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5財政班\05fy\050_地方公会計\11 令和３年度財政状況資料集の作成について（ストック情報）\06_HP公表\"/>
    </mc:Choice>
  </mc:AlternateContent>
  <xr:revisionPtr revIDLastSave="0" documentId="13_ncr:1_{15F4F7CC-E733-4CF4-98DD-47F727369CF1}" xr6:coauthVersionLast="47" xr6:coauthVersionMax="47" xr10:uidLastSave="{00000000-0000-0000-0000-000000000000}"/>
  <bookViews>
    <workbookView xWindow="-108" yWindow="-108" windowWidth="23256" windowHeight="12456"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U63" i="12" l="1"/>
  <c r="AP63" i="12"/>
  <c r="AF88" i="12"/>
  <c r="CR102" i="12"/>
  <c r="AP23" i="12" l="1"/>
  <c r="V23" i="12"/>
  <c r="AA23" i="12"/>
  <c r="Q23" i="12"/>
  <c r="AU88" i="12"/>
  <c r="AP88" i="12"/>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BE35" i="10"/>
  <c r="C34" i="10"/>
  <c r="C35" i="10" s="1"/>
  <c r="U34" i="10" l="1"/>
  <c r="U35" i="10" s="1"/>
  <c r="U36" i="10" s="1"/>
  <c r="AM34" i="10"/>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W34" i="10" s="1"/>
  <c r="BW35" i="10" s="1"/>
  <c r="BW36" i="10" s="1"/>
  <c r="BW37" i="10" s="1"/>
  <c r="BW38" i="10" s="1"/>
  <c r="BW39" i="10" s="1"/>
  <c r="BW40" i="10" s="1"/>
  <c r="BW41" i="10" s="1"/>
  <c r="BW42" i="10" s="1"/>
  <c r="CO34" i="10" l="1"/>
  <c r="CO35" i="10" s="1"/>
</calcChain>
</file>

<file path=xl/sharedStrings.xml><?xml version="1.0" encoding="utf-8"?>
<sst xmlns="http://schemas.openxmlformats.org/spreadsheetml/2006/main" count="1183" uniqueCount="615">
  <si>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</si>
  <si>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</si>
  <si>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</si>
  <si>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</si>
  <si>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</si>
  <si>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</si>
  <si>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</si>
  <si>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</si>
  <si>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</si>
  <si>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</si>
  <si>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</si>
  <si>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</si>
  <si>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</si>
  <si>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</si>
  <si>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</si>
  <si>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</si>
  <si>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</si>
  <si>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</si>
  <si>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</si>
  <si>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</si>
  <si>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</si>
  <si>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</si>
  <si>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</si>
  <si>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</si>
  <si>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</si>
  <si>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</si>
  <si>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</si>
  <si>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</si>
  <si>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</si>
  <si>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</si>
  <si>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</si>
  <si>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</si>
  <si>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</si>
  <si>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</si>
  <si>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</si>
  <si>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</si>
  <si>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</si>
  <si>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</si>
  <si>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</si>
  <si>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</si>
  <si>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</si>
  <si>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</si>
  <si>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</si>
  <si>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</si>
  <si>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</si>
  <si>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</si>
  <si>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</si>
  <si>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</si>
  <si>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</si>
  <si>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</si>
  <si>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</si>
  <si>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</si>
  <si>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</si>
  <si>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</si>
  <si>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</si>
  <si>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</si>
  <si>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</si>
  <si>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</si>
  <si>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</si>
  <si>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</si>
  <si>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</si>
  <si>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</si>
  <si>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</si>
  <si>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</si>
  <si>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</si>
  <si>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</si>
  <si>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</si>
  <si>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</si>
  <si>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</si>
  <si>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</si>
  <si>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</si>
  <si>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</si>
  <si>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</si>
  <si>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</si>
  <si>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</si>
  <si>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</si>
  <si>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</si>
  <si>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</si>
  <si>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</si>
  <si>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</si>
  <si>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</si>
  <si>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</si>
  <si>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</si>
  <si>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</si>
  <si>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</si>
  <si>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</si>
  <si>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</si>
  <si>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</si>
  <si>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</si>
  <si>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</si>
  <si>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</si>
  <si>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</si>
  <si>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</si>
  <si>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</si>
  <si>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</si>
  <si>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</si>
  <si>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</si>
  <si>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多古町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</si>
  <si>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</si>
  <si>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</si>
  <si>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</si>
  <si>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</si>
  <si>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</si>
  <si>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</si>
  <si>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</si>
  <si>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</si>
  <si>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</si>
  <si>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</si>
  <si>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</si>
  <si>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</si>
  <si>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</si>
  <si>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</si>
  <si>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</si>
  <si>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</si>
  <si>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</si>
  <si>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</si>
  <si>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</si>
  <si>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</si>
  <si>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</si>
  <si>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</si>
  <si>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</si>
  <si>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</si>
  <si>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</si>
  <si>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</si>
  <si>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</si>
  <si>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</si>
  <si>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</si>
  <si>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</si>
  <si>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</si>
  <si>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</si>
  <si>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</si>
  <si>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</si>
  <si>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</si>
  <si>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</si>
  <si>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</si>
  <si>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</si>
  <si>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</si>
  <si>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</si>
  <si>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</si>
  <si>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</si>
  <si>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</si>
  <si>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</si>
  <si>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</si>
  <si>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</si>
  <si>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</si>
  <si>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</si>
  <si>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</si>
  <si>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</si>
  <si>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</si>
  <si>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</si>
  <si>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</si>
  <si>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</si>
  <si>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</si>
  <si>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</si>
  <si>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</si>
  <si>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</si>
  <si>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</si>
  <si>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</si>
  <si>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</si>
  <si>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</si>
  <si>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</si>
  <si>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</si>
  <si>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</si>
  <si>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</si>
  <si>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</si>
  <si>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</si>
  <si>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</si>
  <si>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</si>
  <si>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</si>
  <si>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</si>
  <si>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</si>
  <si>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</si>
  <si>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</si>
  <si>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</si>
  <si>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</si>
  <si>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</si>
  <si>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</si>
  <si>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</si>
  <si>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</si>
  <si>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</si>
  <si>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</si>
  <si>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</si>
  <si>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</si>
  <si>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</si>
  <si>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</si>
  <si>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</si>
  <si>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</si>
  <si>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</si>
  <si>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</si>
  <si>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</si>
  <si>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</si>
  <si>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</si>
  <si>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</si>
  <si>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</si>
  <si>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</si>
  <si>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</si>
  <si>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</si>
  <si>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</si>
  <si>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</si>
  <si>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</si>
  <si>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</si>
  <si>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</si>
  <si>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</si>
  <si>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</si>
  <si>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</si>
  <si>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</si>
  <si>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</si>
  <si>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</si>
  <si>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</si>
  <si>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</si>
  <si>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</si>
  <si>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</si>
  <si>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</si>
  <si>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</si>
  <si>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</si>
  <si>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千葉県多古町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</si>
  <si>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</si>
  <si>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</si>
  <si>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</si>
  <si>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</si>
  <si>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</si>
  <si>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</si>
  <si>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</si>
  <si>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</si>
  <si>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</si>
  <si>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</si>
  <si>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</si>
  <si>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</si>
  <si>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</si>
  <si>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</si>
  <si>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</si>
  <si>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</si>
  <si>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</si>
  <si>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</si>
  <si>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</si>
  <si>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</si>
  <si>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</si>
  <si>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</si>
  <si>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</si>
  <si>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</si>
  <si>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</si>
  <si>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</si>
  <si>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</si>
  <si>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</si>
  <si>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</si>
  <si>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</si>
  <si>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</si>
  <si>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</si>
  <si>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</si>
  <si>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</si>
  <si>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</si>
  <si>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</si>
  <si>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</si>
  <si>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</si>
  <si>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</si>
  <si>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</si>
  <si>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</si>
  <si>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</si>
  <si>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</si>
  <si>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</si>
  <si>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</si>
  <si>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</si>
  <si>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</si>
  <si>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</si>
  <si>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</si>
  <si>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</si>
  <si>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</si>
  <si>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</si>
  <si>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</si>
  <si>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</si>
  <si>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</si>
  <si>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</si>
  <si>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</si>
  <si>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</si>
  <si>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</si>
  <si>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</si>
  <si>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</si>
  <si>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</si>
  <si>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</si>
  <si>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</si>
  <si>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</si>
  <si>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</si>
  <si>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</si>
  <si>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</si>
  <si>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</si>
  <si>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</si>
  <si>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</si>
  <si>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</si>
  <si>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</si>
  <si>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</si>
  <si>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</si>
  <si>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</si>
  <si>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</si>
  <si>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</si>
  <si>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</si>
  <si>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</si>
  <si>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</si>
  <si>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</si>
  <si>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</si>
  <si>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</si>
  <si>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</si>
  <si>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</si>
  <si>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</si>
  <si>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</si>
  <si>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</si>
  <si>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</si>
  <si>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</si>
  <si>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</si>
  <si>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</si>
  <si>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</si>
  <si>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</si>
  <si>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</si>
  <si>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</si>
  <si>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</si>
  <si>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</si>
  <si>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</si>
  <si>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</si>
  <si>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</si>
  <si>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</si>
  <si>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</si>
  <si>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</si>
  <si>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</si>
  <si>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</si>
  <si>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</si>
  <si>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</si>
  <si>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</si>
  <si>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</si>
  <si>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</si>
  <si>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</si>
  <si>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</si>
  <si>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</si>
  <si>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</si>
  <si>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</si>
  <si>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</si>
  <si>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</si>
  <si>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</si>
  <si>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</si>
  <si>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</si>
  <si>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</si>
  <si>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</si>
  <si>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</si>
  <si>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</si>
  <si>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</si>
  <si>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</si>
  <si>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</si>
  <si>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</si>
  <si>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</si>
  <si>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</si>
  <si>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</si>
  <si>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</si>
  <si>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</si>
  <si>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</si>
  <si>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</si>
  <si>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</si>
  <si>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</si>
  <si>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</si>
  <si>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</si>
  <si>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</si>
  <si>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</si>
  <si>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</si>
  <si>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</si>
  <si>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</si>
  <si>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</si>
  <si>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</si>
  <si>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</si>
  <si>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</si>
  <si>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</si>
  <si>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</si>
  <si>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</si>
  <si>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</si>
  <si>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千葉県多古町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</si>
  <si>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</si>
  <si>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</si>
  <si>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</si>
  <si>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</si>
  <si>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</si>
  <si>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</si>
  <si>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</si>
  <si>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</si>
  <si>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</si>
  <si>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</si>
  <si>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</si>
  <si>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</si>
  <si>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</si>
  <si>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</si>
  <si>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</si>
  <si>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</si>
  <si>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</si>
  <si>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</si>
  <si>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</si>
  <si>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</si>
  <si>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</si>
  <si>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</si>
  <si>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</si>
  <si>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</si>
  <si>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</si>
  <si>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</si>
  <si>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</si>
  <si>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</si>
  <si>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</si>
  <si>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</si>
  <si>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</si>
  <si>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</si>
  <si>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</si>
  <si>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</si>
  <si>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</si>
  <si>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</si>
  <si>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</si>
  <si>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</si>
  <si>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</si>
  <si>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国保多古中央病院事業会計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</si>
  <si>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</si>
  <si>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</si>
  <si>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</si>
  <si>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</si>
  <si>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</si>
  <si>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</si>
  <si>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</si>
  <si>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</si>
  <si>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</si>
  <si>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</si>
  <si>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</si>
  <si>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</si>
  <si>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</si>
  <si>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</si>
  <si>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</si>
  <si>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</si>
  <si>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</si>
  <si>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</si>
  <si>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</si>
  <si>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</si>
  <si>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</si>
  <si>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</si>
  <si>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</si>
  <si>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</si>
  <si>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</si>
  <si>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</si>
  <si>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</si>
  <si>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</si>
  <si>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</si>
  <si>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</si>
  <si>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</si>
  <si>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</si>
  <si>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</si>
  <si>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</si>
  <si>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</si>
  <si>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</si>
  <si>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</si>
  <si>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</si>
  <si>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</si>
  <si>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</si>
  <si>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</si>
  <si>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</si>
  <si>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</si>
  <si>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</si>
  <si>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</si>
  <si>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</si>
  <si>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</si>
  <si>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</si>
  <si>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</si>
  <si>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</si>
  <si>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</si>
  <si>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</si>
  <si>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</si>
  <si>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</si>
  <si>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</si>
  <si>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</si>
  <si>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</si>
  <si>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</si>
  <si>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</si>
  <si>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</si>
  <si>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</si>
  <si>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</si>
  <si>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</si>
  <si>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</si>
  <si>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</si>
  <si>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</si>
  <si>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</si>
  <si>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</si>
  <si>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</si>
  <si>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</si>
  <si>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</si>
  <si>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</si>
  <si>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</si>
  <si>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</si>
  <si>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</si>
  <si>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</si>
  <si>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t>
    <phoneticPr fontId="5"/>
  </si>
  <si>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</si>
  <si>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</si>
  <si>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</si>
  <si>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</si>
  <si>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</si>
  <si>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</si>
  <si>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</si>
  <si>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</si>
  <si>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</si>
  <si>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</si>
  <si>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</si>
  <si>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</si>
  <si>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</si>
  <si>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</si>
  <si>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</si>
  <si>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</si>
  <si>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</si>
  <si>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</si>
  <si>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</si>
  <si>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</si>
  <si>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</si>
  <si>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</si>
  <si>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</si>
  <si>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</si>
  <si>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</si>
  <si>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</si>
  <si>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</si>
  <si>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</si>
  <si>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</si>
  <si>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</si>
  <si>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</si>
  <si>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</si>
  <si>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</si>
  <si>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</si>
  <si>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</si>
  <si>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</si>
  <si>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</si>
  <si>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</si>
  <si>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</si>
  <si>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</si>
  <si>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</si>
  <si>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</si>
  <si>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</si>
  <si>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</si>
  <si>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</si>
  <si>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</si>
  <si>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</si>
  <si>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</si>
  <si>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</si>
  <si>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</si>
  <si>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</si>
  <si>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</si>
  <si>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</si>
  <si>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</si>
  <si>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</si>
  <si>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</si>
  <si>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</si>
  <si>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</si>
  <si>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</si>
  <si>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</si>
  <si>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</si>
  <si>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</si>
  <si>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</si>
  <si>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</si>
  <si>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</si>
  <si>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</si>
  <si>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</si>
  <si>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</si>
  <si>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</si>
  <si>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</si>
  <si>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</si>
  <si>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</si>
  <si>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</si>
  <si>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</si>
  <si>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</si>
  <si>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</si>
  <si>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</si>
  <si>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1.76</t>
  </si>
  <si>
    <t>▲ 7.73</t>
  </si>
  <si>
    <t>▲ 7.11</t>
  </si>
  <si>
    <t>一般会計</t>
  </si>
  <si>
    <t>国保多古中央病院事業会計</t>
  </si>
  <si>
    <t>水道事業会計</t>
  </si>
  <si>
    <t>介護保険事業特別会計</t>
  </si>
  <si>
    <t>国民健康保険事業特別会計</t>
  </si>
  <si>
    <t>農業集落排水事業特別会計</t>
  </si>
  <si>
    <t>学校給食センター事業特別会計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</si>
  <si>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</si>
  <si>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</si>
  <si>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</si>
  <si>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</si>
  <si>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</si>
  <si>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</si>
  <si>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</si>
  <si>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</si>
  <si>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</si>
  <si>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多古</t>
    <rPh sb="0" eb="2">
      <t>タコ</t>
    </rPh>
    <phoneticPr fontId="2"/>
  </si>
  <si>
    <t>ティ・ティ・エス</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</si>
  <si>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</si>
  <si>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</si>
  <si>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</si>
  <si>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</si>
  <si>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香取広域市町村圏事務組合</t>
  </si>
  <si>
    <t>東総衛生組合</t>
  </si>
  <si>
    <t>匝瑳市ほか二町環境衛生組合</t>
  </si>
  <si>
    <t>千葉県後期高齢者医療広域連合（一般会計）</t>
  </si>
  <si>
    <t>千葉県後期高齢者医療広域連合（後期高齢者医療特別会計）</t>
  </si>
  <si>
    <t>道路整備基金</t>
    <rPh sb="0" eb="2">
      <t>ドウロ</t>
    </rPh>
    <rPh sb="2" eb="4">
      <t>セイビ</t>
    </rPh>
    <rPh sb="4" eb="6">
      <t>キキン</t>
    </rPh>
    <phoneticPr fontId="5"/>
  </si>
  <si>
    <t>ふるさと創生基金</t>
    <phoneticPr fontId="2"/>
  </si>
  <si>
    <t>空港周辺整備基金</t>
    <phoneticPr fontId="2"/>
  </si>
  <si>
    <t>房総導水路栗山川沿岸補償施設基金</t>
    <phoneticPr fontId="2"/>
  </si>
  <si>
    <t>ふるさと応援基金</t>
    <phoneticPr fontId="2"/>
  </si>
  <si>
    <t>-</t>
    <phoneticPr fontId="2"/>
  </si>
  <si>
    <t>-</t>
    <phoneticPr fontId="2"/>
  </si>
  <si>
    <t>-</t>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</si>
  <si>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</si>
  <si>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</si>
  <si>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</si>
  <si>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平成27年度以降将来負担比率なしとなっている。
　将来負担を小さくするだけでなく、世代間の公平性を考慮したうえで、計画的な地方債発行と施設の長寿命化に努めていく。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</si>
  <si>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</si>
  <si>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</si>
  <si>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</si>
  <si>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</si>
  <si>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</si>
  <si>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</si>
  <si>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 平成27年度以降将来負担比率なしとなっている。
　将来負担を小さくするだけでなく、世代間の公平性を考慮したうえで、計画的地方債発行に努めていく。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</si>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</sst>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3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47"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9"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0"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1"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56"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Border="1" applyAlignment="1">
      <alignment vertical="center"/>
    </xf>
    <xf numFmtId="179" fontId="17" fillId="0" borderId="59" xfId="6" applyNumberFormat="1" applyFont="1" applyBorder="1" applyAlignment="1">
      <alignment vertical="center"/>
    </xf>
    <xf numFmtId="180" fontId="17" fillId="0" borderId="57" xfId="6" applyNumberFormat="1" applyFont="1" applyBorder="1" applyAlignment="1">
      <alignment vertical="center"/>
    </xf>
    <xf numFmtId="179" fontId="17" fillId="0" borderId="60" xfId="6" applyNumberFormat="1" applyFont="1" applyBorder="1" applyAlignment="1">
      <alignment vertical="center"/>
    </xf>
    <xf numFmtId="180" fontId="17" fillId="0" borderId="61" xfId="6" applyNumberFormat="1" applyFont="1" applyBorder="1" applyAlignment="1">
      <alignment vertical="center"/>
    </xf>
    <xf numFmtId="180" fontId="17" fillId="0" borderId="58" xfId="6" applyNumberFormat="1" applyFont="1" applyBorder="1" applyAlignment="1">
      <alignment vertical="center"/>
    </xf>
    <xf numFmtId="179" fontId="17" fillId="0" borderId="58"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48" xfId="16" applyFont="1" applyBorder="1">
      <alignment vertical="center"/>
    </xf>
    <xf numFmtId="0" fontId="1" fillId="0" borderId="64"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2"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4"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2"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2"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4" xfId="16" applyNumberFormat="1" applyFont="1" applyBorder="1">
      <alignment vertical="center"/>
    </xf>
    <xf numFmtId="189" fontId="3" fillId="0" borderId="54"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48"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4" xfId="16" applyFont="1" applyBorder="1">
      <alignment vertical="center"/>
    </xf>
    <xf numFmtId="0" fontId="34" fillId="0" borderId="64" xfId="16" applyFont="1" applyBorder="1">
      <alignment vertical="center"/>
    </xf>
    <xf numFmtId="0" fontId="1" fillId="0" borderId="54" xfId="17" applyFont="1" applyBorder="1">
      <alignment vertical="center"/>
    </xf>
    <xf numFmtId="189" fontId="3" fillId="0" borderId="54" xfId="17" applyNumberFormat="1" applyFont="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56"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Border="1" applyAlignment="1">
      <alignment horizontal="right" vertical="center" shrinkToFit="1"/>
    </xf>
    <xf numFmtId="177" fontId="17" fillId="0" borderId="59"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60" xfId="19" applyNumberFormat="1" applyFont="1" applyBorder="1" applyAlignment="1">
      <alignment horizontal="right" vertical="center" shrinkToFit="1"/>
    </xf>
    <xf numFmtId="187" fontId="17" fillId="0" borderId="61"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0" xfId="11" applyFont="1" applyAlignment="1">
      <alignment horizontal="center" vertical="center" wrapText="1"/>
    </xf>
    <xf numFmtId="0" fontId="20" fillId="0" borderId="54" xfId="11" applyFont="1" applyBorder="1" applyAlignment="1">
      <alignment horizontal="center" vertical="center" wrapText="1"/>
    </xf>
    <xf numFmtId="0" fontId="24" fillId="0" borderId="0" xfId="1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181" fontId="20" fillId="0" borderId="86" xfId="11" applyNumberFormat="1" applyFont="1" applyBorder="1" applyAlignment="1">
      <alignment horizontal="right" vertical="center" shrinkToFit="1"/>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85" xfId="11" applyNumberFormat="1" applyFont="1" applyBorder="1" applyAlignment="1">
      <alignment horizontal="right" vertical="center"/>
    </xf>
    <xf numFmtId="0" fontId="16" fillId="0" borderId="0" xfId="6" applyAlignment="1">
      <alignment vertical="center"/>
    </xf>
    <xf numFmtId="0" fontId="16" fillId="0" borderId="38" xfId="6" applyBorder="1" applyAlignment="1">
      <alignmen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64"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1" fillId="0" borderId="0" xfId="11" applyAlignment="1">
      <alignment horizontal="right" vertical="center" shrinkToFit="1"/>
    </xf>
    <xf numFmtId="0" fontId="1" fillId="0" borderId="85" xfId="11" applyBorder="1" applyAlignment="1">
      <alignment horizontal="right" vertical="center" shrinkToFit="1"/>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1" fillId="0" borderId="38"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181" fontId="20" fillId="0" borderId="54"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40" xfId="1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12" xfId="11" applyBorder="1" applyAlignment="1">
      <alignment horizontal="right" vertical="center" shrinkToFit="1"/>
    </xf>
    <xf numFmtId="0" fontId="1" fillId="0" borderId="48" xfId="11" applyBorder="1" applyAlignment="1">
      <alignment horizontal="right" vertical="center" shrinkToFit="1"/>
    </xf>
    <xf numFmtId="181" fontId="20" fillId="0" borderId="64" xfId="11" applyNumberFormat="1" applyFont="1" applyBorder="1" applyAlignment="1">
      <alignment horizontal="right" vertical="center" shrinkToFit="1"/>
    </xf>
    <xf numFmtId="0" fontId="1" fillId="0" borderId="38" xfId="1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41"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Border="1" applyAlignment="1">
      <alignment horizontal="right" vertical="center" shrinkToFit="1"/>
    </xf>
    <xf numFmtId="178" fontId="20" fillId="0" borderId="54"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178" fontId="20" fillId="0" borderId="40"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4" fillId="0" borderId="0" xfId="11" applyFont="1">
      <alignment vertical="center"/>
    </xf>
    <xf numFmtId="0" fontId="1" fillId="0" borderId="89" xfId="1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48"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6" fillId="6" borderId="0" xfId="6" applyFill="1" applyAlignment="1">
      <alignment vertical="center"/>
    </xf>
    <xf numFmtId="0" fontId="1" fillId="0" borderId="41" xfId="16" applyFont="1" applyBorder="1">
      <alignment vertical="center"/>
    </xf>
    <xf numFmtId="189" fontId="1" fillId="0" borderId="12" xfId="16" applyNumberFormat="1" applyFont="1" applyBorder="1">
      <alignment vertical="center"/>
    </xf>
    <xf numFmtId="0" fontId="1" fillId="0" borderId="3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26A73CFE-3674-4E89-B3E8-436A03C7D579}"/>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113913</c:v>
                </c:pt>
                <c:pt idx="1">
                  <c:v>115050</c:v>
                </c:pt>
                <c:pt idx="2">
                  <c:v>118252</c:v>
                </c:pt>
                <c:pt idx="3">
                  <c:v>120302</c:v>
                </c:pt>
                <c:pt idx="4">
                  <c:v>114841</c:v>
                </c:pt>
              </c:numCache>
            </c:numRef>
          </c:val>
          <c:smooth val="0"/>
          <c:extLst>
            <c:ext xmlns:c16="http://schemas.microsoft.com/office/drawing/2014/chart" uri="{C3380CC4-5D6E-409C-BE32-E72D297353CC}">
              <c16:uniqueId val="{00000000-815A-482E-988A-89CF301911A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63699</c:v>
                </c:pt>
                <c:pt idx="1">
                  <c:v>100939</c:v>
                </c:pt>
                <c:pt idx="2">
                  <c:v>32216</c:v>
                </c:pt>
                <c:pt idx="3">
                  <c:v>34178</c:v>
                </c:pt>
                <c:pt idx="4">
                  <c:v>37765</c:v>
                </c:pt>
              </c:numCache>
            </c:numRef>
          </c:val>
          <c:smooth val="0"/>
          <c:extLst>
            <c:ext xmlns:c16="http://schemas.microsoft.com/office/drawing/2014/chart" uri="{C3380CC4-5D6E-409C-BE32-E72D297353CC}">
              <c16:uniqueId val="{00000001-815A-482E-988A-89CF301911A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14.72</c:v>
                </c:pt>
                <c:pt idx="1">
                  <c:v>9.84</c:v>
                </c:pt>
                <c:pt idx="2">
                  <c:v>11.07</c:v>
                </c:pt>
                <c:pt idx="3">
                  <c:v>15.37</c:v>
                </c:pt>
                <c:pt idx="4">
                  <c:v>12.41</c:v>
                </c:pt>
              </c:numCache>
            </c:numRef>
          </c:val>
          <c:extLst>
            <c:ext xmlns:c16="http://schemas.microsoft.com/office/drawing/2014/chart" uri="{C3380CC4-5D6E-409C-BE32-E72D297353CC}">
              <c16:uniqueId val="{00000000-2906-45EB-B332-C20AF5A613E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40.869999999999997</c:v>
                </c:pt>
                <c:pt idx="1">
                  <c:v>37.619999999999997</c:v>
                </c:pt>
                <c:pt idx="2">
                  <c:v>30.07</c:v>
                </c:pt>
                <c:pt idx="3">
                  <c:v>32.81</c:v>
                </c:pt>
                <c:pt idx="4">
                  <c:v>44.67</c:v>
                </c:pt>
              </c:numCache>
            </c:numRef>
          </c:val>
          <c:extLst>
            <c:ext xmlns:c16="http://schemas.microsoft.com/office/drawing/2014/chart" uri="{C3380CC4-5D6E-409C-BE32-E72D297353CC}">
              <c16:uniqueId val="{00000001-2906-45EB-B332-C20AF5A613E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-1.76</c:v>
                </c:pt>
                <c:pt idx="1">
                  <c:v>-7.73</c:v>
                </c:pt>
                <c:pt idx="2">
                  <c:v>-7.11</c:v>
                </c:pt>
                <c:pt idx="3">
                  <c:v>9.89</c:v>
                </c:pt>
                <c:pt idx="4">
                  <c:v>11.13</c:v>
                </c:pt>
              </c:numCache>
            </c:numRef>
          </c:val>
          <c:smooth val="0"/>
          <c:extLst>
            <c:ext xmlns:c16="http://schemas.microsoft.com/office/drawing/2014/chart" uri="{C3380CC4-5D6E-409C-BE32-E72D297353CC}">
              <c16:uniqueId val="{00000002-2906-45EB-B332-C20AF5A613E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A65-4080-95B7-06526B7803D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A65-4080-95B7-06526B7803D0}"/>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0.01</c:v>
                </c:pt>
                <c:pt idx="2">
                  <c:v>#N/A</c:v>
                </c:pt>
                <c:pt idx="3">
                  <c:v>0.02</c:v>
                </c:pt>
                <c:pt idx="4">
                  <c:v>#N/A</c:v>
                </c:pt>
                <c:pt idx="5">
                  <c:v>0.03</c:v>
                </c:pt>
                <c:pt idx="6">
                  <c:v>#N/A</c:v>
                </c:pt>
                <c:pt idx="7">
                  <c:v>0.01</c:v>
                </c:pt>
                <c:pt idx="8">
                  <c:v>#N/A</c:v>
                </c:pt>
                <c:pt idx="9">
                  <c:v>0.02</c:v>
                </c:pt>
              </c:numCache>
            </c:numRef>
          </c:val>
          <c:extLst>
            <c:ext xmlns:c16="http://schemas.microsoft.com/office/drawing/2014/chart" uri="{C3380CC4-5D6E-409C-BE32-E72D297353CC}">
              <c16:uniqueId val="{00000002-6A65-4080-95B7-06526B7803D0}"/>
            </c:ext>
          </c:extLst>
        </c:ser>
        <c:ser>
          <c:idx val="3"/>
          <c:order val="3"/>
          <c:tx>
            <c:strRef>
              <c:f>データシート!$A$30</c:f>
              <c:strCache>
                <c:ptCount val="1"/>
                <c:pt idx="0">
                  <c:v>学校給食センター事業特別会計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0.08</c:v>
                </c:pt>
                <c:pt idx="2">
                  <c:v>#N/A</c:v>
                </c:pt>
                <c:pt idx="3">
                  <c:v>0.06</c:v>
                </c:pt>
                <c:pt idx="4">
                  <c:v>#N/A</c:v>
                </c:pt>
                <c:pt idx="5">
                  <c:v>0.1</c:v>
                </c:pt>
                <c:pt idx="6">
                  <c:v>#N/A</c:v>
                </c:pt>
                <c:pt idx="7">
                  <c:v>0.11</c:v>
                </c:pt>
                <c:pt idx="8">
                  <c:v>#N/A</c:v>
                </c:pt>
                <c:pt idx="9">
                  <c:v>0.09</c:v>
                </c:pt>
              </c:numCache>
            </c:numRef>
          </c:val>
          <c:extLst>
            <c:ext xmlns:c16="http://schemas.microsoft.com/office/drawing/2014/chart" uri="{C3380CC4-5D6E-409C-BE32-E72D297353CC}">
              <c16:uniqueId val="{00000003-6A65-4080-95B7-06526B7803D0}"/>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0.08</c:v>
                </c:pt>
                <c:pt idx="2">
                  <c:v>#N/A</c:v>
                </c:pt>
                <c:pt idx="3">
                  <c:v>0.14000000000000001</c:v>
                </c:pt>
                <c:pt idx="4">
                  <c:v>#N/A</c:v>
                </c:pt>
                <c:pt idx="5">
                  <c:v>0.18</c:v>
                </c:pt>
                <c:pt idx="6">
                  <c:v>#N/A</c:v>
                </c:pt>
                <c:pt idx="7">
                  <c:v>0.1</c:v>
                </c:pt>
                <c:pt idx="8">
                  <c:v>#N/A</c:v>
                </c:pt>
                <c:pt idx="9">
                  <c:v>0.13</c:v>
                </c:pt>
              </c:numCache>
            </c:numRef>
          </c:val>
          <c:extLst>
            <c:ext xmlns:c16="http://schemas.microsoft.com/office/drawing/2014/chart" uri="{C3380CC4-5D6E-409C-BE32-E72D297353CC}">
              <c16:uniqueId val="{00000004-6A65-4080-95B7-06526B7803D0}"/>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4.79</c:v>
                </c:pt>
                <c:pt idx="2">
                  <c:v>#N/A</c:v>
                </c:pt>
                <c:pt idx="3">
                  <c:v>5.29</c:v>
                </c:pt>
                <c:pt idx="4">
                  <c:v>#N/A</c:v>
                </c:pt>
                <c:pt idx="5">
                  <c:v>1.65</c:v>
                </c:pt>
                <c:pt idx="6">
                  <c:v>#N/A</c:v>
                </c:pt>
                <c:pt idx="7">
                  <c:v>1.1599999999999999</c:v>
                </c:pt>
                <c:pt idx="8">
                  <c:v>#N/A</c:v>
                </c:pt>
                <c:pt idx="9">
                  <c:v>2.11</c:v>
                </c:pt>
              </c:numCache>
            </c:numRef>
          </c:val>
          <c:extLst>
            <c:ext xmlns:c16="http://schemas.microsoft.com/office/drawing/2014/chart" uri="{C3380CC4-5D6E-409C-BE32-E72D297353CC}">
              <c16:uniqueId val="{00000005-6A65-4080-95B7-06526B7803D0}"/>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4.9000000000000004</c:v>
                </c:pt>
                <c:pt idx="2">
                  <c:v>#N/A</c:v>
                </c:pt>
                <c:pt idx="3">
                  <c:v>2.13</c:v>
                </c:pt>
                <c:pt idx="4">
                  <c:v>#N/A</c:v>
                </c:pt>
                <c:pt idx="5">
                  <c:v>1.66</c:v>
                </c:pt>
                <c:pt idx="6">
                  <c:v>#N/A</c:v>
                </c:pt>
                <c:pt idx="7">
                  <c:v>1.7</c:v>
                </c:pt>
                <c:pt idx="8">
                  <c:v>#N/A</c:v>
                </c:pt>
                <c:pt idx="9">
                  <c:v>2.11</c:v>
                </c:pt>
              </c:numCache>
            </c:numRef>
          </c:val>
          <c:extLst>
            <c:ext xmlns:c16="http://schemas.microsoft.com/office/drawing/2014/chart" uri="{C3380CC4-5D6E-409C-BE32-E72D297353CC}">
              <c16:uniqueId val="{00000006-6A65-4080-95B7-06526B7803D0}"/>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9.07</c:v>
                </c:pt>
                <c:pt idx="2">
                  <c:v>#N/A</c:v>
                </c:pt>
                <c:pt idx="3">
                  <c:v>8.82</c:v>
                </c:pt>
                <c:pt idx="4">
                  <c:v>#N/A</c:v>
                </c:pt>
                <c:pt idx="5">
                  <c:v>8.5399999999999991</c:v>
                </c:pt>
                <c:pt idx="6">
                  <c:v>#N/A</c:v>
                </c:pt>
                <c:pt idx="7">
                  <c:v>7.76</c:v>
                </c:pt>
                <c:pt idx="8">
                  <c:v>#N/A</c:v>
                </c:pt>
                <c:pt idx="9">
                  <c:v>7.02</c:v>
                </c:pt>
              </c:numCache>
            </c:numRef>
          </c:val>
          <c:extLst>
            <c:ext xmlns:c16="http://schemas.microsoft.com/office/drawing/2014/chart" uri="{C3380CC4-5D6E-409C-BE32-E72D297353CC}">
              <c16:uniqueId val="{00000007-6A65-4080-95B7-06526B7803D0}"/>
            </c:ext>
          </c:extLst>
        </c:ser>
        <c:ser>
          <c:idx val="8"/>
          <c:order val="8"/>
          <c:tx>
            <c:strRef>
              <c:f>データシート!$A$35</c:f>
              <c:strCache>
                <c:ptCount val="1"/>
                <c:pt idx="0">
                  <c:v>国保多古中央病院事業会計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9.86</c:v>
                </c:pt>
                <c:pt idx="2">
                  <c:v>#N/A</c:v>
                </c:pt>
                <c:pt idx="3">
                  <c:v>4.74</c:v>
                </c:pt>
                <c:pt idx="4">
                  <c:v>#N/A</c:v>
                </c:pt>
                <c:pt idx="5">
                  <c:v>1.07</c:v>
                </c:pt>
                <c:pt idx="6">
                  <c:v>#N/A</c:v>
                </c:pt>
                <c:pt idx="7">
                  <c:v>11.5</c:v>
                </c:pt>
                <c:pt idx="8">
                  <c:v>#N/A</c:v>
                </c:pt>
                <c:pt idx="9">
                  <c:v>7.94</c:v>
                </c:pt>
              </c:numCache>
            </c:numRef>
          </c:val>
          <c:extLst>
            <c:ext xmlns:c16="http://schemas.microsoft.com/office/drawing/2014/chart" uri="{C3380CC4-5D6E-409C-BE32-E72D297353CC}">
              <c16:uniqueId val="{00000008-6A65-4080-95B7-06526B7803D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14.63</c:v>
                </c:pt>
                <c:pt idx="2">
                  <c:v>#N/A</c:v>
                </c:pt>
                <c:pt idx="3">
                  <c:v>9.7799999999999994</c:v>
                </c:pt>
                <c:pt idx="4">
                  <c:v>#N/A</c:v>
                </c:pt>
                <c:pt idx="5">
                  <c:v>10.96</c:v>
                </c:pt>
                <c:pt idx="6">
                  <c:v>#N/A</c:v>
                </c:pt>
                <c:pt idx="7">
                  <c:v>15.25</c:v>
                </c:pt>
                <c:pt idx="8">
                  <c:v>#N/A</c:v>
                </c:pt>
                <c:pt idx="9">
                  <c:v>12.32</c:v>
                </c:pt>
              </c:numCache>
            </c:numRef>
          </c:val>
          <c:extLst>
            <c:ext xmlns:c16="http://schemas.microsoft.com/office/drawing/2014/chart" uri="{C3380CC4-5D6E-409C-BE32-E72D297353CC}">
              <c16:uniqueId val="{00000009-6A65-4080-95B7-06526B7803D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436</c:v>
                </c:pt>
                <c:pt idx="5">
                  <c:v>432</c:v>
                </c:pt>
                <c:pt idx="8">
                  <c:v>432</c:v>
                </c:pt>
                <c:pt idx="11">
                  <c:v>432</c:v>
                </c:pt>
                <c:pt idx="14">
                  <c:v>438</c:v>
                </c:pt>
              </c:numCache>
            </c:numRef>
          </c:val>
          <c:extLst>
            <c:ext xmlns:c16="http://schemas.microsoft.com/office/drawing/2014/chart" uri="{C3380CC4-5D6E-409C-BE32-E72D297353CC}">
              <c16:uniqueId val="{00000000-78D1-47D5-96F8-E998A53CEEE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8D1-47D5-96F8-E998A53CEEE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8D1-47D5-96F8-E998A53CEEE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70</c:v>
                </c:pt>
                <c:pt idx="3">
                  <c:v>66</c:v>
                </c:pt>
                <c:pt idx="6">
                  <c:v>67</c:v>
                </c:pt>
                <c:pt idx="9">
                  <c:v>36</c:v>
                </c:pt>
                <c:pt idx="12">
                  <c:v>38</c:v>
                </c:pt>
              </c:numCache>
            </c:numRef>
          </c:val>
          <c:extLst>
            <c:ext xmlns:c16="http://schemas.microsoft.com/office/drawing/2014/chart" uri="{C3380CC4-5D6E-409C-BE32-E72D297353CC}">
              <c16:uniqueId val="{00000003-78D1-47D5-96F8-E998A53CEEE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211</c:v>
                </c:pt>
                <c:pt idx="3">
                  <c:v>203</c:v>
                </c:pt>
                <c:pt idx="6">
                  <c:v>218</c:v>
                </c:pt>
                <c:pt idx="9">
                  <c:v>237</c:v>
                </c:pt>
                <c:pt idx="12">
                  <c:v>238</c:v>
                </c:pt>
              </c:numCache>
            </c:numRef>
          </c:val>
          <c:extLst>
            <c:ext xmlns:c16="http://schemas.microsoft.com/office/drawing/2014/chart" uri="{C3380CC4-5D6E-409C-BE32-E72D297353CC}">
              <c16:uniqueId val="{00000004-78D1-47D5-96F8-E998A53CEEE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8D1-47D5-96F8-E998A53CEEE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8D1-47D5-96F8-E998A53CEEE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313</c:v>
                </c:pt>
                <c:pt idx="3">
                  <c:v>303</c:v>
                </c:pt>
                <c:pt idx="6">
                  <c:v>371</c:v>
                </c:pt>
                <c:pt idx="9">
                  <c:v>401</c:v>
                </c:pt>
                <c:pt idx="12">
                  <c:v>404</c:v>
                </c:pt>
              </c:numCache>
            </c:numRef>
          </c:val>
          <c:extLst>
            <c:ext xmlns:c16="http://schemas.microsoft.com/office/drawing/2014/chart" uri="{C3380CC4-5D6E-409C-BE32-E72D297353CC}">
              <c16:uniqueId val="{00000007-78D1-47D5-96F8-E998A53CEEE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158</c:v>
                </c:pt>
                <c:pt idx="2">
                  <c:v>#N/A</c:v>
                </c:pt>
                <c:pt idx="3">
                  <c:v>#N/A</c:v>
                </c:pt>
                <c:pt idx="4">
                  <c:v>140</c:v>
                </c:pt>
                <c:pt idx="5">
                  <c:v>#N/A</c:v>
                </c:pt>
                <c:pt idx="6">
                  <c:v>#N/A</c:v>
                </c:pt>
                <c:pt idx="7">
                  <c:v>224</c:v>
                </c:pt>
                <c:pt idx="8">
                  <c:v>#N/A</c:v>
                </c:pt>
                <c:pt idx="9">
                  <c:v>#N/A</c:v>
                </c:pt>
                <c:pt idx="10">
                  <c:v>242</c:v>
                </c:pt>
                <c:pt idx="11">
                  <c:v>#N/A</c:v>
                </c:pt>
                <c:pt idx="12">
                  <c:v>#N/A</c:v>
                </c:pt>
                <c:pt idx="13">
                  <c:v>242</c:v>
                </c:pt>
                <c:pt idx="14">
                  <c:v>#N/A</c:v>
                </c:pt>
              </c:numCache>
            </c:numRef>
          </c:val>
          <c:smooth val="0"/>
          <c:extLst>
            <c:ext xmlns:c16="http://schemas.microsoft.com/office/drawing/2014/chart" uri="{C3380CC4-5D6E-409C-BE32-E72D297353CC}">
              <c16:uniqueId val="{00000008-78D1-47D5-96F8-E998A53CEEE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4868</c:v>
                </c:pt>
                <c:pt idx="5">
                  <c:v>4793</c:v>
                </c:pt>
                <c:pt idx="8">
                  <c:v>4650</c:v>
                </c:pt>
                <c:pt idx="11">
                  <c:v>4598</c:v>
                </c:pt>
                <c:pt idx="14">
                  <c:v>4548</c:v>
                </c:pt>
              </c:numCache>
            </c:numRef>
          </c:val>
          <c:extLst>
            <c:ext xmlns:c16="http://schemas.microsoft.com/office/drawing/2014/chart" uri="{C3380CC4-5D6E-409C-BE32-E72D297353CC}">
              <c16:uniqueId val="{00000000-926F-4AC6-91FB-4CA89DC42DF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26F-4AC6-91FB-4CA89DC42DF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3096</c:v>
                </c:pt>
                <c:pt idx="5">
                  <c:v>2929</c:v>
                </c:pt>
                <c:pt idx="8">
                  <c:v>2770</c:v>
                </c:pt>
                <c:pt idx="11">
                  <c:v>3034</c:v>
                </c:pt>
                <c:pt idx="14">
                  <c:v>3644</c:v>
                </c:pt>
              </c:numCache>
            </c:numRef>
          </c:val>
          <c:extLst>
            <c:ext xmlns:c16="http://schemas.microsoft.com/office/drawing/2014/chart" uri="{C3380CC4-5D6E-409C-BE32-E72D297353CC}">
              <c16:uniqueId val="{00000002-926F-4AC6-91FB-4CA89DC42DF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26F-4AC6-91FB-4CA89DC42DF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26F-4AC6-91FB-4CA89DC42DF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26F-4AC6-91FB-4CA89DC42DF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1121</c:v>
                </c:pt>
                <c:pt idx="3">
                  <c:v>1031</c:v>
                </c:pt>
                <c:pt idx="6">
                  <c:v>933</c:v>
                </c:pt>
                <c:pt idx="9">
                  <c:v>922</c:v>
                </c:pt>
                <c:pt idx="12">
                  <c:v>868</c:v>
                </c:pt>
              </c:numCache>
            </c:numRef>
          </c:val>
          <c:extLst>
            <c:ext xmlns:c16="http://schemas.microsoft.com/office/drawing/2014/chart" uri="{C3380CC4-5D6E-409C-BE32-E72D297353CC}">
              <c16:uniqueId val="{00000006-926F-4AC6-91FB-4CA89DC42DF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268</c:v>
                </c:pt>
                <c:pt idx="3">
                  <c:v>219</c:v>
                </c:pt>
                <c:pt idx="6">
                  <c:v>194</c:v>
                </c:pt>
                <c:pt idx="9">
                  <c:v>214</c:v>
                </c:pt>
                <c:pt idx="12">
                  <c:v>217</c:v>
                </c:pt>
              </c:numCache>
            </c:numRef>
          </c:val>
          <c:extLst>
            <c:ext xmlns:c16="http://schemas.microsoft.com/office/drawing/2014/chart" uri="{C3380CC4-5D6E-409C-BE32-E72D297353CC}">
              <c16:uniqueId val="{00000007-926F-4AC6-91FB-4CA89DC42DF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2335</c:v>
                </c:pt>
                <c:pt idx="3">
                  <c:v>2196</c:v>
                </c:pt>
                <c:pt idx="6">
                  <c:v>1952</c:v>
                </c:pt>
                <c:pt idx="9">
                  <c:v>606</c:v>
                </c:pt>
                <c:pt idx="12">
                  <c:v>513</c:v>
                </c:pt>
              </c:numCache>
            </c:numRef>
          </c:val>
          <c:extLst>
            <c:ext xmlns:c16="http://schemas.microsoft.com/office/drawing/2014/chart" uri="{C3380CC4-5D6E-409C-BE32-E72D297353CC}">
              <c16:uniqueId val="{00000008-926F-4AC6-91FB-4CA89DC42DF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26F-4AC6-91FB-4CA89DC42DF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3861</c:v>
                </c:pt>
                <c:pt idx="3">
                  <c:v>4177</c:v>
                </c:pt>
                <c:pt idx="6">
                  <c:v>4038</c:v>
                </c:pt>
                <c:pt idx="9">
                  <c:v>3963</c:v>
                </c:pt>
                <c:pt idx="12">
                  <c:v>3843</c:v>
                </c:pt>
              </c:numCache>
            </c:numRef>
          </c:val>
          <c:extLst>
            <c:ext xmlns:c16="http://schemas.microsoft.com/office/drawing/2014/chart" uri="{C3380CC4-5D6E-409C-BE32-E72D297353CC}">
              <c16:uniqueId val="{0000000A-926F-4AC6-91FB-4CA89DC42DF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26F-4AC6-91FB-4CA89DC42DF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1274</c:v>
                </c:pt>
                <c:pt idx="1">
                  <c:v>1494</c:v>
                </c:pt>
                <c:pt idx="2">
                  <c:v>2133</c:v>
                </c:pt>
              </c:numCache>
            </c:numRef>
          </c:val>
          <c:extLst>
            <c:ext xmlns:c16="http://schemas.microsoft.com/office/drawing/2014/chart" uri="{C3380CC4-5D6E-409C-BE32-E72D297353CC}">
              <c16:uniqueId val="{00000000-A924-4049-B44B-BCC8D890D26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356</c:v>
                </c:pt>
                <c:pt idx="1">
                  <c:v>356</c:v>
                </c:pt>
                <c:pt idx="2">
                  <c:v>356</c:v>
                </c:pt>
              </c:numCache>
            </c:numRef>
          </c:val>
          <c:extLst>
            <c:ext xmlns:c16="http://schemas.microsoft.com/office/drawing/2014/chart" uri="{C3380CC4-5D6E-409C-BE32-E72D297353CC}">
              <c16:uniqueId val="{00000001-A924-4049-B44B-BCC8D890D26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664</c:v>
                </c:pt>
                <c:pt idx="1">
                  <c:v>731</c:v>
                </c:pt>
                <c:pt idx="2">
                  <c:v>771</c:v>
                </c:pt>
              </c:numCache>
            </c:numRef>
          </c:val>
          <c:extLst>
            <c:ext xmlns:c16="http://schemas.microsoft.com/office/drawing/2014/chart" uri="{C3380CC4-5D6E-409C-BE32-E72D297353CC}">
              <c16:uniqueId val="{00000002-A924-4049-B44B-BCC8D890D26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{E19DB6F0-D440-4321-9DC5-BA269F2233FB}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E7E-4028-963F-99FD942A315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{4ECAB40B-876E-47C9-B326-46CDE994F42E}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E7E-4028-963F-99FD942A315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{82C1F4C2-CBCD-42BF-8E84-1E2DE9E5EAB1}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E7E-4028-963F-99FD942A315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{0591E5EF-AD1D-4321-8D7D-D4639343625E}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E7E-4028-963F-99FD942A315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{C67013AF-F54C-4481-9D09-BBC5928F5C16}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E7E-4028-963F-99FD942A315F}"/>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{5C20EF79-A4EE-4851-A1A2-F651F12BE4AE}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E7E-4028-963F-99FD942A315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{14E0DF4E-8051-4D4F-BCB6-503B232A7E55}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E7E-4028-963F-99FD942A315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{189EB546-71E7-4900-B080-6129D17F6CAC}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E7E-4028-963F-99FD942A315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{0245240C-79CB-4083-A4FF-776C03DE144A}</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E7E-4028-963F-99FD942A315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62.8</c:v>
                </c:pt>
                <c:pt idx="8">
                  <c:v>62.4</c:v>
                </c:pt>
                <c:pt idx="16">
                  <c:v>64.2</c:v>
                </c:pt>
                <c:pt idx="24">
                  <c:v>66.099999999999994</c:v>
                </c:pt>
                <c:pt idx="32">
                  <c:v>67.8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E7E-4028-963F-99FD942A315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4619710212964611E-2"/>
                  <c:y val="-6.4739042105865174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{6D86E2EA-2113-42A7-BFFA-431924981D3F}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E7E-4028-963F-99FD942A315F}"/>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{7CE18EAB-1979-4F5B-8CF5-1C509F4675A7}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E7E-4028-963F-99FD942A315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{81D2DC01-97BA-421B-932A-FEE5056E7C5D}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E7E-4028-963F-99FD942A315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{99E2FFA6-4385-4729-B3CC-C7B232AB67C2}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E7E-4028-963F-99FD942A315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{021ED445-30CC-4DE7-A232-927E57352E42}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E7E-4028-963F-99FD942A315F}"/>
                </c:ext>
              </c:extLst>
            </c:dLbl>
            <c:dLbl>
              <c:idx val="8"/>
              <c:layout>
                <c:manualLayout>
                  <c:x val="-3.9670690726179993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{2CC0D775-21AA-4266-899B-72818D4D645D}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E7E-4028-963F-99FD942A315F}"/>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{E8615213-9B57-43ED-AEFA-CDCCF7CBFA65}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E7E-4028-963F-99FD942A315F}"/>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{617A6442-2EA7-4D2B-9269-5C2B6E1F1855}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E7E-4028-963F-99FD942A315F}"/>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{D4ECA2E9-859E-474E-BB83-BC1ACEDF2E16}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E7E-4028-963F-99FD942A315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61.7</c:v>
                </c:pt>
                <c:pt idx="8">
                  <c:v>61.8</c:v>
                </c:pt>
                <c:pt idx="16">
                  <c:v>62.8</c:v>
                </c:pt>
                <c:pt idx="24">
                  <c:v>64.2</c:v>
                </c:pt>
                <c:pt idx="32">
                  <c:v>67</c:v>
                </c:pt>
              </c:numCache>
            </c:numRef>
          </c:xVal>
          <c:yVal>
            <c:numRef>
              <c:f>公会計指標分析・財政指標組合せ分析表!$BP$55:$DC$55</c:f>
              <c:numCache>
                <c:formatCode>#,##0.0;"▲ "#,##0.0</c:formatCode>
                <c:ptCount val="40"/>
                <c:pt idx="0">
                  <c:v>46.8</c:v>
                </c:pt>
                <c:pt idx="8">
                  <c:v>48.4</c:v>
                </c:pt>
                <c:pt idx="16">
                  <c:v>43</c:v>
                </c:pt>
                <c:pt idx="24">
                  <c:v>32.4</c:v>
                </c:pt>
                <c:pt idx="32">
                  <c:v>20</c:v>
                </c:pt>
              </c:numCache>
            </c:numRef>
          </c:yVal>
          <c:smooth val="0"/>
          <c:extLst>
            <c:ext xmlns:c16="http://schemas.microsoft.com/office/drawing/2014/chart" uri="{C3380CC4-5D6E-409C-BE32-E72D297353CC}">
              <c16:uniqueId val="{00000013-6E7E-4028-963F-99FD942A315F}"/>
            </c:ext>
          </c:extLst>
        </c:ser>
        <c:dLbls>
          <c:showLegendKey val="0"/>
          <c:showVal val="1"/>
          <c:showCatName val="0"/>
          <c:showSerName val="0"/>
          <c:showPercent val="0"/>
          <c:showBubbleSize val="0"/>
        </c:dLbls>
        <c:axId val="46179840"/>
        <c:axId val="46181760"/>
      </c:scatterChart>
      <c:valAx>
        <c:axId val="46179840"/>
        <c:scaling>
          <c:orientation val="maxMin"/>
          <c:max val="68"/>
          <c:min val="61"/>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{8ECCFD10-CD42-404A-9C10-A6E2A911897F}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E28-42EC-B9DA-CBDEB360879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{5C679E3C-50B8-4004-AF89-65DE2B03F3B5}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E28-42EC-B9DA-CBDEB360879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{328839BD-A4F7-4366-93F0-7B70CBC61D25}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E28-42EC-B9DA-CBDEB360879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{EA2290CA-D29F-4A2F-A683-569C1D446D8E}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E28-42EC-B9DA-CBDEB360879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{AF004A8F-440B-4CEF-A179-0B54DB8FA22C}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E28-42EC-B9DA-CBDEB3608791}"/>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{3D3F9861-4C1E-471B-864A-F1FC18611548}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E28-42EC-B9DA-CBDEB3608791}"/>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{C64E5A5E-7694-44C6-B893-3B1FF66A0E31}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E28-42EC-B9DA-CBDEB3608791}"/>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{C424DD58-97AA-4C29-B90A-54EE674430EF}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E28-42EC-B9DA-CBDEB3608791}"/>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{CF47C613-C6B4-44DF-985E-19510B7FA1B0}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E28-42EC-B9DA-CBDEB360879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3.7</c:v>
                </c:pt>
                <c:pt idx="8">
                  <c:v>3.5</c:v>
                </c:pt>
                <c:pt idx="16">
                  <c:v>4.5</c:v>
                </c:pt>
                <c:pt idx="24">
                  <c:v>5.0999999999999996</c:v>
                </c:pt>
                <c:pt idx="32">
                  <c:v>5.7</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E28-42EC-B9DA-CBDEB360879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307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{5A6C5DB4-D677-4E20-9659-6E69166710B8}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E28-42EC-B9DA-CBDEB360879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{96DECE23-5978-47D8-877D-68AD8FE5EEA7}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E28-42EC-B9DA-CBDEB360879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{BA2DD5FF-64C4-4825-A36D-D2BE2BD8C17F}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E28-42EC-B9DA-CBDEB360879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{5BE71577-2336-4DA6-8810-4F664D2A5CA6}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E28-42EC-B9DA-CBDEB360879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{DC657D92-15D5-4611-9502-C6B15DC48A60}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E28-42EC-B9DA-CBDEB3608791}"/>
                </c:ext>
              </c:extLst>
            </c:dLbl>
            <c:dLbl>
              <c:idx val="8"/>
              <c:layout>
                <c:manualLayout>
                  <c:x val="-1.8235628084250027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{F3B1B6AA-1C3C-4AF1-A068-9F26F7B778D5}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E28-42EC-B9DA-CBDEB3608791}"/>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{E144F678-B427-47A8-AC4C-4227B4C7C1BB}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E28-42EC-B9DA-CBDEB3608791}"/>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{05092BEA-2282-40F3-9C75-82607491775C}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E28-42EC-B9DA-CBDEB3608791}"/>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{0455A005-3F2F-4575-815D-9F70525A1D26}</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E28-42EC-B9DA-CBDEB360879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9.9</c:v>
                </c:pt>
                <c:pt idx="8">
                  <c:v>9.9</c:v>
                </c:pt>
                <c:pt idx="16">
                  <c:v>9.9</c:v>
                </c:pt>
                <c:pt idx="24">
                  <c:v>9.5</c:v>
                </c:pt>
                <c:pt idx="32">
                  <c:v>9.5</c:v>
                </c:pt>
              </c:numCache>
            </c:numRef>
          </c:xVal>
          <c:yVal>
            <c:numRef>
              <c:f>公会計指標分析・財政指標組合せ分析表!$BP$77:$DC$77</c:f>
              <c:numCache>
                <c:formatCode>#,##0.0;"▲ "#,##0.0</c:formatCode>
                <c:ptCount val="40"/>
                <c:pt idx="0">
                  <c:v>46.8</c:v>
                </c:pt>
                <c:pt idx="8">
                  <c:v>48.4</c:v>
                </c:pt>
                <c:pt idx="16">
                  <c:v>43</c:v>
                </c:pt>
                <c:pt idx="24">
                  <c:v>32.4</c:v>
                </c:pt>
                <c:pt idx="32">
                  <c:v>20</c:v>
                </c:pt>
              </c:numCache>
            </c:numRef>
          </c:yVal>
          <c:smooth val="0"/>
          <c:extLst>
            <c:ext xmlns:c16="http://schemas.microsoft.com/office/drawing/2014/chart" uri="{C3380CC4-5D6E-409C-BE32-E72D297353CC}">
              <c16:uniqueId val="{00000013-7E28-42EC-B9DA-CBDEB3608791}"/>
            </c:ext>
          </c:extLst>
        </c:ser>
        <c:dLbls>
          <c:showLegendKey val="0"/>
          <c:showVal val="1"/>
          <c:showCatName val="0"/>
          <c:showSerName val="0"/>
          <c:showPercent val="0"/>
          <c:showBubbleSize val="0"/>
        </c:dLbls>
        <c:axId val="84219776"/>
        <c:axId val="84234240"/>
      </c:scatterChart>
      <c:valAx>
        <c:axId val="84219776"/>
        <c:scaling>
          <c:orientation val="maxMin"/>
          <c:max val="10"/>
          <c:min val="9.300000000000000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5193EDAA-EB85-44B1-99FF-851180B1DADB}"/>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7E3774A1-A541-4CFB-B1C9-98C54A2B2576}"/>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千葉県多古町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元利償還金は、平成</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年頃に行われた普通建設事業に係る償還が発生し、平成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年度に一転増加傾向となるも、平成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年度末で平成</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年ほどまでに行われた大規模建設事業に係る償還が多く完了したため、実質公債費比率は平成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年度において再度減少傾向に転じた。</a:t>
          </a:r>
        </a:p>
        <a:p>
          <a:r>
            <a:rPr kumimoji="1" lang="ja-JP" altLang="en-US" sz="1200">
              <a:latin typeface="ＭＳ ゴシック" pitchFamily="49" charset="-128"/>
              <a:ea typeface="ＭＳ ゴシック" pitchFamily="49" charset="-128"/>
            </a:rPr>
            <a:t>　令和元年度以降については、平成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に借入れを行った町民体育館建設事業や中学校の空調整備事業に対して行った起債の償還が開始されたため、増加傾向となった。また、これ以降も大型建設事業債の償還が予定されているため、地方債の新規発行については、補助交付金や交付税措置があるものを優先して選択し、公債費による財政圧迫を軽減するよう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満期一括償還地方債の償還の財源として積み立てている金額はない。</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千葉県多古町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ここ数年の将来負担比率は、比率なしで推移している。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大規模な普通建設事業に係る借入額が増えたことから、地方債現在高は増加したが、令和元年度には再度減少傾向に転じ、令和２年度においても、公営企業債等繰入見込額の減少や組合等負担見込額、退職手当負担見込額が逓減している。</a:t>
          </a:r>
        </a:p>
        <a:p>
          <a:r>
            <a:rPr kumimoji="1" lang="ja-JP" altLang="en-US" sz="1400">
              <a:latin typeface="ＭＳ ゴシック" pitchFamily="49" charset="-128"/>
              <a:ea typeface="ＭＳ ゴシック" pitchFamily="49" charset="-128"/>
            </a:rPr>
            <a:t>また、将来負担額については、令和３年度においても減少が続いている。</a:t>
          </a:r>
        </a:p>
        <a:p>
          <a:r>
            <a:rPr kumimoji="1" lang="ja-JP" altLang="en-US" sz="1400">
              <a:latin typeface="ＭＳ ゴシック" pitchFamily="49" charset="-128"/>
              <a:ea typeface="ＭＳ ゴシック" pitchFamily="49" charset="-128"/>
            </a:rPr>
            <a:t>　充当可能基金についても過去５年において最大値となっている。</a:t>
          </a:r>
        </a:p>
        <a:p>
          <a:r>
            <a:rPr kumimoji="1" lang="ja-JP" altLang="en-US" sz="1400">
              <a:latin typeface="ＭＳ ゴシック" pitchFamily="49" charset="-128"/>
              <a:ea typeface="ＭＳ ゴシック" pitchFamily="49" charset="-128"/>
            </a:rPr>
            <a:t>　今後も将来負担額の増減に注視しながら、計画的な地方債発行及び関係経費の計上に努める。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千葉県多古町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令和３年度は実質収支の大幅増により、財政調整基金の取崩しがなく、積立が多くなっている。特定目的基金についても、今後活用が予想される空港周辺整備基金に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百万円を引き続き積立てている。また、ふるさと応援基金においても、令和２年度のふるさと納税の収入が伸びたことから、積立額が増え、基金全体の総額として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財政調整基金から個々の特定目的基金に積み立て、基金の使途の明確化を継続して図るとともに、特目基金を活用しながら財政調整基金の残高に関しても注意を行う。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道路整備基金：道路整備に要する財源とする。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空港周辺整備基金：成田国際空港の機能強化に伴い実施する環境整備等の財源とする。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房総導水路栗山川沿岸補償施設基金：房総導水路建設に伴う栗山川沿岸補償施設等の維持管理及び更新の財源とする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ふるさと応援基金：多古町のまちづくりを応援しようとする者から広く寄附金を募り、寄附を行った者の意思に沿った施策の財源とする。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ふるさと創生基金：町民が自ら考え自ら行う地域づくりの財源とする。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額としてはふるさと応援基金に関する増額が大きく、当基金は積立てた翌年度に全額繰入を行うものであり、積立においてはふるさと寄附金の寄附状況により積立額が決まる。結果、令和２年度に比べて令和３年度は積立額が多く、積立額が令和２年度末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百万円の増額となったため、特目基金総額としても増額となった。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ふるさと応援基金は、ふるさと寄附金の状況によるため、引き続き積立額の増減が大きくなることが予想される。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今後は首都圏中央連絡自動車道の延伸や空港機能の拡大事業などにより、道路整備基金や空港周辺整備基金などの活用が見込まれ、それら基金は長期的には減少となる予定であるが、特定目的基金全体として、今後も使途の明確化のために積極的に活用を行っ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令和３年度においては、財政調整基金の積立が多くなった結果、</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コロナ渦によるイベントの取りやめや縮小や歳入の増加による実質収支の増が要因の１つと考えられる。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空港の拡張や首都圏中央連絡自動車道の延伸などに特定目的基金の活用を推進するが、同時に財政調整基金の取り崩しによる公共事業の実施も予想されるため、財政調整基金残高の推移も考慮しながら予算編成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基金残高について、横ばいとなっている。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地方債の償還計画は健全に推移しているため、今後も横ばいでの推移となる予定である。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70056C6-713C-478F-A1F5-9FCEBF3A07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D85E286-1937-41F6-8D61-290D6FFD1C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8558475C-3B5B-45F0-AAAE-7A9739D6E49B}"/>
            </a:ext>
          </a:extLst>
        </xdr:cNvPr>
        <xdr:cNvSpPr/>
      </xdr:nvSpPr>
      <xdr:spPr>
        <a:xfrm>
          <a:off x="117538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147D4DEF-2A68-43E6-8F5D-BA7980623FCB}"/>
            </a:ext>
          </a:extLst>
        </xdr:cNvPr>
        <xdr:cNvSpPr/>
      </xdr:nvSpPr>
      <xdr:spPr>
        <a:xfrm>
          <a:off x="131254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C260A3A0-453C-4E60-A8CD-B4E505C5F663}"/>
            </a:ext>
          </a:extLst>
        </xdr:cNvPr>
        <xdr:cNvSpPr/>
      </xdr:nvSpPr>
      <xdr:spPr>
        <a:xfrm>
          <a:off x="144970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F680681D-F5FC-4927-977D-AC4F2F74EEC5}"/>
            </a:ext>
          </a:extLst>
        </xdr:cNvPr>
        <xdr:cNvSpPr/>
      </xdr:nvSpPr>
      <xdr:spPr>
        <a:xfrm>
          <a:off x="158686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9E07444D-D7F8-4727-B1AD-B838AAF0AF9D}"/>
            </a:ext>
          </a:extLst>
        </xdr:cNvPr>
        <xdr:cNvSpPr/>
      </xdr:nvSpPr>
      <xdr:spPr>
        <a:xfrm>
          <a:off x="17240250" y="936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A8AE5738-B013-4EF2-9501-CD8C6771AE64}"/>
            </a:ext>
          </a:extLst>
        </xdr:cNvPr>
        <xdr:cNvSpPr/>
      </xdr:nvSpPr>
      <xdr:spPr>
        <a:xfrm>
          <a:off x="117538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C4448C7F-04D3-4FF5-AFD7-79190F095245}"/>
            </a:ext>
          </a:extLst>
        </xdr:cNvPr>
        <xdr:cNvSpPr/>
      </xdr:nvSpPr>
      <xdr:spPr>
        <a:xfrm>
          <a:off x="131254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21E10455-F533-48C6-8C0B-BBAEA6895F0E}"/>
            </a:ext>
          </a:extLst>
        </xdr:cNvPr>
        <xdr:cNvSpPr/>
      </xdr:nvSpPr>
      <xdr:spPr>
        <a:xfrm>
          <a:off x="144970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54D8AA26-11FC-47FE-96A6-8FB604D0D0E3}"/>
            </a:ext>
          </a:extLst>
        </xdr:cNvPr>
        <xdr:cNvSpPr/>
      </xdr:nvSpPr>
      <xdr:spPr>
        <a:xfrm>
          <a:off x="158686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7F1B88C8-75FC-4E4F-B3C5-3CC98A47AC04}"/>
            </a:ext>
          </a:extLst>
        </xdr:cNvPr>
        <xdr:cNvSpPr/>
      </xdr:nvSpPr>
      <xdr:spPr>
        <a:xfrm>
          <a:off x="17240250" y="13173075"/>
          <a:ext cx="13716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63302B0B-8BF5-44C7-B212-8F5EB16602AF}"/>
            </a:ext>
          </a:extLst>
        </xdr:cNvPr>
        <xdr:cNvSpPr/>
      </xdr:nvSpPr>
      <xdr:spPr>
        <a:xfrm>
          <a:off x="359410" y="59690"/>
          <a:ext cx="11391265" cy="638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3911A1B3-B419-4B6F-9D07-70104B6B65D4}"/>
            </a:ext>
          </a:extLst>
        </xdr:cNvPr>
        <xdr:cNvSpPr/>
      </xdr:nvSpPr>
      <xdr:spPr>
        <a:xfrm>
          <a:off x="15346680" y="190500"/>
          <a:ext cx="355155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42CB9968-F197-4135-98BD-F0595E2F9765}"/>
            </a:ext>
          </a:extLst>
        </xdr:cNvPr>
        <xdr:cNvSpPr/>
      </xdr:nvSpPr>
      <xdr:spPr>
        <a:xfrm>
          <a:off x="15351125" y="212090"/>
          <a:ext cx="352425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CB119EFA-30F0-458E-9809-69E83B43EF95}"/>
            </a:ext>
          </a:extLst>
        </xdr:cNvPr>
        <xdr:cNvSpPr/>
      </xdr:nvSpPr>
      <xdr:spPr>
        <a:xfrm>
          <a:off x="15372715" y="245110"/>
          <a:ext cx="3470910" cy="4387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7F510FFA-0B17-416E-8F18-6240FCD71D7D}"/>
            </a:ext>
          </a:extLst>
        </xdr:cNvPr>
        <xdr:cNvSpPr/>
      </xdr:nvSpPr>
      <xdr:spPr>
        <a:xfrm>
          <a:off x="12817475" y="190500"/>
          <a:ext cx="2392045" cy="56261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49498A8B-3D53-427E-AA5F-670D13AA4F44}"/>
            </a:ext>
          </a:extLst>
        </xdr:cNvPr>
        <xdr:cNvSpPr/>
      </xdr:nvSpPr>
      <xdr:spPr>
        <a:xfrm>
          <a:off x="12839065" y="212090"/>
          <a:ext cx="2355215"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19AB384C-98CC-43D3-9284-5F4F58F031C3}"/>
            </a:ext>
          </a:extLst>
        </xdr:cNvPr>
        <xdr:cNvSpPr/>
      </xdr:nvSpPr>
      <xdr:spPr>
        <a:xfrm>
          <a:off x="12870180" y="245110"/>
          <a:ext cx="2313305" cy="45339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702B2F51-902D-48A7-AD11-4A30D3E87AC4}"/>
            </a:ext>
          </a:extLst>
        </xdr:cNvPr>
        <xdr:cNvSpPr/>
      </xdr:nvSpPr>
      <xdr:spPr>
        <a:xfrm>
          <a:off x="440690" y="885190"/>
          <a:ext cx="9081135" cy="177990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DFB6DE8F-103A-48CA-ACA1-E4864758BF98}"/>
            </a:ext>
          </a:extLst>
        </xdr:cNvPr>
        <xdr:cNvSpPr/>
      </xdr:nvSpPr>
      <xdr:spPr>
        <a:xfrm>
          <a:off x="563880" y="924560"/>
          <a:ext cx="1242695"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DB3A79C5-A369-43AB-9C29-078BAC180989}"/>
            </a:ext>
          </a:extLst>
        </xdr:cNvPr>
        <xdr:cNvSpPr/>
      </xdr:nvSpPr>
      <xdr:spPr>
        <a:xfrm>
          <a:off x="1764030" y="924560"/>
          <a:ext cx="120015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14,035
13,591
72.80
8,507,167
7,864,913
592,509
4,773,724
3,843,027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B00D31D0-1180-4E25-B6C1-5A50EABE7D93}"/>
            </a:ext>
          </a:extLst>
        </xdr:cNvPr>
        <xdr:cNvSpPr/>
      </xdr:nvSpPr>
      <xdr:spPr>
        <a:xfrm>
          <a:off x="2964180" y="924560"/>
          <a:ext cx="1371600" cy="17106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70ED4A72-3860-4C66-AF10-1A6EB59B59A8}"/>
            </a:ext>
          </a:extLst>
        </xdr:cNvPr>
        <xdr:cNvSpPr/>
      </xdr:nvSpPr>
      <xdr:spPr>
        <a:xfrm>
          <a:off x="4335780" y="939800"/>
          <a:ext cx="1816735"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9B3FCD98-21FE-403A-AAAE-A3117AFBEEA4}"/>
            </a:ext>
          </a:extLst>
        </xdr:cNvPr>
        <xdr:cNvSpPr/>
      </xdr:nvSpPr>
      <xdr:spPr>
        <a:xfrm>
          <a:off x="6152515" y="939800"/>
          <a:ext cx="114046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CEB48287-A239-4D42-A3B2-B8E04ED3255E}"/>
            </a:ext>
          </a:extLst>
        </xdr:cNvPr>
        <xdr:cNvSpPr/>
      </xdr:nvSpPr>
      <xdr:spPr>
        <a:xfrm>
          <a:off x="7352665" y="954405"/>
          <a:ext cx="583565"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B78417B7-FF01-48EF-99D6-4453CD8B1A0B}"/>
            </a:ext>
          </a:extLst>
        </xdr:cNvPr>
        <xdr:cNvSpPr/>
      </xdr:nvSpPr>
      <xdr:spPr>
        <a:xfrm>
          <a:off x="4335780" y="1716405"/>
          <a:ext cx="181673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23903F78-5804-466E-A14F-46100304DFC1}"/>
            </a:ext>
          </a:extLst>
        </xdr:cNvPr>
        <xdr:cNvSpPr/>
      </xdr:nvSpPr>
      <xdr:spPr>
        <a:xfrm>
          <a:off x="6221730" y="1716405"/>
          <a:ext cx="330009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A6A65F2B-D1D6-4AC4-A3E4-07119A6AD4E6}"/>
            </a:ext>
          </a:extLst>
        </xdr:cNvPr>
        <xdr:cNvSpPr/>
      </xdr:nvSpPr>
      <xdr:spPr>
        <a:xfrm>
          <a:off x="9979025" y="885190"/>
          <a:ext cx="1371600" cy="127381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EC1A5AE7-E70D-4136-964D-C37BE9918C9F}"/>
            </a:ext>
          </a:extLst>
        </xdr:cNvPr>
        <xdr:cNvSpPr/>
      </xdr:nvSpPr>
      <xdr:spPr>
        <a:xfrm>
          <a:off x="10208895" y="954405"/>
          <a:ext cx="120015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71C326D6-9963-4F3F-8589-C1639D14C1CC}"/>
            </a:ext>
          </a:extLst>
        </xdr:cNvPr>
        <xdr:cNvSpPr/>
      </xdr:nvSpPr>
      <xdr:spPr>
        <a:xfrm>
          <a:off x="10208895" y="1217295"/>
          <a:ext cx="1200150" cy="5226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DBA7D52E-0D85-4F17-BE38-E5707F274CD6}"/>
            </a:ext>
          </a:extLst>
        </xdr:cNvPr>
        <xdr:cNvSpPr/>
      </xdr:nvSpPr>
      <xdr:spPr>
        <a:xfrm>
          <a:off x="10208895" y="1560195"/>
          <a:ext cx="1319530" cy="6515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83E1E872-5145-4171-9CC4-E2DF64B63E6B}"/>
            </a:ext>
          </a:extLst>
        </xdr:cNvPr>
        <xdr:cNvCxnSpPr/>
      </xdr:nvCxnSpPr>
      <xdr:spPr>
        <a:xfrm flipH="1">
          <a:off x="10042525" y="103759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F6A5B8-5E65-4385-BBB9-660A1A2F3743}"/>
            </a:ext>
          </a:extLst>
        </xdr:cNvPr>
        <xdr:cNvSpPr/>
      </xdr:nvSpPr>
      <xdr:spPr>
        <a:xfrm>
          <a:off x="10092690" y="999490"/>
          <a:ext cx="107315"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14085C2C-7492-4835-85E4-C54BA58D37C5}"/>
            </a:ext>
          </a:extLst>
        </xdr:cNvPr>
        <xdr:cNvSpPr/>
      </xdr:nvSpPr>
      <xdr:spPr>
        <a:xfrm>
          <a:off x="10092690" y="130810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EA53FE84-416D-4EBD-B529-16F6481283F5}"/>
            </a:ext>
          </a:extLst>
        </xdr:cNvPr>
        <xdr:cNvCxnSpPr/>
      </xdr:nvCxnSpPr>
      <xdr:spPr>
        <a:xfrm>
          <a:off x="10137140" y="1560195"/>
          <a:ext cx="0" cy="14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A59A905E-3BA0-4321-9EE2-135801836D89}"/>
            </a:ext>
          </a:extLst>
        </xdr:cNvPr>
        <xdr:cNvCxnSpPr/>
      </xdr:nvCxnSpPr>
      <xdr:spPr>
        <a:xfrm>
          <a:off x="10057765" y="1560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90570239-6192-4EFE-AC70-1A6DE7638994}"/>
            </a:ext>
          </a:extLst>
        </xdr:cNvPr>
        <xdr:cNvCxnSpPr/>
      </xdr:nvCxnSpPr>
      <xdr:spPr>
        <a:xfrm flipV="1">
          <a:off x="10137140" y="179641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66A2E17B-0274-4597-B4AF-33F34C3A0D5F}"/>
            </a:ext>
          </a:extLst>
        </xdr:cNvPr>
        <xdr:cNvCxnSpPr/>
      </xdr:nvCxnSpPr>
      <xdr:spPr>
        <a:xfrm>
          <a:off x="10057765" y="1941195"/>
          <a:ext cx="15621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3FC27F15-0244-4F84-A28A-8D32A381F268}"/>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BE922B08-8C2F-473E-B3A9-68507F66A072}"/>
            </a:ext>
          </a:extLst>
        </xdr:cNvPr>
        <xdr:cNvSpPr txBox="1"/>
      </xdr:nvSpPr>
      <xdr:spPr>
        <a:xfrm>
          <a:off x="419100" y="30079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D89BC7B-E1D1-4C4A-88BA-6C7CBC438AA3}"/>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B32E7355-FA99-432C-9735-3E8B3E3E581B}"/>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73B1D93B-DEAC-424A-A9B9-0DF2E57AD40B}"/>
            </a:ext>
          </a:extLst>
        </xdr:cNvPr>
        <xdr:cNvSpPr txBox="1"/>
      </xdr:nvSpPr>
      <xdr:spPr>
        <a:xfrm>
          <a:off x="419100" y="37318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8A25578A-5005-40B1-A1EF-620DB65B5716}"/>
            </a:ext>
          </a:extLst>
        </xdr:cNvPr>
        <xdr:cNvSpPr/>
      </xdr:nvSpPr>
      <xdr:spPr>
        <a:xfrm>
          <a:off x="1142365" y="4254500"/>
          <a:ext cx="3826510"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F44677D2-3BE2-451D-850C-94EC5E5D9C63}"/>
            </a:ext>
          </a:extLst>
        </xdr:cNvPr>
        <xdr:cNvSpPr/>
      </xdr:nvSpPr>
      <xdr:spPr>
        <a:xfrm>
          <a:off x="1808974" y="4607497"/>
          <a:ext cx="1550316"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57774685-E08C-4182-A7FD-9C9466E12C64}"/>
            </a:ext>
          </a:extLst>
        </xdr:cNvPr>
        <xdr:cNvSpPr/>
      </xdr:nvSpPr>
      <xdr:spPr>
        <a:xfrm>
          <a:off x="3451854" y="4585111"/>
          <a:ext cx="765186"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C1F54CF4-3343-4DB3-AB9D-194754FF93A2}"/>
            </a:ext>
          </a:extLst>
        </xdr:cNvPr>
        <xdr:cNvSpPr/>
      </xdr:nvSpPr>
      <xdr:spPr>
        <a:xfrm>
          <a:off x="49142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6F6D42D0-C9FD-40A1-AED7-FE74580BAF1E}"/>
            </a:ext>
          </a:extLst>
        </xdr:cNvPr>
        <xdr:cNvSpPr/>
      </xdr:nvSpPr>
      <xdr:spPr>
        <a:xfrm>
          <a:off x="49142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6FA1DFDF-FBA2-49A8-BDD1-101FF00A6928}"/>
            </a:ext>
          </a:extLst>
        </xdr:cNvPr>
        <xdr:cNvSpPr/>
      </xdr:nvSpPr>
      <xdr:spPr>
        <a:xfrm>
          <a:off x="628586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7EFDB9DB-61ED-4AF2-8072-F46DB1733E4D}"/>
            </a:ext>
          </a:extLst>
        </xdr:cNvPr>
        <xdr:cNvSpPr/>
      </xdr:nvSpPr>
      <xdr:spPr>
        <a:xfrm>
          <a:off x="628586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AA3F714F-82FE-4969-B3B7-C236D2681650}"/>
            </a:ext>
          </a:extLst>
        </xdr:cNvPr>
        <xdr:cNvSpPr/>
      </xdr:nvSpPr>
      <xdr:spPr>
        <a:xfrm>
          <a:off x="77882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DE0133C8-DC88-45D0-8F1A-3D16367DB4A7}"/>
            </a:ext>
          </a:extLst>
        </xdr:cNvPr>
        <xdr:cNvSpPr/>
      </xdr:nvSpPr>
      <xdr:spPr>
        <a:xfrm>
          <a:off x="77882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CA4F3CA3-C555-4CC0-9684-147BBB3E54C1}"/>
            </a:ext>
          </a:extLst>
        </xdr:cNvPr>
        <xdr:cNvSpPr/>
      </xdr:nvSpPr>
      <xdr:spPr>
        <a:xfrm>
          <a:off x="1142365" y="4932045"/>
          <a:ext cx="3826510"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C07AD341-7FF9-403A-A40A-FE157F141D94}"/>
            </a:ext>
          </a:extLst>
        </xdr:cNvPr>
        <xdr:cNvSpPr/>
      </xdr:nvSpPr>
      <xdr:spPr>
        <a:xfrm>
          <a:off x="5216525"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5317A797-3912-4622-898D-DA75D61EE450}"/>
            </a:ext>
          </a:extLst>
        </xdr:cNvPr>
        <xdr:cNvSpPr/>
      </xdr:nvSpPr>
      <xdr:spPr>
        <a:xfrm>
          <a:off x="5216525"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6D1A265B-0E7E-4320-919D-CC6F50DE9968}"/>
            </a:ext>
          </a:extLst>
        </xdr:cNvPr>
        <xdr:cNvSpPr txBox="1"/>
      </xdr:nvSpPr>
      <xdr:spPr>
        <a:xfrm>
          <a:off x="5273675" y="5229860"/>
          <a:ext cx="4098290"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原価償却率は類似団体より、やや高い水準にあるが、公共施設等総合管理計画、個別施設計画おいて、計画的な維持補修による長寿命化を図るという基本方針を掲げており、各施設、定期的な点検や修繕、更新を適切に進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9AB16118-1988-4D48-ACBB-DCB754AF4F54}"/>
            </a:ext>
          </a:extLst>
        </xdr:cNvPr>
        <xdr:cNvSpPr txBox="1"/>
      </xdr:nvSpPr>
      <xdr:spPr>
        <a:xfrm>
          <a:off x="112331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29B1EEA7-1006-47FE-AB6E-247D965F3C8D}"/>
            </a:ext>
          </a:extLst>
        </xdr:cNvPr>
        <xdr:cNvCxnSpPr/>
      </xdr:nvCxnSpPr>
      <xdr:spPr>
        <a:xfrm>
          <a:off x="1142365" y="709676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5C8AE101-6EEA-42A8-AF77-B8154754AA23}"/>
            </a:ext>
          </a:extLst>
        </xdr:cNvPr>
        <xdr:cNvSpPr txBox="1"/>
      </xdr:nvSpPr>
      <xdr:spPr>
        <a:xfrm>
          <a:off x="731041" y="69991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62" name="直線コネクタ 61">
          <a:extLst>
            <a:ext uri="{FF2B5EF4-FFF2-40B4-BE49-F238E27FC236}">
              <a16:creationId xmlns:a16="http://schemas.microsoft.com/office/drawing/2014/main" id="{8A7815FB-A93B-4EA7-8BC2-BB01C3B035FB}"/>
            </a:ext>
          </a:extLst>
        </xdr:cNvPr>
        <xdr:cNvCxnSpPr/>
      </xdr:nvCxnSpPr>
      <xdr:spPr>
        <a:xfrm>
          <a:off x="1142365" y="66611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3" name="テキスト ボックス 62">
          <a:extLst>
            <a:ext uri="{FF2B5EF4-FFF2-40B4-BE49-F238E27FC236}">
              <a16:creationId xmlns:a16="http://schemas.microsoft.com/office/drawing/2014/main" id="{D95FC870-DA3F-489B-84CD-10D7D775CB36}"/>
            </a:ext>
          </a:extLst>
        </xdr:cNvPr>
        <xdr:cNvSpPr txBox="1"/>
      </xdr:nvSpPr>
      <xdr:spPr>
        <a:xfrm>
          <a:off x="784241" y="6569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4" name="直線コネクタ 63">
          <a:extLst>
            <a:ext uri="{FF2B5EF4-FFF2-40B4-BE49-F238E27FC236}">
              <a16:creationId xmlns:a16="http://schemas.microsoft.com/office/drawing/2014/main" id="{0EFABB97-4BB1-4DD2-BC52-2EC06ECAE7CE}"/>
            </a:ext>
          </a:extLst>
        </xdr:cNvPr>
        <xdr:cNvCxnSpPr/>
      </xdr:nvCxnSpPr>
      <xdr:spPr>
        <a:xfrm>
          <a:off x="1142365" y="623125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5" name="テキスト ボックス 64">
          <a:extLst>
            <a:ext uri="{FF2B5EF4-FFF2-40B4-BE49-F238E27FC236}">
              <a16:creationId xmlns:a16="http://schemas.microsoft.com/office/drawing/2014/main" id="{5EE741CC-6998-4381-8849-00E6F7BA5AEA}"/>
            </a:ext>
          </a:extLst>
        </xdr:cNvPr>
        <xdr:cNvSpPr txBox="1"/>
      </xdr:nvSpPr>
      <xdr:spPr>
        <a:xfrm>
          <a:off x="784241" y="61336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6" name="直線コネクタ 65">
          <a:extLst>
            <a:ext uri="{FF2B5EF4-FFF2-40B4-BE49-F238E27FC236}">
              <a16:creationId xmlns:a16="http://schemas.microsoft.com/office/drawing/2014/main" id="{183F10A1-114D-48F0-82A0-4DF5B9B6C3D0}"/>
            </a:ext>
          </a:extLst>
        </xdr:cNvPr>
        <xdr:cNvCxnSpPr/>
      </xdr:nvCxnSpPr>
      <xdr:spPr>
        <a:xfrm>
          <a:off x="1142365" y="57975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7" name="テキスト ボックス 66">
          <a:extLst>
            <a:ext uri="{FF2B5EF4-FFF2-40B4-BE49-F238E27FC236}">
              <a16:creationId xmlns:a16="http://schemas.microsoft.com/office/drawing/2014/main" id="{70AA0A62-7467-47C0-9D1B-AE236F02C8F9}"/>
            </a:ext>
          </a:extLst>
        </xdr:cNvPr>
        <xdr:cNvSpPr txBox="1"/>
      </xdr:nvSpPr>
      <xdr:spPr>
        <a:xfrm>
          <a:off x="784241" y="57037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8" name="直線コネクタ 67">
          <a:extLst>
            <a:ext uri="{FF2B5EF4-FFF2-40B4-BE49-F238E27FC236}">
              <a16:creationId xmlns:a16="http://schemas.microsoft.com/office/drawing/2014/main" id="{0A806566-0F5F-4CA5-B6BD-A7FCBD805E95}"/>
            </a:ext>
          </a:extLst>
        </xdr:cNvPr>
        <xdr:cNvCxnSpPr/>
      </xdr:nvCxnSpPr>
      <xdr:spPr>
        <a:xfrm>
          <a:off x="1142365" y="5365750"/>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9" name="テキスト ボックス 68">
          <a:extLst>
            <a:ext uri="{FF2B5EF4-FFF2-40B4-BE49-F238E27FC236}">
              <a16:creationId xmlns:a16="http://schemas.microsoft.com/office/drawing/2014/main" id="{E0785576-D5DC-4ACC-9389-4DA9D7452CE0}"/>
            </a:ext>
          </a:extLst>
        </xdr:cNvPr>
        <xdr:cNvSpPr txBox="1"/>
      </xdr:nvSpPr>
      <xdr:spPr>
        <a:xfrm>
          <a:off x="784241" y="526813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a:extLst>
            <a:ext uri="{FF2B5EF4-FFF2-40B4-BE49-F238E27FC236}">
              <a16:creationId xmlns:a16="http://schemas.microsoft.com/office/drawing/2014/main" id="{6BB087A2-62F6-41EE-AD00-9DC14D0D42E1}"/>
            </a:ext>
          </a:extLst>
        </xdr:cNvPr>
        <xdr:cNvCxnSpPr/>
      </xdr:nvCxnSpPr>
      <xdr:spPr>
        <a:xfrm>
          <a:off x="1142365" y="4932045"/>
          <a:ext cx="382651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a:extLst>
            <a:ext uri="{FF2B5EF4-FFF2-40B4-BE49-F238E27FC236}">
              <a16:creationId xmlns:a16="http://schemas.microsoft.com/office/drawing/2014/main" id="{7F391BEA-C0E5-4ACF-A492-F4CAD02D82DE}"/>
            </a:ext>
          </a:extLst>
        </xdr:cNvPr>
        <xdr:cNvSpPr txBox="1"/>
      </xdr:nvSpPr>
      <xdr:spPr>
        <a:xfrm>
          <a:off x="784241" y="48382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a:extLst>
            <a:ext uri="{FF2B5EF4-FFF2-40B4-BE49-F238E27FC236}">
              <a16:creationId xmlns:a16="http://schemas.microsoft.com/office/drawing/2014/main" id="{73E876BC-837B-4C40-AACE-587483D5346C}"/>
            </a:ext>
          </a:extLst>
        </xdr:cNvPr>
        <xdr:cNvSpPr/>
      </xdr:nvSpPr>
      <xdr:spPr>
        <a:xfrm>
          <a:off x="1142365" y="4932045"/>
          <a:ext cx="3826510"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60579</xdr:rowOff>
    </xdr:from>
    <xdr:to>
      <xdr:col>23</xdr:col>
      <xdr:colOff>85090</xdr:colOff>
      <xdr:row>34</xdr:row>
      <xdr:rowOff>53467</xdr:rowOff>
    </xdr:to>
    <xdr:cxnSp macro="">
      <xdr:nvCxnSpPr>
        <xdr:cNvPr id="73" name="直線コネクタ 72">
          <a:extLst>
            <a:ext uri="{FF2B5EF4-FFF2-40B4-BE49-F238E27FC236}">
              <a16:creationId xmlns:a16="http://schemas.microsoft.com/office/drawing/2014/main" id="{E3DAFB65-87B2-4351-944B-4479204EC8B0}"/>
            </a:ext>
          </a:extLst>
        </xdr:cNvPr>
        <xdr:cNvCxnSpPr/>
      </xdr:nvCxnSpPr>
      <xdr:spPr>
        <a:xfrm flipV="1">
          <a:off x="4295775" y="5266944"/>
          <a:ext cx="1270" cy="1372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57294</xdr:rowOff>
    </xdr:from>
    <xdr:ext cx="405111" cy="259045"/>
    <xdr:sp macro="" textlink="">
      <xdr:nvSpPr>
        <xdr:cNvPr id="74" name="有形固定資産減価償却率最小値テキスト">
          <a:extLst>
            <a:ext uri="{FF2B5EF4-FFF2-40B4-BE49-F238E27FC236}">
              <a16:creationId xmlns:a16="http://schemas.microsoft.com/office/drawing/2014/main" id="{EEB92347-5CA9-4535-BD99-3EB334A05BEA}"/>
            </a:ext>
          </a:extLst>
        </xdr:cNvPr>
        <xdr:cNvSpPr txBox="1"/>
      </xdr:nvSpPr>
      <xdr:spPr>
        <a:xfrm>
          <a:off x="4342765" y="66352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53467</xdr:rowOff>
    </xdr:from>
    <xdr:to>
      <xdr:col>23</xdr:col>
      <xdr:colOff>174625</xdr:colOff>
      <xdr:row>34</xdr:row>
      <xdr:rowOff>53467</xdr:rowOff>
    </xdr:to>
    <xdr:cxnSp macro="">
      <xdr:nvCxnSpPr>
        <xdr:cNvPr id="75" name="直線コネクタ 74">
          <a:extLst>
            <a:ext uri="{FF2B5EF4-FFF2-40B4-BE49-F238E27FC236}">
              <a16:creationId xmlns:a16="http://schemas.microsoft.com/office/drawing/2014/main" id="{59B699ED-D4D0-4F5D-A4FC-B8199412B1D6}"/>
            </a:ext>
          </a:extLst>
        </xdr:cNvPr>
        <xdr:cNvCxnSpPr/>
      </xdr:nvCxnSpPr>
      <xdr:spPr>
        <a:xfrm>
          <a:off x="4206875" y="6639052"/>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7256</xdr:rowOff>
    </xdr:from>
    <xdr:ext cx="405111" cy="259045"/>
    <xdr:sp macro="" textlink="">
      <xdr:nvSpPr>
        <xdr:cNvPr id="76" name="有形固定資産減価償却率最大値テキスト">
          <a:extLst>
            <a:ext uri="{FF2B5EF4-FFF2-40B4-BE49-F238E27FC236}">
              <a16:creationId xmlns:a16="http://schemas.microsoft.com/office/drawing/2014/main" id="{E68B29FA-8C57-45E4-9375-C42CD0E9EF52}"/>
            </a:ext>
          </a:extLst>
        </xdr:cNvPr>
        <xdr:cNvSpPr txBox="1"/>
      </xdr:nvSpPr>
      <xdr:spPr>
        <a:xfrm>
          <a:off x="4342765" y="5047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60579</xdr:rowOff>
    </xdr:from>
    <xdr:to>
      <xdr:col>23</xdr:col>
      <xdr:colOff>174625</xdr:colOff>
      <xdr:row>26</xdr:row>
      <xdr:rowOff>60579</xdr:rowOff>
    </xdr:to>
    <xdr:cxnSp macro="">
      <xdr:nvCxnSpPr>
        <xdr:cNvPr id="77" name="直線コネクタ 76">
          <a:extLst>
            <a:ext uri="{FF2B5EF4-FFF2-40B4-BE49-F238E27FC236}">
              <a16:creationId xmlns:a16="http://schemas.microsoft.com/office/drawing/2014/main" id="{359FC218-6A6D-4786-9FF0-CA39EDB7EC0D}"/>
            </a:ext>
          </a:extLst>
        </xdr:cNvPr>
        <xdr:cNvCxnSpPr/>
      </xdr:nvCxnSpPr>
      <xdr:spPr>
        <a:xfrm>
          <a:off x="4206875" y="5266944"/>
          <a:ext cx="17399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87012</xdr:rowOff>
    </xdr:from>
    <xdr:ext cx="405111" cy="259045"/>
    <xdr:sp macro="" textlink="">
      <xdr:nvSpPr>
        <xdr:cNvPr id="78" name="有形固定資産減価償却率平均値テキスト">
          <a:extLst>
            <a:ext uri="{FF2B5EF4-FFF2-40B4-BE49-F238E27FC236}">
              <a16:creationId xmlns:a16="http://schemas.microsoft.com/office/drawing/2014/main" id="{C14F2651-CFBE-40F2-8004-C0A866B20604}"/>
            </a:ext>
          </a:extLst>
        </xdr:cNvPr>
        <xdr:cNvSpPr txBox="1"/>
      </xdr:nvSpPr>
      <xdr:spPr>
        <a:xfrm>
          <a:off x="4342765" y="5470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64135</xdr:rowOff>
    </xdr:from>
    <xdr:to>
      <xdr:col>23</xdr:col>
      <xdr:colOff>136525</xdr:colOff>
      <xdr:row>28</xdr:row>
      <xdr:rowOff>165735</xdr:rowOff>
    </xdr:to>
    <xdr:sp macro="" textlink="">
      <xdr:nvSpPr>
        <xdr:cNvPr id="79" name="フローチャート: 判断 78">
          <a:extLst>
            <a:ext uri="{FF2B5EF4-FFF2-40B4-BE49-F238E27FC236}">
              <a16:creationId xmlns:a16="http://schemas.microsoft.com/office/drawing/2014/main" id="{8C4BC862-0F93-420E-AC7D-0D6FDDCBC7EA}"/>
            </a:ext>
          </a:extLst>
        </xdr:cNvPr>
        <xdr:cNvSpPr/>
      </xdr:nvSpPr>
      <xdr:spPr>
        <a:xfrm>
          <a:off x="4244975" y="561340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27</xdr:row>
      <xdr:rowOff>114681</xdr:rowOff>
    </xdr:from>
    <xdr:to>
      <xdr:col>19</xdr:col>
      <xdr:colOff>187325</xdr:colOff>
      <xdr:row>28</xdr:row>
      <xdr:rowOff>44831</xdr:rowOff>
    </xdr:to>
    <xdr:sp macro="" textlink="">
      <xdr:nvSpPr>
        <xdr:cNvPr id="80" name="フローチャート: 判断 79">
          <a:extLst>
            <a:ext uri="{FF2B5EF4-FFF2-40B4-BE49-F238E27FC236}">
              <a16:creationId xmlns:a16="http://schemas.microsoft.com/office/drawing/2014/main" id="{36B9583E-B861-4DFC-9310-BD8C383E929B}"/>
            </a:ext>
          </a:extLst>
        </xdr:cNvPr>
        <xdr:cNvSpPr/>
      </xdr:nvSpPr>
      <xdr:spPr>
        <a:xfrm>
          <a:off x="3611880" y="5496306"/>
          <a:ext cx="8064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27</xdr:row>
      <xdr:rowOff>54229</xdr:rowOff>
    </xdr:from>
    <xdr:to>
      <xdr:col>15</xdr:col>
      <xdr:colOff>187325</xdr:colOff>
      <xdr:row>27</xdr:row>
      <xdr:rowOff>155829</xdr:rowOff>
    </xdr:to>
    <xdr:sp macro="" textlink="">
      <xdr:nvSpPr>
        <xdr:cNvPr id="81" name="フローチャート: 判断 80">
          <a:extLst>
            <a:ext uri="{FF2B5EF4-FFF2-40B4-BE49-F238E27FC236}">
              <a16:creationId xmlns:a16="http://schemas.microsoft.com/office/drawing/2014/main" id="{E3F247D6-C502-439F-9DDF-58669E97CA9A}"/>
            </a:ext>
          </a:extLst>
        </xdr:cNvPr>
        <xdr:cNvSpPr/>
      </xdr:nvSpPr>
      <xdr:spPr>
        <a:xfrm>
          <a:off x="2926080" y="5439664"/>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27</xdr:row>
      <xdr:rowOff>11049</xdr:rowOff>
    </xdr:from>
    <xdr:to>
      <xdr:col>11</xdr:col>
      <xdr:colOff>187325</xdr:colOff>
      <xdr:row>27</xdr:row>
      <xdr:rowOff>112649</xdr:rowOff>
    </xdr:to>
    <xdr:sp macro="" textlink="">
      <xdr:nvSpPr>
        <xdr:cNvPr id="82" name="フローチャート: 判断 81">
          <a:extLst>
            <a:ext uri="{FF2B5EF4-FFF2-40B4-BE49-F238E27FC236}">
              <a16:creationId xmlns:a16="http://schemas.microsoft.com/office/drawing/2014/main" id="{19990E7E-B035-4CE0-8712-0ED6FD0AC454}"/>
            </a:ext>
          </a:extLst>
        </xdr:cNvPr>
        <xdr:cNvSpPr/>
      </xdr:nvSpPr>
      <xdr:spPr>
        <a:xfrm>
          <a:off x="2240280" y="5394579"/>
          <a:ext cx="80645"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27</xdr:row>
      <xdr:rowOff>6731</xdr:rowOff>
    </xdr:from>
    <xdr:to>
      <xdr:col>7</xdr:col>
      <xdr:colOff>187325</xdr:colOff>
      <xdr:row>27</xdr:row>
      <xdr:rowOff>108331</xdr:rowOff>
    </xdr:to>
    <xdr:sp macro="" textlink="">
      <xdr:nvSpPr>
        <xdr:cNvPr id="83" name="フローチャート: 判断 82">
          <a:extLst>
            <a:ext uri="{FF2B5EF4-FFF2-40B4-BE49-F238E27FC236}">
              <a16:creationId xmlns:a16="http://schemas.microsoft.com/office/drawing/2014/main" id="{94E46A9C-9FC2-4865-BD1F-FFC54D871136}"/>
            </a:ext>
          </a:extLst>
        </xdr:cNvPr>
        <xdr:cNvSpPr/>
      </xdr:nvSpPr>
      <xdr:spPr>
        <a:xfrm>
          <a:off x="1554480" y="5390261"/>
          <a:ext cx="8064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8CCF8F65-0B1C-4627-A13E-CC2F39339F78}"/>
            </a:ext>
          </a:extLst>
        </xdr:cNvPr>
        <xdr:cNvSpPr txBox="1"/>
      </xdr:nvSpPr>
      <xdr:spPr>
        <a:xfrm>
          <a:off x="413321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5FE75F80-48D0-45F3-A391-FB21E2026219}"/>
            </a:ext>
          </a:extLst>
        </xdr:cNvPr>
        <xdr:cNvSpPr txBox="1"/>
      </xdr:nvSpPr>
      <xdr:spPr>
        <a:xfrm>
          <a:off x="35020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169B6C6D-2E7C-4185-899D-AED83E794DF0}"/>
            </a:ext>
          </a:extLst>
        </xdr:cNvPr>
        <xdr:cNvSpPr txBox="1"/>
      </xdr:nvSpPr>
      <xdr:spPr>
        <a:xfrm>
          <a:off x="28162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E91C8A49-F2FA-44F2-A340-2184E2654430}"/>
            </a:ext>
          </a:extLst>
        </xdr:cNvPr>
        <xdr:cNvSpPr txBox="1"/>
      </xdr:nvSpPr>
      <xdr:spPr>
        <a:xfrm>
          <a:off x="21304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7E6F864E-5F54-4755-B9E0-F1336A31140B}"/>
            </a:ext>
          </a:extLst>
        </xdr:cNvPr>
        <xdr:cNvSpPr txBox="1"/>
      </xdr:nvSpPr>
      <xdr:spPr>
        <a:xfrm>
          <a:off x="144462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98679</xdr:rowOff>
    </xdr:from>
    <xdr:to>
      <xdr:col>23</xdr:col>
      <xdr:colOff>136525</xdr:colOff>
      <xdr:row>29</xdr:row>
      <xdr:rowOff>28829</xdr:rowOff>
    </xdr:to>
    <xdr:sp macro="" textlink="">
      <xdr:nvSpPr>
        <xdr:cNvPr id="89" name="楕円 88">
          <a:extLst>
            <a:ext uri="{FF2B5EF4-FFF2-40B4-BE49-F238E27FC236}">
              <a16:creationId xmlns:a16="http://schemas.microsoft.com/office/drawing/2014/main" id="{98934E17-7C8B-42B0-9849-CD8DA0A8F864}"/>
            </a:ext>
          </a:extLst>
        </xdr:cNvPr>
        <xdr:cNvSpPr/>
      </xdr:nvSpPr>
      <xdr:spPr>
        <a:xfrm>
          <a:off x="4244975" y="564794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77106</xdr:rowOff>
    </xdr:from>
    <xdr:ext cx="405111" cy="259045"/>
    <xdr:sp macro="" textlink="">
      <xdr:nvSpPr>
        <xdr:cNvPr id="90" name="有形固定資産減価償却率該当値テキスト">
          <a:extLst>
            <a:ext uri="{FF2B5EF4-FFF2-40B4-BE49-F238E27FC236}">
              <a16:creationId xmlns:a16="http://schemas.microsoft.com/office/drawing/2014/main" id="{C5EDC51C-1E95-4AF1-8FEA-7A6DCB938A66}"/>
            </a:ext>
          </a:extLst>
        </xdr:cNvPr>
        <xdr:cNvSpPr txBox="1"/>
      </xdr:nvSpPr>
      <xdr:spPr>
        <a:xfrm>
          <a:off x="4342765" y="5630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25273</xdr:rowOff>
    </xdr:from>
    <xdr:to>
      <xdr:col>19</xdr:col>
      <xdr:colOff>187325</xdr:colOff>
      <xdr:row>28</xdr:row>
      <xdr:rowOff>126873</xdr:rowOff>
    </xdr:to>
    <xdr:sp macro="" textlink="">
      <xdr:nvSpPr>
        <xdr:cNvPr id="91" name="楕円 90">
          <a:extLst>
            <a:ext uri="{FF2B5EF4-FFF2-40B4-BE49-F238E27FC236}">
              <a16:creationId xmlns:a16="http://schemas.microsoft.com/office/drawing/2014/main" id="{2E7F6A81-9484-41C4-8570-A4E05B0CA2E2}"/>
            </a:ext>
          </a:extLst>
        </xdr:cNvPr>
        <xdr:cNvSpPr/>
      </xdr:nvSpPr>
      <xdr:spPr>
        <a:xfrm>
          <a:off x="3611880" y="5574538"/>
          <a:ext cx="80645"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76073</xdr:rowOff>
    </xdr:from>
    <xdr:to>
      <xdr:col>23</xdr:col>
      <xdr:colOff>85725</xdr:colOff>
      <xdr:row>28</xdr:row>
      <xdr:rowOff>149479</xdr:rowOff>
    </xdr:to>
    <xdr:cxnSp macro="">
      <xdr:nvCxnSpPr>
        <xdr:cNvPr id="92" name="直線コネクタ 91">
          <a:extLst>
            <a:ext uri="{FF2B5EF4-FFF2-40B4-BE49-F238E27FC236}">
              <a16:creationId xmlns:a16="http://schemas.microsoft.com/office/drawing/2014/main" id="{466B5CDC-220F-4229-B0DA-29F4697DAB9E}"/>
            </a:ext>
          </a:extLst>
        </xdr:cNvPr>
        <xdr:cNvCxnSpPr/>
      </xdr:nvCxnSpPr>
      <xdr:spPr>
        <a:xfrm>
          <a:off x="3656965" y="5629148"/>
          <a:ext cx="640715"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114681</xdr:rowOff>
    </xdr:from>
    <xdr:to>
      <xdr:col>15</xdr:col>
      <xdr:colOff>187325</xdr:colOff>
      <xdr:row>28</xdr:row>
      <xdr:rowOff>44831</xdr:rowOff>
    </xdr:to>
    <xdr:sp macro="" textlink="">
      <xdr:nvSpPr>
        <xdr:cNvPr id="93" name="楕円 92">
          <a:extLst>
            <a:ext uri="{FF2B5EF4-FFF2-40B4-BE49-F238E27FC236}">
              <a16:creationId xmlns:a16="http://schemas.microsoft.com/office/drawing/2014/main" id="{4427891F-9CD0-4CFC-BB64-69C851CEF6FB}"/>
            </a:ext>
          </a:extLst>
        </xdr:cNvPr>
        <xdr:cNvSpPr/>
      </xdr:nvSpPr>
      <xdr:spPr>
        <a:xfrm>
          <a:off x="2926080" y="5496306"/>
          <a:ext cx="8064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165481</xdr:rowOff>
    </xdr:from>
    <xdr:to>
      <xdr:col>19</xdr:col>
      <xdr:colOff>136525</xdr:colOff>
      <xdr:row>28</xdr:row>
      <xdr:rowOff>76073</xdr:rowOff>
    </xdr:to>
    <xdr:cxnSp macro="">
      <xdr:nvCxnSpPr>
        <xdr:cNvPr id="94" name="直線コネクタ 93">
          <a:extLst>
            <a:ext uri="{FF2B5EF4-FFF2-40B4-BE49-F238E27FC236}">
              <a16:creationId xmlns:a16="http://schemas.microsoft.com/office/drawing/2014/main" id="{D602ED62-9ACD-4D25-98FE-7BD308276295}"/>
            </a:ext>
          </a:extLst>
        </xdr:cNvPr>
        <xdr:cNvCxnSpPr/>
      </xdr:nvCxnSpPr>
      <xdr:spPr>
        <a:xfrm>
          <a:off x="2971165" y="5550916"/>
          <a:ext cx="685800" cy="7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36957</xdr:rowOff>
    </xdr:from>
    <xdr:to>
      <xdr:col>11</xdr:col>
      <xdr:colOff>187325</xdr:colOff>
      <xdr:row>27</xdr:row>
      <xdr:rowOff>138557</xdr:rowOff>
    </xdr:to>
    <xdr:sp macro="" textlink="">
      <xdr:nvSpPr>
        <xdr:cNvPr id="95" name="楕円 94">
          <a:extLst>
            <a:ext uri="{FF2B5EF4-FFF2-40B4-BE49-F238E27FC236}">
              <a16:creationId xmlns:a16="http://schemas.microsoft.com/office/drawing/2014/main" id="{BC0901AA-1D68-47A5-9426-324E249B9C86}"/>
            </a:ext>
          </a:extLst>
        </xdr:cNvPr>
        <xdr:cNvSpPr/>
      </xdr:nvSpPr>
      <xdr:spPr>
        <a:xfrm>
          <a:off x="2240280" y="5418582"/>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87757</xdr:rowOff>
    </xdr:from>
    <xdr:to>
      <xdr:col>15</xdr:col>
      <xdr:colOff>136525</xdr:colOff>
      <xdr:row>27</xdr:row>
      <xdr:rowOff>165481</xdr:rowOff>
    </xdr:to>
    <xdr:cxnSp macro="">
      <xdr:nvCxnSpPr>
        <xdr:cNvPr id="96" name="直線コネクタ 95">
          <a:extLst>
            <a:ext uri="{FF2B5EF4-FFF2-40B4-BE49-F238E27FC236}">
              <a16:creationId xmlns:a16="http://schemas.microsoft.com/office/drawing/2014/main" id="{6A7C2DDE-13CD-4B93-900E-9C5BFCC6377B}"/>
            </a:ext>
          </a:extLst>
        </xdr:cNvPr>
        <xdr:cNvCxnSpPr/>
      </xdr:nvCxnSpPr>
      <xdr:spPr>
        <a:xfrm>
          <a:off x="2285365" y="5473192"/>
          <a:ext cx="6858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54229</xdr:rowOff>
    </xdr:from>
    <xdr:to>
      <xdr:col>7</xdr:col>
      <xdr:colOff>187325</xdr:colOff>
      <xdr:row>27</xdr:row>
      <xdr:rowOff>155829</xdr:rowOff>
    </xdr:to>
    <xdr:sp macro="" textlink="">
      <xdr:nvSpPr>
        <xdr:cNvPr id="97" name="楕円 96">
          <a:extLst>
            <a:ext uri="{FF2B5EF4-FFF2-40B4-BE49-F238E27FC236}">
              <a16:creationId xmlns:a16="http://schemas.microsoft.com/office/drawing/2014/main" id="{DE5E15E9-EB57-4E15-8414-530109FA47CC}"/>
            </a:ext>
          </a:extLst>
        </xdr:cNvPr>
        <xdr:cNvSpPr/>
      </xdr:nvSpPr>
      <xdr:spPr>
        <a:xfrm>
          <a:off x="1554480" y="5439664"/>
          <a:ext cx="8064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87757</xdr:rowOff>
    </xdr:from>
    <xdr:to>
      <xdr:col>11</xdr:col>
      <xdr:colOff>136525</xdr:colOff>
      <xdr:row>27</xdr:row>
      <xdr:rowOff>105029</xdr:rowOff>
    </xdr:to>
    <xdr:cxnSp macro="">
      <xdr:nvCxnSpPr>
        <xdr:cNvPr id="98" name="直線コネクタ 97">
          <a:extLst>
            <a:ext uri="{FF2B5EF4-FFF2-40B4-BE49-F238E27FC236}">
              <a16:creationId xmlns:a16="http://schemas.microsoft.com/office/drawing/2014/main" id="{BD6855C0-EE3F-4296-84B2-DA02B70E4D6C}"/>
            </a:ext>
          </a:extLst>
        </xdr:cNvPr>
        <xdr:cNvCxnSpPr/>
      </xdr:nvCxnSpPr>
      <xdr:spPr>
        <a:xfrm flipV="1">
          <a:off x="1599565" y="5473192"/>
          <a:ext cx="685800" cy="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26</xdr:row>
      <xdr:rowOff>61358</xdr:rowOff>
    </xdr:from>
    <xdr:ext cx="405111" cy="259045"/>
    <xdr:sp macro="" textlink="">
      <xdr:nvSpPr>
        <xdr:cNvPr id="99" name="n_1aveValue有形固定資産減価償却率">
          <a:extLst>
            <a:ext uri="{FF2B5EF4-FFF2-40B4-BE49-F238E27FC236}">
              <a16:creationId xmlns:a16="http://schemas.microsoft.com/office/drawing/2014/main" id="{CF113709-CFC8-496C-964B-32EDD0F48650}"/>
            </a:ext>
          </a:extLst>
        </xdr:cNvPr>
        <xdr:cNvSpPr txBox="1"/>
      </xdr:nvSpPr>
      <xdr:spPr>
        <a:xfrm>
          <a:off x="3464569" y="5267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906</xdr:rowOff>
    </xdr:from>
    <xdr:ext cx="405111" cy="259045"/>
    <xdr:sp macro="" textlink="">
      <xdr:nvSpPr>
        <xdr:cNvPr id="100" name="n_2aveValue有形固定資産減価償却率">
          <a:extLst>
            <a:ext uri="{FF2B5EF4-FFF2-40B4-BE49-F238E27FC236}">
              <a16:creationId xmlns:a16="http://schemas.microsoft.com/office/drawing/2014/main" id="{6FCA9941-CA84-466D-8089-A7433BF75395}"/>
            </a:ext>
          </a:extLst>
        </xdr:cNvPr>
        <xdr:cNvSpPr txBox="1"/>
      </xdr:nvSpPr>
      <xdr:spPr>
        <a:xfrm>
          <a:off x="2793374" y="5211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129176</xdr:rowOff>
    </xdr:from>
    <xdr:ext cx="405111" cy="259045"/>
    <xdr:sp macro="" textlink="">
      <xdr:nvSpPr>
        <xdr:cNvPr id="101" name="n_3aveValue有形固定資産減価償却率">
          <a:extLst>
            <a:ext uri="{FF2B5EF4-FFF2-40B4-BE49-F238E27FC236}">
              <a16:creationId xmlns:a16="http://schemas.microsoft.com/office/drawing/2014/main" id="{42AD015C-F45D-4154-8A04-1431A172FCC4}"/>
            </a:ext>
          </a:extLst>
        </xdr:cNvPr>
        <xdr:cNvSpPr txBox="1"/>
      </xdr:nvSpPr>
      <xdr:spPr>
        <a:xfrm>
          <a:off x="2107574" y="5171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124858</xdr:rowOff>
    </xdr:from>
    <xdr:ext cx="405111" cy="259045"/>
    <xdr:sp macro="" textlink="">
      <xdr:nvSpPr>
        <xdr:cNvPr id="102" name="n_4aveValue有形固定資産減価償却率">
          <a:extLst>
            <a:ext uri="{FF2B5EF4-FFF2-40B4-BE49-F238E27FC236}">
              <a16:creationId xmlns:a16="http://schemas.microsoft.com/office/drawing/2014/main" id="{F2D34683-516C-431A-9081-0FE2AA000099}"/>
            </a:ext>
          </a:extLst>
        </xdr:cNvPr>
        <xdr:cNvSpPr txBox="1"/>
      </xdr:nvSpPr>
      <xdr:spPr>
        <a:xfrm>
          <a:off x="1421774" y="5165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118000</xdr:rowOff>
    </xdr:from>
    <xdr:ext cx="405111" cy="259045"/>
    <xdr:sp macro="" textlink="">
      <xdr:nvSpPr>
        <xdr:cNvPr id="103" name="n_1mainValue有形固定資産減価償却率">
          <a:extLst>
            <a:ext uri="{FF2B5EF4-FFF2-40B4-BE49-F238E27FC236}">
              <a16:creationId xmlns:a16="http://schemas.microsoft.com/office/drawing/2014/main" id="{78AC9388-D4F4-47A4-9255-B9594BA9343C}"/>
            </a:ext>
          </a:extLst>
        </xdr:cNvPr>
        <xdr:cNvSpPr txBox="1"/>
      </xdr:nvSpPr>
      <xdr:spPr>
        <a:xfrm>
          <a:off x="3464569" y="567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35958</xdr:rowOff>
    </xdr:from>
    <xdr:ext cx="405111" cy="259045"/>
    <xdr:sp macro="" textlink="">
      <xdr:nvSpPr>
        <xdr:cNvPr id="104" name="n_2mainValue有形固定資産減価償却率">
          <a:extLst>
            <a:ext uri="{FF2B5EF4-FFF2-40B4-BE49-F238E27FC236}">
              <a16:creationId xmlns:a16="http://schemas.microsoft.com/office/drawing/2014/main" id="{E0123B71-50BF-4F49-8CD3-A802597E6265}"/>
            </a:ext>
          </a:extLst>
        </xdr:cNvPr>
        <xdr:cNvSpPr txBox="1"/>
      </xdr:nvSpPr>
      <xdr:spPr>
        <a:xfrm>
          <a:off x="2793374" y="5589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129684</xdr:rowOff>
    </xdr:from>
    <xdr:ext cx="405111" cy="259045"/>
    <xdr:sp macro="" textlink="">
      <xdr:nvSpPr>
        <xdr:cNvPr id="105" name="n_3mainValue有形固定資産減価償却率">
          <a:extLst>
            <a:ext uri="{FF2B5EF4-FFF2-40B4-BE49-F238E27FC236}">
              <a16:creationId xmlns:a16="http://schemas.microsoft.com/office/drawing/2014/main" id="{EEB60A77-5E57-4076-B9D1-85E6DC3B9A2E}"/>
            </a:ext>
          </a:extLst>
        </xdr:cNvPr>
        <xdr:cNvSpPr txBox="1"/>
      </xdr:nvSpPr>
      <xdr:spPr>
        <a:xfrm>
          <a:off x="2107574" y="551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146956</xdr:rowOff>
    </xdr:from>
    <xdr:ext cx="405111" cy="259045"/>
    <xdr:sp macro="" textlink="">
      <xdr:nvSpPr>
        <xdr:cNvPr id="106" name="n_4mainValue有形固定資産減価償却率">
          <a:extLst>
            <a:ext uri="{FF2B5EF4-FFF2-40B4-BE49-F238E27FC236}">
              <a16:creationId xmlns:a16="http://schemas.microsoft.com/office/drawing/2014/main" id="{D2576A84-D473-4B5B-AF7F-9535A3D71AC5}"/>
            </a:ext>
          </a:extLst>
        </xdr:cNvPr>
        <xdr:cNvSpPr txBox="1"/>
      </xdr:nvSpPr>
      <xdr:spPr>
        <a:xfrm>
          <a:off x="1421774" y="552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a:extLst>
            <a:ext uri="{FF2B5EF4-FFF2-40B4-BE49-F238E27FC236}">
              <a16:creationId xmlns:a16="http://schemas.microsoft.com/office/drawing/2014/main" id="{4A44F5FB-39B3-4592-911B-882AFF658166}"/>
            </a:ext>
          </a:extLst>
        </xdr:cNvPr>
        <xdr:cNvSpPr/>
      </xdr:nvSpPr>
      <xdr:spPr>
        <a:xfrm>
          <a:off x="10188575" y="4254500"/>
          <a:ext cx="3805555" cy="29654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a:extLst>
            <a:ext uri="{FF2B5EF4-FFF2-40B4-BE49-F238E27FC236}">
              <a16:creationId xmlns:a16="http://schemas.microsoft.com/office/drawing/2014/main" id="{7D6DEFC8-3E8B-4F4A-81D4-D710F9CD1FA6}"/>
            </a:ext>
          </a:extLst>
        </xdr:cNvPr>
        <xdr:cNvSpPr/>
      </xdr:nvSpPr>
      <xdr:spPr>
        <a:xfrm>
          <a:off x="11144518" y="4607497"/>
          <a:ext cx="941169" cy="277622"/>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a:extLst>
            <a:ext uri="{FF2B5EF4-FFF2-40B4-BE49-F238E27FC236}">
              <a16:creationId xmlns:a16="http://schemas.microsoft.com/office/drawing/2014/main" id="{51524FB5-B97F-4C35-8D33-33F12EE32E1C}"/>
            </a:ext>
          </a:extLst>
        </xdr:cNvPr>
        <xdr:cNvSpPr/>
      </xdr:nvSpPr>
      <xdr:spPr>
        <a:xfrm>
          <a:off x="12437015" y="4585111"/>
          <a:ext cx="858709" cy="310964"/>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a:extLst>
            <a:ext uri="{FF2B5EF4-FFF2-40B4-BE49-F238E27FC236}">
              <a16:creationId xmlns:a16="http://schemas.microsoft.com/office/drawing/2014/main" id="{7CB12155-685C-4EBB-9EE1-4B54FF8FCF2B}"/>
            </a:ext>
          </a:extLst>
        </xdr:cNvPr>
        <xdr:cNvSpPr/>
      </xdr:nvSpPr>
      <xdr:spPr>
        <a:xfrm>
          <a:off x="139604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a:extLst>
            <a:ext uri="{FF2B5EF4-FFF2-40B4-BE49-F238E27FC236}">
              <a16:creationId xmlns:a16="http://schemas.microsoft.com/office/drawing/2014/main" id="{BFD985EF-0548-42FF-B00E-28BBE1333916}"/>
            </a:ext>
          </a:extLst>
        </xdr:cNvPr>
        <xdr:cNvSpPr/>
      </xdr:nvSpPr>
      <xdr:spPr>
        <a:xfrm>
          <a:off x="139604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a:extLst>
            <a:ext uri="{FF2B5EF4-FFF2-40B4-BE49-F238E27FC236}">
              <a16:creationId xmlns:a16="http://schemas.microsoft.com/office/drawing/2014/main" id="{D6525670-B64C-4A1E-BE43-4366249F5775}"/>
            </a:ext>
          </a:extLst>
        </xdr:cNvPr>
        <xdr:cNvSpPr/>
      </xdr:nvSpPr>
      <xdr:spPr>
        <a:xfrm>
          <a:off x="15332075"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a:extLst>
            <a:ext uri="{FF2B5EF4-FFF2-40B4-BE49-F238E27FC236}">
              <a16:creationId xmlns:a16="http://schemas.microsoft.com/office/drawing/2014/main" id="{4D88579E-5B1E-4F56-A7CF-C815E69C18C3}"/>
            </a:ext>
          </a:extLst>
        </xdr:cNvPr>
        <xdr:cNvSpPr/>
      </xdr:nvSpPr>
      <xdr:spPr>
        <a:xfrm>
          <a:off x="15332075"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a:extLst>
            <a:ext uri="{FF2B5EF4-FFF2-40B4-BE49-F238E27FC236}">
              <a16:creationId xmlns:a16="http://schemas.microsoft.com/office/drawing/2014/main" id="{FE5B01E7-19B0-4323-A939-F45D794D00CA}"/>
            </a:ext>
          </a:extLst>
        </xdr:cNvPr>
        <xdr:cNvSpPr/>
      </xdr:nvSpPr>
      <xdr:spPr>
        <a:xfrm>
          <a:off x="16813530" y="4368165"/>
          <a:ext cx="1371600" cy="252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a:extLst>
            <a:ext uri="{FF2B5EF4-FFF2-40B4-BE49-F238E27FC236}">
              <a16:creationId xmlns:a16="http://schemas.microsoft.com/office/drawing/2014/main" id="{B0DB9629-EBE1-400E-9D1D-783AD2C33FC9}"/>
            </a:ext>
          </a:extLst>
        </xdr:cNvPr>
        <xdr:cNvSpPr/>
      </xdr:nvSpPr>
      <xdr:spPr>
        <a:xfrm>
          <a:off x="16813530" y="455104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a:extLst>
            <a:ext uri="{FF2B5EF4-FFF2-40B4-BE49-F238E27FC236}">
              <a16:creationId xmlns:a16="http://schemas.microsoft.com/office/drawing/2014/main" id="{CEA21122-A1FD-48E9-BB08-BE66A3D7E7BE}"/>
            </a:ext>
          </a:extLst>
        </xdr:cNvPr>
        <xdr:cNvSpPr/>
      </xdr:nvSpPr>
      <xdr:spPr>
        <a:xfrm>
          <a:off x="10188575" y="4932045"/>
          <a:ext cx="3805555" cy="2164715"/>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a:extLst>
            <a:ext uri="{FF2B5EF4-FFF2-40B4-BE49-F238E27FC236}">
              <a16:creationId xmlns:a16="http://schemas.microsoft.com/office/drawing/2014/main" id="{C1A29DEF-B0E0-4683-8AA1-6EF1C68F43C4}"/>
            </a:ext>
          </a:extLst>
        </xdr:cNvPr>
        <xdr:cNvSpPr/>
      </xdr:nvSpPr>
      <xdr:spPr>
        <a:xfrm>
          <a:off x="14241780" y="4932045"/>
          <a:ext cx="4286250" cy="216471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a:extLst>
            <a:ext uri="{FF2B5EF4-FFF2-40B4-BE49-F238E27FC236}">
              <a16:creationId xmlns:a16="http://schemas.microsoft.com/office/drawing/2014/main" id="{D9261780-561C-44F4-856F-EE0C82558A8E}"/>
            </a:ext>
          </a:extLst>
        </xdr:cNvPr>
        <xdr:cNvSpPr/>
      </xdr:nvSpPr>
      <xdr:spPr>
        <a:xfrm>
          <a:off x="14241780" y="5001260"/>
          <a:ext cx="41148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a:extLst>
            <a:ext uri="{FF2B5EF4-FFF2-40B4-BE49-F238E27FC236}">
              <a16:creationId xmlns:a16="http://schemas.microsoft.com/office/drawing/2014/main" id="{A2C71BB8-DCD8-42B4-A387-C11A63A2A5A2}"/>
            </a:ext>
          </a:extLst>
        </xdr:cNvPr>
        <xdr:cNvSpPr txBox="1"/>
      </xdr:nvSpPr>
      <xdr:spPr>
        <a:xfrm>
          <a:off x="14317980" y="5229860"/>
          <a:ext cx="4100195" cy="17741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下回っており、主な要因としては、公共事業債や建築事業債等による既発行債の償還が随時終了し、新規発行が抑制されていることが考えられる。今後も、将来に多額の負担を残すことのないよう適正な財政運営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0" name="テキスト ボックス 119">
          <a:extLst>
            <a:ext uri="{FF2B5EF4-FFF2-40B4-BE49-F238E27FC236}">
              <a16:creationId xmlns:a16="http://schemas.microsoft.com/office/drawing/2014/main" id="{52F04D34-7457-40D0-9EA8-78790494436B}"/>
            </a:ext>
          </a:extLst>
        </xdr:cNvPr>
        <xdr:cNvSpPr txBox="1"/>
      </xdr:nvSpPr>
      <xdr:spPr>
        <a:xfrm>
          <a:off x="10150475" y="474535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a:extLst>
            <a:ext uri="{FF2B5EF4-FFF2-40B4-BE49-F238E27FC236}">
              <a16:creationId xmlns:a16="http://schemas.microsoft.com/office/drawing/2014/main" id="{18062182-786E-4703-8B57-2F511D63DCE7}"/>
            </a:ext>
          </a:extLst>
        </xdr:cNvPr>
        <xdr:cNvCxnSpPr/>
      </xdr:nvCxnSpPr>
      <xdr:spPr>
        <a:xfrm>
          <a:off x="10188575" y="709676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a:extLst>
            <a:ext uri="{FF2B5EF4-FFF2-40B4-BE49-F238E27FC236}">
              <a16:creationId xmlns:a16="http://schemas.microsoft.com/office/drawing/2014/main" id="{F0E51AAD-174F-49F4-A5AB-CC687F944394}"/>
            </a:ext>
          </a:extLst>
        </xdr:cNvPr>
        <xdr:cNvSpPr txBox="1"/>
      </xdr:nvSpPr>
      <xdr:spPr>
        <a:xfrm>
          <a:off x="9695591" y="69991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a:extLst>
            <a:ext uri="{FF2B5EF4-FFF2-40B4-BE49-F238E27FC236}">
              <a16:creationId xmlns:a16="http://schemas.microsoft.com/office/drawing/2014/main" id="{31371662-B9B0-4619-8E68-13C64131A731}"/>
            </a:ext>
          </a:extLst>
        </xdr:cNvPr>
        <xdr:cNvCxnSpPr/>
      </xdr:nvCxnSpPr>
      <xdr:spPr>
        <a:xfrm>
          <a:off x="10188575" y="673311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a:extLst>
            <a:ext uri="{FF2B5EF4-FFF2-40B4-BE49-F238E27FC236}">
              <a16:creationId xmlns:a16="http://schemas.microsoft.com/office/drawing/2014/main" id="{BF738413-A1E5-4C19-B2CA-FB3786CCCB71}"/>
            </a:ext>
          </a:extLst>
        </xdr:cNvPr>
        <xdr:cNvSpPr txBox="1"/>
      </xdr:nvSpPr>
      <xdr:spPr>
        <a:xfrm>
          <a:off x="9756296" y="663550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a:extLst>
            <a:ext uri="{FF2B5EF4-FFF2-40B4-BE49-F238E27FC236}">
              <a16:creationId xmlns:a16="http://schemas.microsoft.com/office/drawing/2014/main" id="{27C7A2C7-A5E1-4791-985F-A38BE53C97AB}"/>
            </a:ext>
          </a:extLst>
        </xdr:cNvPr>
        <xdr:cNvCxnSpPr/>
      </xdr:nvCxnSpPr>
      <xdr:spPr>
        <a:xfrm>
          <a:off x="10188575" y="6369473"/>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a:extLst>
            <a:ext uri="{FF2B5EF4-FFF2-40B4-BE49-F238E27FC236}">
              <a16:creationId xmlns:a16="http://schemas.microsoft.com/office/drawing/2014/main" id="{CAA4C4E9-710A-4F2A-B8E3-B4D89641E24B}"/>
            </a:ext>
          </a:extLst>
        </xdr:cNvPr>
        <xdr:cNvSpPr txBox="1"/>
      </xdr:nvSpPr>
      <xdr:spPr>
        <a:xfrm>
          <a:off x="9756296" y="627948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a:extLst>
            <a:ext uri="{FF2B5EF4-FFF2-40B4-BE49-F238E27FC236}">
              <a16:creationId xmlns:a16="http://schemas.microsoft.com/office/drawing/2014/main" id="{CB504BB3-C508-44CD-863E-80305D35F8D4}"/>
            </a:ext>
          </a:extLst>
        </xdr:cNvPr>
        <xdr:cNvCxnSpPr/>
      </xdr:nvCxnSpPr>
      <xdr:spPr>
        <a:xfrm>
          <a:off x="10188575" y="6013450"/>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a:extLst>
            <a:ext uri="{FF2B5EF4-FFF2-40B4-BE49-F238E27FC236}">
              <a16:creationId xmlns:a16="http://schemas.microsoft.com/office/drawing/2014/main" id="{6CF1B1FB-6705-4A66-B801-57639C6482BE}"/>
            </a:ext>
          </a:extLst>
        </xdr:cNvPr>
        <xdr:cNvSpPr txBox="1"/>
      </xdr:nvSpPr>
      <xdr:spPr>
        <a:xfrm>
          <a:off x="9756296" y="591583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a:extLst>
            <a:ext uri="{FF2B5EF4-FFF2-40B4-BE49-F238E27FC236}">
              <a16:creationId xmlns:a16="http://schemas.microsoft.com/office/drawing/2014/main" id="{927EC6BC-6F37-4F8D-A1B4-F2314621F6D8}"/>
            </a:ext>
          </a:extLst>
        </xdr:cNvPr>
        <xdr:cNvCxnSpPr/>
      </xdr:nvCxnSpPr>
      <xdr:spPr>
        <a:xfrm>
          <a:off x="10188575" y="5649807"/>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a:extLst>
            <a:ext uri="{FF2B5EF4-FFF2-40B4-BE49-F238E27FC236}">
              <a16:creationId xmlns:a16="http://schemas.microsoft.com/office/drawing/2014/main" id="{2E3540CF-E37E-4B12-926C-AFCE4A818863}"/>
            </a:ext>
          </a:extLst>
        </xdr:cNvPr>
        <xdr:cNvSpPr txBox="1"/>
      </xdr:nvSpPr>
      <xdr:spPr>
        <a:xfrm>
          <a:off x="9756296" y="556172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a:extLst>
            <a:ext uri="{FF2B5EF4-FFF2-40B4-BE49-F238E27FC236}">
              <a16:creationId xmlns:a16="http://schemas.microsoft.com/office/drawing/2014/main" id="{F3C573F2-150D-4B19-8AB5-1869EA98E8B7}"/>
            </a:ext>
          </a:extLst>
        </xdr:cNvPr>
        <xdr:cNvCxnSpPr/>
      </xdr:nvCxnSpPr>
      <xdr:spPr>
        <a:xfrm>
          <a:off x="10188575" y="5295688"/>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a:extLst>
            <a:ext uri="{FF2B5EF4-FFF2-40B4-BE49-F238E27FC236}">
              <a16:creationId xmlns:a16="http://schemas.microsoft.com/office/drawing/2014/main" id="{E7DB66EF-51F0-4A64-9718-A66456776B80}"/>
            </a:ext>
          </a:extLst>
        </xdr:cNvPr>
        <xdr:cNvSpPr txBox="1"/>
      </xdr:nvSpPr>
      <xdr:spPr>
        <a:xfrm>
          <a:off x="9856983" y="520188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FE783BCB-2B33-4637-8536-36ABE2B0DC0F}"/>
            </a:ext>
          </a:extLst>
        </xdr:cNvPr>
        <xdr:cNvCxnSpPr/>
      </xdr:nvCxnSpPr>
      <xdr:spPr>
        <a:xfrm>
          <a:off x="10188575" y="4932045"/>
          <a:ext cx="3805555"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BDD17058-72AB-4300-A285-1D5FAD030641}"/>
            </a:ext>
          </a:extLst>
        </xdr:cNvPr>
        <xdr:cNvSpPr/>
      </xdr:nvSpPr>
      <xdr:spPr>
        <a:xfrm>
          <a:off x="10188575" y="4932045"/>
          <a:ext cx="3805555" cy="2164715"/>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132800</xdr:rowOff>
    </xdr:to>
    <xdr:cxnSp macro="">
      <xdr:nvCxnSpPr>
        <xdr:cNvPr id="135" name="直線コネクタ 134">
          <a:extLst>
            <a:ext uri="{FF2B5EF4-FFF2-40B4-BE49-F238E27FC236}">
              <a16:creationId xmlns:a16="http://schemas.microsoft.com/office/drawing/2014/main" id="{4CD1F478-4D15-427A-8EFA-B4288B62EA53}"/>
            </a:ext>
          </a:extLst>
        </xdr:cNvPr>
        <xdr:cNvCxnSpPr/>
      </xdr:nvCxnSpPr>
      <xdr:spPr>
        <a:xfrm flipV="1">
          <a:off x="13313410" y="5295688"/>
          <a:ext cx="1269" cy="1251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136627</xdr:rowOff>
    </xdr:from>
    <xdr:ext cx="469744" cy="259045"/>
    <xdr:sp macro="" textlink="">
      <xdr:nvSpPr>
        <xdr:cNvPr id="136" name="債務償還比率最小値テキスト">
          <a:extLst>
            <a:ext uri="{FF2B5EF4-FFF2-40B4-BE49-F238E27FC236}">
              <a16:creationId xmlns:a16="http://schemas.microsoft.com/office/drawing/2014/main" id="{B8F679CB-0623-44D5-9843-838753319EF8}"/>
            </a:ext>
          </a:extLst>
        </xdr:cNvPr>
        <xdr:cNvSpPr txBox="1"/>
      </xdr:nvSpPr>
      <xdr:spPr>
        <a:xfrm>
          <a:off x="13369925" y="6543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132800</xdr:rowOff>
    </xdr:from>
    <xdr:to>
      <xdr:col>76</xdr:col>
      <xdr:colOff>111125</xdr:colOff>
      <xdr:row>33</xdr:row>
      <xdr:rowOff>132800</xdr:rowOff>
    </xdr:to>
    <xdr:cxnSp macro="">
      <xdr:nvCxnSpPr>
        <xdr:cNvPr id="137" name="直線コネクタ 136">
          <a:extLst>
            <a:ext uri="{FF2B5EF4-FFF2-40B4-BE49-F238E27FC236}">
              <a16:creationId xmlns:a16="http://schemas.microsoft.com/office/drawing/2014/main" id="{E9F67D3A-A6F7-4582-9C97-F3C195C85B4C}"/>
            </a:ext>
          </a:extLst>
        </xdr:cNvPr>
        <xdr:cNvCxnSpPr/>
      </xdr:nvCxnSpPr>
      <xdr:spPr>
        <a:xfrm>
          <a:off x="13251180" y="6546935"/>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a:extLst>
            <a:ext uri="{FF2B5EF4-FFF2-40B4-BE49-F238E27FC236}">
              <a16:creationId xmlns:a16="http://schemas.microsoft.com/office/drawing/2014/main" id="{F8ED87F4-1A64-4CF4-BD71-5F7295B9308C}"/>
            </a:ext>
          </a:extLst>
        </xdr:cNvPr>
        <xdr:cNvSpPr txBox="1"/>
      </xdr:nvSpPr>
      <xdr:spPr>
        <a:xfrm>
          <a:off x="13369925" y="50671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a:extLst>
            <a:ext uri="{FF2B5EF4-FFF2-40B4-BE49-F238E27FC236}">
              <a16:creationId xmlns:a16="http://schemas.microsoft.com/office/drawing/2014/main" id="{603683EC-5ADC-48BB-A0FE-0F61A5575A00}"/>
            </a:ext>
          </a:extLst>
        </xdr:cNvPr>
        <xdr:cNvCxnSpPr/>
      </xdr:nvCxnSpPr>
      <xdr:spPr>
        <a:xfrm>
          <a:off x="13251180" y="5295688"/>
          <a:ext cx="15684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120487</xdr:rowOff>
    </xdr:from>
    <xdr:ext cx="469744" cy="259045"/>
    <xdr:sp macro="" textlink="">
      <xdr:nvSpPr>
        <xdr:cNvPr id="140" name="債務償還比率平均値テキスト">
          <a:extLst>
            <a:ext uri="{FF2B5EF4-FFF2-40B4-BE49-F238E27FC236}">
              <a16:creationId xmlns:a16="http://schemas.microsoft.com/office/drawing/2014/main" id="{9C12834B-544B-4DE6-9EE0-67D264854D72}"/>
            </a:ext>
          </a:extLst>
        </xdr:cNvPr>
        <xdr:cNvSpPr txBox="1"/>
      </xdr:nvSpPr>
      <xdr:spPr>
        <a:xfrm>
          <a:off x="13369925" y="6018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142060</xdr:rowOff>
    </xdr:from>
    <xdr:to>
      <xdr:col>76</xdr:col>
      <xdr:colOff>73025</xdr:colOff>
      <xdr:row>31</xdr:row>
      <xdr:rowOff>72210</xdr:rowOff>
    </xdr:to>
    <xdr:sp macro="" textlink="">
      <xdr:nvSpPr>
        <xdr:cNvPr id="141" name="フローチャート: 判断 140">
          <a:extLst>
            <a:ext uri="{FF2B5EF4-FFF2-40B4-BE49-F238E27FC236}">
              <a16:creationId xmlns:a16="http://schemas.microsoft.com/office/drawing/2014/main" id="{50552692-A581-476B-93A8-89D2707C2DEC}"/>
            </a:ext>
          </a:extLst>
        </xdr:cNvPr>
        <xdr:cNvSpPr/>
      </xdr:nvSpPr>
      <xdr:spPr>
        <a:xfrm>
          <a:off x="13289280" y="6036130"/>
          <a:ext cx="8064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143690</xdr:rowOff>
    </xdr:from>
    <xdr:to>
      <xdr:col>72</xdr:col>
      <xdr:colOff>123825</xdr:colOff>
      <xdr:row>32</xdr:row>
      <xdr:rowOff>73840</xdr:rowOff>
    </xdr:to>
    <xdr:sp macro="" textlink="">
      <xdr:nvSpPr>
        <xdr:cNvPr id="142" name="フローチャート: 判断 141">
          <a:extLst>
            <a:ext uri="{FF2B5EF4-FFF2-40B4-BE49-F238E27FC236}">
              <a16:creationId xmlns:a16="http://schemas.microsoft.com/office/drawing/2014/main" id="{E7458B1A-427E-4B1A-B3F3-D64FC505B46E}"/>
            </a:ext>
          </a:extLst>
        </xdr:cNvPr>
        <xdr:cNvSpPr/>
      </xdr:nvSpPr>
      <xdr:spPr>
        <a:xfrm>
          <a:off x="12629515" y="620921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114734</xdr:rowOff>
    </xdr:from>
    <xdr:to>
      <xdr:col>68</xdr:col>
      <xdr:colOff>123825</xdr:colOff>
      <xdr:row>33</xdr:row>
      <xdr:rowOff>44884</xdr:rowOff>
    </xdr:to>
    <xdr:sp macro="" textlink="">
      <xdr:nvSpPr>
        <xdr:cNvPr id="143" name="フローチャート: 判断 142">
          <a:extLst>
            <a:ext uri="{FF2B5EF4-FFF2-40B4-BE49-F238E27FC236}">
              <a16:creationId xmlns:a16="http://schemas.microsoft.com/office/drawing/2014/main" id="{0D5C1861-0C0C-49E9-9AC1-B91889EDF83D}"/>
            </a:ext>
          </a:extLst>
        </xdr:cNvPr>
        <xdr:cNvSpPr/>
      </xdr:nvSpPr>
      <xdr:spPr>
        <a:xfrm>
          <a:off x="11943715" y="6353609"/>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112755</xdr:rowOff>
    </xdr:from>
    <xdr:to>
      <xdr:col>64</xdr:col>
      <xdr:colOff>123825</xdr:colOff>
      <xdr:row>33</xdr:row>
      <xdr:rowOff>42905</xdr:rowOff>
    </xdr:to>
    <xdr:sp macro="" textlink="">
      <xdr:nvSpPr>
        <xdr:cNvPr id="144" name="フローチャート: 判断 143">
          <a:extLst>
            <a:ext uri="{FF2B5EF4-FFF2-40B4-BE49-F238E27FC236}">
              <a16:creationId xmlns:a16="http://schemas.microsoft.com/office/drawing/2014/main" id="{A57F3F85-52B6-42F3-AEEE-6959C4D68D28}"/>
            </a:ext>
          </a:extLst>
        </xdr:cNvPr>
        <xdr:cNvSpPr/>
      </xdr:nvSpPr>
      <xdr:spPr>
        <a:xfrm>
          <a:off x="11257915" y="6351630"/>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98182</xdr:rowOff>
    </xdr:from>
    <xdr:to>
      <xdr:col>60</xdr:col>
      <xdr:colOff>123825</xdr:colOff>
      <xdr:row>33</xdr:row>
      <xdr:rowOff>28332</xdr:rowOff>
    </xdr:to>
    <xdr:sp macro="" textlink="">
      <xdr:nvSpPr>
        <xdr:cNvPr id="145" name="フローチャート: 判断 144">
          <a:extLst>
            <a:ext uri="{FF2B5EF4-FFF2-40B4-BE49-F238E27FC236}">
              <a16:creationId xmlns:a16="http://schemas.microsoft.com/office/drawing/2014/main" id="{A1BCF13D-D9BD-4500-AA69-71D70B7E6209}"/>
            </a:ext>
          </a:extLst>
        </xdr:cNvPr>
        <xdr:cNvSpPr/>
      </xdr:nvSpPr>
      <xdr:spPr>
        <a:xfrm>
          <a:off x="10572115" y="6333247"/>
          <a:ext cx="107315"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31F06595-CD09-433F-820B-07EAC7AEF495}"/>
            </a:ext>
          </a:extLst>
        </xdr:cNvPr>
        <xdr:cNvSpPr txBox="1"/>
      </xdr:nvSpPr>
      <xdr:spPr>
        <a:xfrm>
          <a:off x="13160375"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6F031A60-9DFA-49E9-AD65-CC1EC5DDC14B}"/>
            </a:ext>
          </a:extLst>
        </xdr:cNvPr>
        <xdr:cNvSpPr txBox="1"/>
      </xdr:nvSpPr>
      <xdr:spPr>
        <a:xfrm>
          <a:off x="125272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FE33CCBD-E16F-49A8-9E53-6FB2068D32F0}"/>
            </a:ext>
          </a:extLst>
        </xdr:cNvPr>
        <xdr:cNvSpPr txBox="1"/>
      </xdr:nvSpPr>
      <xdr:spPr>
        <a:xfrm>
          <a:off x="118414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92EBF023-7103-4C5A-A84A-1800A2509D98}"/>
            </a:ext>
          </a:extLst>
        </xdr:cNvPr>
        <xdr:cNvSpPr txBox="1"/>
      </xdr:nvSpPr>
      <xdr:spPr>
        <a:xfrm>
          <a:off x="111556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C03E160B-8451-48D9-BCF9-92510DFF6E0C}"/>
            </a:ext>
          </a:extLst>
        </xdr:cNvPr>
        <xdr:cNvSpPr txBox="1"/>
      </xdr:nvSpPr>
      <xdr:spPr>
        <a:xfrm>
          <a:off x="10469880" y="714075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73480</xdr:rowOff>
    </xdr:from>
    <xdr:to>
      <xdr:col>76</xdr:col>
      <xdr:colOff>73025</xdr:colOff>
      <xdr:row>28</xdr:row>
      <xdr:rowOff>3630</xdr:rowOff>
    </xdr:to>
    <xdr:sp macro="" textlink="">
      <xdr:nvSpPr>
        <xdr:cNvPr id="151" name="楕円 150">
          <a:extLst>
            <a:ext uri="{FF2B5EF4-FFF2-40B4-BE49-F238E27FC236}">
              <a16:creationId xmlns:a16="http://schemas.microsoft.com/office/drawing/2014/main" id="{48D037B7-0162-49EE-BB6B-266BB357B231}"/>
            </a:ext>
          </a:extLst>
        </xdr:cNvPr>
        <xdr:cNvSpPr/>
      </xdr:nvSpPr>
      <xdr:spPr>
        <a:xfrm>
          <a:off x="13289280" y="5455105"/>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96357</xdr:rowOff>
    </xdr:from>
    <xdr:ext cx="469744" cy="259045"/>
    <xdr:sp macro="" textlink="">
      <xdr:nvSpPr>
        <xdr:cNvPr id="152" name="債務償還比率該当値テキスト">
          <a:extLst>
            <a:ext uri="{FF2B5EF4-FFF2-40B4-BE49-F238E27FC236}">
              <a16:creationId xmlns:a16="http://schemas.microsoft.com/office/drawing/2014/main" id="{BC1A95BC-A0F3-41EA-A37C-3932D43033AB}"/>
            </a:ext>
          </a:extLst>
        </xdr:cNvPr>
        <xdr:cNvSpPr txBox="1"/>
      </xdr:nvSpPr>
      <xdr:spPr>
        <a:xfrm>
          <a:off x="13369925" y="5302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115231</xdr:rowOff>
    </xdr:from>
    <xdr:to>
      <xdr:col>72</xdr:col>
      <xdr:colOff>123825</xdr:colOff>
      <xdr:row>29</xdr:row>
      <xdr:rowOff>45381</xdr:rowOff>
    </xdr:to>
    <xdr:sp macro="" textlink="">
      <xdr:nvSpPr>
        <xdr:cNvPr id="153" name="楕円 152">
          <a:extLst>
            <a:ext uri="{FF2B5EF4-FFF2-40B4-BE49-F238E27FC236}">
              <a16:creationId xmlns:a16="http://schemas.microsoft.com/office/drawing/2014/main" id="{6D47E669-25D0-4B69-AFA6-0D1744ED5326}"/>
            </a:ext>
          </a:extLst>
        </xdr:cNvPr>
        <xdr:cNvSpPr/>
      </xdr:nvSpPr>
      <xdr:spPr>
        <a:xfrm>
          <a:off x="12629515" y="5668306"/>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124280</xdr:rowOff>
    </xdr:from>
    <xdr:to>
      <xdr:col>76</xdr:col>
      <xdr:colOff>22225</xdr:colOff>
      <xdr:row>28</xdr:row>
      <xdr:rowOff>166031</xdr:rowOff>
    </xdr:to>
    <xdr:cxnSp macro="">
      <xdr:nvCxnSpPr>
        <xdr:cNvPr id="154" name="直線コネクタ 153">
          <a:extLst>
            <a:ext uri="{FF2B5EF4-FFF2-40B4-BE49-F238E27FC236}">
              <a16:creationId xmlns:a16="http://schemas.microsoft.com/office/drawing/2014/main" id="{EAF84ED6-8D47-4963-B862-CA0975115139}"/>
            </a:ext>
          </a:extLst>
        </xdr:cNvPr>
        <xdr:cNvCxnSpPr/>
      </xdr:nvCxnSpPr>
      <xdr:spPr>
        <a:xfrm flipV="1">
          <a:off x="12684125" y="5507810"/>
          <a:ext cx="631190" cy="21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111834</xdr:rowOff>
    </xdr:from>
    <xdr:to>
      <xdr:col>68</xdr:col>
      <xdr:colOff>123825</xdr:colOff>
      <xdr:row>31</xdr:row>
      <xdr:rowOff>41984</xdr:rowOff>
    </xdr:to>
    <xdr:sp macro="" textlink="">
      <xdr:nvSpPr>
        <xdr:cNvPr id="155" name="楕円 154">
          <a:extLst>
            <a:ext uri="{FF2B5EF4-FFF2-40B4-BE49-F238E27FC236}">
              <a16:creationId xmlns:a16="http://schemas.microsoft.com/office/drawing/2014/main" id="{2257FD95-19B8-4077-AF40-746C04B887BD}"/>
            </a:ext>
          </a:extLst>
        </xdr:cNvPr>
        <xdr:cNvSpPr/>
      </xdr:nvSpPr>
      <xdr:spPr>
        <a:xfrm>
          <a:off x="11943715" y="6007809"/>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166031</xdr:rowOff>
    </xdr:from>
    <xdr:to>
      <xdr:col>72</xdr:col>
      <xdr:colOff>73025</xdr:colOff>
      <xdr:row>30</xdr:row>
      <xdr:rowOff>162634</xdr:rowOff>
    </xdr:to>
    <xdr:cxnSp macro="">
      <xdr:nvCxnSpPr>
        <xdr:cNvPr id="156" name="直線コネクタ 155">
          <a:extLst>
            <a:ext uri="{FF2B5EF4-FFF2-40B4-BE49-F238E27FC236}">
              <a16:creationId xmlns:a16="http://schemas.microsoft.com/office/drawing/2014/main" id="{752BD36E-4FF0-4E16-BBE5-96319D1D5532}"/>
            </a:ext>
          </a:extLst>
        </xdr:cNvPr>
        <xdr:cNvCxnSpPr/>
      </xdr:nvCxnSpPr>
      <xdr:spPr>
        <a:xfrm flipV="1">
          <a:off x="11998325" y="5722916"/>
          <a:ext cx="685800" cy="337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55171</xdr:rowOff>
    </xdr:from>
    <xdr:to>
      <xdr:col>64</xdr:col>
      <xdr:colOff>123825</xdr:colOff>
      <xdr:row>31</xdr:row>
      <xdr:rowOff>156771</xdr:rowOff>
    </xdr:to>
    <xdr:sp macro="" textlink="">
      <xdr:nvSpPr>
        <xdr:cNvPr id="157" name="楕円 156">
          <a:extLst>
            <a:ext uri="{FF2B5EF4-FFF2-40B4-BE49-F238E27FC236}">
              <a16:creationId xmlns:a16="http://schemas.microsoft.com/office/drawing/2014/main" id="{5A5A8BF0-E1E5-47C3-8248-6B0192CA3D25}"/>
            </a:ext>
          </a:extLst>
        </xdr:cNvPr>
        <xdr:cNvSpPr/>
      </xdr:nvSpPr>
      <xdr:spPr>
        <a:xfrm>
          <a:off x="11257915" y="6126406"/>
          <a:ext cx="107315"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162634</xdr:rowOff>
    </xdr:from>
    <xdr:to>
      <xdr:col>68</xdr:col>
      <xdr:colOff>73025</xdr:colOff>
      <xdr:row>31</xdr:row>
      <xdr:rowOff>105971</xdr:rowOff>
    </xdr:to>
    <xdr:cxnSp macro="">
      <xdr:nvCxnSpPr>
        <xdr:cNvPr id="158" name="直線コネクタ 157">
          <a:extLst>
            <a:ext uri="{FF2B5EF4-FFF2-40B4-BE49-F238E27FC236}">
              <a16:creationId xmlns:a16="http://schemas.microsoft.com/office/drawing/2014/main" id="{1308A1CE-B7CF-45F3-A13E-73ED74DA657B}"/>
            </a:ext>
          </a:extLst>
        </xdr:cNvPr>
        <xdr:cNvCxnSpPr/>
      </xdr:nvCxnSpPr>
      <xdr:spPr>
        <a:xfrm flipV="1">
          <a:off x="11312525" y="6060514"/>
          <a:ext cx="685800" cy="11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159502</xdr:rowOff>
    </xdr:from>
    <xdr:to>
      <xdr:col>60</xdr:col>
      <xdr:colOff>123825</xdr:colOff>
      <xdr:row>30</xdr:row>
      <xdr:rowOff>89652</xdr:rowOff>
    </xdr:to>
    <xdr:sp macro="" textlink="">
      <xdr:nvSpPr>
        <xdr:cNvPr id="159" name="楕円 158">
          <a:extLst>
            <a:ext uri="{FF2B5EF4-FFF2-40B4-BE49-F238E27FC236}">
              <a16:creationId xmlns:a16="http://schemas.microsoft.com/office/drawing/2014/main" id="{23F13A73-A759-4188-9EF1-38CE6A9E8F54}"/>
            </a:ext>
          </a:extLst>
        </xdr:cNvPr>
        <xdr:cNvSpPr/>
      </xdr:nvSpPr>
      <xdr:spPr>
        <a:xfrm>
          <a:off x="10572115" y="5885932"/>
          <a:ext cx="107315"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38852</xdr:rowOff>
    </xdr:from>
    <xdr:to>
      <xdr:col>64</xdr:col>
      <xdr:colOff>73025</xdr:colOff>
      <xdr:row>31</xdr:row>
      <xdr:rowOff>105971</xdr:rowOff>
    </xdr:to>
    <xdr:cxnSp macro="">
      <xdr:nvCxnSpPr>
        <xdr:cNvPr id="160" name="直線コネクタ 159">
          <a:extLst>
            <a:ext uri="{FF2B5EF4-FFF2-40B4-BE49-F238E27FC236}">
              <a16:creationId xmlns:a16="http://schemas.microsoft.com/office/drawing/2014/main" id="{9CE9BAA0-DD8D-4137-AD98-05BD3185FC5D}"/>
            </a:ext>
          </a:extLst>
        </xdr:cNvPr>
        <xdr:cNvCxnSpPr/>
      </xdr:nvCxnSpPr>
      <xdr:spPr>
        <a:xfrm>
          <a:off x="10626725" y="5934827"/>
          <a:ext cx="685800" cy="236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64967</xdr:rowOff>
    </xdr:from>
    <xdr:ext cx="469744" cy="259045"/>
    <xdr:sp macro="" textlink="">
      <xdr:nvSpPr>
        <xdr:cNvPr id="161" name="n_1aveValue債務償還比率">
          <a:extLst>
            <a:ext uri="{FF2B5EF4-FFF2-40B4-BE49-F238E27FC236}">
              <a16:creationId xmlns:a16="http://schemas.microsoft.com/office/drawing/2014/main" id="{679210BB-4B4D-4DE8-8B9C-F3FC47AC0991}"/>
            </a:ext>
          </a:extLst>
        </xdr:cNvPr>
        <xdr:cNvSpPr txBox="1"/>
      </xdr:nvSpPr>
      <xdr:spPr>
        <a:xfrm>
          <a:off x="12459412" y="630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36011</xdr:rowOff>
    </xdr:from>
    <xdr:ext cx="469744" cy="259045"/>
    <xdr:sp macro="" textlink="">
      <xdr:nvSpPr>
        <xdr:cNvPr id="162" name="n_2aveValue債務償還比率">
          <a:extLst>
            <a:ext uri="{FF2B5EF4-FFF2-40B4-BE49-F238E27FC236}">
              <a16:creationId xmlns:a16="http://schemas.microsoft.com/office/drawing/2014/main" id="{9A54C5FF-BB31-4D74-9D9F-05203EB4B11C}"/>
            </a:ext>
          </a:extLst>
        </xdr:cNvPr>
        <xdr:cNvSpPr txBox="1"/>
      </xdr:nvSpPr>
      <xdr:spPr>
        <a:xfrm>
          <a:off x="11780597" y="644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34032</xdr:rowOff>
    </xdr:from>
    <xdr:ext cx="469744" cy="259045"/>
    <xdr:sp macro="" textlink="">
      <xdr:nvSpPr>
        <xdr:cNvPr id="163" name="n_3aveValue債務償還比率">
          <a:extLst>
            <a:ext uri="{FF2B5EF4-FFF2-40B4-BE49-F238E27FC236}">
              <a16:creationId xmlns:a16="http://schemas.microsoft.com/office/drawing/2014/main" id="{AA90F913-7066-4304-AC11-35DA42E245D0}"/>
            </a:ext>
          </a:extLst>
        </xdr:cNvPr>
        <xdr:cNvSpPr txBox="1"/>
      </xdr:nvSpPr>
      <xdr:spPr>
        <a:xfrm>
          <a:off x="11094797" y="6442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19459</xdr:rowOff>
    </xdr:from>
    <xdr:ext cx="469744" cy="259045"/>
    <xdr:sp macro="" textlink="">
      <xdr:nvSpPr>
        <xdr:cNvPr id="164" name="n_4aveValue債務償還比率">
          <a:extLst>
            <a:ext uri="{FF2B5EF4-FFF2-40B4-BE49-F238E27FC236}">
              <a16:creationId xmlns:a16="http://schemas.microsoft.com/office/drawing/2014/main" id="{99D36433-DA54-4E20-8FB2-2EB45BCB9C41}"/>
            </a:ext>
          </a:extLst>
        </xdr:cNvPr>
        <xdr:cNvSpPr txBox="1"/>
      </xdr:nvSpPr>
      <xdr:spPr>
        <a:xfrm>
          <a:off x="10408997" y="6425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61908</xdr:rowOff>
    </xdr:from>
    <xdr:ext cx="469744" cy="259045"/>
    <xdr:sp macro="" textlink="">
      <xdr:nvSpPr>
        <xdr:cNvPr id="165" name="n_1mainValue債務償還比率">
          <a:extLst>
            <a:ext uri="{FF2B5EF4-FFF2-40B4-BE49-F238E27FC236}">
              <a16:creationId xmlns:a16="http://schemas.microsoft.com/office/drawing/2014/main" id="{C00FE61E-A626-4580-8612-21F99EB99D42}"/>
            </a:ext>
          </a:extLst>
        </xdr:cNvPr>
        <xdr:cNvSpPr txBox="1"/>
      </xdr:nvSpPr>
      <xdr:spPr>
        <a:xfrm>
          <a:off x="12459412" y="5439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58511</xdr:rowOff>
    </xdr:from>
    <xdr:ext cx="469744" cy="259045"/>
    <xdr:sp macro="" textlink="">
      <xdr:nvSpPr>
        <xdr:cNvPr id="166" name="n_2mainValue債務償還比率">
          <a:extLst>
            <a:ext uri="{FF2B5EF4-FFF2-40B4-BE49-F238E27FC236}">
              <a16:creationId xmlns:a16="http://schemas.microsoft.com/office/drawing/2014/main" id="{1B9F8528-D381-4382-8213-109F3660352A}"/>
            </a:ext>
          </a:extLst>
        </xdr:cNvPr>
        <xdr:cNvSpPr txBox="1"/>
      </xdr:nvSpPr>
      <xdr:spPr>
        <a:xfrm>
          <a:off x="11780597" y="57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1848</xdr:rowOff>
    </xdr:from>
    <xdr:ext cx="469744" cy="259045"/>
    <xdr:sp macro="" textlink="">
      <xdr:nvSpPr>
        <xdr:cNvPr id="167" name="n_3mainValue債務償還比率">
          <a:extLst>
            <a:ext uri="{FF2B5EF4-FFF2-40B4-BE49-F238E27FC236}">
              <a16:creationId xmlns:a16="http://schemas.microsoft.com/office/drawing/2014/main" id="{C311E57E-5D2B-4711-8B88-89F0B7B664C9}"/>
            </a:ext>
          </a:extLst>
        </xdr:cNvPr>
        <xdr:cNvSpPr txBox="1"/>
      </xdr:nvSpPr>
      <xdr:spPr>
        <a:xfrm>
          <a:off x="11094797" y="5897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106179</xdr:rowOff>
    </xdr:from>
    <xdr:ext cx="469744" cy="259045"/>
    <xdr:sp macro="" textlink="">
      <xdr:nvSpPr>
        <xdr:cNvPr id="168" name="n_4mainValue債務償還比率">
          <a:extLst>
            <a:ext uri="{FF2B5EF4-FFF2-40B4-BE49-F238E27FC236}">
              <a16:creationId xmlns:a16="http://schemas.microsoft.com/office/drawing/2014/main" id="{35C2AD00-9ED4-44DC-9E0B-8B34AD0B5558}"/>
            </a:ext>
          </a:extLst>
        </xdr:cNvPr>
        <xdr:cNvSpPr txBox="1"/>
      </xdr:nvSpPr>
      <xdr:spPr>
        <a:xfrm>
          <a:off x="10408997" y="565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C1F9B914-37BA-4E18-B4B7-9D723EF66CE6}"/>
            </a:ext>
          </a:extLst>
        </xdr:cNvPr>
        <xdr:cNvSpPr/>
      </xdr:nvSpPr>
      <xdr:spPr>
        <a:xfrm>
          <a:off x="1142365" y="797242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F6E9E88D-BF8F-4AAC-BC66-F94C1847A979}"/>
            </a:ext>
          </a:extLst>
        </xdr:cNvPr>
        <xdr:cNvSpPr/>
      </xdr:nvSpPr>
      <xdr:spPr>
        <a:xfrm>
          <a:off x="1142365" y="11770995"/>
          <a:ext cx="531495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1A3EAF48-0DFD-4814-AA8B-52F6AF86C1BA}"/>
            </a:ext>
          </a:extLst>
        </xdr:cNvPr>
        <xdr:cNvSpPr txBox="1"/>
      </xdr:nvSpPr>
      <xdr:spPr>
        <a:xfrm>
          <a:off x="830580" y="82226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3D1AE7CE-F058-4731-B5AF-DD9B45100E98}"/>
            </a:ext>
          </a:extLst>
        </xdr:cNvPr>
        <xdr:cNvSpPr txBox="1"/>
      </xdr:nvSpPr>
      <xdr:spPr>
        <a:xfrm>
          <a:off x="6285865" y="1089533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5FCBEE88-2801-416C-80B0-D7250D8DE7B4}"/>
            </a:ext>
          </a:extLst>
        </xdr:cNvPr>
        <xdr:cNvSpPr txBox="1"/>
      </xdr:nvSpPr>
      <xdr:spPr>
        <a:xfrm>
          <a:off x="830580" y="119995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359286B5-606E-48A0-94F5-91F5B4264DA1}"/>
            </a:ext>
          </a:extLst>
        </xdr:cNvPr>
        <xdr:cNvSpPr txBox="1"/>
      </xdr:nvSpPr>
      <xdr:spPr>
        <a:xfrm>
          <a:off x="6285865" y="147574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7C6EE0F7-A10A-4B40-B27A-77B7E951E80C}"/>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2AF87D5-B0A2-45BD-BA21-EDEDCC22D25C}"/>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B89E682-9168-4EDD-8CF0-CCFEFD75AB28}"/>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4811819-18C4-4C26-B839-A4582E38ADCA}"/>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5BB7311-2709-4AA4-BCF5-26494172DD13}"/>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FC9457F-F276-4D65-84AB-100BC4833E21}"/>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4292F62-266F-42D8-A466-AE79EB5186FC}"/>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361F4CD9-FC46-4B37-B8AB-7979D4B39416}"/>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DD8847A-5DD4-458D-AE1D-8D9C7B963327}"/>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D636966-A32F-4850-AC63-F878E3D4F1A4}"/>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14,035
13,591
72.80
8,507,167
7,864,913
592,509
4,773,724
3,843,027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5193D9F-6FB3-482C-9AAD-8AF92F7ADB6E}"/>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8D91B34F-97BA-4A98-91BA-8C6EEAD8A7EA}"/>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DB9E6E0-730B-442F-A2C7-2B98105F3CED}"/>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20DC88E-9807-461A-A645-13A1A05E5324}"/>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2416E1F-A15D-44DD-A387-D380911DBD1B}"/>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7462876E-91BB-4CA0-A6CD-A555C8F81762}"/>
            </a:ext>
          </a:extLst>
        </xdr:cNvPr>
        <xdr:cNvSpPr/>
      </xdr:nvSpPr>
      <xdr:spPr>
        <a:xfrm>
          <a:off x="6474460" y="1714500"/>
          <a:ext cx="329819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950BE2B-03FE-4FFA-99C8-3F046AF810F7}"/>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B2174681-19A9-4DFA-8B43-E8BA8F59D02E}"/>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598C856-2EDB-45F5-9D31-450AEC58B9F8}"/>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7CFCBC35-EADF-434C-BD42-DCCD46698C53}"/>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163030C7-A0AF-4C94-93F6-F64D6C2CC44A}"/>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44C110C-2362-43EE-A464-BA196A4B4846}"/>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EAAB1AB-F90B-445D-9298-FF3FC8D2796C}"/>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8362858-D518-438E-8109-D2AB6A079CE0}"/>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FC0DF7D-898D-4257-81A8-495CFCA7E98D}"/>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C648FFC-D8DE-43A9-B2E3-F20C34258A52}"/>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311712B2-0C20-47C3-9D3A-405E6CF2CB7C}"/>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41D8AFB-CF82-4012-A553-2B7EAF45E13D}"/>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BECD493-3237-43CC-B8EF-EFE82FC33312}"/>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CC1ABE5-4C5E-4322-8C63-D0AFDFA64BFE}"/>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1C59DAE-161A-4F7F-8DB9-74C7A9D42434}"/>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DF6D492-21AE-4804-8F92-42A959377AA7}"/>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3CEAB19-200B-4865-8CA2-F1B07CC72A30}"/>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1C5417A-E64A-4776-AC2F-63663E1BCAB3}"/>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1A4663-AC2B-42A7-886B-9A9A1B40DCA3}"/>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6B2BF15-5622-42BD-82AE-567EA766D0FC}"/>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81FB598-C71D-4D43-806E-8D8F4B16B998}"/>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AA2EE8E-CE7D-4CCF-8C68-38AE5B2180C4}"/>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BD8BB73-E69A-40CE-98AD-A92FC382E17A}"/>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E68A868F-6827-4E3E-B517-93760ADF0458}"/>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C6271BC-C0AD-4537-BB26-E50C8F4B1A02}"/>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549AD01-7553-42AA-A2EE-7F3C1902D295}"/>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2F5367DD-1D11-4EE8-BE42-DBBDF947A799}"/>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AF7B4A10-615A-4CAA-9C5A-D0BC979AAF5D}"/>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BACDFA5-7A68-42B8-89C6-98C8B23A1942}"/>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6053BE4-75BB-466E-98F3-21513FC6EF73}"/>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A20D0ADF-53BE-445A-B788-A1D34410B173}"/>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DA9F4398-30E4-492E-B724-DE482D49D454}"/>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549F05D-DC56-42FA-B55C-82D176B11B68}"/>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E1A1B6BF-6515-468F-B7A2-ADB488A44BD6}"/>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625307E7-4E80-420D-93BD-030C77B57D8A}"/>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B4AAC4C5-46B3-45B5-9B4C-22EB86373B23}"/>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90F97896-9741-4716-859B-7268947B9163}"/>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a:extLst>
            <a:ext uri="{FF2B5EF4-FFF2-40B4-BE49-F238E27FC236}">
              <a16:creationId xmlns:a16="http://schemas.microsoft.com/office/drawing/2014/main" id="{617063E9-B721-45E3-957D-27EE99B4CE9C}"/>
            </a:ext>
          </a:extLst>
        </xdr:cNvPr>
        <xdr:cNvSpPr txBox="1"/>
      </xdr:nvSpPr>
      <xdr:spPr>
        <a:xfrm>
          <a:off x="343701" y="55164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3FBC502-4F5D-4128-9193-AE663354BB37}"/>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a:extLst>
            <a:ext uri="{FF2B5EF4-FFF2-40B4-BE49-F238E27FC236}">
              <a16:creationId xmlns:a16="http://schemas.microsoft.com/office/drawing/2014/main" id="{562D33A0-26DB-455A-B5F6-CBAA28EBD9CC}"/>
            </a:ext>
          </a:extLst>
        </xdr:cNvPr>
        <xdr:cNvSpPr txBox="1"/>
      </xdr:nvSpPr>
      <xdr:spPr>
        <a:xfrm>
          <a:off x="343701" y="519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a:extLst>
            <a:ext uri="{FF2B5EF4-FFF2-40B4-BE49-F238E27FC236}">
              <a16:creationId xmlns:a16="http://schemas.microsoft.com/office/drawing/2014/main" id="{D529D7A6-CF3F-4889-9FD3-E96275AA097E}"/>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144780</xdr:rowOff>
    </xdr:from>
    <xdr:to>
      <xdr:col>24</xdr:col>
      <xdr:colOff>62865</xdr:colOff>
      <xdr:row>42</xdr:row>
      <xdr:rowOff>43543</xdr:rowOff>
    </xdr:to>
    <xdr:cxnSp macro="">
      <xdr:nvCxnSpPr>
        <xdr:cNvPr id="59" name="直線コネクタ 58">
          <a:extLst>
            <a:ext uri="{FF2B5EF4-FFF2-40B4-BE49-F238E27FC236}">
              <a16:creationId xmlns:a16="http://schemas.microsoft.com/office/drawing/2014/main" id="{FC24725F-5748-4184-87FD-60DA0F169167}"/>
            </a:ext>
          </a:extLst>
        </xdr:cNvPr>
        <xdr:cNvCxnSpPr/>
      </xdr:nvCxnSpPr>
      <xdr:spPr>
        <a:xfrm flipV="1">
          <a:off x="4173855" y="5629275"/>
          <a:ext cx="0" cy="1617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47370</xdr:rowOff>
    </xdr:from>
    <xdr:ext cx="405111" cy="259045"/>
    <xdr:sp macro="" textlink="">
      <xdr:nvSpPr>
        <xdr:cNvPr id="60" name="【道路】&#10;有形固定資産減価償却率最小値テキスト">
          <a:extLst>
            <a:ext uri="{FF2B5EF4-FFF2-40B4-BE49-F238E27FC236}">
              <a16:creationId xmlns:a16="http://schemas.microsoft.com/office/drawing/2014/main" id="{3552EEE3-6457-4E27-B7ED-42CFFFCF3348}"/>
            </a:ext>
          </a:extLst>
        </xdr:cNvPr>
        <xdr:cNvSpPr txBox="1"/>
      </xdr:nvSpPr>
      <xdr:spPr>
        <a:xfrm>
          <a:off x="4212590" y="725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43543</xdr:rowOff>
    </xdr:from>
    <xdr:to>
      <xdr:col>24</xdr:col>
      <xdr:colOff>152400</xdr:colOff>
      <xdr:row>42</xdr:row>
      <xdr:rowOff>43543</xdr:rowOff>
    </xdr:to>
    <xdr:cxnSp macro="">
      <xdr:nvCxnSpPr>
        <xdr:cNvPr id="61" name="直線コネクタ 60">
          <a:extLst>
            <a:ext uri="{FF2B5EF4-FFF2-40B4-BE49-F238E27FC236}">
              <a16:creationId xmlns:a16="http://schemas.microsoft.com/office/drawing/2014/main" id="{BAEE3307-4D46-4FEE-A543-5995D0B014FC}"/>
            </a:ext>
          </a:extLst>
        </xdr:cNvPr>
        <xdr:cNvCxnSpPr/>
      </xdr:nvCxnSpPr>
      <xdr:spPr>
        <a:xfrm>
          <a:off x="4112260" y="724634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91457</xdr:rowOff>
    </xdr:from>
    <xdr:ext cx="405111" cy="259045"/>
    <xdr:sp macro="" textlink="">
      <xdr:nvSpPr>
        <xdr:cNvPr id="62" name="【道路】&#10;有形固定資産減価償却率最大値テキスト">
          <a:extLst>
            <a:ext uri="{FF2B5EF4-FFF2-40B4-BE49-F238E27FC236}">
              <a16:creationId xmlns:a16="http://schemas.microsoft.com/office/drawing/2014/main" id="{F2B2F463-BC05-4573-B6F1-66BEDB962757}"/>
            </a:ext>
          </a:extLst>
        </xdr:cNvPr>
        <xdr:cNvSpPr txBox="1"/>
      </xdr:nvSpPr>
      <xdr:spPr>
        <a:xfrm>
          <a:off x="4212590"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144780</xdr:rowOff>
    </xdr:from>
    <xdr:to>
      <xdr:col>24</xdr:col>
      <xdr:colOff>152400</xdr:colOff>
      <xdr:row>32</xdr:row>
      <xdr:rowOff>144780</xdr:rowOff>
    </xdr:to>
    <xdr:cxnSp macro="">
      <xdr:nvCxnSpPr>
        <xdr:cNvPr id="63" name="直線コネクタ 62">
          <a:extLst>
            <a:ext uri="{FF2B5EF4-FFF2-40B4-BE49-F238E27FC236}">
              <a16:creationId xmlns:a16="http://schemas.microsoft.com/office/drawing/2014/main" id="{A15307B9-CFD6-4C9B-A28D-052DB0DE99B3}"/>
            </a:ext>
          </a:extLst>
        </xdr:cNvPr>
        <xdr:cNvCxnSpPr/>
      </xdr:nvCxnSpPr>
      <xdr:spPr>
        <a:xfrm>
          <a:off x="4112260" y="5629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46281</xdr:rowOff>
    </xdr:from>
    <xdr:ext cx="405111" cy="259045"/>
    <xdr:sp macro="" textlink="">
      <xdr:nvSpPr>
        <xdr:cNvPr id="64" name="【道路】&#10;有形固定資産減価償却率平均値テキスト">
          <a:extLst>
            <a:ext uri="{FF2B5EF4-FFF2-40B4-BE49-F238E27FC236}">
              <a16:creationId xmlns:a16="http://schemas.microsoft.com/office/drawing/2014/main" id="{927FAA94-8EA5-4451-8A14-5F394B677990}"/>
            </a:ext>
          </a:extLst>
        </xdr:cNvPr>
        <xdr:cNvSpPr txBox="1"/>
      </xdr:nvSpPr>
      <xdr:spPr>
        <a:xfrm>
          <a:off x="4212590" y="62203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67854</xdr:rowOff>
    </xdr:from>
    <xdr:to>
      <xdr:col>24</xdr:col>
      <xdr:colOff>114300</xdr:colOff>
      <xdr:row>36</xdr:row>
      <xdr:rowOff>169454</xdr:rowOff>
    </xdr:to>
    <xdr:sp macro="" textlink="">
      <xdr:nvSpPr>
        <xdr:cNvPr id="65" name="フローチャート: 判断 64">
          <a:extLst>
            <a:ext uri="{FF2B5EF4-FFF2-40B4-BE49-F238E27FC236}">
              <a16:creationId xmlns:a16="http://schemas.microsoft.com/office/drawing/2014/main" id="{C080FCA3-16FF-45A3-B627-A6AA9519D88A}"/>
            </a:ext>
          </a:extLst>
        </xdr:cNvPr>
        <xdr:cNvSpPr/>
      </xdr:nvSpPr>
      <xdr:spPr>
        <a:xfrm>
          <a:off x="4131310" y="6238149"/>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102144</xdr:rowOff>
    </xdr:from>
    <xdr:to>
      <xdr:col>20</xdr:col>
      <xdr:colOff>38100</xdr:colOff>
      <xdr:row>36</xdr:row>
      <xdr:rowOff>32294</xdr:rowOff>
    </xdr:to>
    <xdr:sp macro="" textlink="">
      <xdr:nvSpPr>
        <xdr:cNvPr id="66" name="フローチャート: 判断 65">
          <a:extLst>
            <a:ext uri="{FF2B5EF4-FFF2-40B4-BE49-F238E27FC236}">
              <a16:creationId xmlns:a16="http://schemas.microsoft.com/office/drawing/2014/main" id="{C0EE71D8-CAD1-4872-A9C1-693EBE993C9D}"/>
            </a:ext>
          </a:extLst>
        </xdr:cNvPr>
        <xdr:cNvSpPr/>
      </xdr:nvSpPr>
      <xdr:spPr>
        <a:xfrm>
          <a:off x="3388360" y="609908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59690</xdr:rowOff>
    </xdr:from>
    <xdr:to>
      <xdr:col>15</xdr:col>
      <xdr:colOff>101600</xdr:colOff>
      <xdr:row>35</xdr:row>
      <xdr:rowOff>161290</xdr:rowOff>
    </xdr:to>
    <xdr:sp macro="" textlink="">
      <xdr:nvSpPr>
        <xdr:cNvPr id="67" name="フローチャート: 判断 66">
          <a:extLst>
            <a:ext uri="{FF2B5EF4-FFF2-40B4-BE49-F238E27FC236}">
              <a16:creationId xmlns:a16="http://schemas.microsoft.com/office/drawing/2014/main" id="{EDB31D53-34D2-4D21-A29F-8630B2CEC78F}"/>
            </a:ext>
          </a:extLst>
        </xdr:cNvPr>
        <xdr:cNvSpPr/>
      </xdr:nvSpPr>
      <xdr:spPr>
        <a:xfrm>
          <a:off x="2571750" y="605663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10704</xdr:rowOff>
    </xdr:from>
    <xdr:to>
      <xdr:col>10</xdr:col>
      <xdr:colOff>165100</xdr:colOff>
      <xdr:row>35</xdr:row>
      <xdr:rowOff>112304</xdr:rowOff>
    </xdr:to>
    <xdr:sp macro="" textlink="">
      <xdr:nvSpPr>
        <xdr:cNvPr id="68" name="フローチャート: 判断 67">
          <a:extLst>
            <a:ext uri="{FF2B5EF4-FFF2-40B4-BE49-F238E27FC236}">
              <a16:creationId xmlns:a16="http://schemas.microsoft.com/office/drawing/2014/main" id="{55B6BCB1-0161-42F5-8AEA-9390FBBAE008}"/>
            </a:ext>
          </a:extLst>
        </xdr:cNvPr>
        <xdr:cNvSpPr/>
      </xdr:nvSpPr>
      <xdr:spPr>
        <a:xfrm>
          <a:off x="1774190" y="6013359"/>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10704</xdr:rowOff>
    </xdr:from>
    <xdr:to>
      <xdr:col>6</xdr:col>
      <xdr:colOff>38100</xdr:colOff>
      <xdr:row>35</xdr:row>
      <xdr:rowOff>112304</xdr:rowOff>
    </xdr:to>
    <xdr:sp macro="" textlink="">
      <xdr:nvSpPr>
        <xdr:cNvPr id="69" name="フローチャート: 判断 68">
          <a:extLst>
            <a:ext uri="{FF2B5EF4-FFF2-40B4-BE49-F238E27FC236}">
              <a16:creationId xmlns:a16="http://schemas.microsoft.com/office/drawing/2014/main" id="{FF654426-A941-47DD-9459-4AFA6EEDA78C}"/>
            </a:ext>
          </a:extLst>
        </xdr:cNvPr>
        <xdr:cNvSpPr/>
      </xdr:nvSpPr>
      <xdr:spPr>
        <a:xfrm>
          <a:off x="988060" y="6013359"/>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C4D1AE7-A781-49FB-8728-B0AC9F96C842}"/>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43B82F0-F2C2-4615-829D-E60739441972}"/>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BCE5B58A-D883-467C-9002-EC0049E325AD}"/>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EA09553D-28C2-435A-85EE-CA2EC119453F}"/>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0993F09C-E52A-4702-B026-6B90BDD872C9}"/>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5806</xdr:rowOff>
    </xdr:from>
    <xdr:to>
      <xdr:col>24</xdr:col>
      <xdr:colOff>114300</xdr:colOff>
      <xdr:row>36</xdr:row>
      <xdr:rowOff>107406</xdr:rowOff>
    </xdr:to>
    <xdr:sp macro="" textlink="">
      <xdr:nvSpPr>
        <xdr:cNvPr id="75" name="楕円 74">
          <a:extLst>
            <a:ext uri="{FF2B5EF4-FFF2-40B4-BE49-F238E27FC236}">
              <a16:creationId xmlns:a16="http://schemas.microsoft.com/office/drawing/2014/main" id="{058DB3FE-7B4C-4F47-A9AB-F0153D8AE401}"/>
            </a:ext>
          </a:extLst>
        </xdr:cNvPr>
        <xdr:cNvSpPr/>
      </xdr:nvSpPr>
      <xdr:spPr>
        <a:xfrm>
          <a:off x="4131310" y="6179911"/>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28683</xdr:rowOff>
    </xdr:from>
    <xdr:ext cx="405111" cy="259045"/>
    <xdr:sp macro="" textlink="">
      <xdr:nvSpPr>
        <xdr:cNvPr id="76" name="【道路】&#10;有形固定資産減価償却率該当値テキスト">
          <a:extLst>
            <a:ext uri="{FF2B5EF4-FFF2-40B4-BE49-F238E27FC236}">
              <a16:creationId xmlns:a16="http://schemas.microsoft.com/office/drawing/2014/main" id="{F4609D4A-ABDF-4FB0-9349-403340C6FE63}"/>
            </a:ext>
          </a:extLst>
        </xdr:cNvPr>
        <xdr:cNvSpPr txBox="1"/>
      </xdr:nvSpPr>
      <xdr:spPr>
        <a:xfrm>
          <a:off x="4212590" y="6027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9072</xdr:rowOff>
    </xdr:from>
    <xdr:to>
      <xdr:col>20</xdr:col>
      <xdr:colOff>38100</xdr:colOff>
      <xdr:row>36</xdr:row>
      <xdr:rowOff>110672</xdr:rowOff>
    </xdr:to>
    <xdr:sp macro="" textlink="">
      <xdr:nvSpPr>
        <xdr:cNvPr id="77" name="楕円 76">
          <a:extLst>
            <a:ext uri="{FF2B5EF4-FFF2-40B4-BE49-F238E27FC236}">
              <a16:creationId xmlns:a16="http://schemas.microsoft.com/office/drawing/2014/main" id="{3AA3DAF8-F4BC-4921-982A-234A4C9E7DE6}"/>
            </a:ext>
          </a:extLst>
        </xdr:cNvPr>
        <xdr:cNvSpPr/>
      </xdr:nvSpPr>
      <xdr:spPr>
        <a:xfrm>
          <a:off x="3388360" y="6183177"/>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56606</xdr:rowOff>
    </xdr:from>
    <xdr:to>
      <xdr:col>24</xdr:col>
      <xdr:colOff>63500</xdr:colOff>
      <xdr:row>36</xdr:row>
      <xdr:rowOff>59872</xdr:rowOff>
    </xdr:to>
    <xdr:cxnSp macro="">
      <xdr:nvCxnSpPr>
        <xdr:cNvPr id="78" name="直線コネクタ 77">
          <a:extLst>
            <a:ext uri="{FF2B5EF4-FFF2-40B4-BE49-F238E27FC236}">
              <a16:creationId xmlns:a16="http://schemas.microsoft.com/office/drawing/2014/main" id="{82B1B6D0-AD9D-4600-B2A1-8FE01322985B}"/>
            </a:ext>
          </a:extLst>
        </xdr:cNvPr>
        <xdr:cNvCxnSpPr/>
      </xdr:nvCxnSpPr>
      <xdr:spPr>
        <a:xfrm flipV="1">
          <a:off x="3431540" y="6232616"/>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115207</xdr:rowOff>
    </xdr:from>
    <xdr:to>
      <xdr:col>15</xdr:col>
      <xdr:colOff>101600</xdr:colOff>
      <xdr:row>36</xdr:row>
      <xdr:rowOff>45357</xdr:rowOff>
    </xdr:to>
    <xdr:sp macro="" textlink="">
      <xdr:nvSpPr>
        <xdr:cNvPr id="79" name="楕円 78">
          <a:extLst>
            <a:ext uri="{FF2B5EF4-FFF2-40B4-BE49-F238E27FC236}">
              <a16:creationId xmlns:a16="http://schemas.microsoft.com/office/drawing/2014/main" id="{61BE736A-8089-4B90-96D6-E13A2AFE14E5}"/>
            </a:ext>
          </a:extLst>
        </xdr:cNvPr>
        <xdr:cNvSpPr/>
      </xdr:nvSpPr>
      <xdr:spPr>
        <a:xfrm>
          <a:off x="2571750" y="611595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166007</xdr:rowOff>
    </xdr:from>
    <xdr:to>
      <xdr:col>19</xdr:col>
      <xdr:colOff>177800</xdr:colOff>
      <xdr:row>36</xdr:row>
      <xdr:rowOff>59872</xdr:rowOff>
    </xdr:to>
    <xdr:cxnSp macro="">
      <xdr:nvCxnSpPr>
        <xdr:cNvPr id="80" name="直線コネクタ 79">
          <a:extLst>
            <a:ext uri="{FF2B5EF4-FFF2-40B4-BE49-F238E27FC236}">
              <a16:creationId xmlns:a16="http://schemas.microsoft.com/office/drawing/2014/main" id="{8CCEB81D-D1D3-4885-A297-A8BCABC3C05A}"/>
            </a:ext>
          </a:extLst>
        </xdr:cNvPr>
        <xdr:cNvCxnSpPr/>
      </xdr:nvCxnSpPr>
      <xdr:spPr>
        <a:xfrm>
          <a:off x="2626360" y="6170567"/>
          <a:ext cx="805180" cy="5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59690</xdr:rowOff>
    </xdr:from>
    <xdr:to>
      <xdr:col>10</xdr:col>
      <xdr:colOff>165100</xdr:colOff>
      <xdr:row>35</xdr:row>
      <xdr:rowOff>161290</xdr:rowOff>
    </xdr:to>
    <xdr:sp macro="" textlink="">
      <xdr:nvSpPr>
        <xdr:cNvPr id="81" name="楕円 80">
          <a:extLst>
            <a:ext uri="{FF2B5EF4-FFF2-40B4-BE49-F238E27FC236}">
              <a16:creationId xmlns:a16="http://schemas.microsoft.com/office/drawing/2014/main" id="{65AA5186-936E-4FD5-B7C1-D21D8BA2AC98}"/>
            </a:ext>
          </a:extLst>
        </xdr:cNvPr>
        <xdr:cNvSpPr/>
      </xdr:nvSpPr>
      <xdr:spPr>
        <a:xfrm>
          <a:off x="1774190" y="6056630"/>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110490</xdr:rowOff>
    </xdr:from>
    <xdr:to>
      <xdr:col>15</xdr:col>
      <xdr:colOff>50800</xdr:colOff>
      <xdr:row>35</xdr:row>
      <xdr:rowOff>166007</xdr:rowOff>
    </xdr:to>
    <xdr:cxnSp macro="">
      <xdr:nvCxnSpPr>
        <xdr:cNvPr id="82" name="直線コネクタ 81">
          <a:extLst>
            <a:ext uri="{FF2B5EF4-FFF2-40B4-BE49-F238E27FC236}">
              <a16:creationId xmlns:a16="http://schemas.microsoft.com/office/drawing/2014/main" id="{0500452C-8012-4E09-9DFB-CBEED5DEECEF}"/>
            </a:ext>
          </a:extLst>
        </xdr:cNvPr>
        <xdr:cNvCxnSpPr/>
      </xdr:nvCxnSpPr>
      <xdr:spPr>
        <a:xfrm>
          <a:off x="1828800" y="6111240"/>
          <a:ext cx="797560" cy="5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4173</xdr:rowOff>
    </xdr:from>
    <xdr:to>
      <xdr:col>6</xdr:col>
      <xdr:colOff>38100</xdr:colOff>
      <xdr:row>35</xdr:row>
      <xdr:rowOff>105773</xdr:rowOff>
    </xdr:to>
    <xdr:sp macro="" textlink="">
      <xdr:nvSpPr>
        <xdr:cNvPr id="83" name="楕円 82">
          <a:extLst>
            <a:ext uri="{FF2B5EF4-FFF2-40B4-BE49-F238E27FC236}">
              <a16:creationId xmlns:a16="http://schemas.microsoft.com/office/drawing/2014/main" id="{526C95BB-F61D-464B-8DCB-1FEDC6B1C695}"/>
            </a:ext>
          </a:extLst>
        </xdr:cNvPr>
        <xdr:cNvSpPr/>
      </xdr:nvSpPr>
      <xdr:spPr>
        <a:xfrm>
          <a:off x="988060" y="60068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54973</xdr:rowOff>
    </xdr:from>
    <xdr:to>
      <xdr:col>10</xdr:col>
      <xdr:colOff>114300</xdr:colOff>
      <xdr:row>35</xdr:row>
      <xdr:rowOff>110490</xdr:rowOff>
    </xdr:to>
    <xdr:cxnSp macro="">
      <xdr:nvCxnSpPr>
        <xdr:cNvPr id="84" name="直線コネクタ 83">
          <a:extLst>
            <a:ext uri="{FF2B5EF4-FFF2-40B4-BE49-F238E27FC236}">
              <a16:creationId xmlns:a16="http://schemas.microsoft.com/office/drawing/2014/main" id="{09757FE3-B726-44C7-BE6E-2D93953D4436}"/>
            </a:ext>
          </a:extLst>
        </xdr:cNvPr>
        <xdr:cNvCxnSpPr/>
      </xdr:nvCxnSpPr>
      <xdr:spPr>
        <a:xfrm>
          <a:off x="1031240" y="6059533"/>
          <a:ext cx="79756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48821</xdr:rowOff>
    </xdr:from>
    <xdr:ext cx="405111" cy="259045"/>
    <xdr:sp macro="" textlink="">
      <xdr:nvSpPr>
        <xdr:cNvPr id="85" name="n_1aveValue【道路】&#10;有形固定資産減価償却率">
          <a:extLst>
            <a:ext uri="{FF2B5EF4-FFF2-40B4-BE49-F238E27FC236}">
              <a16:creationId xmlns:a16="http://schemas.microsoft.com/office/drawing/2014/main" id="{F645B012-03BC-4B30-B37F-0CCE8E360CBF}"/>
            </a:ext>
          </a:extLst>
        </xdr:cNvPr>
        <xdr:cNvSpPr txBox="1"/>
      </xdr:nvSpPr>
      <xdr:spPr>
        <a:xfrm>
          <a:off x="3239144" y="5880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6367</xdr:rowOff>
    </xdr:from>
    <xdr:ext cx="405111" cy="259045"/>
    <xdr:sp macro="" textlink="">
      <xdr:nvSpPr>
        <xdr:cNvPr id="86" name="n_2aveValue【道路】&#10;有形固定資産減価償却率">
          <a:extLst>
            <a:ext uri="{FF2B5EF4-FFF2-40B4-BE49-F238E27FC236}">
              <a16:creationId xmlns:a16="http://schemas.microsoft.com/office/drawing/2014/main" id="{8E962A6C-1CF7-4A89-97F8-43FEED7612EB}"/>
            </a:ext>
          </a:extLst>
        </xdr:cNvPr>
        <xdr:cNvSpPr txBox="1"/>
      </xdr:nvSpPr>
      <xdr:spPr>
        <a:xfrm>
          <a:off x="2439044" y="583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128831</xdr:rowOff>
    </xdr:from>
    <xdr:ext cx="405111" cy="259045"/>
    <xdr:sp macro="" textlink="">
      <xdr:nvSpPr>
        <xdr:cNvPr id="87" name="n_3aveValue【道路】&#10;有形固定資産減価償却率">
          <a:extLst>
            <a:ext uri="{FF2B5EF4-FFF2-40B4-BE49-F238E27FC236}">
              <a16:creationId xmlns:a16="http://schemas.microsoft.com/office/drawing/2014/main" id="{028E7A81-B1BB-44B0-A0B4-6D98894CB631}"/>
            </a:ext>
          </a:extLst>
        </xdr:cNvPr>
        <xdr:cNvSpPr txBox="1"/>
      </xdr:nvSpPr>
      <xdr:spPr>
        <a:xfrm>
          <a:off x="1641484" y="579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103431</xdr:rowOff>
    </xdr:from>
    <xdr:ext cx="405111" cy="259045"/>
    <xdr:sp macro="" textlink="">
      <xdr:nvSpPr>
        <xdr:cNvPr id="88" name="n_4aveValue【道路】&#10;有形固定資産減価償却率">
          <a:extLst>
            <a:ext uri="{FF2B5EF4-FFF2-40B4-BE49-F238E27FC236}">
              <a16:creationId xmlns:a16="http://schemas.microsoft.com/office/drawing/2014/main" id="{C04D2F6D-C20E-4B2F-BBB6-6CF26385B996}"/>
            </a:ext>
          </a:extLst>
        </xdr:cNvPr>
        <xdr:cNvSpPr txBox="1"/>
      </xdr:nvSpPr>
      <xdr:spPr>
        <a:xfrm>
          <a:off x="855354" y="6102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101799</xdr:rowOff>
    </xdr:from>
    <xdr:ext cx="405111" cy="259045"/>
    <xdr:sp macro="" textlink="">
      <xdr:nvSpPr>
        <xdr:cNvPr id="89" name="n_1mainValue【道路】&#10;有形固定資産減価償却率">
          <a:extLst>
            <a:ext uri="{FF2B5EF4-FFF2-40B4-BE49-F238E27FC236}">
              <a16:creationId xmlns:a16="http://schemas.microsoft.com/office/drawing/2014/main" id="{FC6EBD09-A5CB-4BBF-A254-F8626316203D}"/>
            </a:ext>
          </a:extLst>
        </xdr:cNvPr>
        <xdr:cNvSpPr txBox="1"/>
      </xdr:nvSpPr>
      <xdr:spPr>
        <a:xfrm>
          <a:off x="3239144" y="6270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36484</xdr:rowOff>
    </xdr:from>
    <xdr:ext cx="405111" cy="259045"/>
    <xdr:sp macro="" textlink="">
      <xdr:nvSpPr>
        <xdr:cNvPr id="90" name="n_2mainValue【道路】&#10;有形固定資産減価償却率">
          <a:extLst>
            <a:ext uri="{FF2B5EF4-FFF2-40B4-BE49-F238E27FC236}">
              <a16:creationId xmlns:a16="http://schemas.microsoft.com/office/drawing/2014/main" id="{A3984F8D-1DF4-4180-8179-7171C611D818}"/>
            </a:ext>
          </a:extLst>
        </xdr:cNvPr>
        <xdr:cNvSpPr txBox="1"/>
      </xdr:nvSpPr>
      <xdr:spPr>
        <a:xfrm>
          <a:off x="2439044" y="6208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152417</xdr:rowOff>
    </xdr:from>
    <xdr:ext cx="405111" cy="259045"/>
    <xdr:sp macro="" textlink="">
      <xdr:nvSpPr>
        <xdr:cNvPr id="91" name="n_3mainValue【道路】&#10;有形固定資産減価償却率">
          <a:extLst>
            <a:ext uri="{FF2B5EF4-FFF2-40B4-BE49-F238E27FC236}">
              <a16:creationId xmlns:a16="http://schemas.microsoft.com/office/drawing/2014/main" id="{E520AE8A-DE5D-49D3-BA50-DB64DBB71E1E}"/>
            </a:ext>
          </a:extLst>
        </xdr:cNvPr>
        <xdr:cNvSpPr txBox="1"/>
      </xdr:nvSpPr>
      <xdr:spPr>
        <a:xfrm>
          <a:off x="1641484" y="615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122300</xdr:rowOff>
    </xdr:from>
    <xdr:ext cx="405111" cy="259045"/>
    <xdr:sp macro="" textlink="">
      <xdr:nvSpPr>
        <xdr:cNvPr id="92" name="n_4mainValue【道路】&#10;有形固定資産減価償却率">
          <a:extLst>
            <a:ext uri="{FF2B5EF4-FFF2-40B4-BE49-F238E27FC236}">
              <a16:creationId xmlns:a16="http://schemas.microsoft.com/office/drawing/2014/main" id="{559A7F22-A7FB-48FB-A50A-27D3E7EE41B9}"/>
            </a:ext>
          </a:extLst>
        </xdr:cNvPr>
        <xdr:cNvSpPr txBox="1"/>
      </xdr:nvSpPr>
      <xdr:spPr>
        <a:xfrm>
          <a:off x="855354" y="578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a:extLst>
            <a:ext uri="{FF2B5EF4-FFF2-40B4-BE49-F238E27FC236}">
              <a16:creationId xmlns:a16="http://schemas.microsoft.com/office/drawing/2014/main" id="{16726A06-5F31-4308-9A5A-D9B2D7F6B27C}"/>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a:extLst>
            <a:ext uri="{FF2B5EF4-FFF2-40B4-BE49-F238E27FC236}">
              <a16:creationId xmlns:a16="http://schemas.microsoft.com/office/drawing/2014/main" id="{3AC8537E-64A7-4407-A8BF-8035611E3DBF}"/>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a:extLst>
            <a:ext uri="{FF2B5EF4-FFF2-40B4-BE49-F238E27FC236}">
              <a16:creationId xmlns:a16="http://schemas.microsoft.com/office/drawing/2014/main" id="{B716C98F-D867-46F2-8C50-D72019F6FAEC}"/>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a:extLst>
            <a:ext uri="{FF2B5EF4-FFF2-40B4-BE49-F238E27FC236}">
              <a16:creationId xmlns:a16="http://schemas.microsoft.com/office/drawing/2014/main" id="{0ABE98E6-0DB8-44D2-8B2F-7FE49EE2310C}"/>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a:extLst>
            <a:ext uri="{FF2B5EF4-FFF2-40B4-BE49-F238E27FC236}">
              <a16:creationId xmlns:a16="http://schemas.microsoft.com/office/drawing/2014/main" id="{527A62AF-06C0-4B4C-B548-DB7D2F699970}"/>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a:extLst>
            <a:ext uri="{FF2B5EF4-FFF2-40B4-BE49-F238E27FC236}">
              <a16:creationId xmlns:a16="http://schemas.microsoft.com/office/drawing/2014/main" id="{300681FB-2B63-4AEB-A62E-314B9DB30186}"/>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a:extLst>
            <a:ext uri="{FF2B5EF4-FFF2-40B4-BE49-F238E27FC236}">
              <a16:creationId xmlns:a16="http://schemas.microsoft.com/office/drawing/2014/main" id="{FC6B34D0-54E2-406E-92FA-DC00DE5D849B}"/>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a:extLst>
            <a:ext uri="{FF2B5EF4-FFF2-40B4-BE49-F238E27FC236}">
              <a16:creationId xmlns:a16="http://schemas.microsoft.com/office/drawing/2014/main" id="{06FBDD21-D6FE-4A41-9810-395EA0A2040D}"/>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a:extLst>
            <a:ext uri="{FF2B5EF4-FFF2-40B4-BE49-F238E27FC236}">
              <a16:creationId xmlns:a16="http://schemas.microsoft.com/office/drawing/2014/main" id="{6DDF041E-C9F3-44D0-96B7-CD54AA2BF229}"/>
            </a:ext>
          </a:extLst>
        </xdr:cNvPr>
        <xdr:cNvSpPr txBox="1"/>
      </xdr:nvSpPr>
      <xdr:spPr>
        <a:xfrm>
          <a:off x="592201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a:extLst>
            <a:ext uri="{FF2B5EF4-FFF2-40B4-BE49-F238E27FC236}">
              <a16:creationId xmlns:a16="http://schemas.microsoft.com/office/drawing/2014/main" id="{0CFF9EB8-B91F-4323-A648-E447AE72FA49}"/>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3" name="テキスト ボックス 102">
          <a:extLst>
            <a:ext uri="{FF2B5EF4-FFF2-40B4-BE49-F238E27FC236}">
              <a16:creationId xmlns:a16="http://schemas.microsoft.com/office/drawing/2014/main" id="{664D5160-6A37-4693-B311-8891070580C9}"/>
            </a:ext>
          </a:extLst>
        </xdr:cNvPr>
        <xdr:cNvSpPr txBox="1"/>
      </xdr:nvSpPr>
      <xdr:spPr>
        <a:xfrm>
          <a:off x="552722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38100</xdr:rowOff>
    </xdr:from>
    <xdr:to>
      <xdr:col>59</xdr:col>
      <xdr:colOff>50800</xdr:colOff>
      <xdr:row>42</xdr:row>
      <xdr:rowOff>38100</xdr:rowOff>
    </xdr:to>
    <xdr:cxnSp macro="">
      <xdr:nvCxnSpPr>
        <xdr:cNvPr id="104" name="直線コネクタ 103">
          <a:extLst>
            <a:ext uri="{FF2B5EF4-FFF2-40B4-BE49-F238E27FC236}">
              <a16:creationId xmlns:a16="http://schemas.microsoft.com/office/drawing/2014/main" id="{99E45670-9DE7-4DF7-BDBE-FDCCC7C2BA53}"/>
            </a:ext>
          </a:extLst>
        </xdr:cNvPr>
        <xdr:cNvCxnSpPr/>
      </xdr:nvCxnSpPr>
      <xdr:spPr>
        <a:xfrm>
          <a:off x="5960110" y="7239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67327</xdr:rowOff>
    </xdr:from>
    <xdr:ext cx="531299" cy="259045"/>
    <xdr:sp macro="" textlink="">
      <xdr:nvSpPr>
        <xdr:cNvPr id="105" name="テキスト ボックス 104">
          <a:extLst>
            <a:ext uri="{FF2B5EF4-FFF2-40B4-BE49-F238E27FC236}">
              <a16:creationId xmlns:a16="http://schemas.microsoft.com/office/drawing/2014/main" id="{B1B73ABD-06F4-4493-827D-C0E9D3CECE6F}"/>
            </a:ext>
          </a:extLst>
        </xdr:cNvPr>
        <xdr:cNvSpPr txBox="1"/>
      </xdr:nvSpPr>
      <xdr:spPr>
        <a:xfrm>
          <a:off x="5485961" y="7094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6" name="直線コネクタ 105">
          <a:extLst>
            <a:ext uri="{FF2B5EF4-FFF2-40B4-BE49-F238E27FC236}">
              <a16:creationId xmlns:a16="http://schemas.microsoft.com/office/drawing/2014/main" id="{838FD9EB-12F4-4EC5-801B-6189A174A035}"/>
            </a:ext>
          </a:extLst>
        </xdr:cNvPr>
        <xdr:cNvCxnSpPr/>
      </xdr:nvCxnSpPr>
      <xdr:spPr>
        <a:xfrm>
          <a:off x="5960110" y="6858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7" name="テキスト ボックス 106">
          <a:extLst>
            <a:ext uri="{FF2B5EF4-FFF2-40B4-BE49-F238E27FC236}">
              <a16:creationId xmlns:a16="http://schemas.microsoft.com/office/drawing/2014/main" id="{F7179C68-38C4-432D-ACB5-7FFEC3717A0D}"/>
            </a:ext>
          </a:extLst>
        </xdr:cNvPr>
        <xdr:cNvSpPr txBox="1"/>
      </xdr:nvSpPr>
      <xdr:spPr>
        <a:xfrm>
          <a:off x="5485961" y="671387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8" name="直線コネクタ 107">
          <a:extLst>
            <a:ext uri="{FF2B5EF4-FFF2-40B4-BE49-F238E27FC236}">
              <a16:creationId xmlns:a16="http://schemas.microsoft.com/office/drawing/2014/main" id="{A224E774-B3D1-4643-AC8F-FA3D41D52167}"/>
            </a:ext>
          </a:extLst>
        </xdr:cNvPr>
        <xdr:cNvCxnSpPr/>
      </xdr:nvCxnSpPr>
      <xdr:spPr>
        <a:xfrm>
          <a:off x="5960110" y="6473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9" name="テキスト ボックス 108">
          <a:extLst>
            <a:ext uri="{FF2B5EF4-FFF2-40B4-BE49-F238E27FC236}">
              <a16:creationId xmlns:a16="http://schemas.microsoft.com/office/drawing/2014/main" id="{5E412041-EACC-4F34-9497-ED0ADF2DEC99}"/>
            </a:ext>
          </a:extLst>
        </xdr:cNvPr>
        <xdr:cNvSpPr txBox="1"/>
      </xdr:nvSpPr>
      <xdr:spPr>
        <a:xfrm>
          <a:off x="5485961" y="6336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10" name="直線コネクタ 109">
          <a:extLst>
            <a:ext uri="{FF2B5EF4-FFF2-40B4-BE49-F238E27FC236}">
              <a16:creationId xmlns:a16="http://schemas.microsoft.com/office/drawing/2014/main" id="{A37F6B4C-E935-4D48-8E82-4AF517441285}"/>
            </a:ext>
          </a:extLst>
        </xdr:cNvPr>
        <xdr:cNvCxnSpPr/>
      </xdr:nvCxnSpPr>
      <xdr:spPr>
        <a:xfrm>
          <a:off x="5960110" y="609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1" name="テキスト ボックス 110">
          <a:extLst>
            <a:ext uri="{FF2B5EF4-FFF2-40B4-BE49-F238E27FC236}">
              <a16:creationId xmlns:a16="http://schemas.microsoft.com/office/drawing/2014/main" id="{9EB8E4EE-7502-43FA-B173-5EF94DDE4B12}"/>
            </a:ext>
          </a:extLst>
        </xdr:cNvPr>
        <xdr:cNvSpPr txBox="1"/>
      </xdr:nvSpPr>
      <xdr:spPr>
        <a:xfrm>
          <a:off x="5485961" y="595568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2" name="直線コネクタ 111">
          <a:extLst>
            <a:ext uri="{FF2B5EF4-FFF2-40B4-BE49-F238E27FC236}">
              <a16:creationId xmlns:a16="http://schemas.microsoft.com/office/drawing/2014/main" id="{5E24030A-D908-4721-AF65-7474368DF2AA}"/>
            </a:ext>
          </a:extLst>
        </xdr:cNvPr>
        <xdr:cNvCxnSpPr/>
      </xdr:nvCxnSpPr>
      <xdr:spPr>
        <a:xfrm>
          <a:off x="5960110" y="5711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3" name="テキスト ボックス 112">
          <a:extLst>
            <a:ext uri="{FF2B5EF4-FFF2-40B4-BE49-F238E27FC236}">
              <a16:creationId xmlns:a16="http://schemas.microsoft.com/office/drawing/2014/main" id="{19923114-C1BF-44BC-8F1C-FB691F7B37A4}"/>
            </a:ext>
          </a:extLst>
        </xdr:cNvPr>
        <xdr:cNvSpPr txBox="1"/>
      </xdr:nvSpPr>
      <xdr:spPr>
        <a:xfrm>
          <a:off x="5416126" y="5574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a:extLst>
            <a:ext uri="{FF2B5EF4-FFF2-40B4-BE49-F238E27FC236}">
              <a16:creationId xmlns:a16="http://schemas.microsoft.com/office/drawing/2014/main" id="{73CEDC40-11E3-4EBD-9E24-EA49A1669620}"/>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5" name="テキスト ボックス 114">
          <a:extLst>
            <a:ext uri="{FF2B5EF4-FFF2-40B4-BE49-F238E27FC236}">
              <a16:creationId xmlns:a16="http://schemas.microsoft.com/office/drawing/2014/main" id="{33E24A38-A604-4045-A86E-1A1519899A4F}"/>
            </a:ext>
          </a:extLst>
        </xdr:cNvPr>
        <xdr:cNvSpPr txBox="1"/>
      </xdr:nvSpPr>
      <xdr:spPr>
        <a:xfrm>
          <a:off x="5416126"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道路】&#10;一人当たり延長グラフ枠">
          <a:extLst>
            <a:ext uri="{FF2B5EF4-FFF2-40B4-BE49-F238E27FC236}">
              <a16:creationId xmlns:a16="http://schemas.microsoft.com/office/drawing/2014/main" id="{772437BE-D61F-4DCD-AB42-2BFE39F12D3E}"/>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124130</xdr:rowOff>
    </xdr:from>
    <xdr:to>
      <xdr:col>54</xdr:col>
      <xdr:colOff>189865</xdr:colOff>
      <xdr:row>42</xdr:row>
      <xdr:rowOff>133274</xdr:rowOff>
    </xdr:to>
    <xdr:cxnSp macro="">
      <xdr:nvCxnSpPr>
        <xdr:cNvPr id="117" name="直線コネクタ 116">
          <a:extLst>
            <a:ext uri="{FF2B5EF4-FFF2-40B4-BE49-F238E27FC236}">
              <a16:creationId xmlns:a16="http://schemas.microsoft.com/office/drawing/2014/main" id="{1763C7C1-5142-4F23-A929-C3E7BC54012C}"/>
            </a:ext>
          </a:extLst>
        </xdr:cNvPr>
        <xdr:cNvCxnSpPr/>
      </xdr:nvCxnSpPr>
      <xdr:spPr>
        <a:xfrm flipV="1">
          <a:off x="9429115" y="5955335"/>
          <a:ext cx="0" cy="1382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137101</xdr:rowOff>
    </xdr:from>
    <xdr:ext cx="534377" cy="259045"/>
    <xdr:sp macro="" textlink="">
      <xdr:nvSpPr>
        <xdr:cNvPr id="118" name="【道路】&#10;一人当たり延長最小値テキスト">
          <a:extLst>
            <a:ext uri="{FF2B5EF4-FFF2-40B4-BE49-F238E27FC236}">
              <a16:creationId xmlns:a16="http://schemas.microsoft.com/office/drawing/2014/main" id="{C6A4A6A0-B5A0-4DDC-A19A-7CA64A35FEBB}"/>
            </a:ext>
          </a:extLst>
        </xdr:cNvPr>
        <xdr:cNvSpPr txBox="1"/>
      </xdr:nvSpPr>
      <xdr:spPr>
        <a:xfrm>
          <a:off x="9467850" y="733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133274</xdr:rowOff>
    </xdr:from>
    <xdr:to>
      <xdr:col>55</xdr:col>
      <xdr:colOff>88900</xdr:colOff>
      <xdr:row>42</xdr:row>
      <xdr:rowOff>133274</xdr:rowOff>
    </xdr:to>
    <xdr:cxnSp macro="">
      <xdr:nvCxnSpPr>
        <xdr:cNvPr id="119" name="直線コネクタ 118">
          <a:extLst>
            <a:ext uri="{FF2B5EF4-FFF2-40B4-BE49-F238E27FC236}">
              <a16:creationId xmlns:a16="http://schemas.microsoft.com/office/drawing/2014/main" id="{0EF14840-31BA-4361-841D-5866BDA3A7DA}"/>
            </a:ext>
          </a:extLst>
        </xdr:cNvPr>
        <xdr:cNvCxnSpPr/>
      </xdr:nvCxnSpPr>
      <xdr:spPr>
        <a:xfrm>
          <a:off x="9356090" y="7337984"/>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70807</xdr:rowOff>
    </xdr:from>
    <xdr:ext cx="534377" cy="259045"/>
    <xdr:sp macro="" textlink="">
      <xdr:nvSpPr>
        <xdr:cNvPr id="120" name="【道路】&#10;一人当たり延長最大値テキスト">
          <a:extLst>
            <a:ext uri="{FF2B5EF4-FFF2-40B4-BE49-F238E27FC236}">
              <a16:creationId xmlns:a16="http://schemas.microsoft.com/office/drawing/2014/main" id="{F6447CDC-A0BE-4197-A80B-F6708D075ACE}"/>
            </a:ext>
          </a:extLst>
        </xdr:cNvPr>
        <xdr:cNvSpPr txBox="1"/>
      </xdr:nvSpPr>
      <xdr:spPr>
        <a:xfrm>
          <a:off x="9467850" y="572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124130</xdr:rowOff>
    </xdr:from>
    <xdr:to>
      <xdr:col>55</xdr:col>
      <xdr:colOff>88900</xdr:colOff>
      <xdr:row>34</xdr:row>
      <xdr:rowOff>124130</xdr:rowOff>
    </xdr:to>
    <xdr:cxnSp macro="">
      <xdr:nvCxnSpPr>
        <xdr:cNvPr id="121" name="直線コネクタ 120">
          <a:extLst>
            <a:ext uri="{FF2B5EF4-FFF2-40B4-BE49-F238E27FC236}">
              <a16:creationId xmlns:a16="http://schemas.microsoft.com/office/drawing/2014/main" id="{B44CD031-D1C5-436B-8AF9-B1B73C0836C1}"/>
            </a:ext>
          </a:extLst>
        </xdr:cNvPr>
        <xdr:cNvCxnSpPr/>
      </xdr:nvCxnSpPr>
      <xdr:spPr>
        <a:xfrm>
          <a:off x="9356090" y="595533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11282</xdr:rowOff>
    </xdr:from>
    <xdr:ext cx="534377" cy="259045"/>
    <xdr:sp macro="" textlink="">
      <xdr:nvSpPr>
        <xdr:cNvPr id="122" name="【道路】&#10;一人当たり延長平均値テキスト">
          <a:extLst>
            <a:ext uri="{FF2B5EF4-FFF2-40B4-BE49-F238E27FC236}">
              <a16:creationId xmlns:a16="http://schemas.microsoft.com/office/drawing/2014/main" id="{DFA84C46-90EA-4D8B-974C-A2712EB03CDD}"/>
            </a:ext>
          </a:extLst>
        </xdr:cNvPr>
        <xdr:cNvSpPr txBox="1"/>
      </xdr:nvSpPr>
      <xdr:spPr>
        <a:xfrm>
          <a:off x="9467850" y="66997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159855</xdr:rowOff>
    </xdr:from>
    <xdr:to>
      <xdr:col>55</xdr:col>
      <xdr:colOff>50800</xdr:colOff>
      <xdr:row>40</xdr:row>
      <xdr:rowOff>90005</xdr:rowOff>
    </xdr:to>
    <xdr:sp macro="" textlink="">
      <xdr:nvSpPr>
        <xdr:cNvPr id="123" name="フローチャート: 判断 122">
          <a:extLst>
            <a:ext uri="{FF2B5EF4-FFF2-40B4-BE49-F238E27FC236}">
              <a16:creationId xmlns:a16="http://schemas.microsoft.com/office/drawing/2014/main" id="{15F18275-FD04-4EBD-A30D-0BDA548C888B}"/>
            </a:ext>
          </a:extLst>
        </xdr:cNvPr>
        <xdr:cNvSpPr/>
      </xdr:nvSpPr>
      <xdr:spPr>
        <a:xfrm>
          <a:off x="9394190" y="6848310"/>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170732</xdr:rowOff>
    </xdr:from>
    <xdr:to>
      <xdr:col>50</xdr:col>
      <xdr:colOff>165100</xdr:colOff>
      <xdr:row>40</xdr:row>
      <xdr:rowOff>100882</xdr:rowOff>
    </xdr:to>
    <xdr:sp macro="" textlink="">
      <xdr:nvSpPr>
        <xdr:cNvPr id="124" name="フローチャート: 判断 123">
          <a:extLst>
            <a:ext uri="{FF2B5EF4-FFF2-40B4-BE49-F238E27FC236}">
              <a16:creationId xmlns:a16="http://schemas.microsoft.com/office/drawing/2014/main" id="{BA5052F3-591A-421F-874E-A437AD3AB3A1}"/>
            </a:ext>
          </a:extLst>
        </xdr:cNvPr>
        <xdr:cNvSpPr/>
      </xdr:nvSpPr>
      <xdr:spPr>
        <a:xfrm>
          <a:off x="8632190" y="6861092"/>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11188</xdr:rowOff>
    </xdr:from>
    <xdr:to>
      <xdr:col>46</xdr:col>
      <xdr:colOff>38100</xdr:colOff>
      <xdr:row>40</xdr:row>
      <xdr:rowOff>112788</xdr:rowOff>
    </xdr:to>
    <xdr:sp macro="" textlink="">
      <xdr:nvSpPr>
        <xdr:cNvPr id="125" name="フローチャート: 判断 124">
          <a:extLst>
            <a:ext uri="{FF2B5EF4-FFF2-40B4-BE49-F238E27FC236}">
              <a16:creationId xmlns:a16="http://schemas.microsoft.com/office/drawing/2014/main" id="{BA9C39D8-82DA-4ADE-B9ED-85A4DA69B5B9}"/>
            </a:ext>
          </a:extLst>
        </xdr:cNvPr>
        <xdr:cNvSpPr/>
      </xdr:nvSpPr>
      <xdr:spPr>
        <a:xfrm>
          <a:off x="7846060" y="6871093"/>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20142</xdr:rowOff>
    </xdr:from>
    <xdr:to>
      <xdr:col>41</xdr:col>
      <xdr:colOff>101600</xdr:colOff>
      <xdr:row>40</xdr:row>
      <xdr:rowOff>121742</xdr:rowOff>
    </xdr:to>
    <xdr:sp macro="" textlink="">
      <xdr:nvSpPr>
        <xdr:cNvPr id="126" name="フローチャート: 判断 125">
          <a:extLst>
            <a:ext uri="{FF2B5EF4-FFF2-40B4-BE49-F238E27FC236}">
              <a16:creationId xmlns:a16="http://schemas.microsoft.com/office/drawing/2014/main" id="{6E58D9B4-8E9F-4AAE-9212-5B09C3949798}"/>
            </a:ext>
          </a:extLst>
        </xdr:cNvPr>
        <xdr:cNvSpPr/>
      </xdr:nvSpPr>
      <xdr:spPr>
        <a:xfrm>
          <a:off x="7029450" y="6874332"/>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32772</xdr:rowOff>
    </xdr:from>
    <xdr:to>
      <xdr:col>36</xdr:col>
      <xdr:colOff>165100</xdr:colOff>
      <xdr:row>40</xdr:row>
      <xdr:rowOff>134372</xdr:rowOff>
    </xdr:to>
    <xdr:sp macro="" textlink="">
      <xdr:nvSpPr>
        <xdr:cNvPr id="127" name="フローチャート: 判断 126">
          <a:extLst>
            <a:ext uri="{FF2B5EF4-FFF2-40B4-BE49-F238E27FC236}">
              <a16:creationId xmlns:a16="http://schemas.microsoft.com/office/drawing/2014/main" id="{998D5560-4399-45A3-A085-D455E2E866C3}"/>
            </a:ext>
          </a:extLst>
        </xdr:cNvPr>
        <xdr:cNvSpPr/>
      </xdr:nvSpPr>
      <xdr:spPr>
        <a:xfrm>
          <a:off x="6231890" y="6888867"/>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149CA243-7E29-48B2-88E8-36B4F6411AB4}"/>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54EDF70D-3D9C-4133-9522-9C63A8F921D8}"/>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3F6A65C7-4552-42C3-9939-6B8DBA5AC1A8}"/>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D52BA671-38AF-4334-8DC1-931B406CE1C6}"/>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64BD58D0-EE07-48C2-89C4-420151C2FF11}"/>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162369</xdr:rowOff>
    </xdr:from>
    <xdr:to>
      <xdr:col>55</xdr:col>
      <xdr:colOff>50800</xdr:colOff>
      <xdr:row>41</xdr:row>
      <xdr:rowOff>92519</xdr:rowOff>
    </xdr:to>
    <xdr:sp macro="" textlink="">
      <xdr:nvSpPr>
        <xdr:cNvPr id="133" name="楕円 132">
          <a:extLst>
            <a:ext uri="{FF2B5EF4-FFF2-40B4-BE49-F238E27FC236}">
              <a16:creationId xmlns:a16="http://schemas.microsoft.com/office/drawing/2014/main" id="{2574EB48-0300-42B3-A86E-549F018198DE}"/>
            </a:ext>
          </a:extLst>
        </xdr:cNvPr>
        <xdr:cNvSpPr/>
      </xdr:nvSpPr>
      <xdr:spPr>
        <a:xfrm>
          <a:off x="9394190" y="7022274"/>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140796</xdr:rowOff>
    </xdr:from>
    <xdr:ext cx="534377" cy="259045"/>
    <xdr:sp macro="" textlink="">
      <xdr:nvSpPr>
        <xdr:cNvPr id="134" name="【道路】&#10;一人当たり延長該当値テキスト">
          <a:extLst>
            <a:ext uri="{FF2B5EF4-FFF2-40B4-BE49-F238E27FC236}">
              <a16:creationId xmlns:a16="http://schemas.microsoft.com/office/drawing/2014/main" id="{6BC319DC-7ECD-4192-BCE6-4F5CEE176D37}"/>
            </a:ext>
          </a:extLst>
        </xdr:cNvPr>
        <xdr:cNvSpPr txBox="1"/>
      </xdr:nvSpPr>
      <xdr:spPr>
        <a:xfrm>
          <a:off x="9467850" y="699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5150</xdr:rowOff>
    </xdr:from>
    <xdr:to>
      <xdr:col>50</xdr:col>
      <xdr:colOff>165100</xdr:colOff>
      <xdr:row>41</xdr:row>
      <xdr:rowOff>106750</xdr:rowOff>
    </xdr:to>
    <xdr:sp macro="" textlink="">
      <xdr:nvSpPr>
        <xdr:cNvPr id="135" name="楕円 134">
          <a:extLst>
            <a:ext uri="{FF2B5EF4-FFF2-40B4-BE49-F238E27FC236}">
              <a16:creationId xmlns:a16="http://schemas.microsoft.com/office/drawing/2014/main" id="{78EBB2C5-96CD-415A-B2E3-ED11E2143E50}"/>
            </a:ext>
          </a:extLst>
        </xdr:cNvPr>
        <xdr:cNvSpPr/>
      </xdr:nvSpPr>
      <xdr:spPr>
        <a:xfrm>
          <a:off x="8632190" y="7036505"/>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41719</xdr:rowOff>
    </xdr:from>
    <xdr:to>
      <xdr:col>55</xdr:col>
      <xdr:colOff>0</xdr:colOff>
      <xdr:row>41</xdr:row>
      <xdr:rowOff>55950</xdr:rowOff>
    </xdr:to>
    <xdr:cxnSp macro="">
      <xdr:nvCxnSpPr>
        <xdr:cNvPr id="136" name="直線コネクタ 135">
          <a:extLst>
            <a:ext uri="{FF2B5EF4-FFF2-40B4-BE49-F238E27FC236}">
              <a16:creationId xmlns:a16="http://schemas.microsoft.com/office/drawing/2014/main" id="{F7DAA348-0E31-45BF-81B3-7609B7B59163}"/>
            </a:ext>
          </a:extLst>
        </xdr:cNvPr>
        <xdr:cNvCxnSpPr/>
      </xdr:nvCxnSpPr>
      <xdr:spPr>
        <a:xfrm flipV="1">
          <a:off x="8686800" y="7071169"/>
          <a:ext cx="742950" cy="1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10903</xdr:rowOff>
    </xdr:from>
    <xdr:to>
      <xdr:col>46</xdr:col>
      <xdr:colOff>38100</xdr:colOff>
      <xdr:row>41</xdr:row>
      <xdr:rowOff>112503</xdr:rowOff>
    </xdr:to>
    <xdr:sp macro="" textlink="">
      <xdr:nvSpPr>
        <xdr:cNvPr id="137" name="楕円 136">
          <a:extLst>
            <a:ext uri="{FF2B5EF4-FFF2-40B4-BE49-F238E27FC236}">
              <a16:creationId xmlns:a16="http://schemas.microsoft.com/office/drawing/2014/main" id="{0C271B88-8195-497F-A4BA-9B511441C909}"/>
            </a:ext>
          </a:extLst>
        </xdr:cNvPr>
        <xdr:cNvSpPr/>
      </xdr:nvSpPr>
      <xdr:spPr>
        <a:xfrm>
          <a:off x="7846060" y="7042258"/>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55950</xdr:rowOff>
    </xdr:from>
    <xdr:to>
      <xdr:col>50</xdr:col>
      <xdr:colOff>114300</xdr:colOff>
      <xdr:row>41</xdr:row>
      <xdr:rowOff>61703</xdr:rowOff>
    </xdr:to>
    <xdr:cxnSp macro="">
      <xdr:nvCxnSpPr>
        <xdr:cNvPr id="138" name="直線コネクタ 137">
          <a:extLst>
            <a:ext uri="{FF2B5EF4-FFF2-40B4-BE49-F238E27FC236}">
              <a16:creationId xmlns:a16="http://schemas.microsoft.com/office/drawing/2014/main" id="{3B492628-155D-4E77-80D9-F3D7885B67C8}"/>
            </a:ext>
          </a:extLst>
        </xdr:cNvPr>
        <xdr:cNvCxnSpPr/>
      </xdr:nvCxnSpPr>
      <xdr:spPr>
        <a:xfrm flipV="1">
          <a:off x="7889240" y="708921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17761</xdr:rowOff>
    </xdr:from>
    <xdr:to>
      <xdr:col>41</xdr:col>
      <xdr:colOff>101600</xdr:colOff>
      <xdr:row>41</xdr:row>
      <xdr:rowOff>119361</xdr:rowOff>
    </xdr:to>
    <xdr:sp macro="" textlink="">
      <xdr:nvSpPr>
        <xdr:cNvPr id="139" name="楕円 138">
          <a:extLst>
            <a:ext uri="{FF2B5EF4-FFF2-40B4-BE49-F238E27FC236}">
              <a16:creationId xmlns:a16="http://schemas.microsoft.com/office/drawing/2014/main" id="{B81044AE-E20B-421E-898B-A99302A6AAA6}"/>
            </a:ext>
          </a:extLst>
        </xdr:cNvPr>
        <xdr:cNvSpPr/>
      </xdr:nvSpPr>
      <xdr:spPr>
        <a:xfrm>
          <a:off x="7029450" y="7051021"/>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61703</xdr:rowOff>
    </xdr:from>
    <xdr:to>
      <xdr:col>45</xdr:col>
      <xdr:colOff>177800</xdr:colOff>
      <xdr:row>41</xdr:row>
      <xdr:rowOff>68561</xdr:rowOff>
    </xdr:to>
    <xdr:cxnSp macro="">
      <xdr:nvCxnSpPr>
        <xdr:cNvPr id="140" name="直線コネクタ 139">
          <a:extLst>
            <a:ext uri="{FF2B5EF4-FFF2-40B4-BE49-F238E27FC236}">
              <a16:creationId xmlns:a16="http://schemas.microsoft.com/office/drawing/2014/main" id="{37F06220-B66E-41EB-B8EB-496AE01F4BB9}"/>
            </a:ext>
          </a:extLst>
        </xdr:cNvPr>
        <xdr:cNvCxnSpPr/>
      </xdr:nvCxnSpPr>
      <xdr:spPr>
        <a:xfrm flipV="1">
          <a:off x="7084060" y="7087343"/>
          <a:ext cx="80518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26695</xdr:rowOff>
    </xdr:from>
    <xdr:to>
      <xdr:col>36</xdr:col>
      <xdr:colOff>165100</xdr:colOff>
      <xdr:row>41</xdr:row>
      <xdr:rowOff>128295</xdr:rowOff>
    </xdr:to>
    <xdr:sp macro="" textlink="">
      <xdr:nvSpPr>
        <xdr:cNvPr id="141" name="楕円 140">
          <a:extLst>
            <a:ext uri="{FF2B5EF4-FFF2-40B4-BE49-F238E27FC236}">
              <a16:creationId xmlns:a16="http://schemas.microsoft.com/office/drawing/2014/main" id="{031DB9ED-BF8A-4EBC-BA2A-64D735B07DCD}"/>
            </a:ext>
          </a:extLst>
        </xdr:cNvPr>
        <xdr:cNvSpPr/>
      </xdr:nvSpPr>
      <xdr:spPr>
        <a:xfrm>
          <a:off x="6231890" y="7054240"/>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68561</xdr:rowOff>
    </xdr:from>
    <xdr:to>
      <xdr:col>41</xdr:col>
      <xdr:colOff>50800</xdr:colOff>
      <xdr:row>41</xdr:row>
      <xdr:rowOff>77495</xdr:rowOff>
    </xdr:to>
    <xdr:cxnSp macro="">
      <xdr:nvCxnSpPr>
        <xdr:cNvPr id="142" name="直線コネクタ 141">
          <a:extLst>
            <a:ext uri="{FF2B5EF4-FFF2-40B4-BE49-F238E27FC236}">
              <a16:creationId xmlns:a16="http://schemas.microsoft.com/office/drawing/2014/main" id="{9B444A09-4586-4E15-88A4-445A55B14B62}"/>
            </a:ext>
          </a:extLst>
        </xdr:cNvPr>
        <xdr:cNvCxnSpPr/>
      </xdr:nvCxnSpPr>
      <xdr:spPr>
        <a:xfrm flipV="1">
          <a:off x="6286500" y="7096106"/>
          <a:ext cx="797560" cy="1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117409</xdr:rowOff>
    </xdr:from>
    <xdr:ext cx="534377" cy="259045"/>
    <xdr:sp macro="" textlink="">
      <xdr:nvSpPr>
        <xdr:cNvPr id="143" name="n_1aveValue【道路】&#10;一人当たり延長">
          <a:extLst>
            <a:ext uri="{FF2B5EF4-FFF2-40B4-BE49-F238E27FC236}">
              <a16:creationId xmlns:a16="http://schemas.microsoft.com/office/drawing/2014/main" id="{2E4ED464-93A9-4010-8EEB-392E0612733A}"/>
            </a:ext>
          </a:extLst>
        </xdr:cNvPr>
        <xdr:cNvSpPr txBox="1"/>
      </xdr:nvSpPr>
      <xdr:spPr>
        <a:xfrm>
          <a:off x="8422151" y="66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129315</xdr:rowOff>
    </xdr:from>
    <xdr:ext cx="534377" cy="259045"/>
    <xdr:sp macro="" textlink="">
      <xdr:nvSpPr>
        <xdr:cNvPr id="144" name="n_2aveValue【道路】&#10;一人当たり延長">
          <a:extLst>
            <a:ext uri="{FF2B5EF4-FFF2-40B4-BE49-F238E27FC236}">
              <a16:creationId xmlns:a16="http://schemas.microsoft.com/office/drawing/2014/main" id="{AF66F6D2-5649-4FFB-A26A-361EB976DE75}"/>
            </a:ext>
          </a:extLst>
        </xdr:cNvPr>
        <xdr:cNvSpPr txBox="1"/>
      </xdr:nvSpPr>
      <xdr:spPr>
        <a:xfrm>
          <a:off x="7641101" y="664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138269</xdr:rowOff>
    </xdr:from>
    <xdr:ext cx="534377" cy="259045"/>
    <xdr:sp macro="" textlink="">
      <xdr:nvSpPr>
        <xdr:cNvPr id="145" name="n_3aveValue【道路】&#10;一人当たり延長">
          <a:extLst>
            <a:ext uri="{FF2B5EF4-FFF2-40B4-BE49-F238E27FC236}">
              <a16:creationId xmlns:a16="http://schemas.microsoft.com/office/drawing/2014/main" id="{9769B4FC-B0BF-4F54-B9BD-C1B5EB252CC9}"/>
            </a:ext>
          </a:extLst>
        </xdr:cNvPr>
        <xdr:cNvSpPr txBox="1"/>
      </xdr:nvSpPr>
      <xdr:spPr>
        <a:xfrm>
          <a:off x="6854971" y="664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150899</xdr:rowOff>
    </xdr:from>
    <xdr:ext cx="534377" cy="259045"/>
    <xdr:sp macro="" textlink="">
      <xdr:nvSpPr>
        <xdr:cNvPr id="146" name="n_4aveValue【道路】&#10;一人当たり延長">
          <a:extLst>
            <a:ext uri="{FF2B5EF4-FFF2-40B4-BE49-F238E27FC236}">
              <a16:creationId xmlns:a16="http://schemas.microsoft.com/office/drawing/2014/main" id="{FF24251F-558D-4662-8811-806C035695A9}"/>
            </a:ext>
          </a:extLst>
        </xdr:cNvPr>
        <xdr:cNvSpPr txBox="1"/>
      </xdr:nvSpPr>
      <xdr:spPr>
        <a:xfrm>
          <a:off x="6038361" y="666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97877</xdr:rowOff>
    </xdr:from>
    <xdr:ext cx="534377" cy="259045"/>
    <xdr:sp macro="" textlink="">
      <xdr:nvSpPr>
        <xdr:cNvPr id="147" name="n_1mainValue【道路】&#10;一人当たり延長">
          <a:extLst>
            <a:ext uri="{FF2B5EF4-FFF2-40B4-BE49-F238E27FC236}">
              <a16:creationId xmlns:a16="http://schemas.microsoft.com/office/drawing/2014/main" id="{FDAEECD6-6261-4A16-990F-F73EBA303C1B}"/>
            </a:ext>
          </a:extLst>
        </xdr:cNvPr>
        <xdr:cNvSpPr txBox="1"/>
      </xdr:nvSpPr>
      <xdr:spPr>
        <a:xfrm>
          <a:off x="8422151" y="712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103630</xdr:rowOff>
    </xdr:from>
    <xdr:ext cx="534377" cy="259045"/>
    <xdr:sp macro="" textlink="">
      <xdr:nvSpPr>
        <xdr:cNvPr id="148" name="n_2mainValue【道路】&#10;一人当たり延長">
          <a:extLst>
            <a:ext uri="{FF2B5EF4-FFF2-40B4-BE49-F238E27FC236}">
              <a16:creationId xmlns:a16="http://schemas.microsoft.com/office/drawing/2014/main" id="{BC97EE44-7CCA-4A07-A8B7-85A239965BE0}"/>
            </a:ext>
          </a:extLst>
        </xdr:cNvPr>
        <xdr:cNvSpPr txBox="1"/>
      </xdr:nvSpPr>
      <xdr:spPr>
        <a:xfrm>
          <a:off x="7641101" y="713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110488</xdr:rowOff>
    </xdr:from>
    <xdr:ext cx="534377" cy="259045"/>
    <xdr:sp macro="" textlink="">
      <xdr:nvSpPr>
        <xdr:cNvPr id="149" name="n_3mainValue【道路】&#10;一人当たり延長">
          <a:extLst>
            <a:ext uri="{FF2B5EF4-FFF2-40B4-BE49-F238E27FC236}">
              <a16:creationId xmlns:a16="http://schemas.microsoft.com/office/drawing/2014/main" id="{9D78BF62-9DA0-4136-A18F-4EA6D7E51C13}"/>
            </a:ext>
          </a:extLst>
        </xdr:cNvPr>
        <xdr:cNvSpPr txBox="1"/>
      </xdr:nvSpPr>
      <xdr:spPr>
        <a:xfrm>
          <a:off x="6854971" y="713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119422</xdr:rowOff>
    </xdr:from>
    <xdr:ext cx="534377" cy="259045"/>
    <xdr:sp macro="" textlink="">
      <xdr:nvSpPr>
        <xdr:cNvPr id="150" name="n_4mainValue【道路】&#10;一人当たり延長">
          <a:extLst>
            <a:ext uri="{FF2B5EF4-FFF2-40B4-BE49-F238E27FC236}">
              <a16:creationId xmlns:a16="http://schemas.microsoft.com/office/drawing/2014/main" id="{BB9878D5-946B-4979-BA97-55324E223631}"/>
            </a:ext>
          </a:extLst>
        </xdr:cNvPr>
        <xdr:cNvSpPr txBox="1"/>
      </xdr:nvSpPr>
      <xdr:spPr>
        <a:xfrm>
          <a:off x="6038361" y="715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a:extLst>
            <a:ext uri="{FF2B5EF4-FFF2-40B4-BE49-F238E27FC236}">
              <a16:creationId xmlns:a16="http://schemas.microsoft.com/office/drawing/2014/main" id="{2DAF2459-C7E4-4179-B470-9AE37C7D5301}"/>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a:extLst>
            <a:ext uri="{FF2B5EF4-FFF2-40B4-BE49-F238E27FC236}">
              <a16:creationId xmlns:a16="http://schemas.microsoft.com/office/drawing/2014/main" id="{5CE2F3FE-4060-4EF5-B90D-1D3D19DC9E59}"/>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a:extLst>
            <a:ext uri="{FF2B5EF4-FFF2-40B4-BE49-F238E27FC236}">
              <a16:creationId xmlns:a16="http://schemas.microsoft.com/office/drawing/2014/main" id="{F499548F-467F-42D8-B2BD-33F7BE62DC08}"/>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a:extLst>
            <a:ext uri="{FF2B5EF4-FFF2-40B4-BE49-F238E27FC236}">
              <a16:creationId xmlns:a16="http://schemas.microsoft.com/office/drawing/2014/main" id="{557DA8B3-CC57-4DBC-BE2A-D169BE5D8FA7}"/>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a:extLst>
            <a:ext uri="{FF2B5EF4-FFF2-40B4-BE49-F238E27FC236}">
              <a16:creationId xmlns:a16="http://schemas.microsoft.com/office/drawing/2014/main" id="{D3D323F4-EA89-44FE-8943-33376C476C5A}"/>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a:extLst>
            <a:ext uri="{FF2B5EF4-FFF2-40B4-BE49-F238E27FC236}">
              <a16:creationId xmlns:a16="http://schemas.microsoft.com/office/drawing/2014/main" id="{282BADCF-1D67-4E06-83D7-B931C96862C4}"/>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a:extLst>
            <a:ext uri="{FF2B5EF4-FFF2-40B4-BE49-F238E27FC236}">
              <a16:creationId xmlns:a16="http://schemas.microsoft.com/office/drawing/2014/main" id="{19B33A47-9B29-4460-BD66-0CB9C9FE56F7}"/>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a:extLst>
            <a:ext uri="{FF2B5EF4-FFF2-40B4-BE49-F238E27FC236}">
              <a16:creationId xmlns:a16="http://schemas.microsoft.com/office/drawing/2014/main" id="{162857C4-CA50-4004-82BC-2B5D081B1E61}"/>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a:extLst>
            <a:ext uri="{FF2B5EF4-FFF2-40B4-BE49-F238E27FC236}">
              <a16:creationId xmlns:a16="http://schemas.microsoft.com/office/drawing/2014/main" id="{B5844F5B-E02F-4B0A-8307-5E9D5ED8EB52}"/>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a:extLst>
            <a:ext uri="{FF2B5EF4-FFF2-40B4-BE49-F238E27FC236}">
              <a16:creationId xmlns:a16="http://schemas.microsoft.com/office/drawing/2014/main" id="{197EC4B9-BD17-416A-8D29-5A062FE6C4DF}"/>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a:extLst>
            <a:ext uri="{FF2B5EF4-FFF2-40B4-BE49-F238E27FC236}">
              <a16:creationId xmlns:a16="http://schemas.microsoft.com/office/drawing/2014/main" id="{46F7FD8F-95ED-4B2B-827E-1ECE81DE54FB}"/>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a:extLst>
            <a:ext uri="{FF2B5EF4-FFF2-40B4-BE49-F238E27FC236}">
              <a16:creationId xmlns:a16="http://schemas.microsoft.com/office/drawing/2014/main" id="{5AE186F0-988C-4063-A300-B0694EE5C4A4}"/>
            </a:ext>
          </a:extLst>
        </xdr:cNvPr>
        <xdr:cNvCxnSpPr/>
      </xdr:nvCxnSpPr>
      <xdr:spPr>
        <a:xfrm>
          <a:off x="685800" y="1104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a:extLst>
            <a:ext uri="{FF2B5EF4-FFF2-40B4-BE49-F238E27FC236}">
              <a16:creationId xmlns:a16="http://schemas.microsoft.com/office/drawing/2014/main" id="{87E5AE50-B563-490E-8D1E-0F1AD88A5E83}"/>
            </a:ext>
          </a:extLst>
        </xdr:cNvPr>
        <xdr:cNvSpPr txBox="1"/>
      </xdr:nvSpPr>
      <xdr:spPr>
        <a:xfrm>
          <a:off x="273866" y="1090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a:extLst>
            <a:ext uri="{FF2B5EF4-FFF2-40B4-BE49-F238E27FC236}">
              <a16:creationId xmlns:a16="http://schemas.microsoft.com/office/drawing/2014/main" id="{09B076D2-39E2-4544-8B71-1F6A02A11D05}"/>
            </a:ext>
          </a:extLst>
        </xdr:cNvPr>
        <xdr:cNvCxnSpPr/>
      </xdr:nvCxnSpPr>
      <xdr:spPr>
        <a:xfrm>
          <a:off x="685800" y="1066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a:extLst>
            <a:ext uri="{FF2B5EF4-FFF2-40B4-BE49-F238E27FC236}">
              <a16:creationId xmlns:a16="http://schemas.microsoft.com/office/drawing/2014/main" id="{E10DAA09-64F3-4D43-8405-F5DE89B035CF}"/>
            </a:ext>
          </a:extLst>
        </xdr:cNvPr>
        <xdr:cNvSpPr txBox="1"/>
      </xdr:nvSpPr>
      <xdr:spPr>
        <a:xfrm>
          <a:off x="343701" y="1052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a:extLst>
            <a:ext uri="{FF2B5EF4-FFF2-40B4-BE49-F238E27FC236}">
              <a16:creationId xmlns:a16="http://schemas.microsoft.com/office/drawing/2014/main" id="{28040B85-86AC-42D7-A34F-A46559729DED}"/>
            </a:ext>
          </a:extLst>
        </xdr:cNvPr>
        <xdr:cNvCxnSpPr/>
      </xdr:nvCxnSpPr>
      <xdr:spPr>
        <a:xfrm>
          <a:off x="685800" y="1028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a:extLst>
            <a:ext uri="{FF2B5EF4-FFF2-40B4-BE49-F238E27FC236}">
              <a16:creationId xmlns:a16="http://schemas.microsoft.com/office/drawing/2014/main" id="{737F1A3D-6AAA-4230-ACBA-354B3B733FBB}"/>
            </a:ext>
          </a:extLst>
        </xdr:cNvPr>
        <xdr:cNvSpPr txBox="1"/>
      </xdr:nvSpPr>
      <xdr:spPr>
        <a:xfrm>
          <a:off x="343701" y="1014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a:extLst>
            <a:ext uri="{FF2B5EF4-FFF2-40B4-BE49-F238E27FC236}">
              <a16:creationId xmlns:a16="http://schemas.microsoft.com/office/drawing/2014/main" id="{F210D7DC-6D02-4327-AD54-90FB4F4DC046}"/>
            </a:ext>
          </a:extLst>
        </xdr:cNvPr>
        <xdr:cNvCxnSpPr/>
      </xdr:nvCxnSpPr>
      <xdr:spPr>
        <a:xfrm>
          <a:off x="685800" y="990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a:extLst>
            <a:ext uri="{FF2B5EF4-FFF2-40B4-BE49-F238E27FC236}">
              <a16:creationId xmlns:a16="http://schemas.microsoft.com/office/drawing/2014/main" id="{C34FB79C-C5C9-42EC-9ED6-5733D1A71933}"/>
            </a:ext>
          </a:extLst>
        </xdr:cNvPr>
        <xdr:cNvSpPr txBox="1"/>
      </xdr:nvSpPr>
      <xdr:spPr>
        <a:xfrm>
          <a:off x="343701" y="976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a:extLst>
            <a:ext uri="{FF2B5EF4-FFF2-40B4-BE49-F238E27FC236}">
              <a16:creationId xmlns:a16="http://schemas.microsoft.com/office/drawing/2014/main" id="{CD871E92-B3A5-44E0-9802-D68A3680BBDB}"/>
            </a:ext>
          </a:extLst>
        </xdr:cNvPr>
        <xdr:cNvCxnSpPr/>
      </xdr:nvCxnSpPr>
      <xdr:spPr>
        <a:xfrm>
          <a:off x="685800" y="952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a:extLst>
            <a:ext uri="{FF2B5EF4-FFF2-40B4-BE49-F238E27FC236}">
              <a16:creationId xmlns:a16="http://schemas.microsoft.com/office/drawing/2014/main" id="{BF4C085F-8F1C-4975-B04E-207F80AB4247}"/>
            </a:ext>
          </a:extLst>
        </xdr:cNvPr>
        <xdr:cNvSpPr txBox="1"/>
      </xdr:nvSpPr>
      <xdr:spPr>
        <a:xfrm>
          <a:off x="343701" y="938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35B54A6E-86B7-4EC5-A649-39DC3C375EA4}"/>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a:extLst>
            <a:ext uri="{FF2B5EF4-FFF2-40B4-BE49-F238E27FC236}">
              <a16:creationId xmlns:a16="http://schemas.microsoft.com/office/drawing/2014/main" id="{B4995A7F-CBE8-45F7-8A69-1D4D4337619C}"/>
            </a:ext>
          </a:extLst>
        </xdr:cNvPr>
        <xdr:cNvSpPr txBox="1"/>
      </xdr:nvSpPr>
      <xdr:spPr>
        <a:xfrm>
          <a:off x="386866" y="900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a:extLst>
            <a:ext uri="{FF2B5EF4-FFF2-40B4-BE49-F238E27FC236}">
              <a16:creationId xmlns:a16="http://schemas.microsoft.com/office/drawing/2014/main" id="{D2FF7EE5-F0E7-4AB1-98A4-EC8A0B266CA9}"/>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142875</xdr:rowOff>
    </xdr:from>
    <xdr:to>
      <xdr:col>24</xdr:col>
      <xdr:colOff>62865</xdr:colOff>
      <xdr:row>63</xdr:row>
      <xdr:rowOff>142875</xdr:rowOff>
    </xdr:to>
    <xdr:cxnSp macro="">
      <xdr:nvCxnSpPr>
        <xdr:cNvPr id="175" name="直線コネクタ 174">
          <a:extLst>
            <a:ext uri="{FF2B5EF4-FFF2-40B4-BE49-F238E27FC236}">
              <a16:creationId xmlns:a16="http://schemas.microsoft.com/office/drawing/2014/main" id="{B2A1AF23-1BDE-482D-A3E3-FFC7C315B468}"/>
            </a:ext>
          </a:extLst>
        </xdr:cNvPr>
        <xdr:cNvCxnSpPr/>
      </xdr:nvCxnSpPr>
      <xdr:spPr>
        <a:xfrm flipV="1">
          <a:off x="4173855" y="9742170"/>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146702</xdr:rowOff>
    </xdr:from>
    <xdr:ext cx="405111" cy="259045"/>
    <xdr:sp macro="" textlink="">
      <xdr:nvSpPr>
        <xdr:cNvPr id="176" name="【橋りょう・トンネル】&#10;有形固定資産減価償却率最小値テキスト">
          <a:extLst>
            <a:ext uri="{FF2B5EF4-FFF2-40B4-BE49-F238E27FC236}">
              <a16:creationId xmlns:a16="http://schemas.microsoft.com/office/drawing/2014/main" id="{D760F1DB-0C2D-480E-991C-67842665559D}"/>
            </a:ext>
          </a:extLst>
        </xdr:cNvPr>
        <xdr:cNvSpPr txBox="1"/>
      </xdr:nvSpPr>
      <xdr:spPr>
        <a:xfrm>
          <a:off x="4212590" y="1094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142875</xdr:rowOff>
    </xdr:from>
    <xdr:to>
      <xdr:col>24</xdr:col>
      <xdr:colOff>152400</xdr:colOff>
      <xdr:row>63</xdr:row>
      <xdr:rowOff>142875</xdr:rowOff>
    </xdr:to>
    <xdr:cxnSp macro="">
      <xdr:nvCxnSpPr>
        <xdr:cNvPr id="177" name="直線コネクタ 176">
          <a:extLst>
            <a:ext uri="{FF2B5EF4-FFF2-40B4-BE49-F238E27FC236}">
              <a16:creationId xmlns:a16="http://schemas.microsoft.com/office/drawing/2014/main" id="{F623FFD2-CAE6-4E7A-8D16-68B9A46263A5}"/>
            </a:ext>
          </a:extLst>
        </xdr:cNvPr>
        <xdr:cNvCxnSpPr/>
      </xdr:nvCxnSpPr>
      <xdr:spPr>
        <a:xfrm>
          <a:off x="4112260" y="10942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89552</xdr:rowOff>
    </xdr:from>
    <xdr:ext cx="405111" cy="259045"/>
    <xdr:sp macro="" textlink="">
      <xdr:nvSpPr>
        <xdr:cNvPr id="178" name="【橋りょう・トンネル】&#10;有形固定資産減価償却率最大値テキスト">
          <a:extLst>
            <a:ext uri="{FF2B5EF4-FFF2-40B4-BE49-F238E27FC236}">
              <a16:creationId xmlns:a16="http://schemas.microsoft.com/office/drawing/2014/main" id="{7BF74EE4-2FB2-444D-A5F9-C8F6BF521DD3}"/>
            </a:ext>
          </a:extLst>
        </xdr:cNvPr>
        <xdr:cNvSpPr txBox="1"/>
      </xdr:nvSpPr>
      <xdr:spPr>
        <a:xfrm>
          <a:off x="421259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142875</xdr:rowOff>
    </xdr:from>
    <xdr:to>
      <xdr:col>24</xdr:col>
      <xdr:colOff>152400</xdr:colOff>
      <xdr:row>56</xdr:row>
      <xdr:rowOff>142875</xdr:rowOff>
    </xdr:to>
    <xdr:cxnSp macro="">
      <xdr:nvCxnSpPr>
        <xdr:cNvPr id="179" name="直線コネクタ 178">
          <a:extLst>
            <a:ext uri="{FF2B5EF4-FFF2-40B4-BE49-F238E27FC236}">
              <a16:creationId xmlns:a16="http://schemas.microsoft.com/office/drawing/2014/main" id="{E10A65C6-7344-4CC0-BD09-D4797C1DA719}"/>
            </a:ext>
          </a:extLst>
        </xdr:cNvPr>
        <xdr:cNvCxnSpPr/>
      </xdr:nvCxnSpPr>
      <xdr:spPr>
        <a:xfrm>
          <a:off x="4112260" y="9742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137177</xdr:rowOff>
    </xdr:from>
    <xdr:ext cx="405111" cy="259045"/>
    <xdr:sp macro="" textlink="">
      <xdr:nvSpPr>
        <xdr:cNvPr id="180" name="【橋りょう・トンネル】&#10;有形固定資産減価償却率平均値テキスト">
          <a:extLst>
            <a:ext uri="{FF2B5EF4-FFF2-40B4-BE49-F238E27FC236}">
              <a16:creationId xmlns:a16="http://schemas.microsoft.com/office/drawing/2014/main" id="{9373D8D8-E709-47C8-902A-C536A9D6C8AE}"/>
            </a:ext>
          </a:extLst>
        </xdr:cNvPr>
        <xdr:cNvSpPr txBox="1"/>
      </xdr:nvSpPr>
      <xdr:spPr>
        <a:xfrm>
          <a:off x="421259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81" name="フローチャート: 判断 180">
          <a:extLst>
            <a:ext uri="{FF2B5EF4-FFF2-40B4-BE49-F238E27FC236}">
              <a16:creationId xmlns:a16="http://schemas.microsoft.com/office/drawing/2014/main" id="{B5EF6AE5-1A68-489D-95EE-1DD70AC1F78E}"/>
            </a:ext>
          </a:extLst>
        </xdr:cNvPr>
        <xdr:cNvSpPr/>
      </xdr:nvSpPr>
      <xdr:spPr>
        <a:xfrm>
          <a:off x="4131310" y="102762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111125</xdr:rowOff>
    </xdr:from>
    <xdr:to>
      <xdr:col>20</xdr:col>
      <xdr:colOff>38100</xdr:colOff>
      <xdr:row>60</xdr:row>
      <xdr:rowOff>41275</xdr:rowOff>
    </xdr:to>
    <xdr:sp macro="" textlink="">
      <xdr:nvSpPr>
        <xdr:cNvPr id="182" name="フローチャート: 判断 181">
          <a:extLst>
            <a:ext uri="{FF2B5EF4-FFF2-40B4-BE49-F238E27FC236}">
              <a16:creationId xmlns:a16="http://schemas.microsoft.com/office/drawing/2014/main" id="{A22B2B3E-F34C-48CC-9E86-3AFBF064E7DF}"/>
            </a:ext>
          </a:extLst>
        </xdr:cNvPr>
        <xdr:cNvSpPr/>
      </xdr:nvSpPr>
      <xdr:spPr>
        <a:xfrm>
          <a:off x="3388360" y="102266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52070</xdr:rowOff>
    </xdr:from>
    <xdr:to>
      <xdr:col>15</xdr:col>
      <xdr:colOff>101600</xdr:colOff>
      <xdr:row>59</xdr:row>
      <xdr:rowOff>153670</xdr:rowOff>
    </xdr:to>
    <xdr:sp macro="" textlink="">
      <xdr:nvSpPr>
        <xdr:cNvPr id="183" name="フローチャート: 判断 182">
          <a:extLst>
            <a:ext uri="{FF2B5EF4-FFF2-40B4-BE49-F238E27FC236}">
              <a16:creationId xmlns:a16="http://schemas.microsoft.com/office/drawing/2014/main" id="{5D16C221-6CC9-4611-A86C-6ED6EBDE7C5B}"/>
            </a:ext>
          </a:extLst>
        </xdr:cNvPr>
        <xdr:cNvSpPr/>
      </xdr:nvSpPr>
      <xdr:spPr>
        <a:xfrm>
          <a:off x="2571750" y="10171430"/>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84" name="フローチャート: 判断 183">
          <a:extLst>
            <a:ext uri="{FF2B5EF4-FFF2-40B4-BE49-F238E27FC236}">
              <a16:creationId xmlns:a16="http://schemas.microsoft.com/office/drawing/2014/main" id="{7D8CDF16-7537-4A32-AE96-BE5CD8A22935}"/>
            </a:ext>
          </a:extLst>
        </xdr:cNvPr>
        <xdr:cNvSpPr/>
      </xdr:nvSpPr>
      <xdr:spPr>
        <a:xfrm>
          <a:off x="1774190" y="10137140"/>
          <a:ext cx="10922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4445</xdr:rowOff>
    </xdr:from>
    <xdr:to>
      <xdr:col>6</xdr:col>
      <xdr:colOff>38100</xdr:colOff>
      <xdr:row>59</xdr:row>
      <xdr:rowOff>106045</xdr:rowOff>
    </xdr:to>
    <xdr:sp macro="" textlink="">
      <xdr:nvSpPr>
        <xdr:cNvPr id="185" name="フローチャート: 判断 184">
          <a:extLst>
            <a:ext uri="{FF2B5EF4-FFF2-40B4-BE49-F238E27FC236}">
              <a16:creationId xmlns:a16="http://schemas.microsoft.com/office/drawing/2014/main" id="{F22CD828-2A65-4B3E-8259-623F161365DE}"/>
            </a:ext>
          </a:extLst>
        </xdr:cNvPr>
        <xdr:cNvSpPr/>
      </xdr:nvSpPr>
      <xdr:spPr>
        <a:xfrm>
          <a:off x="988060" y="101219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71938FE1-E6DB-4CCC-8063-D3FA8D334654}"/>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F4F5490E-38FB-4719-AE15-78E86289798F}"/>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2FD7A9D2-E464-4D22-B88C-ABF3BCD0C17F}"/>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AE08001E-12E8-4BA7-BAB2-F8914D71F52A}"/>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C46F1A91-AF76-46FF-B4B0-ACF78F3784F6}"/>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118745</xdr:rowOff>
    </xdr:from>
    <xdr:to>
      <xdr:col>24</xdr:col>
      <xdr:colOff>114300</xdr:colOff>
      <xdr:row>58</xdr:row>
      <xdr:rowOff>48895</xdr:rowOff>
    </xdr:to>
    <xdr:sp macro="" textlink="">
      <xdr:nvSpPr>
        <xdr:cNvPr id="191" name="楕円 190">
          <a:extLst>
            <a:ext uri="{FF2B5EF4-FFF2-40B4-BE49-F238E27FC236}">
              <a16:creationId xmlns:a16="http://schemas.microsoft.com/office/drawing/2014/main" id="{42E67B81-65A4-4343-87F3-8BDC3BF3B7F2}"/>
            </a:ext>
          </a:extLst>
        </xdr:cNvPr>
        <xdr:cNvSpPr/>
      </xdr:nvSpPr>
      <xdr:spPr>
        <a:xfrm>
          <a:off x="4131310" y="989330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141622</xdr:rowOff>
    </xdr:from>
    <xdr:ext cx="405111" cy="259045"/>
    <xdr:sp macro="" textlink="">
      <xdr:nvSpPr>
        <xdr:cNvPr id="192" name="【橋りょう・トンネル】&#10;有形固定資産減価償却率該当値テキスト">
          <a:extLst>
            <a:ext uri="{FF2B5EF4-FFF2-40B4-BE49-F238E27FC236}">
              <a16:creationId xmlns:a16="http://schemas.microsoft.com/office/drawing/2014/main" id="{AADF0C37-77C8-42CA-B77A-9BC7D1733C56}"/>
            </a:ext>
          </a:extLst>
        </xdr:cNvPr>
        <xdr:cNvSpPr txBox="1"/>
      </xdr:nvSpPr>
      <xdr:spPr>
        <a:xfrm>
          <a:off x="4212590" y="974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80645</xdr:rowOff>
    </xdr:from>
    <xdr:to>
      <xdr:col>20</xdr:col>
      <xdr:colOff>38100</xdr:colOff>
      <xdr:row>58</xdr:row>
      <xdr:rowOff>10795</xdr:rowOff>
    </xdr:to>
    <xdr:sp macro="" textlink="">
      <xdr:nvSpPr>
        <xdr:cNvPr id="193" name="楕円 192">
          <a:extLst>
            <a:ext uri="{FF2B5EF4-FFF2-40B4-BE49-F238E27FC236}">
              <a16:creationId xmlns:a16="http://schemas.microsoft.com/office/drawing/2014/main" id="{7B80FF92-2C0A-4F26-BC59-16BCA6C9D13C}"/>
            </a:ext>
          </a:extLst>
        </xdr:cNvPr>
        <xdr:cNvSpPr/>
      </xdr:nvSpPr>
      <xdr:spPr>
        <a:xfrm>
          <a:off x="3388360" y="98552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131445</xdr:rowOff>
    </xdr:from>
    <xdr:to>
      <xdr:col>24</xdr:col>
      <xdr:colOff>63500</xdr:colOff>
      <xdr:row>57</xdr:row>
      <xdr:rowOff>169545</xdr:rowOff>
    </xdr:to>
    <xdr:cxnSp macro="">
      <xdr:nvCxnSpPr>
        <xdr:cNvPr id="194" name="直線コネクタ 193">
          <a:extLst>
            <a:ext uri="{FF2B5EF4-FFF2-40B4-BE49-F238E27FC236}">
              <a16:creationId xmlns:a16="http://schemas.microsoft.com/office/drawing/2014/main" id="{54B9D97A-A9F0-43E1-9343-38A9751310E2}"/>
            </a:ext>
          </a:extLst>
        </xdr:cNvPr>
        <xdr:cNvCxnSpPr/>
      </xdr:nvCxnSpPr>
      <xdr:spPr>
        <a:xfrm>
          <a:off x="3431540" y="9907905"/>
          <a:ext cx="7429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42545</xdr:rowOff>
    </xdr:from>
    <xdr:to>
      <xdr:col>15</xdr:col>
      <xdr:colOff>101600</xdr:colOff>
      <xdr:row>57</xdr:row>
      <xdr:rowOff>144145</xdr:rowOff>
    </xdr:to>
    <xdr:sp macro="" textlink="">
      <xdr:nvSpPr>
        <xdr:cNvPr id="195" name="楕円 194">
          <a:extLst>
            <a:ext uri="{FF2B5EF4-FFF2-40B4-BE49-F238E27FC236}">
              <a16:creationId xmlns:a16="http://schemas.microsoft.com/office/drawing/2014/main" id="{F55864C3-FE09-49EE-843F-3C00DE1F66E1}"/>
            </a:ext>
          </a:extLst>
        </xdr:cNvPr>
        <xdr:cNvSpPr/>
      </xdr:nvSpPr>
      <xdr:spPr>
        <a:xfrm>
          <a:off x="2571750" y="981710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93345</xdr:rowOff>
    </xdr:from>
    <xdr:to>
      <xdr:col>19</xdr:col>
      <xdr:colOff>177800</xdr:colOff>
      <xdr:row>57</xdr:row>
      <xdr:rowOff>131445</xdr:rowOff>
    </xdr:to>
    <xdr:cxnSp macro="">
      <xdr:nvCxnSpPr>
        <xdr:cNvPr id="196" name="直線コネクタ 195">
          <a:extLst>
            <a:ext uri="{FF2B5EF4-FFF2-40B4-BE49-F238E27FC236}">
              <a16:creationId xmlns:a16="http://schemas.microsoft.com/office/drawing/2014/main" id="{A9341C81-8C68-4257-8C66-9D20EC7222F5}"/>
            </a:ext>
          </a:extLst>
        </xdr:cNvPr>
        <xdr:cNvCxnSpPr/>
      </xdr:nvCxnSpPr>
      <xdr:spPr>
        <a:xfrm>
          <a:off x="2626360" y="9869805"/>
          <a:ext cx="80518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4445</xdr:rowOff>
    </xdr:from>
    <xdr:to>
      <xdr:col>10</xdr:col>
      <xdr:colOff>165100</xdr:colOff>
      <xdr:row>57</xdr:row>
      <xdr:rowOff>106045</xdr:rowOff>
    </xdr:to>
    <xdr:sp macro="" textlink="">
      <xdr:nvSpPr>
        <xdr:cNvPr id="197" name="楕円 196">
          <a:extLst>
            <a:ext uri="{FF2B5EF4-FFF2-40B4-BE49-F238E27FC236}">
              <a16:creationId xmlns:a16="http://schemas.microsoft.com/office/drawing/2014/main" id="{A8859898-0358-430D-983E-79A7DE976863}"/>
            </a:ext>
          </a:extLst>
        </xdr:cNvPr>
        <xdr:cNvSpPr/>
      </xdr:nvSpPr>
      <xdr:spPr>
        <a:xfrm>
          <a:off x="1774190" y="977900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55245</xdr:rowOff>
    </xdr:from>
    <xdr:to>
      <xdr:col>15</xdr:col>
      <xdr:colOff>50800</xdr:colOff>
      <xdr:row>57</xdr:row>
      <xdr:rowOff>93345</xdr:rowOff>
    </xdr:to>
    <xdr:cxnSp macro="">
      <xdr:nvCxnSpPr>
        <xdr:cNvPr id="198" name="直線コネクタ 197">
          <a:extLst>
            <a:ext uri="{FF2B5EF4-FFF2-40B4-BE49-F238E27FC236}">
              <a16:creationId xmlns:a16="http://schemas.microsoft.com/office/drawing/2014/main" id="{00731C13-657E-4560-AF9A-0D46BDAEF5AB}"/>
            </a:ext>
          </a:extLst>
        </xdr:cNvPr>
        <xdr:cNvCxnSpPr/>
      </xdr:nvCxnSpPr>
      <xdr:spPr>
        <a:xfrm>
          <a:off x="1828800" y="9831705"/>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137795</xdr:rowOff>
    </xdr:from>
    <xdr:to>
      <xdr:col>6</xdr:col>
      <xdr:colOff>38100</xdr:colOff>
      <xdr:row>57</xdr:row>
      <xdr:rowOff>67945</xdr:rowOff>
    </xdr:to>
    <xdr:sp macro="" textlink="">
      <xdr:nvSpPr>
        <xdr:cNvPr id="199" name="楕円 198">
          <a:extLst>
            <a:ext uri="{FF2B5EF4-FFF2-40B4-BE49-F238E27FC236}">
              <a16:creationId xmlns:a16="http://schemas.microsoft.com/office/drawing/2014/main" id="{52EE00E5-4D10-4AAC-A09C-E8E215A74A2B}"/>
            </a:ext>
          </a:extLst>
        </xdr:cNvPr>
        <xdr:cNvSpPr/>
      </xdr:nvSpPr>
      <xdr:spPr>
        <a:xfrm>
          <a:off x="988060" y="973518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17145</xdr:rowOff>
    </xdr:from>
    <xdr:to>
      <xdr:col>10</xdr:col>
      <xdr:colOff>114300</xdr:colOff>
      <xdr:row>57</xdr:row>
      <xdr:rowOff>55245</xdr:rowOff>
    </xdr:to>
    <xdr:cxnSp macro="">
      <xdr:nvCxnSpPr>
        <xdr:cNvPr id="200" name="直線コネクタ 199">
          <a:extLst>
            <a:ext uri="{FF2B5EF4-FFF2-40B4-BE49-F238E27FC236}">
              <a16:creationId xmlns:a16="http://schemas.microsoft.com/office/drawing/2014/main" id="{BFC27919-685B-483A-B625-6DF6B255DB43}"/>
            </a:ext>
          </a:extLst>
        </xdr:cNvPr>
        <xdr:cNvCxnSpPr/>
      </xdr:nvCxnSpPr>
      <xdr:spPr>
        <a:xfrm>
          <a:off x="1031240" y="9793605"/>
          <a:ext cx="79756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32402</xdr:rowOff>
    </xdr:from>
    <xdr:ext cx="405111" cy="259045"/>
    <xdr:sp macro="" textlink="">
      <xdr:nvSpPr>
        <xdr:cNvPr id="201" name="n_1aveValue【橋りょう・トンネル】&#10;有形固定資産減価償却率">
          <a:extLst>
            <a:ext uri="{FF2B5EF4-FFF2-40B4-BE49-F238E27FC236}">
              <a16:creationId xmlns:a16="http://schemas.microsoft.com/office/drawing/2014/main" id="{03DE7693-DCF7-4E20-9FDF-FFDB12DE7518}"/>
            </a:ext>
          </a:extLst>
        </xdr:cNvPr>
        <xdr:cNvSpPr txBox="1"/>
      </xdr:nvSpPr>
      <xdr:spPr>
        <a:xfrm>
          <a:off x="32391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144797</xdr:rowOff>
    </xdr:from>
    <xdr:ext cx="405111" cy="259045"/>
    <xdr:sp macro="" textlink="">
      <xdr:nvSpPr>
        <xdr:cNvPr id="202" name="n_2aveValue【橋りょう・トンネル】&#10;有形固定資産減価償却率">
          <a:extLst>
            <a:ext uri="{FF2B5EF4-FFF2-40B4-BE49-F238E27FC236}">
              <a16:creationId xmlns:a16="http://schemas.microsoft.com/office/drawing/2014/main" id="{8979940B-1961-44F3-A6E7-29BB0F720D7C}"/>
            </a:ext>
          </a:extLst>
        </xdr:cNvPr>
        <xdr:cNvSpPr txBox="1"/>
      </xdr:nvSpPr>
      <xdr:spPr>
        <a:xfrm>
          <a:off x="2439044" y="1025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118127</xdr:rowOff>
    </xdr:from>
    <xdr:ext cx="405111" cy="259045"/>
    <xdr:sp macro="" textlink="">
      <xdr:nvSpPr>
        <xdr:cNvPr id="203" name="n_3aveValue【橋りょう・トンネル】&#10;有形固定資産減価償却率">
          <a:extLst>
            <a:ext uri="{FF2B5EF4-FFF2-40B4-BE49-F238E27FC236}">
              <a16:creationId xmlns:a16="http://schemas.microsoft.com/office/drawing/2014/main" id="{6660DF19-186A-49FD-A5AC-DAABF3AAF6C8}"/>
            </a:ext>
          </a:extLst>
        </xdr:cNvPr>
        <xdr:cNvSpPr txBox="1"/>
      </xdr:nvSpPr>
      <xdr:spPr>
        <a:xfrm>
          <a:off x="1641484" y="1023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97172</xdr:rowOff>
    </xdr:from>
    <xdr:ext cx="405111" cy="259045"/>
    <xdr:sp macro="" textlink="">
      <xdr:nvSpPr>
        <xdr:cNvPr id="204" name="n_4aveValue【橋りょう・トンネル】&#10;有形固定資産減価償却率">
          <a:extLst>
            <a:ext uri="{FF2B5EF4-FFF2-40B4-BE49-F238E27FC236}">
              <a16:creationId xmlns:a16="http://schemas.microsoft.com/office/drawing/2014/main" id="{17AB28DA-A100-4690-8051-160E46FBE479}"/>
            </a:ext>
          </a:extLst>
        </xdr:cNvPr>
        <xdr:cNvSpPr txBox="1"/>
      </xdr:nvSpPr>
      <xdr:spPr>
        <a:xfrm>
          <a:off x="855354" y="1020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27322</xdr:rowOff>
    </xdr:from>
    <xdr:ext cx="405111" cy="259045"/>
    <xdr:sp macro="" textlink="">
      <xdr:nvSpPr>
        <xdr:cNvPr id="205" name="n_1mainValue【橋りょう・トンネル】&#10;有形固定資産減価償却率">
          <a:extLst>
            <a:ext uri="{FF2B5EF4-FFF2-40B4-BE49-F238E27FC236}">
              <a16:creationId xmlns:a16="http://schemas.microsoft.com/office/drawing/2014/main" id="{8E8F8AD3-76ED-4E53-9E81-F05417BEC779}"/>
            </a:ext>
          </a:extLst>
        </xdr:cNvPr>
        <xdr:cNvSpPr txBox="1"/>
      </xdr:nvSpPr>
      <xdr:spPr>
        <a:xfrm>
          <a:off x="3239144" y="962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160672</xdr:rowOff>
    </xdr:from>
    <xdr:ext cx="405111" cy="259045"/>
    <xdr:sp macro="" textlink="">
      <xdr:nvSpPr>
        <xdr:cNvPr id="206" name="n_2mainValue【橋りょう・トンネル】&#10;有形固定資産減価償却率">
          <a:extLst>
            <a:ext uri="{FF2B5EF4-FFF2-40B4-BE49-F238E27FC236}">
              <a16:creationId xmlns:a16="http://schemas.microsoft.com/office/drawing/2014/main" id="{9CF50A89-66B9-4113-A75E-0A9BDAE95E44}"/>
            </a:ext>
          </a:extLst>
        </xdr:cNvPr>
        <xdr:cNvSpPr txBox="1"/>
      </xdr:nvSpPr>
      <xdr:spPr>
        <a:xfrm>
          <a:off x="24390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122572</xdr:rowOff>
    </xdr:from>
    <xdr:ext cx="405111" cy="259045"/>
    <xdr:sp macro="" textlink="">
      <xdr:nvSpPr>
        <xdr:cNvPr id="207" name="n_3mainValue【橋りょう・トンネル】&#10;有形固定資産減価償却率">
          <a:extLst>
            <a:ext uri="{FF2B5EF4-FFF2-40B4-BE49-F238E27FC236}">
              <a16:creationId xmlns:a16="http://schemas.microsoft.com/office/drawing/2014/main" id="{00DC121D-F8C6-4ED7-8756-0E3D6510D071}"/>
            </a:ext>
          </a:extLst>
        </xdr:cNvPr>
        <xdr:cNvSpPr txBox="1"/>
      </xdr:nvSpPr>
      <xdr:spPr>
        <a:xfrm>
          <a:off x="164148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84472</xdr:rowOff>
    </xdr:from>
    <xdr:ext cx="405111" cy="259045"/>
    <xdr:sp macro="" textlink="">
      <xdr:nvSpPr>
        <xdr:cNvPr id="208" name="n_4mainValue【橋りょう・トンネル】&#10;有形固定資産減価償却率">
          <a:extLst>
            <a:ext uri="{FF2B5EF4-FFF2-40B4-BE49-F238E27FC236}">
              <a16:creationId xmlns:a16="http://schemas.microsoft.com/office/drawing/2014/main" id="{A5FC9FD5-1948-4BFC-A82F-7156CE4785EE}"/>
            </a:ext>
          </a:extLst>
        </xdr:cNvPr>
        <xdr:cNvSpPr txBox="1"/>
      </xdr:nvSpPr>
      <xdr:spPr>
        <a:xfrm>
          <a:off x="85535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a:extLst>
            <a:ext uri="{FF2B5EF4-FFF2-40B4-BE49-F238E27FC236}">
              <a16:creationId xmlns:a16="http://schemas.microsoft.com/office/drawing/2014/main" id="{5DDCD953-F5C6-4D3A-B025-8E527094A1B7}"/>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a:extLst>
            <a:ext uri="{FF2B5EF4-FFF2-40B4-BE49-F238E27FC236}">
              <a16:creationId xmlns:a16="http://schemas.microsoft.com/office/drawing/2014/main" id="{719C56D5-B861-43A5-9019-0989A661CAEC}"/>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a:extLst>
            <a:ext uri="{FF2B5EF4-FFF2-40B4-BE49-F238E27FC236}">
              <a16:creationId xmlns:a16="http://schemas.microsoft.com/office/drawing/2014/main" id="{0AFCAD02-1F62-4CF0-B653-C4AC25E322A9}"/>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a:extLst>
            <a:ext uri="{FF2B5EF4-FFF2-40B4-BE49-F238E27FC236}">
              <a16:creationId xmlns:a16="http://schemas.microsoft.com/office/drawing/2014/main" id="{3B67CF11-483C-4167-9FA6-6649ABA9CA13}"/>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a:extLst>
            <a:ext uri="{FF2B5EF4-FFF2-40B4-BE49-F238E27FC236}">
              <a16:creationId xmlns:a16="http://schemas.microsoft.com/office/drawing/2014/main" id="{5477E1DE-38A0-493B-A0B1-9B6E8C435511}"/>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a:extLst>
            <a:ext uri="{FF2B5EF4-FFF2-40B4-BE49-F238E27FC236}">
              <a16:creationId xmlns:a16="http://schemas.microsoft.com/office/drawing/2014/main" id="{1A12F799-C80C-4D83-A0F9-042574CADFF1}"/>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a:extLst>
            <a:ext uri="{FF2B5EF4-FFF2-40B4-BE49-F238E27FC236}">
              <a16:creationId xmlns:a16="http://schemas.microsoft.com/office/drawing/2014/main" id="{8078BA6D-0055-4CBC-81CA-78D994C4383A}"/>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a:extLst>
            <a:ext uri="{FF2B5EF4-FFF2-40B4-BE49-F238E27FC236}">
              <a16:creationId xmlns:a16="http://schemas.microsoft.com/office/drawing/2014/main" id="{31B4E31F-6E4D-4CD8-B62A-5F1F50EE47D8}"/>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a:extLst>
            <a:ext uri="{FF2B5EF4-FFF2-40B4-BE49-F238E27FC236}">
              <a16:creationId xmlns:a16="http://schemas.microsoft.com/office/drawing/2014/main" id="{8F5085A7-3A05-4FCB-B443-58CDE7574EA2}"/>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a:extLst>
            <a:ext uri="{FF2B5EF4-FFF2-40B4-BE49-F238E27FC236}">
              <a16:creationId xmlns:a16="http://schemas.microsoft.com/office/drawing/2014/main" id="{4CEA93FA-4D9E-4106-A241-F673B4ADB5DA}"/>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a:extLst>
            <a:ext uri="{FF2B5EF4-FFF2-40B4-BE49-F238E27FC236}">
              <a16:creationId xmlns:a16="http://schemas.microsoft.com/office/drawing/2014/main" id="{25C80C29-91B5-441D-9189-277392ADDDBC}"/>
            </a:ext>
          </a:extLst>
        </xdr:cNvPr>
        <xdr:cNvCxnSpPr/>
      </xdr:nvCxnSpPr>
      <xdr:spPr>
        <a:xfrm>
          <a:off x="5960110" y="1110723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a:extLst>
            <a:ext uri="{FF2B5EF4-FFF2-40B4-BE49-F238E27FC236}">
              <a16:creationId xmlns:a16="http://schemas.microsoft.com/office/drawing/2014/main" id="{8D1C649C-A5C4-410A-9EDD-DF8E718631E2}"/>
            </a:ext>
          </a:extLst>
        </xdr:cNvPr>
        <xdr:cNvSpPr txBox="1"/>
      </xdr:nvSpPr>
      <xdr:spPr>
        <a:xfrm>
          <a:off x="5724659" y="1096311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a:extLst>
            <a:ext uri="{FF2B5EF4-FFF2-40B4-BE49-F238E27FC236}">
              <a16:creationId xmlns:a16="http://schemas.microsoft.com/office/drawing/2014/main" id="{F5CA8304-9621-47EC-B217-F6E3F66EE472}"/>
            </a:ext>
          </a:extLst>
        </xdr:cNvPr>
        <xdr:cNvCxnSpPr/>
      </xdr:nvCxnSpPr>
      <xdr:spPr>
        <a:xfrm>
          <a:off x="5960110" y="1077495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a:extLst>
            <a:ext uri="{FF2B5EF4-FFF2-40B4-BE49-F238E27FC236}">
              <a16:creationId xmlns:a16="http://schemas.microsoft.com/office/drawing/2014/main" id="{984C3D21-D7AA-4C89-90E1-A260D7B8609F}"/>
            </a:ext>
          </a:extLst>
        </xdr:cNvPr>
        <xdr:cNvSpPr txBox="1"/>
      </xdr:nvSpPr>
      <xdr:spPr>
        <a:xfrm>
          <a:off x="5416126" y="1063653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a:extLst>
            <a:ext uri="{FF2B5EF4-FFF2-40B4-BE49-F238E27FC236}">
              <a16:creationId xmlns:a16="http://schemas.microsoft.com/office/drawing/2014/main" id="{17919936-84B6-4140-B76D-17D10D59A767}"/>
            </a:ext>
          </a:extLst>
        </xdr:cNvPr>
        <xdr:cNvCxnSpPr/>
      </xdr:nvCxnSpPr>
      <xdr:spPr>
        <a:xfrm>
          <a:off x="5960110" y="10452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a:extLst>
            <a:ext uri="{FF2B5EF4-FFF2-40B4-BE49-F238E27FC236}">
              <a16:creationId xmlns:a16="http://schemas.microsoft.com/office/drawing/2014/main" id="{74584838-3C05-44A5-B7E4-C1B570E28B5E}"/>
            </a:ext>
          </a:extLst>
        </xdr:cNvPr>
        <xdr:cNvSpPr txBox="1"/>
      </xdr:nvSpPr>
      <xdr:spPr>
        <a:xfrm>
          <a:off x="5416126" y="1030425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a:extLst>
            <a:ext uri="{FF2B5EF4-FFF2-40B4-BE49-F238E27FC236}">
              <a16:creationId xmlns:a16="http://schemas.microsoft.com/office/drawing/2014/main" id="{CA22277F-7AF0-4F3A-B2A8-F65320FCC806}"/>
            </a:ext>
          </a:extLst>
        </xdr:cNvPr>
        <xdr:cNvCxnSpPr/>
      </xdr:nvCxnSpPr>
      <xdr:spPr>
        <a:xfrm>
          <a:off x="5960110" y="1012562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a:extLst>
            <a:ext uri="{FF2B5EF4-FFF2-40B4-BE49-F238E27FC236}">
              <a16:creationId xmlns:a16="http://schemas.microsoft.com/office/drawing/2014/main" id="{7344D997-3FD8-401C-BA2E-CE0C252F14C5}"/>
            </a:ext>
          </a:extLst>
        </xdr:cNvPr>
        <xdr:cNvSpPr txBox="1"/>
      </xdr:nvSpPr>
      <xdr:spPr>
        <a:xfrm>
          <a:off x="5416126"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a:extLst>
            <a:ext uri="{FF2B5EF4-FFF2-40B4-BE49-F238E27FC236}">
              <a16:creationId xmlns:a16="http://schemas.microsoft.com/office/drawing/2014/main" id="{A826CFD3-0044-467F-9F79-5534A58ADA9D}"/>
            </a:ext>
          </a:extLst>
        </xdr:cNvPr>
        <xdr:cNvCxnSpPr/>
      </xdr:nvCxnSpPr>
      <xdr:spPr>
        <a:xfrm>
          <a:off x="5960110" y="979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8" name="テキスト ボックス 227">
          <a:extLst>
            <a:ext uri="{FF2B5EF4-FFF2-40B4-BE49-F238E27FC236}">
              <a16:creationId xmlns:a16="http://schemas.microsoft.com/office/drawing/2014/main" id="{07B8D7F5-8F29-41AE-8458-A1D210A36686}"/>
            </a:ext>
          </a:extLst>
        </xdr:cNvPr>
        <xdr:cNvSpPr txBox="1"/>
      </xdr:nvSpPr>
      <xdr:spPr>
        <a:xfrm>
          <a:off x="5331688" y="965873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a:extLst>
            <a:ext uri="{FF2B5EF4-FFF2-40B4-BE49-F238E27FC236}">
              <a16:creationId xmlns:a16="http://schemas.microsoft.com/office/drawing/2014/main" id="{399F589E-842D-4982-B853-4C787115B4E8}"/>
            </a:ext>
          </a:extLst>
        </xdr:cNvPr>
        <xdr:cNvCxnSpPr/>
      </xdr:nvCxnSpPr>
      <xdr:spPr>
        <a:xfrm>
          <a:off x="5960110" y="94705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a:extLst>
            <a:ext uri="{FF2B5EF4-FFF2-40B4-BE49-F238E27FC236}">
              <a16:creationId xmlns:a16="http://schemas.microsoft.com/office/drawing/2014/main" id="{FD922AAE-B196-47DC-87D8-1C3F8C2BCFCE}"/>
            </a:ext>
          </a:extLst>
        </xdr:cNvPr>
        <xdr:cNvSpPr txBox="1"/>
      </xdr:nvSpPr>
      <xdr:spPr>
        <a:xfrm>
          <a:off x="5331688" y="932644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a:extLst>
            <a:ext uri="{FF2B5EF4-FFF2-40B4-BE49-F238E27FC236}">
              <a16:creationId xmlns:a16="http://schemas.microsoft.com/office/drawing/2014/main" id="{4CAD66D0-BFCD-4C6F-86D1-C54163CD0FD7}"/>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a:extLst>
            <a:ext uri="{FF2B5EF4-FFF2-40B4-BE49-F238E27FC236}">
              <a16:creationId xmlns:a16="http://schemas.microsoft.com/office/drawing/2014/main" id="{55780EC2-CD44-4162-AB84-20A918346B14}"/>
            </a:ext>
          </a:extLst>
        </xdr:cNvPr>
        <xdr:cNvSpPr txBox="1"/>
      </xdr:nvSpPr>
      <xdr:spPr>
        <a:xfrm>
          <a:off x="5331688" y="900368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a:extLst>
            <a:ext uri="{FF2B5EF4-FFF2-40B4-BE49-F238E27FC236}">
              <a16:creationId xmlns:a16="http://schemas.microsoft.com/office/drawing/2014/main" id="{3EDEA4B1-2213-4716-BBB9-05061188A2D4}"/>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112292</xdr:rowOff>
    </xdr:from>
    <xdr:to>
      <xdr:col>54</xdr:col>
      <xdr:colOff>189865</xdr:colOff>
      <xdr:row>64</xdr:row>
      <xdr:rowOff>107898</xdr:rowOff>
    </xdr:to>
    <xdr:cxnSp macro="">
      <xdr:nvCxnSpPr>
        <xdr:cNvPr id="234" name="直線コネクタ 233">
          <a:extLst>
            <a:ext uri="{FF2B5EF4-FFF2-40B4-BE49-F238E27FC236}">
              <a16:creationId xmlns:a16="http://schemas.microsoft.com/office/drawing/2014/main" id="{B9DFA0AE-AA7D-42F5-9451-3CF66ABB5687}"/>
            </a:ext>
          </a:extLst>
        </xdr:cNvPr>
        <xdr:cNvCxnSpPr/>
      </xdr:nvCxnSpPr>
      <xdr:spPr>
        <a:xfrm flipV="1">
          <a:off x="9429115" y="9542042"/>
          <a:ext cx="0" cy="1536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111725</xdr:rowOff>
    </xdr:from>
    <xdr:ext cx="534377" cy="259045"/>
    <xdr:sp macro="" textlink="">
      <xdr:nvSpPr>
        <xdr:cNvPr id="235" name="【橋りょう・トンネル】&#10;一人当たり有形固定資産（償却資産）額最小値テキスト">
          <a:extLst>
            <a:ext uri="{FF2B5EF4-FFF2-40B4-BE49-F238E27FC236}">
              <a16:creationId xmlns:a16="http://schemas.microsoft.com/office/drawing/2014/main" id="{534B9134-4E80-4773-B511-B40108DC659C}"/>
            </a:ext>
          </a:extLst>
        </xdr:cNvPr>
        <xdr:cNvSpPr txBox="1"/>
      </xdr:nvSpPr>
      <xdr:spPr>
        <a:xfrm>
          <a:off x="9467850" y="1108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107898</xdr:rowOff>
    </xdr:from>
    <xdr:to>
      <xdr:col>55</xdr:col>
      <xdr:colOff>88900</xdr:colOff>
      <xdr:row>64</xdr:row>
      <xdr:rowOff>107898</xdr:rowOff>
    </xdr:to>
    <xdr:cxnSp macro="">
      <xdr:nvCxnSpPr>
        <xdr:cNvPr id="236" name="直線コネクタ 235">
          <a:extLst>
            <a:ext uri="{FF2B5EF4-FFF2-40B4-BE49-F238E27FC236}">
              <a16:creationId xmlns:a16="http://schemas.microsoft.com/office/drawing/2014/main" id="{C35A68DD-8810-41AF-9446-4D245E8E6383}"/>
            </a:ext>
          </a:extLst>
        </xdr:cNvPr>
        <xdr:cNvCxnSpPr/>
      </xdr:nvCxnSpPr>
      <xdr:spPr>
        <a:xfrm>
          <a:off x="9356090" y="11078793"/>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58969</xdr:rowOff>
    </xdr:from>
    <xdr:ext cx="690189" cy="259045"/>
    <xdr:sp macro="" textlink="">
      <xdr:nvSpPr>
        <xdr:cNvPr id="237" name="【橋りょう・トンネル】&#10;一人当たり有形固定資産（償却資産）額最大値テキスト">
          <a:extLst>
            <a:ext uri="{FF2B5EF4-FFF2-40B4-BE49-F238E27FC236}">
              <a16:creationId xmlns:a16="http://schemas.microsoft.com/office/drawing/2014/main" id="{B0832AA6-9CDA-4309-AC5D-02CA4F3FCCA2}"/>
            </a:ext>
          </a:extLst>
        </xdr:cNvPr>
        <xdr:cNvSpPr txBox="1"/>
      </xdr:nvSpPr>
      <xdr:spPr>
        <a:xfrm>
          <a:off x="9467850" y="93134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112292</xdr:rowOff>
    </xdr:from>
    <xdr:to>
      <xdr:col>55</xdr:col>
      <xdr:colOff>88900</xdr:colOff>
      <xdr:row>55</xdr:row>
      <xdr:rowOff>112292</xdr:rowOff>
    </xdr:to>
    <xdr:cxnSp macro="">
      <xdr:nvCxnSpPr>
        <xdr:cNvPr id="238" name="直線コネクタ 237">
          <a:extLst>
            <a:ext uri="{FF2B5EF4-FFF2-40B4-BE49-F238E27FC236}">
              <a16:creationId xmlns:a16="http://schemas.microsoft.com/office/drawing/2014/main" id="{B6A24EB7-19EA-428B-9812-9BC0F68844C5}"/>
            </a:ext>
          </a:extLst>
        </xdr:cNvPr>
        <xdr:cNvCxnSpPr/>
      </xdr:nvCxnSpPr>
      <xdr:spPr>
        <a:xfrm>
          <a:off x="9356090" y="954204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85115</xdr:rowOff>
    </xdr:from>
    <xdr:ext cx="599010" cy="259045"/>
    <xdr:sp macro="" textlink="">
      <xdr:nvSpPr>
        <xdr:cNvPr id="239" name="【橋りょう・トンネル】&#10;一人当たり有形固定資産（償却資産）額平均値テキスト">
          <a:extLst>
            <a:ext uri="{FF2B5EF4-FFF2-40B4-BE49-F238E27FC236}">
              <a16:creationId xmlns:a16="http://schemas.microsoft.com/office/drawing/2014/main" id="{CA82D552-B77B-4D2C-A1F1-F4B01F763530}"/>
            </a:ext>
          </a:extLst>
        </xdr:cNvPr>
        <xdr:cNvSpPr txBox="1"/>
      </xdr:nvSpPr>
      <xdr:spPr>
        <a:xfrm>
          <a:off x="9467850" y="103740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62238</xdr:rowOff>
    </xdr:from>
    <xdr:to>
      <xdr:col>55</xdr:col>
      <xdr:colOff>50800</xdr:colOff>
      <xdr:row>61</xdr:row>
      <xdr:rowOff>163838</xdr:rowOff>
    </xdr:to>
    <xdr:sp macro="" textlink="">
      <xdr:nvSpPr>
        <xdr:cNvPr id="240" name="フローチャート: 判断 239">
          <a:extLst>
            <a:ext uri="{FF2B5EF4-FFF2-40B4-BE49-F238E27FC236}">
              <a16:creationId xmlns:a16="http://schemas.microsoft.com/office/drawing/2014/main" id="{6E56AF90-2396-4EA2-9B56-973A2A3E51F4}"/>
            </a:ext>
          </a:extLst>
        </xdr:cNvPr>
        <xdr:cNvSpPr/>
      </xdr:nvSpPr>
      <xdr:spPr>
        <a:xfrm>
          <a:off x="9394190" y="10516878"/>
          <a:ext cx="9017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67056</xdr:rowOff>
    </xdr:from>
    <xdr:to>
      <xdr:col>50</xdr:col>
      <xdr:colOff>165100</xdr:colOff>
      <xdr:row>61</xdr:row>
      <xdr:rowOff>168656</xdr:rowOff>
    </xdr:to>
    <xdr:sp macro="" textlink="">
      <xdr:nvSpPr>
        <xdr:cNvPr id="241" name="フローチャート: 判断 240">
          <a:extLst>
            <a:ext uri="{FF2B5EF4-FFF2-40B4-BE49-F238E27FC236}">
              <a16:creationId xmlns:a16="http://schemas.microsoft.com/office/drawing/2014/main" id="{264248F2-6C95-4F9B-BFCF-AEC7ABA28E4C}"/>
            </a:ext>
          </a:extLst>
        </xdr:cNvPr>
        <xdr:cNvSpPr/>
      </xdr:nvSpPr>
      <xdr:spPr>
        <a:xfrm>
          <a:off x="8632190" y="10523601"/>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98984</xdr:rowOff>
    </xdr:from>
    <xdr:to>
      <xdr:col>46</xdr:col>
      <xdr:colOff>38100</xdr:colOff>
      <xdr:row>62</xdr:row>
      <xdr:rowOff>29134</xdr:rowOff>
    </xdr:to>
    <xdr:sp macro="" textlink="">
      <xdr:nvSpPr>
        <xdr:cNvPr id="242" name="フローチャート: 判断 241">
          <a:extLst>
            <a:ext uri="{FF2B5EF4-FFF2-40B4-BE49-F238E27FC236}">
              <a16:creationId xmlns:a16="http://schemas.microsoft.com/office/drawing/2014/main" id="{5B7A495D-189B-4A6C-B1FC-AD279C73E4A1}"/>
            </a:ext>
          </a:extLst>
        </xdr:cNvPr>
        <xdr:cNvSpPr/>
      </xdr:nvSpPr>
      <xdr:spPr>
        <a:xfrm>
          <a:off x="7846060" y="1055362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123943</xdr:rowOff>
    </xdr:from>
    <xdr:to>
      <xdr:col>41</xdr:col>
      <xdr:colOff>101600</xdr:colOff>
      <xdr:row>62</xdr:row>
      <xdr:rowOff>54093</xdr:rowOff>
    </xdr:to>
    <xdr:sp macro="" textlink="">
      <xdr:nvSpPr>
        <xdr:cNvPr id="243" name="フローチャート: 判断 242">
          <a:extLst>
            <a:ext uri="{FF2B5EF4-FFF2-40B4-BE49-F238E27FC236}">
              <a16:creationId xmlns:a16="http://schemas.microsoft.com/office/drawing/2014/main" id="{8E1224A5-5C11-4AE8-8D5C-10443301EAAD}"/>
            </a:ext>
          </a:extLst>
        </xdr:cNvPr>
        <xdr:cNvSpPr/>
      </xdr:nvSpPr>
      <xdr:spPr>
        <a:xfrm>
          <a:off x="7029450" y="10584298"/>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2446</xdr:rowOff>
    </xdr:from>
    <xdr:to>
      <xdr:col>36</xdr:col>
      <xdr:colOff>165100</xdr:colOff>
      <xdr:row>62</xdr:row>
      <xdr:rowOff>104046</xdr:rowOff>
    </xdr:to>
    <xdr:sp macro="" textlink="">
      <xdr:nvSpPr>
        <xdr:cNvPr id="244" name="フローチャート: 判断 243">
          <a:extLst>
            <a:ext uri="{FF2B5EF4-FFF2-40B4-BE49-F238E27FC236}">
              <a16:creationId xmlns:a16="http://schemas.microsoft.com/office/drawing/2014/main" id="{E043C404-FE76-4012-8AFE-8F5E80008B96}"/>
            </a:ext>
          </a:extLst>
        </xdr:cNvPr>
        <xdr:cNvSpPr/>
      </xdr:nvSpPr>
      <xdr:spPr>
        <a:xfrm>
          <a:off x="6231890" y="10632346"/>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DF79E033-A5EC-4231-9822-8F6AC3DFEF70}"/>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1D1357ED-EB43-4B8E-9785-7B5F825AB532}"/>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291D3D2A-35D5-456A-80E3-FC4827B3686A}"/>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4D0FBDFF-1ACF-4035-B5D3-F0E9A136FD99}"/>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a:extLst>
            <a:ext uri="{FF2B5EF4-FFF2-40B4-BE49-F238E27FC236}">
              <a16:creationId xmlns:a16="http://schemas.microsoft.com/office/drawing/2014/main" id="{C042FABF-E27A-4231-9084-C4DD72DF51DD}"/>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45354</xdr:rowOff>
    </xdr:from>
    <xdr:to>
      <xdr:col>55</xdr:col>
      <xdr:colOff>50800</xdr:colOff>
      <xdr:row>64</xdr:row>
      <xdr:rowOff>146954</xdr:rowOff>
    </xdr:to>
    <xdr:sp macro="" textlink="">
      <xdr:nvSpPr>
        <xdr:cNvPr id="250" name="楕円 249">
          <a:extLst>
            <a:ext uri="{FF2B5EF4-FFF2-40B4-BE49-F238E27FC236}">
              <a16:creationId xmlns:a16="http://schemas.microsoft.com/office/drawing/2014/main" id="{6DCBA6C3-1C6A-4F61-9B43-CEFB815D2C03}"/>
            </a:ext>
          </a:extLst>
        </xdr:cNvPr>
        <xdr:cNvSpPr/>
      </xdr:nvSpPr>
      <xdr:spPr>
        <a:xfrm>
          <a:off x="9394190" y="11020059"/>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131731</xdr:rowOff>
    </xdr:from>
    <xdr:ext cx="534377" cy="259045"/>
    <xdr:sp macro="" textlink="">
      <xdr:nvSpPr>
        <xdr:cNvPr id="251" name="【橋りょう・トンネル】&#10;一人当たり有形固定資産（償却資産）額該当値テキスト">
          <a:extLst>
            <a:ext uri="{FF2B5EF4-FFF2-40B4-BE49-F238E27FC236}">
              <a16:creationId xmlns:a16="http://schemas.microsoft.com/office/drawing/2014/main" id="{CAFA2AA2-4299-4A84-8355-3B913DD17126}"/>
            </a:ext>
          </a:extLst>
        </xdr:cNvPr>
        <xdr:cNvSpPr txBox="1"/>
      </xdr:nvSpPr>
      <xdr:spPr>
        <a:xfrm>
          <a:off x="9467850" y="1093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46197</xdr:rowOff>
    </xdr:from>
    <xdr:to>
      <xdr:col>50</xdr:col>
      <xdr:colOff>165100</xdr:colOff>
      <xdr:row>64</xdr:row>
      <xdr:rowOff>147797</xdr:rowOff>
    </xdr:to>
    <xdr:sp macro="" textlink="">
      <xdr:nvSpPr>
        <xdr:cNvPr id="252" name="楕円 251">
          <a:extLst>
            <a:ext uri="{FF2B5EF4-FFF2-40B4-BE49-F238E27FC236}">
              <a16:creationId xmlns:a16="http://schemas.microsoft.com/office/drawing/2014/main" id="{762C72DA-8F7F-4F39-8FA3-3C0DB7A8E250}"/>
            </a:ext>
          </a:extLst>
        </xdr:cNvPr>
        <xdr:cNvSpPr/>
      </xdr:nvSpPr>
      <xdr:spPr>
        <a:xfrm>
          <a:off x="8632190" y="11020902"/>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96154</xdr:rowOff>
    </xdr:from>
    <xdr:to>
      <xdr:col>55</xdr:col>
      <xdr:colOff>0</xdr:colOff>
      <xdr:row>64</xdr:row>
      <xdr:rowOff>96997</xdr:rowOff>
    </xdr:to>
    <xdr:cxnSp macro="">
      <xdr:nvCxnSpPr>
        <xdr:cNvPr id="253" name="直線コネクタ 252">
          <a:extLst>
            <a:ext uri="{FF2B5EF4-FFF2-40B4-BE49-F238E27FC236}">
              <a16:creationId xmlns:a16="http://schemas.microsoft.com/office/drawing/2014/main" id="{5127FEC1-53E8-47E0-A065-E67E8A42324C}"/>
            </a:ext>
          </a:extLst>
        </xdr:cNvPr>
        <xdr:cNvCxnSpPr/>
      </xdr:nvCxnSpPr>
      <xdr:spPr>
        <a:xfrm flipV="1">
          <a:off x="8686800" y="11065144"/>
          <a:ext cx="742950" cy="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46561</xdr:rowOff>
    </xdr:from>
    <xdr:to>
      <xdr:col>46</xdr:col>
      <xdr:colOff>38100</xdr:colOff>
      <xdr:row>64</xdr:row>
      <xdr:rowOff>148161</xdr:rowOff>
    </xdr:to>
    <xdr:sp macro="" textlink="">
      <xdr:nvSpPr>
        <xdr:cNvPr id="254" name="楕円 253">
          <a:extLst>
            <a:ext uri="{FF2B5EF4-FFF2-40B4-BE49-F238E27FC236}">
              <a16:creationId xmlns:a16="http://schemas.microsoft.com/office/drawing/2014/main" id="{4FE52FDB-2F5C-4782-AD07-8577300BF880}"/>
            </a:ext>
          </a:extLst>
        </xdr:cNvPr>
        <xdr:cNvSpPr/>
      </xdr:nvSpPr>
      <xdr:spPr>
        <a:xfrm>
          <a:off x="7846060" y="1102126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96997</xdr:rowOff>
    </xdr:from>
    <xdr:to>
      <xdr:col>50</xdr:col>
      <xdr:colOff>114300</xdr:colOff>
      <xdr:row>64</xdr:row>
      <xdr:rowOff>97361</xdr:rowOff>
    </xdr:to>
    <xdr:cxnSp macro="">
      <xdr:nvCxnSpPr>
        <xdr:cNvPr id="255" name="直線コネクタ 254">
          <a:extLst>
            <a:ext uri="{FF2B5EF4-FFF2-40B4-BE49-F238E27FC236}">
              <a16:creationId xmlns:a16="http://schemas.microsoft.com/office/drawing/2014/main" id="{3E41447A-B3B3-4480-A62C-A9AFDDEADD22}"/>
            </a:ext>
          </a:extLst>
        </xdr:cNvPr>
        <xdr:cNvCxnSpPr/>
      </xdr:nvCxnSpPr>
      <xdr:spPr>
        <a:xfrm flipV="1">
          <a:off x="7889240" y="11065987"/>
          <a:ext cx="797560" cy="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46933</xdr:rowOff>
    </xdr:from>
    <xdr:to>
      <xdr:col>41</xdr:col>
      <xdr:colOff>101600</xdr:colOff>
      <xdr:row>64</xdr:row>
      <xdr:rowOff>148533</xdr:rowOff>
    </xdr:to>
    <xdr:sp macro="" textlink="">
      <xdr:nvSpPr>
        <xdr:cNvPr id="256" name="楕円 255">
          <a:extLst>
            <a:ext uri="{FF2B5EF4-FFF2-40B4-BE49-F238E27FC236}">
              <a16:creationId xmlns:a16="http://schemas.microsoft.com/office/drawing/2014/main" id="{E148AA64-C1EC-4294-B430-E06A1FBC6908}"/>
            </a:ext>
          </a:extLst>
        </xdr:cNvPr>
        <xdr:cNvSpPr/>
      </xdr:nvSpPr>
      <xdr:spPr>
        <a:xfrm>
          <a:off x="7029450" y="11021638"/>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97361</xdr:rowOff>
    </xdr:from>
    <xdr:to>
      <xdr:col>45</xdr:col>
      <xdr:colOff>177800</xdr:colOff>
      <xdr:row>64</xdr:row>
      <xdr:rowOff>97733</xdr:rowOff>
    </xdr:to>
    <xdr:cxnSp macro="">
      <xdr:nvCxnSpPr>
        <xdr:cNvPr id="257" name="直線コネクタ 256">
          <a:extLst>
            <a:ext uri="{FF2B5EF4-FFF2-40B4-BE49-F238E27FC236}">
              <a16:creationId xmlns:a16="http://schemas.microsoft.com/office/drawing/2014/main" id="{1D2C5FAE-1245-4966-8C56-213057E2CC93}"/>
            </a:ext>
          </a:extLst>
        </xdr:cNvPr>
        <xdr:cNvCxnSpPr/>
      </xdr:nvCxnSpPr>
      <xdr:spPr>
        <a:xfrm flipV="1">
          <a:off x="7084060" y="11066351"/>
          <a:ext cx="805180" cy="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47449</xdr:rowOff>
    </xdr:from>
    <xdr:to>
      <xdr:col>36</xdr:col>
      <xdr:colOff>165100</xdr:colOff>
      <xdr:row>64</xdr:row>
      <xdr:rowOff>149049</xdr:rowOff>
    </xdr:to>
    <xdr:sp macro="" textlink="">
      <xdr:nvSpPr>
        <xdr:cNvPr id="258" name="楕円 257">
          <a:extLst>
            <a:ext uri="{FF2B5EF4-FFF2-40B4-BE49-F238E27FC236}">
              <a16:creationId xmlns:a16="http://schemas.microsoft.com/office/drawing/2014/main" id="{0D993E4C-7CB8-4385-8D31-E833D6A88F54}"/>
            </a:ext>
          </a:extLst>
        </xdr:cNvPr>
        <xdr:cNvSpPr/>
      </xdr:nvSpPr>
      <xdr:spPr>
        <a:xfrm>
          <a:off x="6231890" y="11022154"/>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97733</xdr:rowOff>
    </xdr:from>
    <xdr:to>
      <xdr:col>41</xdr:col>
      <xdr:colOff>50800</xdr:colOff>
      <xdr:row>64</xdr:row>
      <xdr:rowOff>98249</xdr:rowOff>
    </xdr:to>
    <xdr:cxnSp macro="">
      <xdr:nvCxnSpPr>
        <xdr:cNvPr id="259" name="直線コネクタ 258">
          <a:extLst>
            <a:ext uri="{FF2B5EF4-FFF2-40B4-BE49-F238E27FC236}">
              <a16:creationId xmlns:a16="http://schemas.microsoft.com/office/drawing/2014/main" id="{80F84665-04E2-4B2B-BFDA-451F18B09E9F}"/>
            </a:ext>
          </a:extLst>
        </xdr:cNvPr>
        <xdr:cNvCxnSpPr/>
      </xdr:nvCxnSpPr>
      <xdr:spPr>
        <a:xfrm flipV="1">
          <a:off x="6286500" y="11066723"/>
          <a:ext cx="797560" cy="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13733</xdr:rowOff>
    </xdr:from>
    <xdr:ext cx="599010" cy="259045"/>
    <xdr:sp macro="" textlink="">
      <xdr:nvSpPr>
        <xdr:cNvPr id="260" name="n_1aveValue【橋りょう・トンネル】&#10;一人当たり有形固定資産（償却資産）額">
          <a:extLst>
            <a:ext uri="{FF2B5EF4-FFF2-40B4-BE49-F238E27FC236}">
              <a16:creationId xmlns:a16="http://schemas.microsoft.com/office/drawing/2014/main" id="{8856AED8-CEF2-481D-BA28-81D37FFD98CD}"/>
            </a:ext>
          </a:extLst>
        </xdr:cNvPr>
        <xdr:cNvSpPr txBox="1"/>
      </xdr:nvSpPr>
      <xdr:spPr>
        <a:xfrm>
          <a:off x="8401265" y="10304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45661</xdr:rowOff>
    </xdr:from>
    <xdr:ext cx="599010" cy="259045"/>
    <xdr:sp macro="" textlink="">
      <xdr:nvSpPr>
        <xdr:cNvPr id="261" name="n_2aveValue【橋りょう・トンネル】&#10;一人当たり有形固定資産（償却資産）額">
          <a:extLst>
            <a:ext uri="{FF2B5EF4-FFF2-40B4-BE49-F238E27FC236}">
              <a16:creationId xmlns:a16="http://schemas.microsoft.com/office/drawing/2014/main" id="{AC1BAAB1-6FBF-4D9A-BC6F-78738D876C83}"/>
            </a:ext>
          </a:extLst>
        </xdr:cNvPr>
        <xdr:cNvSpPr txBox="1"/>
      </xdr:nvSpPr>
      <xdr:spPr>
        <a:xfrm>
          <a:off x="7610690" y="10334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70620</xdr:rowOff>
    </xdr:from>
    <xdr:ext cx="599010" cy="259045"/>
    <xdr:sp macro="" textlink="">
      <xdr:nvSpPr>
        <xdr:cNvPr id="262" name="n_3aveValue【橋りょう・トンネル】&#10;一人当たり有形固定資産（償却資産）額">
          <a:extLst>
            <a:ext uri="{FF2B5EF4-FFF2-40B4-BE49-F238E27FC236}">
              <a16:creationId xmlns:a16="http://schemas.microsoft.com/office/drawing/2014/main" id="{811E9DA8-5656-4190-BA3C-E825FA055E12}"/>
            </a:ext>
          </a:extLst>
        </xdr:cNvPr>
        <xdr:cNvSpPr txBox="1"/>
      </xdr:nvSpPr>
      <xdr:spPr>
        <a:xfrm>
          <a:off x="6822655" y="10355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120573</xdr:rowOff>
    </xdr:from>
    <xdr:ext cx="599010" cy="259045"/>
    <xdr:sp macro="" textlink="">
      <xdr:nvSpPr>
        <xdr:cNvPr id="263" name="n_4aveValue【橋りょう・トンネル】&#10;一人当たり有形固定資産（償却資産）額">
          <a:extLst>
            <a:ext uri="{FF2B5EF4-FFF2-40B4-BE49-F238E27FC236}">
              <a16:creationId xmlns:a16="http://schemas.microsoft.com/office/drawing/2014/main" id="{80854132-9516-4F33-9CC1-86794B3B7158}"/>
            </a:ext>
          </a:extLst>
        </xdr:cNvPr>
        <xdr:cNvSpPr txBox="1"/>
      </xdr:nvSpPr>
      <xdr:spPr>
        <a:xfrm>
          <a:off x="6007950" y="10409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138924</xdr:rowOff>
    </xdr:from>
    <xdr:ext cx="534377" cy="259045"/>
    <xdr:sp macro="" textlink="">
      <xdr:nvSpPr>
        <xdr:cNvPr id="264" name="n_1mainValue【橋りょう・トンネル】&#10;一人当たり有形固定資産（償却資産）額">
          <a:extLst>
            <a:ext uri="{FF2B5EF4-FFF2-40B4-BE49-F238E27FC236}">
              <a16:creationId xmlns:a16="http://schemas.microsoft.com/office/drawing/2014/main" id="{6096CC3F-A0B2-4720-BE6E-83D8A9C310C5}"/>
            </a:ext>
          </a:extLst>
        </xdr:cNvPr>
        <xdr:cNvSpPr txBox="1"/>
      </xdr:nvSpPr>
      <xdr:spPr>
        <a:xfrm>
          <a:off x="8422151" y="11107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139288</xdr:rowOff>
    </xdr:from>
    <xdr:ext cx="534377" cy="259045"/>
    <xdr:sp macro="" textlink="">
      <xdr:nvSpPr>
        <xdr:cNvPr id="265" name="n_2mainValue【橋りょう・トンネル】&#10;一人当たり有形固定資産（償却資産）額">
          <a:extLst>
            <a:ext uri="{FF2B5EF4-FFF2-40B4-BE49-F238E27FC236}">
              <a16:creationId xmlns:a16="http://schemas.microsoft.com/office/drawing/2014/main" id="{40DC0742-E005-4CFA-9E7C-3F5FE41B6DD9}"/>
            </a:ext>
          </a:extLst>
        </xdr:cNvPr>
        <xdr:cNvSpPr txBox="1"/>
      </xdr:nvSpPr>
      <xdr:spPr>
        <a:xfrm>
          <a:off x="7641101" y="1110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139660</xdr:rowOff>
    </xdr:from>
    <xdr:ext cx="534377" cy="259045"/>
    <xdr:sp macro="" textlink="">
      <xdr:nvSpPr>
        <xdr:cNvPr id="266" name="n_3mainValue【橋りょう・トンネル】&#10;一人当たり有形固定資産（償却資産）額">
          <a:extLst>
            <a:ext uri="{FF2B5EF4-FFF2-40B4-BE49-F238E27FC236}">
              <a16:creationId xmlns:a16="http://schemas.microsoft.com/office/drawing/2014/main" id="{8BC32A65-BBAC-43DB-955F-594BBA5CCDAB}"/>
            </a:ext>
          </a:extLst>
        </xdr:cNvPr>
        <xdr:cNvSpPr txBox="1"/>
      </xdr:nvSpPr>
      <xdr:spPr>
        <a:xfrm>
          <a:off x="6854971" y="1110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140176</xdr:rowOff>
    </xdr:from>
    <xdr:ext cx="534377" cy="259045"/>
    <xdr:sp macro="" textlink="">
      <xdr:nvSpPr>
        <xdr:cNvPr id="267" name="n_4mainValue【橋りょう・トンネル】&#10;一人当たり有形固定資産（償却資産）額">
          <a:extLst>
            <a:ext uri="{FF2B5EF4-FFF2-40B4-BE49-F238E27FC236}">
              <a16:creationId xmlns:a16="http://schemas.microsoft.com/office/drawing/2014/main" id="{91F88A8F-EC5F-4E1A-8864-32BD07A82C17}"/>
            </a:ext>
          </a:extLst>
        </xdr:cNvPr>
        <xdr:cNvSpPr txBox="1"/>
      </xdr:nvSpPr>
      <xdr:spPr>
        <a:xfrm>
          <a:off x="6038361" y="1110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a:extLst>
            <a:ext uri="{FF2B5EF4-FFF2-40B4-BE49-F238E27FC236}">
              <a16:creationId xmlns:a16="http://schemas.microsoft.com/office/drawing/2014/main" id="{0206EE89-77B4-412C-9907-EA6ABF31AD6F}"/>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a:extLst>
            <a:ext uri="{FF2B5EF4-FFF2-40B4-BE49-F238E27FC236}">
              <a16:creationId xmlns:a16="http://schemas.microsoft.com/office/drawing/2014/main" id="{03CE32A8-FB06-4803-84E6-312CBA35D661}"/>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a:extLst>
            <a:ext uri="{FF2B5EF4-FFF2-40B4-BE49-F238E27FC236}">
              <a16:creationId xmlns:a16="http://schemas.microsoft.com/office/drawing/2014/main" id="{7C8865D5-1E20-4869-97C9-F3BB1D6113FD}"/>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a:extLst>
            <a:ext uri="{FF2B5EF4-FFF2-40B4-BE49-F238E27FC236}">
              <a16:creationId xmlns:a16="http://schemas.microsoft.com/office/drawing/2014/main" id="{CDADA0B9-4FB4-40AA-B681-010DBC646060}"/>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a:extLst>
            <a:ext uri="{FF2B5EF4-FFF2-40B4-BE49-F238E27FC236}">
              <a16:creationId xmlns:a16="http://schemas.microsoft.com/office/drawing/2014/main" id="{37C8BA85-F4A4-4ABD-B757-16350C65DFF9}"/>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a:extLst>
            <a:ext uri="{FF2B5EF4-FFF2-40B4-BE49-F238E27FC236}">
              <a16:creationId xmlns:a16="http://schemas.microsoft.com/office/drawing/2014/main" id="{CFC1EA82-BADA-4AE0-B781-DA9AE445C2EB}"/>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a:extLst>
            <a:ext uri="{FF2B5EF4-FFF2-40B4-BE49-F238E27FC236}">
              <a16:creationId xmlns:a16="http://schemas.microsoft.com/office/drawing/2014/main" id="{AFD54192-EF46-470D-A616-2C757AF5CBE8}"/>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a:extLst>
            <a:ext uri="{FF2B5EF4-FFF2-40B4-BE49-F238E27FC236}">
              <a16:creationId xmlns:a16="http://schemas.microsoft.com/office/drawing/2014/main" id="{6AC5F754-4127-4C3F-9F2E-C8CC169FA681}"/>
            </a:ext>
          </a:extLst>
        </xdr:cNvPr>
        <xdr:cNvSpPr/>
      </xdr:nvSpPr>
      <xdr:spPr>
        <a:xfrm>
          <a:off x="6858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6" name="正方形/長方形 275">
          <a:extLst>
            <a:ext uri="{FF2B5EF4-FFF2-40B4-BE49-F238E27FC236}">
              <a16:creationId xmlns:a16="http://schemas.microsoft.com/office/drawing/2014/main" id="{87D07E9F-5061-48FD-A898-93E6AEAD6953}"/>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7" name="正方形/長方形 276">
          <a:extLst>
            <a:ext uri="{FF2B5EF4-FFF2-40B4-BE49-F238E27FC236}">
              <a16:creationId xmlns:a16="http://schemas.microsoft.com/office/drawing/2014/main" id="{5569A317-8A09-4C7F-9BBD-E2648E0594FB}"/>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8" name="正方形/長方形 277">
          <a:extLst>
            <a:ext uri="{FF2B5EF4-FFF2-40B4-BE49-F238E27FC236}">
              <a16:creationId xmlns:a16="http://schemas.microsoft.com/office/drawing/2014/main" id="{D56842AB-45C7-481F-A277-AA9D54A6CC29}"/>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9" name="正方形/長方形 278">
          <a:extLst>
            <a:ext uri="{FF2B5EF4-FFF2-40B4-BE49-F238E27FC236}">
              <a16:creationId xmlns:a16="http://schemas.microsoft.com/office/drawing/2014/main" id="{5B607355-8189-44D1-A9B9-1D97E20FECC3}"/>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0" name="正方形/長方形 279">
          <a:extLst>
            <a:ext uri="{FF2B5EF4-FFF2-40B4-BE49-F238E27FC236}">
              <a16:creationId xmlns:a16="http://schemas.microsoft.com/office/drawing/2014/main" id="{34C8CA31-E2F5-4335-9563-8AE71AE8B94E}"/>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1" name="正方形/長方形 280">
          <a:extLst>
            <a:ext uri="{FF2B5EF4-FFF2-40B4-BE49-F238E27FC236}">
              <a16:creationId xmlns:a16="http://schemas.microsoft.com/office/drawing/2014/main" id="{87C66954-650F-46C9-9730-E124A2C6E732}"/>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2" name="正方形/長方形 281">
          <a:extLst>
            <a:ext uri="{FF2B5EF4-FFF2-40B4-BE49-F238E27FC236}">
              <a16:creationId xmlns:a16="http://schemas.microsoft.com/office/drawing/2014/main" id="{0ECCE011-1808-4C2A-AF2F-DB1A84BE9297}"/>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3" name="正方形/長方形 282">
          <a:extLst>
            <a:ext uri="{FF2B5EF4-FFF2-40B4-BE49-F238E27FC236}">
              <a16:creationId xmlns:a16="http://schemas.microsoft.com/office/drawing/2014/main" id="{94007415-E3D0-4D31-B564-4079F7586A5B}"/>
            </a:ext>
          </a:extLst>
        </xdr:cNvPr>
        <xdr:cNvSpPr/>
      </xdr:nvSpPr>
      <xdr:spPr>
        <a:xfrm>
          <a:off x="596011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4" name="正方形/長方形 283">
          <a:extLst>
            <a:ext uri="{FF2B5EF4-FFF2-40B4-BE49-F238E27FC236}">
              <a16:creationId xmlns:a16="http://schemas.microsoft.com/office/drawing/2014/main" id="{A89C2850-B2C4-43D8-AE8E-1B27628559D0}"/>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5" name="正方形/長方形 284">
          <a:extLst>
            <a:ext uri="{FF2B5EF4-FFF2-40B4-BE49-F238E27FC236}">
              <a16:creationId xmlns:a16="http://schemas.microsoft.com/office/drawing/2014/main" id="{067C4701-B7E3-4832-A22B-B1566ACFD9DF}"/>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6" name="正方形/長方形 285">
          <a:extLst>
            <a:ext uri="{FF2B5EF4-FFF2-40B4-BE49-F238E27FC236}">
              <a16:creationId xmlns:a16="http://schemas.microsoft.com/office/drawing/2014/main" id="{DA87BE1D-7E67-4AA1-BB6E-92C4C2C6CA24}"/>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7" name="正方形/長方形 286">
          <a:extLst>
            <a:ext uri="{FF2B5EF4-FFF2-40B4-BE49-F238E27FC236}">
              <a16:creationId xmlns:a16="http://schemas.microsoft.com/office/drawing/2014/main" id="{6D03EFAA-DF9E-4B57-BF63-176204E85307}"/>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8" name="正方形/長方形 287">
          <a:extLst>
            <a:ext uri="{FF2B5EF4-FFF2-40B4-BE49-F238E27FC236}">
              <a16:creationId xmlns:a16="http://schemas.microsoft.com/office/drawing/2014/main" id="{076DAB07-1F3A-4DF0-AFED-CEE440D2A6B6}"/>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9" name="正方形/長方形 288">
          <a:extLst>
            <a:ext uri="{FF2B5EF4-FFF2-40B4-BE49-F238E27FC236}">
              <a16:creationId xmlns:a16="http://schemas.microsoft.com/office/drawing/2014/main" id="{F3347201-0FF4-4FE8-A1F1-BADCF5C10A36}"/>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0" name="正方形/長方形 289">
          <a:extLst>
            <a:ext uri="{FF2B5EF4-FFF2-40B4-BE49-F238E27FC236}">
              <a16:creationId xmlns:a16="http://schemas.microsoft.com/office/drawing/2014/main" id="{9B14E54B-BB48-4823-B66E-8A55A1A209FB}"/>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1" name="正方形/長方形 290">
          <a:extLst>
            <a:ext uri="{FF2B5EF4-FFF2-40B4-BE49-F238E27FC236}">
              <a16:creationId xmlns:a16="http://schemas.microsoft.com/office/drawing/2014/main" id="{594078D4-BF80-4D47-B4CC-39FB0D2B9CC6}"/>
            </a:ext>
          </a:extLst>
        </xdr:cNvPr>
        <xdr:cNvSpPr/>
      </xdr:nvSpPr>
      <xdr:spPr>
        <a:xfrm>
          <a:off x="6858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2" name="正方形/長方形 291">
          <a:extLst>
            <a:ext uri="{FF2B5EF4-FFF2-40B4-BE49-F238E27FC236}">
              <a16:creationId xmlns:a16="http://schemas.microsoft.com/office/drawing/2014/main" id="{A915C658-0139-4B88-8F85-C09BA508A2A0}"/>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3" name="正方形/長方形 292">
          <a:extLst>
            <a:ext uri="{FF2B5EF4-FFF2-40B4-BE49-F238E27FC236}">
              <a16:creationId xmlns:a16="http://schemas.microsoft.com/office/drawing/2014/main" id="{D0030E88-B265-4CD0-9276-76D181DC7769}"/>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4" name="正方形/長方形 293">
          <a:extLst>
            <a:ext uri="{FF2B5EF4-FFF2-40B4-BE49-F238E27FC236}">
              <a16:creationId xmlns:a16="http://schemas.microsoft.com/office/drawing/2014/main" id="{B1645EA4-0078-44CC-9DE0-AF8056770CE9}"/>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5" name="正方形/長方形 294">
          <a:extLst>
            <a:ext uri="{FF2B5EF4-FFF2-40B4-BE49-F238E27FC236}">
              <a16:creationId xmlns:a16="http://schemas.microsoft.com/office/drawing/2014/main" id="{8DEEA875-B99E-4C78-A7B7-40F9B1ABC28E}"/>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6" name="正方形/長方形 295">
          <a:extLst>
            <a:ext uri="{FF2B5EF4-FFF2-40B4-BE49-F238E27FC236}">
              <a16:creationId xmlns:a16="http://schemas.microsoft.com/office/drawing/2014/main" id="{288A5EB7-AEF7-4E7E-AE42-28D21DCF5DA6}"/>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7" name="正方形/長方形 296">
          <a:extLst>
            <a:ext uri="{FF2B5EF4-FFF2-40B4-BE49-F238E27FC236}">
              <a16:creationId xmlns:a16="http://schemas.microsoft.com/office/drawing/2014/main" id="{37D2DD8C-160A-4F7F-8957-E7F84C511540}"/>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8" name="正方形/長方形 297">
          <a:extLst>
            <a:ext uri="{FF2B5EF4-FFF2-40B4-BE49-F238E27FC236}">
              <a16:creationId xmlns:a16="http://schemas.microsoft.com/office/drawing/2014/main" id="{2B73BC75-C367-4D60-81BF-6C81612E088E}"/>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9" name="正方形/長方形 298">
          <a:extLst>
            <a:ext uri="{FF2B5EF4-FFF2-40B4-BE49-F238E27FC236}">
              <a16:creationId xmlns:a16="http://schemas.microsoft.com/office/drawing/2014/main" id="{DC146A7E-5270-4088-A8DD-6F48B598FC1F}"/>
            </a:ext>
          </a:extLst>
        </xdr:cNvPr>
        <xdr:cNvSpPr/>
      </xdr:nvSpPr>
      <xdr:spPr>
        <a:xfrm>
          <a:off x="596011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00" name="正方形/長方形 299">
          <a:extLst>
            <a:ext uri="{FF2B5EF4-FFF2-40B4-BE49-F238E27FC236}">
              <a16:creationId xmlns:a16="http://schemas.microsoft.com/office/drawing/2014/main" id="{CD866AEE-3E93-41CF-99CF-DF5D4E52BBA5}"/>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01" name="正方形/長方形 300">
          <a:extLst>
            <a:ext uri="{FF2B5EF4-FFF2-40B4-BE49-F238E27FC236}">
              <a16:creationId xmlns:a16="http://schemas.microsoft.com/office/drawing/2014/main" id="{A88E783F-6489-4C83-82B9-A13A7F6B6CC6}"/>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2" name="正方形/長方形 301">
          <a:extLst>
            <a:ext uri="{FF2B5EF4-FFF2-40B4-BE49-F238E27FC236}">
              <a16:creationId xmlns:a16="http://schemas.microsoft.com/office/drawing/2014/main" id="{78633E51-EC06-4206-A842-5B80929EB632}"/>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3" name="正方形/長方形 302">
          <a:extLst>
            <a:ext uri="{FF2B5EF4-FFF2-40B4-BE49-F238E27FC236}">
              <a16:creationId xmlns:a16="http://schemas.microsoft.com/office/drawing/2014/main" id="{A513123D-92E8-40D0-B527-00741CB087AF}"/>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4" name="正方形/長方形 303">
          <a:extLst>
            <a:ext uri="{FF2B5EF4-FFF2-40B4-BE49-F238E27FC236}">
              <a16:creationId xmlns:a16="http://schemas.microsoft.com/office/drawing/2014/main" id="{524A6E94-88B1-42DD-8F13-CBBE29AB30F0}"/>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5" name="正方形/長方形 304">
          <a:extLst>
            <a:ext uri="{FF2B5EF4-FFF2-40B4-BE49-F238E27FC236}">
              <a16:creationId xmlns:a16="http://schemas.microsoft.com/office/drawing/2014/main" id="{F9A89371-A770-49EA-B724-5CCDCA1E12AF}"/>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6" name="正方形/長方形 305">
          <a:extLst>
            <a:ext uri="{FF2B5EF4-FFF2-40B4-BE49-F238E27FC236}">
              <a16:creationId xmlns:a16="http://schemas.microsoft.com/office/drawing/2014/main" id="{F353069B-842C-4E89-A1EB-EED6A6D5A6C2}"/>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7" name="正方形/長方形 306">
          <a:extLst>
            <a:ext uri="{FF2B5EF4-FFF2-40B4-BE49-F238E27FC236}">
              <a16:creationId xmlns:a16="http://schemas.microsoft.com/office/drawing/2014/main" id="{5F661A18-EA8F-4585-86C4-FB4D22D18ECE}"/>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8" name="テキスト ボックス 307">
          <a:extLst>
            <a:ext uri="{FF2B5EF4-FFF2-40B4-BE49-F238E27FC236}">
              <a16:creationId xmlns:a16="http://schemas.microsoft.com/office/drawing/2014/main" id="{DA84FDDA-436E-4F21-8A46-CE24EB7F4832}"/>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9" name="直線コネクタ 308">
          <a:extLst>
            <a:ext uri="{FF2B5EF4-FFF2-40B4-BE49-F238E27FC236}">
              <a16:creationId xmlns:a16="http://schemas.microsoft.com/office/drawing/2014/main" id="{1B9E3AF0-1FE8-4376-B2E6-A44D3C2956AC}"/>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10" name="テキスト ボックス 309">
          <a:extLst>
            <a:ext uri="{FF2B5EF4-FFF2-40B4-BE49-F238E27FC236}">
              <a16:creationId xmlns:a16="http://schemas.microsoft.com/office/drawing/2014/main" id="{220B2E9F-08C7-4B9A-BFD8-ECEB30112D6D}"/>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11" name="直線コネクタ 310">
          <a:extLst>
            <a:ext uri="{FF2B5EF4-FFF2-40B4-BE49-F238E27FC236}">
              <a16:creationId xmlns:a16="http://schemas.microsoft.com/office/drawing/2014/main" id="{30249ECD-05DB-41F3-9CF7-2B43A6C67E2C}"/>
            </a:ext>
          </a:extLst>
        </xdr:cNvPr>
        <xdr:cNvCxnSpPr/>
      </xdr:nvCxnSpPr>
      <xdr:spPr>
        <a:xfrm>
          <a:off x="1120394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12" name="テキスト ボックス 311">
          <a:extLst>
            <a:ext uri="{FF2B5EF4-FFF2-40B4-BE49-F238E27FC236}">
              <a16:creationId xmlns:a16="http://schemas.microsoft.com/office/drawing/2014/main" id="{40E05055-69DF-4755-95B1-768BE769122C}"/>
            </a:ext>
          </a:extLst>
        </xdr:cNvPr>
        <xdr:cNvSpPr txBox="1"/>
      </xdr:nvSpPr>
      <xdr:spPr>
        <a:xfrm>
          <a:off x="10801531"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3" name="直線コネクタ 312">
          <a:extLst>
            <a:ext uri="{FF2B5EF4-FFF2-40B4-BE49-F238E27FC236}">
              <a16:creationId xmlns:a16="http://schemas.microsoft.com/office/drawing/2014/main" id="{949B7AE8-D296-4D39-9BCA-69BB6DA7A068}"/>
            </a:ext>
          </a:extLst>
        </xdr:cNvPr>
        <xdr:cNvCxnSpPr/>
      </xdr:nvCxnSpPr>
      <xdr:spPr>
        <a:xfrm>
          <a:off x="1120394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4" name="テキスト ボックス 313">
          <a:extLst>
            <a:ext uri="{FF2B5EF4-FFF2-40B4-BE49-F238E27FC236}">
              <a16:creationId xmlns:a16="http://schemas.microsoft.com/office/drawing/2014/main" id="{0D22E31F-948C-4CD4-B953-D18CB7C33250}"/>
            </a:ext>
          </a:extLst>
        </xdr:cNvPr>
        <xdr:cNvSpPr txBox="1"/>
      </xdr:nvSpPr>
      <xdr:spPr>
        <a:xfrm>
          <a:off x="10842791" y="671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5" name="直線コネクタ 314">
          <a:extLst>
            <a:ext uri="{FF2B5EF4-FFF2-40B4-BE49-F238E27FC236}">
              <a16:creationId xmlns:a16="http://schemas.microsoft.com/office/drawing/2014/main" id="{F758641C-AA97-47A8-ACB9-CFAB78A559E1}"/>
            </a:ext>
          </a:extLst>
        </xdr:cNvPr>
        <xdr:cNvCxnSpPr/>
      </xdr:nvCxnSpPr>
      <xdr:spPr>
        <a:xfrm>
          <a:off x="1120394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6" name="テキスト ボックス 315">
          <a:extLst>
            <a:ext uri="{FF2B5EF4-FFF2-40B4-BE49-F238E27FC236}">
              <a16:creationId xmlns:a16="http://schemas.microsoft.com/office/drawing/2014/main" id="{97DE91B0-F26C-4038-A815-598D2E6D94D3}"/>
            </a:ext>
          </a:extLst>
        </xdr:cNvPr>
        <xdr:cNvSpPr txBox="1"/>
      </xdr:nvSpPr>
      <xdr:spPr>
        <a:xfrm>
          <a:off x="10842791" y="6336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7" name="直線コネクタ 316">
          <a:extLst>
            <a:ext uri="{FF2B5EF4-FFF2-40B4-BE49-F238E27FC236}">
              <a16:creationId xmlns:a16="http://schemas.microsoft.com/office/drawing/2014/main" id="{E5B1BC2A-D1B5-4BD9-BD8E-D547F72456E3}"/>
            </a:ext>
          </a:extLst>
        </xdr:cNvPr>
        <xdr:cNvCxnSpPr/>
      </xdr:nvCxnSpPr>
      <xdr:spPr>
        <a:xfrm>
          <a:off x="1120394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8" name="テキスト ボックス 317">
          <a:extLst>
            <a:ext uri="{FF2B5EF4-FFF2-40B4-BE49-F238E27FC236}">
              <a16:creationId xmlns:a16="http://schemas.microsoft.com/office/drawing/2014/main" id="{2B292A47-C4D2-4D4B-89F7-9170BE1E7275}"/>
            </a:ext>
          </a:extLst>
        </xdr:cNvPr>
        <xdr:cNvSpPr txBox="1"/>
      </xdr:nvSpPr>
      <xdr:spPr>
        <a:xfrm>
          <a:off x="10842791" y="5955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9" name="直線コネクタ 318">
          <a:extLst>
            <a:ext uri="{FF2B5EF4-FFF2-40B4-BE49-F238E27FC236}">
              <a16:creationId xmlns:a16="http://schemas.microsoft.com/office/drawing/2014/main" id="{08034C19-E7BD-4569-8392-AC414A200BAB}"/>
            </a:ext>
          </a:extLst>
        </xdr:cNvPr>
        <xdr:cNvCxnSpPr/>
      </xdr:nvCxnSpPr>
      <xdr:spPr>
        <a:xfrm>
          <a:off x="1120394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20" name="テキスト ボックス 319">
          <a:extLst>
            <a:ext uri="{FF2B5EF4-FFF2-40B4-BE49-F238E27FC236}">
              <a16:creationId xmlns:a16="http://schemas.microsoft.com/office/drawing/2014/main" id="{C503C92A-10BB-452B-BA45-F8627F1BAD96}"/>
            </a:ext>
          </a:extLst>
        </xdr:cNvPr>
        <xdr:cNvSpPr txBox="1"/>
      </xdr:nvSpPr>
      <xdr:spPr>
        <a:xfrm>
          <a:off x="10842791" y="5574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1" name="直線コネクタ 320">
          <a:extLst>
            <a:ext uri="{FF2B5EF4-FFF2-40B4-BE49-F238E27FC236}">
              <a16:creationId xmlns:a16="http://schemas.microsoft.com/office/drawing/2014/main" id="{2D30DABA-637E-4766-AE7B-272436E908B8}"/>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22" name="テキスト ボックス 321">
          <a:extLst>
            <a:ext uri="{FF2B5EF4-FFF2-40B4-BE49-F238E27FC236}">
              <a16:creationId xmlns:a16="http://schemas.microsoft.com/office/drawing/2014/main" id="{10AFFB45-BB9B-4EED-AF5B-70593ADB5A71}"/>
            </a:ext>
          </a:extLst>
        </xdr:cNvPr>
        <xdr:cNvSpPr txBox="1"/>
      </xdr:nvSpPr>
      <xdr:spPr>
        <a:xfrm>
          <a:off x="10905006" y="519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3" name="【認定こども園・幼稚園・保育所】&#10;有形固定資産減価償却率グラフ枠">
          <a:extLst>
            <a:ext uri="{FF2B5EF4-FFF2-40B4-BE49-F238E27FC236}">
              <a16:creationId xmlns:a16="http://schemas.microsoft.com/office/drawing/2014/main" id="{37CF81F1-25FA-4981-95F0-EFCE1ED29D8B}"/>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93345</xdr:rowOff>
    </xdr:from>
    <xdr:to>
      <xdr:col>85</xdr:col>
      <xdr:colOff>126364</xdr:colOff>
      <xdr:row>42</xdr:row>
      <xdr:rowOff>38100</xdr:rowOff>
    </xdr:to>
    <xdr:cxnSp macro="">
      <xdr:nvCxnSpPr>
        <xdr:cNvPr id="324" name="直線コネクタ 323">
          <a:extLst>
            <a:ext uri="{FF2B5EF4-FFF2-40B4-BE49-F238E27FC236}">
              <a16:creationId xmlns:a16="http://schemas.microsoft.com/office/drawing/2014/main" id="{5BDE53F1-5DCB-47B5-B914-E72FA5683BF6}"/>
            </a:ext>
          </a:extLst>
        </xdr:cNvPr>
        <xdr:cNvCxnSpPr/>
      </xdr:nvCxnSpPr>
      <xdr:spPr>
        <a:xfrm flipV="1">
          <a:off x="14703424" y="5926455"/>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325" name="【認定こども園・幼稚園・保育所】&#10;有形固定資産減価償却率最小値テキスト">
          <a:extLst>
            <a:ext uri="{FF2B5EF4-FFF2-40B4-BE49-F238E27FC236}">
              <a16:creationId xmlns:a16="http://schemas.microsoft.com/office/drawing/2014/main" id="{5EFE6A3F-BC57-4475-B1E4-8FE66EF43BD0}"/>
            </a:ext>
          </a:extLst>
        </xdr:cNvPr>
        <xdr:cNvSpPr txBox="1"/>
      </xdr:nvSpPr>
      <xdr:spPr>
        <a:xfrm>
          <a:off x="14742160" y="724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326" name="直線コネクタ 325">
          <a:extLst>
            <a:ext uri="{FF2B5EF4-FFF2-40B4-BE49-F238E27FC236}">
              <a16:creationId xmlns:a16="http://schemas.microsoft.com/office/drawing/2014/main" id="{5EFFA894-AB00-485A-B126-33516629F1F5}"/>
            </a:ext>
          </a:extLst>
        </xdr:cNvPr>
        <xdr:cNvCxnSpPr/>
      </xdr:nvCxnSpPr>
      <xdr:spPr>
        <a:xfrm>
          <a:off x="14611350" y="72390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40022</xdr:rowOff>
    </xdr:from>
    <xdr:ext cx="405111" cy="259045"/>
    <xdr:sp macro="" textlink="">
      <xdr:nvSpPr>
        <xdr:cNvPr id="327" name="【認定こども園・幼稚園・保育所】&#10;有形固定資産減価償却率最大値テキスト">
          <a:extLst>
            <a:ext uri="{FF2B5EF4-FFF2-40B4-BE49-F238E27FC236}">
              <a16:creationId xmlns:a16="http://schemas.microsoft.com/office/drawing/2014/main" id="{AD69E8EA-7E29-44E5-AE89-29D07A510A92}"/>
            </a:ext>
          </a:extLst>
        </xdr:cNvPr>
        <xdr:cNvSpPr txBox="1"/>
      </xdr:nvSpPr>
      <xdr:spPr>
        <a:xfrm>
          <a:off x="14742160" y="569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93345</xdr:rowOff>
    </xdr:from>
    <xdr:to>
      <xdr:col>86</xdr:col>
      <xdr:colOff>25400</xdr:colOff>
      <xdr:row>34</xdr:row>
      <xdr:rowOff>93345</xdr:rowOff>
    </xdr:to>
    <xdr:cxnSp macro="">
      <xdr:nvCxnSpPr>
        <xdr:cNvPr id="328" name="直線コネクタ 327">
          <a:extLst>
            <a:ext uri="{FF2B5EF4-FFF2-40B4-BE49-F238E27FC236}">
              <a16:creationId xmlns:a16="http://schemas.microsoft.com/office/drawing/2014/main" id="{3F640E02-E8AF-4633-9522-2650864317A9}"/>
            </a:ext>
          </a:extLst>
        </xdr:cNvPr>
        <xdr:cNvCxnSpPr/>
      </xdr:nvCxnSpPr>
      <xdr:spPr>
        <a:xfrm>
          <a:off x="14611350" y="5926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53357</xdr:rowOff>
    </xdr:from>
    <xdr:ext cx="405111" cy="259045"/>
    <xdr:sp macro="" textlink="">
      <xdr:nvSpPr>
        <xdr:cNvPr id="329" name="【認定こども園・幼稚園・保育所】&#10;有形固定資産減価償却率平均値テキスト">
          <a:extLst>
            <a:ext uri="{FF2B5EF4-FFF2-40B4-BE49-F238E27FC236}">
              <a16:creationId xmlns:a16="http://schemas.microsoft.com/office/drawing/2014/main" id="{8944FF26-EB8C-4BFC-B239-3A1C354CE57F}"/>
            </a:ext>
          </a:extLst>
        </xdr:cNvPr>
        <xdr:cNvSpPr txBox="1"/>
      </xdr:nvSpPr>
      <xdr:spPr>
        <a:xfrm>
          <a:off x="14742160" y="640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330" name="フローチャート: 判断 329">
          <a:extLst>
            <a:ext uri="{FF2B5EF4-FFF2-40B4-BE49-F238E27FC236}">
              <a16:creationId xmlns:a16="http://schemas.microsoft.com/office/drawing/2014/main" id="{627219E4-E372-4793-A831-051843F34E87}"/>
            </a:ext>
          </a:extLst>
        </xdr:cNvPr>
        <xdr:cNvSpPr/>
      </xdr:nvSpPr>
      <xdr:spPr>
        <a:xfrm>
          <a:off x="14649450" y="641858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53975</xdr:rowOff>
    </xdr:from>
    <xdr:to>
      <xdr:col>81</xdr:col>
      <xdr:colOff>101600</xdr:colOff>
      <xdr:row>37</xdr:row>
      <xdr:rowOff>155575</xdr:rowOff>
    </xdr:to>
    <xdr:sp macro="" textlink="">
      <xdr:nvSpPr>
        <xdr:cNvPr id="331" name="フローチャート: 判断 330">
          <a:extLst>
            <a:ext uri="{FF2B5EF4-FFF2-40B4-BE49-F238E27FC236}">
              <a16:creationId xmlns:a16="http://schemas.microsoft.com/office/drawing/2014/main" id="{112184BE-1076-43BC-AFB9-69B1E17230C3}"/>
            </a:ext>
          </a:extLst>
        </xdr:cNvPr>
        <xdr:cNvSpPr/>
      </xdr:nvSpPr>
      <xdr:spPr>
        <a:xfrm>
          <a:off x="13887450" y="640143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151130</xdr:rowOff>
    </xdr:from>
    <xdr:to>
      <xdr:col>76</xdr:col>
      <xdr:colOff>165100</xdr:colOff>
      <xdr:row>37</xdr:row>
      <xdr:rowOff>81280</xdr:rowOff>
    </xdr:to>
    <xdr:sp macro="" textlink="">
      <xdr:nvSpPr>
        <xdr:cNvPr id="332" name="フローチャート: 判断 331">
          <a:extLst>
            <a:ext uri="{FF2B5EF4-FFF2-40B4-BE49-F238E27FC236}">
              <a16:creationId xmlns:a16="http://schemas.microsoft.com/office/drawing/2014/main" id="{ACFA0A2B-601A-4A23-8501-C6D7BBA945CB}"/>
            </a:ext>
          </a:extLst>
        </xdr:cNvPr>
        <xdr:cNvSpPr/>
      </xdr:nvSpPr>
      <xdr:spPr>
        <a:xfrm>
          <a:off x="13089890" y="6323330"/>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111125</xdr:rowOff>
    </xdr:from>
    <xdr:to>
      <xdr:col>72</xdr:col>
      <xdr:colOff>38100</xdr:colOff>
      <xdr:row>37</xdr:row>
      <xdr:rowOff>41275</xdr:rowOff>
    </xdr:to>
    <xdr:sp macro="" textlink="">
      <xdr:nvSpPr>
        <xdr:cNvPr id="333" name="フローチャート: 判断 332">
          <a:extLst>
            <a:ext uri="{FF2B5EF4-FFF2-40B4-BE49-F238E27FC236}">
              <a16:creationId xmlns:a16="http://schemas.microsoft.com/office/drawing/2014/main" id="{6AFCC854-817A-4000-9738-E5A22811F8B1}"/>
            </a:ext>
          </a:extLst>
        </xdr:cNvPr>
        <xdr:cNvSpPr/>
      </xdr:nvSpPr>
      <xdr:spPr>
        <a:xfrm>
          <a:off x="12303760" y="62833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154940</xdr:rowOff>
    </xdr:from>
    <xdr:to>
      <xdr:col>67</xdr:col>
      <xdr:colOff>101600</xdr:colOff>
      <xdr:row>37</xdr:row>
      <xdr:rowOff>85090</xdr:rowOff>
    </xdr:to>
    <xdr:sp macro="" textlink="">
      <xdr:nvSpPr>
        <xdr:cNvPr id="334" name="フローチャート: 判断 333">
          <a:extLst>
            <a:ext uri="{FF2B5EF4-FFF2-40B4-BE49-F238E27FC236}">
              <a16:creationId xmlns:a16="http://schemas.microsoft.com/office/drawing/2014/main" id="{6AD4B5B5-E039-49CA-A39D-2679D578F2BF}"/>
            </a:ext>
          </a:extLst>
        </xdr:cNvPr>
        <xdr:cNvSpPr/>
      </xdr:nvSpPr>
      <xdr:spPr>
        <a:xfrm>
          <a:off x="11487150" y="6327140"/>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DC500F34-FF9E-42B2-B8E4-6439AEEAC3FA}"/>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6" name="テキスト ボックス 335">
          <a:extLst>
            <a:ext uri="{FF2B5EF4-FFF2-40B4-BE49-F238E27FC236}">
              <a16:creationId xmlns:a16="http://schemas.microsoft.com/office/drawing/2014/main" id="{050BCBC0-C80A-4502-9FDF-DB3D03D86121}"/>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7" name="テキスト ボックス 336">
          <a:extLst>
            <a:ext uri="{FF2B5EF4-FFF2-40B4-BE49-F238E27FC236}">
              <a16:creationId xmlns:a16="http://schemas.microsoft.com/office/drawing/2014/main" id="{06C777BF-9A4A-4626-B949-F15A31F734D5}"/>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8" name="テキスト ボックス 337">
          <a:extLst>
            <a:ext uri="{FF2B5EF4-FFF2-40B4-BE49-F238E27FC236}">
              <a16:creationId xmlns:a16="http://schemas.microsoft.com/office/drawing/2014/main" id="{A0BC56A0-B0C9-4A35-951E-625817BEA0F9}"/>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9" name="テキスト ボックス 338">
          <a:extLst>
            <a:ext uri="{FF2B5EF4-FFF2-40B4-BE49-F238E27FC236}">
              <a16:creationId xmlns:a16="http://schemas.microsoft.com/office/drawing/2014/main" id="{F95C5BFF-E409-479E-BBA8-2FBC154EB3D6}"/>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46355</xdr:rowOff>
    </xdr:from>
    <xdr:to>
      <xdr:col>85</xdr:col>
      <xdr:colOff>177800</xdr:colOff>
      <xdr:row>34</xdr:row>
      <xdr:rowOff>147955</xdr:rowOff>
    </xdr:to>
    <xdr:sp macro="" textlink="">
      <xdr:nvSpPr>
        <xdr:cNvPr id="340" name="楕円 339">
          <a:extLst>
            <a:ext uri="{FF2B5EF4-FFF2-40B4-BE49-F238E27FC236}">
              <a16:creationId xmlns:a16="http://schemas.microsoft.com/office/drawing/2014/main" id="{9D1558C2-C994-470B-8FB9-D138607E0085}"/>
            </a:ext>
          </a:extLst>
        </xdr:cNvPr>
        <xdr:cNvSpPr/>
      </xdr:nvSpPr>
      <xdr:spPr>
        <a:xfrm>
          <a:off x="14649450" y="587756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167022</xdr:rowOff>
    </xdr:from>
    <xdr:ext cx="405111" cy="259045"/>
    <xdr:sp macro="" textlink="">
      <xdr:nvSpPr>
        <xdr:cNvPr id="341" name="【認定こども園・幼稚園・保育所】&#10;有形固定資産減価償却率該当値テキスト">
          <a:extLst>
            <a:ext uri="{FF2B5EF4-FFF2-40B4-BE49-F238E27FC236}">
              <a16:creationId xmlns:a16="http://schemas.microsoft.com/office/drawing/2014/main" id="{7DD23806-B377-459E-894B-65EE64715083}"/>
            </a:ext>
          </a:extLst>
        </xdr:cNvPr>
        <xdr:cNvSpPr txBox="1"/>
      </xdr:nvSpPr>
      <xdr:spPr>
        <a:xfrm>
          <a:off x="14742160" y="5828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122555</xdr:rowOff>
    </xdr:from>
    <xdr:to>
      <xdr:col>81</xdr:col>
      <xdr:colOff>101600</xdr:colOff>
      <xdr:row>34</xdr:row>
      <xdr:rowOff>52705</xdr:rowOff>
    </xdr:to>
    <xdr:sp macro="" textlink="">
      <xdr:nvSpPr>
        <xdr:cNvPr id="342" name="楕円 341">
          <a:extLst>
            <a:ext uri="{FF2B5EF4-FFF2-40B4-BE49-F238E27FC236}">
              <a16:creationId xmlns:a16="http://schemas.microsoft.com/office/drawing/2014/main" id="{BD31A3A3-7E4D-41F2-A7C1-57DF0AC40A49}"/>
            </a:ext>
          </a:extLst>
        </xdr:cNvPr>
        <xdr:cNvSpPr/>
      </xdr:nvSpPr>
      <xdr:spPr>
        <a:xfrm>
          <a:off x="13887450" y="578231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1905</xdr:rowOff>
    </xdr:from>
    <xdr:to>
      <xdr:col>85</xdr:col>
      <xdr:colOff>127000</xdr:colOff>
      <xdr:row>34</xdr:row>
      <xdr:rowOff>97155</xdr:rowOff>
    </xdr:to>
    <xdr:cxnSp macro="">
      <xdr:nvCxnSpPr>
        <xdr:cNvPr id="343" name="直線コネクタ 342">
          <a:extLst>
            <a:ext uri="{FF2B5EF4-FFF2-40B4-BE49-F238E27FC236}">
              <a16:creationId xmlns:a16="http://schemas.microsoft.com/office/drawing/2014/main" id="{982CC8C3-442B-4C74-9D71-17C545B65FD9}"/>
            </a:ext>
          </a:extLst>
        </xdr:cNvPr>
        <xdr:cNvCxnSpPr/>
      </xdr:nvCxnSpPr>
      <xdr:spPr>
        <a:xfrm>
          <a:off x="13942060" y="5831205"/>
          <a:ext cx="762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52070</xdr:rowOff>
    </xdr:from>
    <xdr:to>
      <xdr:col>76</xdr:col>
      <xdr:colOff>165100</xdr:colOff>
      <xdr:row>33</xdr:row>
      <xdr:rowOff>153670</xdr:rowOff>
    </xdr:to>
    <xdr:sp macro="" textlink="">
      <xdr:nvSpPr>
        <xdr:cNvPr id="344" name="楕円 343">
          <a:extLst>
            <a:ext uri="{FF2B5EF4-FFF2-40B4-BE49-F238E27FC236}">
              <a16:creationId xmlns:a16="http://schemas.microsoft.com/office/drawing/2014/main" id="{42C0673F-2962-4724-B83B-7927F56D9CFB}"/>
            </a:ext>
          </a:extLst>
        </xdr:cNvPr>
        <xdr:cNvSpPr/>
      </xdr:nvSpPr>
      <xdr:spPr>
        <a:xfrm>
          <a:off x="13089890" y="5713730"/>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102870</xdr:rowOff>
    </xdr:from>
    <xdr:to>
      <xdr:col>81</xdr:col>
      <xdr:colOff>50800</xdr:colOff>
      <xdr:row>34</xdr:row>
      <xdr:rowOff>1905</xdr:rowOff>
    </xdr:to>
    <xdr:cxnSp macro="">
      <xdr:nvCxnSpPr>
        <xdr:cNvPr id="345" name="直線コネクタ 344">
          <a:extLst>
            <a:ext uri="{FF2B5EF4-FFF2-40B4-BE49-F238E27FC236}">
              <a16:creationId xmlns:a16="http://schemas.microsoft.com/office/drawing/2014/main" id="{BA3A80BB-6D2F-4775-B876-FB7C35B5442B}"/>
            </a:ext>
          </a:extLst>
        </xdr:cNvPr>
        <xdr:cNvCxnSpPr/>
      </xdr:nvCxnSpPr>
      <xdr:spPr>
        <a:xfrm>
          <a:off x="13144500" y="5758815"/>
          <a:ext cx="79756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32</xdr:row>
      <xdr:rowOff>151130</xdr:rowOff>
    </xdr:from>
    <xdr:to>
      <xdr:col>72</xdr:col>
      <xdr:colOff>38100</xdr:colOff>
      <xdr:row>33</xdr:row>
      <xdr:rowOff>81280</xdr:rowOff>
    </xdr:to>
    <xdr:sp macro="" textlink="">
      <xdr:nvSpPr>
        <xdr:cNvPr id="346" name="楕円 345">
          <a:extLst>
            <a:ext uri="{FF2B5EF4-FFF2-40B4-BE49-F238E27FC236}">
              <a16:creationId xmlns:a16="http://schemas.microsoft.com/office/drawing/2014/main" id="{1787761C-A8FD-40E3-B548-9DFD1D988F46}"/>
            </a:ext>
          </a:extLst>
        </xdr:cNvPr>
        <xdr:cNvSpPr/>
      </xdr:nvSpPr>
      <xdr:spPr>
        <a:xfrm>
          <a:off x="12303760" y="5637530"/>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30480</xdr:rowOff>
    </xdr:from>
    <xdr:to>
      <xdr:col>76</xdr:col>
      <xdr:colOff>114300</xdr:colOff>
      <xdr:row>33</xdr:row>
      <xdr:rowOff>102870</xdr:rowOff>
    </xdr:to>
    <xdr:cxnSp macro="">
      <xdr:nvCxnSpPr>
        <xdr:cNvPr id="347" name="直線コネクタ 346">
          <a:extLst>
            <a:ext uri="{FF2B5EF4-FFF2-40B4-BE49-F238E27FC236}">
              <a16:creationId xmlns:a16="http://schemas.microsoft.com/office/drawing/2014/main" id="{616A3A97-AB34-401A-8BD3-1CD984ED3DD3}"/>
            </a:ext>
          </a:extLst>
        </xdr:cNvPr>
        <xdr:cNvCxnSpPr/>
      </xdr:nvCxnSpPr>
      <xdr:spPr>
        <a:xfrm>
          <a:off x="12346940" y="5686425"/>
          <a:ext cx="79756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8255</xdr:rowOff>
    </xdr:from>
    <xdr:to>
      <xdr:col>67</xdr:col>
      <xdr:colOff>101600</xdr:colOff>
      <xdr:row>33</xdr:row>
      <xdr:rowOff>109855</xdr:rowOff>
    </xdr:to>
    <xdr:sp macro="" textlink="">
      <xdr:nvSpPr>
        <xdr:cNvPr id="348" name="楕円 347">
          <a:extLst>
            <a:ext uri="{FF2B5EF4-FFF2-40B4-BE49-F238E27FC236}">
              <a16:creationId xmlns:a16="http://schemas.microsoft.com/office/drawing/2014/main" id="{B6AF0BA0-EF29-470D-A07A-D5D35E34AF96}"/>
            </a:ext>
          </a:extLst>
        </xdr:cNvPr>
        <xdr:cNvSpPr/>
      </xdr:nvSpPr>
      <xdr:spPr>
        <a:xfrm>
          <a:off x="11487150" y="5668010"/>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30480</xdr:rowOff>
    </xdr:from>
    <xdr:to>
      <xdr:col>71</xdr:col>
      <xdr:colOff>177800</xdr:colOff>
      <xdr:row>33</xdr:row>
      <xdr:rowOff>59055</xdr:rowOff>
    </xdr:to>
    <xdr:cxnSp macro="">
      <xdr:nvCxnSpPr>
        <xdr:cNvPr id="349" name="直線コネクタ 348">
          <a:extLst>
            <a:ext uri="{FF2B5EF4-FFF2-40B4-BE49-F238E27FC236}">
              <a16:creationId xmlns:a16="http://schemas.microsoft.com/office/drawing/2014/main" id="{A849CD1B-5B8F-4B82-B3F1-9D4760D9D761}"/>
            </a:ext>
          </a:extLst>
        </xdr:cNvPr>
        <xdr:cNvCxnSpPr/>
      </xdr:nvCxnSpPr>
      <xdr:spPr>
        <a:xfrm flipV="1">
          <a:off x="11541760" y="5686425"/>
          <a:ext cx="80518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146702</xdr:rowOff>
    </xdr:from>
    <xdr:ext cx="405111" cy="259045"/>
    <xdr:sp macro="" textlink="">
      <xdr:nvSpPr>
        <xdr:cNvPr id="350" name="n_1aveValue【認定こども園・幼稚園・保育所】&#10;有形固定資産減価償却率">
          <a:extLst>
            <a:ext uri="{FF2B5EF4-FFF2-40B4-BE49-F238E27FC236}">
              <a16:creationId xmlns:a16="http://schemas.microsoft.com/office/drawing/2014/main" id="{96444C39-38FE-4F63-9684-06E36A4CBB07}"/>
            </a:ext>
          </a:extLst>
        </xdr:cNvPr>
        <xdr:cNvSpPr txBox="1"/>
      </xdr:nvSpPr>
      <xdr:spPr>
        <a:xfrm>
          <a:off x="13738234" y="648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72407</xdr:rowOff>
    </xdr:from>
    <xdr:ext cx="405111" cy="259045"/>
    <xdr:sp macro="" textlink="">
      <xdr:nvSpPr>
        <xdr:cNvPr id="351" name="n_2aveValue【認定こども園・幼稚園・保育所】&#10;有形固定資産減価償却率">
          <a:extLst>
            <a:ext uri="{FF2B5EF4-FFF2-40B4-BE49-F238E27FC236}">
              <a16:creationId xmlns:a16="http://schemas.microsoft.com/office/drawing/2014/main" id="{5C000799-DEEE-429A-BA6F-5162E8A86082}"/>
            </a:ext>
          </a:extLst>
        </xdr:cNvPr>
        <xdr:cNvSpPr txBox="1"/>
      </xdr:nvSpPr>
      <xdr:spPr>
        <a:xfrm>
          <a:off x="1295718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32402</xdr:rowOff>
    </xdr:from>
    <xdr:ext cx="405111" cy="259045"/>
    <xdr:sp macro="" textlink="">
      <xdr:nvSpPr>
        <xdr:cNvPr id="352" name="n_3aveValue【認定こども園・幼稚園・保育所】&#10;有形固定資産減価償却率">
          <a:extLst>
            <a:ext uri="{FF2B5EF4-FFF2-40B4-BE49-F238E27FC236}">
              <a16:creationId xmlns:a16="http://schemas.microsoft.com/office/drawing/2014/main" id="{4D9EF1B1-B4E9-4F98-B511-99CCD152589D}"/>
            </a:ext>
          </a:extLst>
        </xdr:cNvPr>
        <xdr:cNvSpPr txBox="1"/>
      </xdr:nvSpPr>
      <xdr:spPr>
        <a:xfrm>
          <a:off x="1217105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76217</xdr:rowOff>
    </xdr:from>
    <xdr:ext cx="405111" cy="259045"/>
    <xdr:sp macro="" textlink="">
      <xdr:nvSpPr>
        <xdr:cNvPr id="353" name="n_4aveValue【認定こども園・幼稚園・保育所】&#10;有形固定資産減価償却率">
          <a:extLst>
            <a:ext uri="{FF2B5EF4-FFF2-40B4-BE49-F238E27FC236}">
              <a16:creationId xmlns:a16="http://schemas.microsoft.com/office/drawing/2014/main" id="{1F82EFC8-76B3-4B13-A735-BF138F57160D}"/>
            </a:ext>
          </a:extLst>
        </xdr:cNvPr>
        <xdr:cNvSpPr txBox="1"/>
      </xdr:nvSpPr>
      <xdr:spPr>
        <a:xfrm>
          <a:off x="11354444" y="641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69232</xdr:rowOff>
    </xdr:from>
    <xdr:ext cx="405111" cy="259045"/>
    <xdr:sp macro="" textlink="">
      <xdr:nvSpPr>
        <xdr:cNvPr id="354" name="n_1mainValue【認定こども園・幼稚園・保育所】&#10;有形固定資産減価償却率">
          <a:extLst>
            <a:ext uri="{FF2B5EF4-FFF2-40B4-BE49-F238E27FC236}">
              <a16:creationId xmlns:a16="http://schemas.microsoft.com/office/drawing/2014/main" id="{08BA3F74-FC12-4C5F-BD27-D8481FCB89B8}"/>
            </a:ext>
          </a:extLst>
        </xdr:cNvPr>
        <xdr:cNvSpPr txBox="1"/>
      </xdr:nvSpPr>
      <xdr:spPr>
        <a:xfrm>
          <a:off x="13738234" y="55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170197</xdr:rowOff>
    </xdr:from>
    <xdr:ext cx="405111" cy="259045"/>
    <xdr:sp macro="" textlink="">
      <xdr:nvSpPr>
        <xdr:cNvPr id="355" name="n_2mainValue【認定こども園・幼稚園・保育所】&#10;有形固定資産減価償却率">
          <a:extLst>
            <a:ext uri="{FF2B5EF4-FFF2-40B4-BE49-F238E27FC236}">
              <a16:creationId xmlns:a16="http://schemas.microsoft.com/office/drawing/2014/main" id="{2C503A0C-1F6F-4818-BC0A-6786B31CC15D}"/>
            </a:ext>
          </a:extLst>
        </xdr:cNvPr>
        <xdr:cNvSpPr txBox="1"/>
      </xdr:nvSpPr>
      <xdr:spPr>
        <a:xfrm>
          <a:off x="12957184" y="54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97807</xdr:rowOff>
    </xdr:from>
    <xdr:ext cx="405111" cy="259045"/>
    <xdr:sp macro="" textlink="">
      <xdr:nvSpPr>
        <xdr:cNvPr id="356" name="n_3mainValue【認定こども園・幼稚園・保育所】&#10;有形固定資産減価償却率">
          <a:extLst>
            <a:ext uri="{FF2B5EF4-FFF2-40B4-BE49-F238E27FC236}">
              <a16:creationId xmlns:a16="http://schemas.microsoft.com/office/drawing/2014/main" id="{D38A21A2-E896-45DE-A496-72EFB3B44B1B}"/>
            </a:ext>
          </a:extLst>
        </xdr:cNvPr>
        <xdr:cNvSpPr txBox="1"/>
      </xdr:nvSpPr>
      <xdr:spPr>
        <a:xfrm>
          <a:off x="12171054" y="54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31</xdr:row>
      <xdr:rowOff>126382</xdr:rowOff>
    </xdr:from>
    <xdr:ext cx="405111" cy="259045"/>
    <xdr:sp macro="" textlink="">
      <xdr:nvSpPr>
        <xdr:cNvPr id="357" name="n_4mainValue【認定こども園・幼稚園・保育所】&#10;有形固定資産減価償却率">
          <a:extLst>
            <a:ext uri="{FF2B5EF4-FFF2-40B4-BE49-F238E27FC236}">
              <a16:creationId xmlns:a16="http://schemas.microsoft.com/office/drawing/2014/main" id="{8BF5DAD7-ED77-47DE-80EC-37339282CA2B}"/>
            </a:ext>
          </a:extLst>
        </xdr:cNvPr>
        <xdr:cNvSpPr txBox="1"/>
      </xdr:nvSpPr>
      <xdr:spPr>
        <a:xfrm>
          <a:off x="11354444" y="544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8" name="正方形/長方形 357">
          <a:extLst>
            <a:ext uri="{FF2B5EF4-FFF2-40B4-BE49-F238E27FC236}">
              <a16:creationId xmlns:a16="http://schemas.microsoft.com/office/drawing/2014/main" id="{68BC8C4E-57AF-4F74-886A-E9E2403F3EAA}"/>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9" name="正方形/長方形 358">
          <a:extLst>
            <a:ext uri="{FF2B5EF4-FFF2-40B4-BE49-F238E27FC236}">
              <a16:creationId xmlns:a16="http://schemas.microsoft.com/office/drawing/2014/main" id="{762C8847-E54A-4B36-B588-183839C6B3C8}"/>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0" name="正方形/長方形 359">
          <a:extLst>
            <a:ext uri="{FF2B5EF4-FFF2-40B4-BE49-F238E27FC236}">
              <a16:creationId xmlns:a16="http://schemas.microsoft.com/office/drawing/2014/main" id="{6B923C3F-E4B7-41E9-A318-D15C9F3EA171}"/>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1" name="正方形/長方形 360">
          <a:extLst>
            <a:ext uri="{FF2B5EF4-FFF2-40B4-BE49-F238E27FC236}">
              <a16:creationId xmlns:a16="http://schemas.microsoft.com/office/drawing/2014/main" id="{1C5C138F-57DC-40EA-88F0-A8615D539F4D}"/>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2" name="正方形/長方形 361">
          <a:extLst>
            <a:ext uri="{FF2B5EF4-FFF2-40B4-BE49-F238E27FC236}">
              <a16:creationId xmlns:a16="http://schemas.microsoft.com/office/drawing/2014/main" id="{26FAE243-1927-4CD9-9D32-373B88F0F99D}"/>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3" name="正方形/長方形 362">
          <a:extLst>
            <a:ext uri="{FF2B5EF4-FFF2-40B4-BE49-F238E27FC236}">
              <a16:creationId xmlns:a16="http://schemas.microsoft.com/office/drawing/2014/main" id="{ACB3C09F-1D23-4C6F-8F28-04E8711695C2}"/>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4" name="正方形/長方形 363">
          <a:extLst>
            <a:ext uri="{FF2B5EF4-FFF2-40B4-BE49-F238E27FC236}">
              <a16:creationId xmlns:a16="http://schemas.microsoft.com/office/drawing/2014/main" id="{8FE0E1D6-8F7A-4D41-A568-BB498DDD6411}"/>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5" name="正方形/長方形 364">
          <a:extLst>
            <a:ext uri="{FF2B5EF4-FFF2-40B4-BE49-F238E27FC236}">
              <a16:creationId xmlns:a16="http://schemas.microsoft.com/office/drawing/2014/main" id="{A08661C8-233C-472C-98AD-601C00B996B6}"/>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6" name="テキスト ボックス 365">
          <a:extLst>
            <a:ext uri="{FF2B5EF4-FFF2-40B4-BE49-F238E27FC236}">
              <a16:creationId xmlns:a16="http://schemas.microsoft.com/office/drawing/2014/main" id="{FAF393A8-15D1-4A0B-B395-7A9FECC3D73E}"/>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7" name="直線コネクタ 366">
          <a:extLst>
            <a:ext uri="{FF2B5EF4-FFF2-40B4-BE49-F238E27FC236}">
              <a16:creationId xmlns:a16="http://schemas.microsoft.com/office/drawing/2014/main" id="{30F93C07-E841-4A86-B44B-644AF4042873}"/>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68" name="直線コネクタ 367">
          <a:extLst>
            <a:ext uri="{FF2B5EF4-FFF2-40B4-BE49-F238E27FC236}">
              <a16:creationId xmlns:a16="http://schemas.microsoft.com/office/drawing/2014/main" id="{BB9E01FF-3402-4EA3-9A26-EFE968F4A736}"/>
            </a:ext>
          </a:extLst>
        </xdr:cNvPr>
        <xdr:cNvCxnSpPr/>
      </xdr:nvCxnSpPr>
      <xdr:spPr>
        <a:xfrm>
          <a:off x="16459200" y="723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69" name="テキスト ボックス 368">
          <a:extLst>
            <a:ext uri="{FF2B5EF4-FFF2-40B4-BE49-F238E27FC236}">
              <a16:creationId xmlns:a16="http://schemas.microsoft.com/office/drawing/2014/main" id="{38D1E2EB-80D0-4560-8E4C-08D888621CB8}"/>
            </a:ext>
          </a:extLst>
        </xdr:cNvPr>
        <xdr:cNvSpPr txBox="1"/>
      </xdr:nvSpPr>
      <xdr:spPr>
        <a:xfrm>
          <a:off x="16047266" y="7094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0" name="直線コネクタ 369">
          <a:extLst>
            <a:ext uri="{FF2B5EF4-FFF2-40B4-BE49-F238E27FC236}">
              <a16:creationId xmlns:a16="http://schemas.microsoft.com/office/drawing/2014/main" id="{3488D317-AED2-472D-B65D-9BB6BA0F6106}"/>
            </a:ext>
          </a:extLst>
        </xdr:cNvPr>
        <xdr:cNvCxnSpPr/>
      </xdr:nvCxnSpPr>
      <xdr:spPr>
        <a:xfrm>
          <a:off x="16459200" y="685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1" name="テキスト ボックス 370">
          <a:extLst>
            <a:ext uri="{FF2B5EF4-FFF2-40B4-BE49-F238E27FC236}">
              <a16:creationId xmlns:a16="http://schemas.microsoft.com/office/drawing/2014/main" id="{4D79927E-5AF8-412D-BDC3-F47639FC1591}"/>
            </a:ext>
          </a:extLst>
        </xdr:cNvPr>
        <xdr:cNvSpPr txBox="1"/>
      </xdr:nvSpPr>
      <xdr:spPr>
        <a:xfrm>
          <a:off x="16047266" y="671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2" name="直線コネクタ 371">
          <a:extLst>
            <a:ext uri="{FF2B5EF4-FFF2-40B4-BE49-F238E27FC236}">
              <a16:creationId xmlns:a16="http://schemas.microsoft.com/office/drawing/2014/main" id="{C68B0F70-9153-4CBF-B78A-2D2110B1825C}"/>
            </a:ext>
          </a:extLst>
        </xdr:cNvPr>
        <xdr:cNvCxnSpPr/>
      </xdr:nvCxnSpPr>
      <xdr:spPr>
        <a:xfrm>
          <a:off x="16459200" y="6473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3" name="テキスト ボックス 372">
          <a:extLst>
            <a:ext uri="{FF2B5EF4-FFF2-40B4-BE49-F238E27FC236}">
              <a16:creationId xmlns:a16="http://schemas.microsoft.com/office/drawing/2014/main" id="{566C85CE-EB9F-4B35-85DA-D33EBDA39AB3}"/>
            </a:ext>
          </a:extLst>
        </xdr:cNvPr>
        <xdr:cNvSpPr txBox="1"/>
      </xdr:nvSpPr>
      <xdr:spPr>
        <a:xfrm>
          <a:off x="16047266" y="6336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4" name="直線コネクタ 373">
          <a:extLst>
            <a:ext uri="{FF2B5EF4-FFF2-40B4-BE49-F238E27FC236}">
              <a16:creationId xmlns:a16="http://schemas.microsoft.com/office/drawing/2014/main" id="{94F35086-B6B8-4573-9294-2D416C8A2772}"/>
            </a:ext>
          </a:extLst>
        </xdr:cNvPr>
        <xdr:cNvCxnSpPr/>
      </xdr:nvCxnSpPr>
      <xdr:spPr>
        <a:xfrm>
          <a:off x="16459200" y="609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75" name="テキスト ボックス 374">
          <a:extLst>
            <a:ext uri="{FF2B5EF4-FFF2-40B4-BE49-F238E27FC236}">
              <a16:creationId xmlns:a16="http://schemas.microsoft.com/office/drawing/2014/main" id="{692A9978-BFCB-4F43-ACD9-C969701A1287}"/>
            </a:ext>
          </a:extLst>
        </xdr:cNvPr>
        <xdr:cNvSpPr txBox="1"/>
      </xdr:nvSpPr>
      <xdr:spPr>
        <a:xfrm>
          <a:off x="16047266" y="5955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76" name="直線コネクタ 375">
          <a:extLst>
            <a:ext uri="{FF2B5EF4-FFF2-40B4-BE49-F238E27FC236}">
              <a16:creationId xmlns:a16="http://schemas.microsoft.com/office/drawing/2014/main" id="{A689AB45-439D-486F-89BA-A1BA424517F9}"/>
            </a:ext>
          </a:extLst>
        </xdr:cNvPr>
        <xdr:cNvCxnSpPr/>
      </xdr:nvCxnSpPr>
      <xdr:spPr>
        <a:xfrm>
          <a:off x="16459200" y="5711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77" name="テキスト ボックス 376">
          <a:extLst>
            <a:ext uri="{FF2B5EF4-FFF2-40B4-BE49-F238E27FC236}">
              <a16:creationId xmlns:a16="http://schemas.microsoft.com/office/drawing/2014/main" id="{92CA5628-79C9-4D46-8F09-E629DF387236}"/>
            </a:ext>
          </a:extLst>
        </xdr:cNvPr>
        <xdr:cNvSpPr txBox="1"/>
      </xdr:nvSpPr>
      <xdr:spPr>
        <a:xfrm>
          <a:off x="16047266" y="5574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8" name="直線コネクタ 377">
          <a:extLst>
            <a:ext uri="{FF2B5EF4-FFF2-40B4-BE49-F238E27FC236}">
              <a16:creationId xmlns:a16="http://schemas.microsoft.com/office/drawing/2014/main" id="{78F0D1EA-FD9C-41C7-9DC5-EFB0D70ADC65}"/>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9" name="テキスト ボックス 378">
          <a:extLst>
            <a:ext uri="{FF2B5EF4-FFF2-40B4-BE49-F238E27FC236}">
              <a16:creationId xmlns:a16="http://schemas.microsoft.com/office/drawing/2014/main" id="{BFD6B554-B731-4CE0-A51D-627B68910663}"/>
            </a:ext>
          </a:extLst>
        </xdr:cNvPr>
        <xdr:cNvSpPr txBox="1"/>
      </xdr:nvSpPr>
      <xdr:spPr>
        <a:xfrm>
          <a:off x="16047266"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0" name="【認定こども園・幼稚園・保育所】&#10;一人当たり面積グラフ枠">
          <a:extLst>
            <a:ext uri="{FF2B5EF4-FFF2-40B4-BE49-F238E27FC236}">
              <a16:creationId xmlns:a16="http://schemas.microsoft.com/office/drawing/2014/main" id="{386B30A9-5A17-430F-BF9E-C8B1BAAC7B52}"/>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108585</xdr:rowOff>
    </xdr:from>
    <xdr:to>
      <xdr:col>116</xdr:col>
      <xdr:colOff>62864</xdr:colOff>
      <xdr:row>41</xdr:row>
      <xdr:rowOff>158115</xdr:rowOff>
    </xdr:to>
    <xdr:cxnSp macro="">
      <xdr:nvCxnSpPr>
        <xdr:cNvPr id="381" name="直線コネクタ 380">
          <a:extLst>
            <a:ext uri="{FF2B5EF4-FFF2-40B4-BE49-F238E27FC236}">
              <a16:creationId xmlns:a16="http://schemas.microsoft.com/office/drawing/2014/main" id="{921B9770-CC31-4552-A902-B4438BF15A8A}"/>
            </a:ext>
          </a:extLst>
        </xdr:cNvPr>
        <xdr:cNvCxnSpPr/>
      </xdr:nvCxnSpPr>
      <xdr:spPr>
        <a:xfrm flipV="1">
          <a:off x="19947254" y="59359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161942</xdr:rowOff>
    </xdr:from>
    <xdr:ext cx="469744" cy="259045"/>
    <xdr:sp macro="" textlink="">
      <xdr:nvSpPr>
        <xdr:cNvPr id="382" name="【認定こども園・幼稚園・保育所】&#10;一人当たり面積最小値テキスト">
          <a:extLst>
            <a:ext uri="{FF2B5EF4-FFF2-40B4-BE49-F238E27FC236}">
              <a16:creationId xmlns:a16="http://schemas.microsoft.com/office/drawing/2014/main" id="{DC19A0A8-82DE-4ABF-B98C-FF48B53FEC44}"/>
            </a:ext>
          </a:extLst>
        </xdr:cNvPr>
        <xdr:cNvSpPr txBox="1"/>
      </xdr:nvSpPr>
      <xdr:spPr>
        <a:xfrm>
          <a:off x="19985990" y="719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158115</xdr:rowOff>
    </xdr:from>
    <xdr:to>
      <xdr:col>116</xdr:col>
      <xdr:colOff>152400</xdr:colOff>
      <xdr:row>41</xdr:row>
      <xdr:rowOff>158115</xdr:rowOff>
    </xdr:to>
    <xdr:cxnSp macro="">
      <xdr:nvCxnSpPr>
        <xdr:cNvPr id="383" name="直線コネクタ 382">
          <a:extLst>
            <a:ext uri="{FF2B5EF4-FFF2-40B4-BE49-F238E27FC236}">
              <a16:creationId xmlns:a16="http://schemas.microsoft.com/office/drawing/2014/main" id="{14CAAB9E-9E54-438D-AC55-3A885D05AC28}"/>
            </a:ext>
          </a:extLst>
        </xdr:cNvPr>
        <xdr:cNvCxnSpPr/>
      </xdr:nvCxnSpPr>
      <xdr:spPr>
        <a:xfrm>
          <a:off x="19885660" y="7189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55262</xdr:rowOff>
    </xdr:from>
    <xdr:ext cx="469744" cy="259045"/>
    <xdr:sp macro="" textlink="">
      <xdr:nvSpPr>
        <xdr:cNvPr id="384" name="【認定こども園・幼稚園・保育所】&#10;一人当たり面積最大値テキスト">
          <a:extLst>
            <a:ext uri="{FF2B5EF4-FFF2-40B4-BE49-F238E27FC236}">
              <a16:creationId xmlns:a16="http://schemas.microsoft.com/office/drawing/2014/main" id="{64974C4F-3B80-4A0F-81B0-D68D6B0D9826}"/>
            </a:ext>
          </a:extLst>
        </xdr:cNvPr>
        <xdr:cNvSpPr txBox="1"/>
      </xdr:nvSpPr>
      <xdr:spPr>
        <a:xfrm>
          <a:off x="19985990" y="5716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108585</xdr:rowOff>
    </xdr:from>
    <xdr:to>
      <xdr:col>116</xdr:col>
      <xdr:colOff>152400</xdr:colOff>
      <xdr:row>34</xdr:row>
      <xdr:rowOff>108585</xdr:rowOff>
    </xdr:to>
    <xdr:cxnSp macro="">
      <xdr:nvCxnSpPr>
        <xdr:cNvPr id="385" name="直線コネクタ 384">
          <a:extLst>
            <a:ext uri="{FF2B5EF4-FFF2-40B4-BE49-F238E27FC236}">
              <a16:creationId xmlns:a16="http://schemas.microsoft.com/office/drawing/2014/main" id="{3D2D8AA9-6833-4C36-99EA-C0B8A1C7A83B}"/>
            </a:ext>
          </a:extLst>
        </xdr:cNvPr>
        <xdr:cNvCxnSpPr/>
      </xdr:nvCxnSpPr>
      <xdr:spPr>
        <a:xfrm>
          <a:off x="19885660" y="5935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4462</xdr:rowOff>
    </xdr:from>
    <xdr:ext cx="469744" cy="259045"/>
    <xdr:sp macro="" textlink="">
      <xdr:nvSpPr>
        <xdr:cNvPr id="386" name="【認定こども園・幼稚園・保育所】&#10;一人当たり面積平均値テキスト">
          <a:extLst>
            <a:ext uri="{FF2B5EF4-FFF2-40B4-BE49-F238E27FC236}">
              <a16:creationId xmlns:a16="http://schemas.microsoft.com/office/drawing/2014/main" id="{DF187EEF-8EEB-48CE-B6D4-C80D1B30F2E5}"/>
            </a:ext>
          </a:extLst>
        </xdr:cNvPr>
        <xdr:cNvSpPr txBox="1"/>
      </xdr:nvSpPr>
      <xdr:spPr>
        <a:xfrm>
          <a:off x="19985990" y="6521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153035</xdr:rowOff>
    </xdr:from>
    <xdr:to>
      <xdr:col>116</xdr:col>
      <xdr:colOff>114300</xdr:colOff>
      <xdr:row>39</xdr:row>
      <xdr:rowOff>83185</xdr:rowOff>
    </xdr:to>
    <xdr:sp macro="" textlink="">
      <xdr:nvSpPr>
        <xdr:cNvPr id="387" name="フローチャート: 判断 386">
          <a:extLst>
            <a:ext uri="{FF2B5EF4-FFF2-40B4-BE49-F238E27FC236}">
              <a16:creationId xmlns:a16="http://schemas.microsoft.com/office/drawing/2014/main" id="{5A5EE4E7-51B0-4359-B355-5FBBE9C71547}"/>
            </a:ext>
          </a:extLst>
        </xdr:cNvPr>
        <xdr:cNvSpPr/>
      </xdr:nvSpPr>
      <xdr:spPr>
        <a:xfrm>
          <a:off x="19904710" y="666813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12065</xdr:rowOff>
    </xdr:from>
    <xdr:to>
      <xdr:col>112</xdr:col>
      <xdr:colOff>38100</xdr:colOff>
      <xdr:row>39</xdr:row>
      <xdr:rowOff>113665</xdr:rowOff>
    </xdr:to>
    <xdr:sp macro="" textlink="">
      <xdr:nvSpPr>
        <xdr:cNvPr id="388" name="フローチャート: 判断 387">
          <a:extLst>
            <a:ext uri="{FF2B5EF4-FFF2-40B4-BE49-F238E27FC236}">
              <a16:creationId xmlns:a16="http://schemas.microsoft.com/office/drawing/2014/main" id="{6D8CE656-C9B4-4BA9-8BFF-EB17DB971BFA}"/>
            </a:ext>
          </a:extLst>
        </xdr:cNvPr>
        <xdr:cNvSpPr/>
      </xdr:nvSpPr>
      <xdr:spPr>
        <a:xfrm>
          <a:off x="19161760" y="67024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164465</xdr:rowOff>
    </xdr:from>
    <xdr:to>
      <xdr:col>107</xdr:col>
      <xdr:colOff>101600</xdr:colOff>
      <xdr:row>39</xdr:row>
      <xdr:rowOff>94615</xdr:rowOff>
    </xdr:to>
    <xdr:sp macro="" textlink="">
      <xdr:nvSpPr>
        <xdr:cNvPr id="389" name="フローチャート: 判断 388">
          <a:extLst>
            <a:ext uri="{FF2B5EF4-FFF2-40B4-BE49-F238E27FC236}">
              <a16:creationId xmlns:a16="http://schemas.microsoft.com/office/drawing/2014/main" id="{EA3C2F35-1E2A-4636-B78A-34B036573B8C}"/>
            </a:ext>
          </a:extLst>
        </xdr:cNvPr>
        <xdr:cNvSpPr/>
      </xdr:nvSpPr>
      <xdr:spPr>
        <a:xfrm>
          <a:off x="18345150" y="6683375"/>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390" name="フローチャート: 判断 389">
          <a:extLst>
            <a:ext uri="{FF2B5EF4-FFF2-40B4-BE49-F238E27FC236}">
              <a16:creationId xmlns:a16="http://schemas.microsoft.com/office/drawing/2014/main" id="{A4793F89-CCEE-40BC-A266-839D12AA5660}"/>
            </a:ext>
          </a:extLst>
        </xdr:cNvPr>
        <xdr:cNvSpPr/>
      </xdr:nvSpPr>
      <xdr:spPr>
        <a:xfrm>
          <a:off x="17547590" y="6689090"/>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15875</xdr:rowOff>
    </xdr:from>
    <xdr:to>
      <xdr:col>98</xdr:col>
      <xdr:colOff>38100</xdr:colOff>
      <xdr:row>39</xdr:row>
      <xdr:rowOff>117475</xdr:rowOff>
    </xdr:to>
    <xdr:sp macro="" textlink="">
      <xdr:nvSpPr>
        <xdr:cNvPr id="391" name="フローチャート: 判断 390">
          <a:extLst>
            <a:ext uri="{FF2B5EF4-FFF2-40B4-BE49-F238E27FC236}">
              <a16:creationId xmlns:a16="http://schemas.microsoft.com/office/drawing/2014/main" id="{ABBD75A7-FA25-4DB3-80EE-26DDBB54B124}"/>
            </a:ext>
          </a:extLst>
        </xdr:cNvPr>
        <xdr:cNvSpPr/>
      </xdr:nvSpPr>
      <xdr:spPr>
        <a:xfrm>
          <a:off x="16761460" y="67062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2" name="テキスト ボックス 391">
          <a:extLst>
            <a:ext uri="{FF2B5EF4-FFF2-40B4-BE49-F238E27FC236}">
              <a16:creationId xmlns:a16="http://schemas.microsoft.com/office/drawing/2014/main" id="{974239C6-2611-4E3C-8C93-AE30F3E5CA4C}"/>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3" name="テキスト ボックス 392">
          <a:extLst>
            <a:ext uri="{FF2B5EF4-FFF2-40B4-BE49-F238E27FC236}">
              <a16:creationId xmlns:a16="http://schemas.microsoft.com/office/drawing/2014/main" id="{56290B18-CCD1-4D4A-9730-BD48FFC187DA}"/>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4" name="テキスト ボックス 393">
          <a:extLst>
            <a:ext uri="{FF2B5EF4-FFF2-40B4-BE49-F238E27FC236}">
              <a16:creationId xmlns:a16="http://schemas.microsoft.com/office/drawing/2014/main" id="{86B4FAAC-1603-47A8-8502-F459CF50DB0F}"/>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17D4C7CD-F75F-494D-A3CB-D1B7F0097F1F}"/>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AD14F549-697C-4011-848C-BF43F7ADD980}"/>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168275</xdr:rowOff>
    </xdr:from>
    <xdr:to>
      <xdr:col>116</xdr:col>
      <xdr:colOff>114300</xdr:colOff>
      <xdr:row>39</xdr:row>
      <xdr:rowOff>98425</xdr:rowOff>
    </xdr:to>
    <xdr:sp macro="" textlink="">
      <xdr:nvSpPr>
        <xdr:cNvPr id="397" name="楕円 396">
          <a:extLst>
            <a:ext uri="{FF2B5EF4-FFF2-40B4-BE49-F238E27FC236}">
              <a16:creationId xmlns:a16="http://schemas.microsoft.com/office/drawing/2014/main" id="{B917396B-0112-4C55-82F9-30C6F655FBAC}"/>
            </a:ext>
          </a:extLst>
        </xdr:cNvPr>
        <xdr:cNvSpPr/>
      </xdr:nvSpPr>
      <xdr:spPr>
        <a:xfrm>
          <a:off x="19904710" y="6687185"/>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146702</xdr:rowOff>
    </xdr:from>
    <xdr:ext cx="469744" cy="259045"/>
    <xdr:sp macro="" textlink="">
      <xdr:nvSpPr>
        <xdr:cNvPr id="398" name="【認定こども園・幼稚園・保育所】&#10;一人当たり面積該当値テキスト">
          <a:extLst>
            <a:ext uri="{FF2B5EF4-FFF2-40B4-BE49-F238E27FC236}">
              <a16:creationId xmlns:a16="http://schemas.microsoft.com/office/drawing/2014/main" id="{B7B0560C-48DD-446E-B56F-40E1EC081531}"/>
            </a:ext>
          </a:extLst>
        </xdr:cNvPr>
        <xdr:cNvSpPr txBox="1"/>
      </xdr:nvSpPr>
      <xdr:spPr>
        <a:xfrm>
          <a:off x="19985990" y="665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23495</xdr:rowOff>
    </xdr:from>
    <xdr:to>
      <xdr:col>112</xdr:col>
      <xdr:colOff>38100</xdr:colOff>
      <xdr:row>39</xdr:row>
      <xdr:rowOff>125095</xdr:rowOff>
    </xdr:to>
    <xdr:sp macro="" textlink="">
      <xdr:nvSpPr>
        <xdr:cNvPr id="399" name="楕円 398">
          <a:extLst>
            <a:ext uri="{FF2B5EF4-FFF2-40B4-BE49-F238E27FC236}">
              <a16:creationId xmlns:a16="http://schemas.microsoft.com/office/drawing/2014/main" id="{8F98F6F5-E971-4D9D-875E-16D633A7ED21}"/>
            </a:ext>
          </a:extLst>
        </xdr:cNvPr>
        <xdr:cNvSpPr/>
      </xdr:nvSpPr>
      <xdr:spPr>
        <a:xfrm>
          <a:off x="19161760" y="6706235"/>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47625</xdr:rowOff>
    </xdr:from>
    <xdr:to>
      <xdr:col>116</xdr:col>
      <xdr:colOff>63500</xdr:colOff>
      <xdr:row>39</xdr:row>
      <xdr:rowOff>74295</xdr:rowOff>
    </xdr:to>
    <xdr:cxnSp macro="">
      <xdr:nvCxnSpPr>
        <xdr:cNvPr id="400" name="直線コネクタ 399">
          <a:extLst>
            <a:ext uri="{FF2B5EF4-FFF2-40B4-BE49-F238E27FC236}">
              <a16:creationId xmlns:a16="http://schemas.microsoft.com/office/drawing/2014/main" id="{5F7A04ED-E375-4894-95D7-676B0821631C}"/>
            </a:ext>
          </a:extLst>
        </xdr:cNvPr>
        <xdr:cNvCxnSpPr/>
      </xdr:nvCxnSpPr>
      <xdr:spPr>
        <a:xfrm flipV="1">
          <a:off x="19204940" y="6736080"/>
          <a:ext cx="74295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29210</xdr:rowOff>
    </xdr:from>
    <xdr:to>
      <xdr:col>107</xdr:col>
      <xdr:colOff>101600</xdr:colOff>
      <xdr:row>39</xdr:row>
      <xdr:rowOff>130810</xdr:rowOff>
    </xdr:to>
    <xdr:sp macro="" textlink="">
      <xdr:nvSpPr>
        <xdr:cNvPr id="401" name="楕円 400">
          <a:extLst>
            <a:ext uri="{FF2B5EF4-FFF2-40B4-BE49-F238E27FC236}">
              <a16:creationId xmlns:a16="http://schemas.microsoft.com/office/drawing/2014/main" id="{D01D3A38-6575-4E0E-BA35-D3B0771D9D00}"/>
            </a:ext>
          </a:extLst>
        </xdr:cNvPr>
        <xdr:cNvSpPr/>
      </xdr:nvSpPr>
      <xdr:spPr>
        <a:xfrm>
          <a:off x="18345150" y="6713855"/>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74295</xdr:rowOff>
    </xdr:from>
    <xdr:to>
      <xdr:col>111</xdr:col>
      <xdr:colOff>177800</xdr:colOff>
      <xdr:row>39</xdr:row>
      <xdr:rowOff>80010</xdr:rowOff>
    </xdr:to>
    <xdr:cxnSp macro="">
      <xdr:nvCxnSpPr>
        <xdr:cNvPr id="402" name="直線コネクタ 401">
          <a:extLst>
            <a:ext uri="{FF2B5EF4-FFF2-40B4-BE49-F238E27FC236}">
              <a16:creationId xmlns:a16="http://schemas.microsoft.com/office/drawing/2014/main" id="{64C012A2-322F-4109-8225-C6F541E0C778}"/>
            </a:ext>
          </a:extLst>
        </xdr:cNvPr>
        <xdr:cNvCxnSpPr/>
      </xdr:nvCxnSpPr>
      <xdr:spPr>
        <a:xfrm flipV="1">
          <a:off x="18399760" y="6760845"/>
          <a:ext cx="80518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33020</xdr:rowOff>
    </xdr:from>
    <xdr:to>
      <xdr:col>102</xdr:col>
      <xdr:colOff>165100</xdr:colOff>
      <xdr:row>39</xdr:row>
      <xdr:rowOff>134620</xdr:rowOff>
    </xdr:to>
    <xdr:sp macro="" textlink="">
      <xdr:nvSpPr>
        <xdr:cNvPr id="403" name="楕円 402">
          <a:extLst>
            <a:ext uri="{FF2B5EF4-FFF2-40B4-BE49-F238E27FC236}">
              <a16:creationId xmlns:a16="http://schemas.microsoft.com/office/drawing/2014/main" id="{681502A1-B450-4695-B193-EC1F0BBC950C}"/>
            </a:ext>
          </a:extLst>
        </xdr:cNvPr>
        <xdr:cNvSpPr/>
      </xdr:nvSpPr>
      <xdr:spPr>
        <a:xfrm>
          <a:off x="17547590" y="6717665"/>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80010</xdr:rowOff>
    </xdr:from>
    <xdr:to>
      <xdr:col>107</xdr:col>
      <xdr:colOff>50800</xdr:colOff>
      <xdr:row>39</xdr:row>
      <xdr:rowOff>83820</xdr:rowOff>
    </xdr:to>
    <xdr:cxnSp macro="">
      <xdr:nvCxnSpPr>
        <xdr:cNvPr id="404" name="直線コネクタ 403">
          <a:extLst>
            <a:ext uri="{FF2B5EF4-FFF2-40B4-BE49-F238E27FC236}">
              <a16:creationId xmlns:a16="http://schemas.microsoft.com/office/drawing/2014/main" id="{C839D1C1-EA56-48F0-9F2A-69DE4A7D3EC7}"/>
            </a:ext>
          </a:extLst>
        </xdr:cNvPr>
        <xdr:cNvCxnSpPr/>
      </xdr:nvCxnSpPr>
      <xdr:spPr>
        <a:xfrm flipV="1">
          <a:off x="17602200" y="6768465"/>
          <a:ext cx="79756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40640</xdr:rowOff>
    </xdr:from>
    <xdr:to>
      <xdr:col>98</xdr:col>
      <xdr:colOff>38100</xdr:colOff>
      <xdr:row>39</xdr:row>
      <xdr:rowOff>142240</xdr:rowOff>
    </xdr:to>
    <xdr:sp macro="" textlink="">
      <xdr:nvSpPr>
        <xdr:cNvPr id="405" name="楕円 404">
          <a:extLst>
            <a:ext uri="{FF2B5EF4-FFF2-40B4-BE49-F238E27FC236}">
              <a16:creationId xmlns:a16="http://schemas.microsoft.com/office/drawing/2014/main" id="{476ABC1D-F1B8-4C27-B023-0696B29E311A}"/>
            </a:ext>
          </a:extLst>
        </xdr:cNvPr>
        <xdr:cNvSpPr/>
      </xdr:nvSpPr>
      <xdr:spPr>
        <a:xfrm>
          <a:off x="16761460" y="6727190"/>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83820</xdr:rowOff>
    </xdr:from>
    <xdr:to>
      <xdr:col>102</xdr:col>
      <xdr:colOff>114300</xdr:colOff>
      <xdr:row>39</xdr:row>
      <xdr:rowOff>91440</xdr:rowOff>
    </xdr:to>
    <xdr:cxnSp macro="">
      <xdr:nvCxnSpPr>
        <xdr:cNvPr id="406" name="直線コネクタ 405">
          <a:extLst>
            <a:ext uri="{FF2B5EF4-FFF2-40B4-BE49-F238E27FC236}">
              <a16:creationId xmlns:a16="http://schemas.microsoft.com/office/drawing/2014/main" id="{96F1C812-DB35-4C60-A5E3-0E0CA653ACB6}"/>
            </a:ext>
          </a:extLst>
        </xdr:cNvPr>
        <xdr:cNvCxnSpPr/>
      </xdr:nvCxnSpPr>
      <xdr:spPr>
        <a:xfrm flipV="1">
          <a:off x="16804640" y="6772275"/>
          <a:ext cx="79756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130192</xdr:rowOff>
    </xdr:from>
    <xdr:ext cx="469744" cy="259045"/>
    <xdr:sp macro="" textlink="">
      <xdr:nvSpPr>
        <xdr:cNvPr id="407" name="n_1aveValue【認定こども園・幼稚園・保育所】&#10;一人当たり面積">
          <a:extLst>
            <a:ext uri="{FF2B5EF4-FFF2-40B4-BE49-F238E27FC236}">
              <a16:creationId xmlns:a16="http://schemas.microsoft.com/office/drawing/2014/main" id="{089D28C8-B8AF-4109-8490-357E7EFCC79C}"/>
            </a:ext>
          </a:extLst>
        </xdr:cNvPr>
        <xdr:cNvSpPr txBox="1"/>
      </xdr:nvSpPr>
      <xdr:spPr>
        <a:xfrm>
          <a:off x="18982132" y="647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111142</xdr:rowOff>
    </xdr:from>
    <xdr:ext cx="469744" cy="259045"/>
    <xdr:sp macro="" textlink="">
      <xdr:nvSpPr>
        <xdr:cNvPr id="408" name="n_2aveValue【認定こども園・幼稚園・保育所】&#10;一人当たり面積">
          <a:extLst>
            <a:ext uri="{FF2B5EF4-FFF2-40B4-BE49-F238E27FC236}">
              <a16:creationId xmlns:a16="http://schemas.microsoft.com/office/drawing/2014/main" id="{CFC591E3-8C28-465C-AE1F-683CE6BB5F64}"/>
            </a:ext>
          </a:extLst>
        </xdr:cNvPr>
        <xdr:cNvSpPr txBox="1"/>
      </xdr:nvSpPr>
      <xdr:spPr>
        <a:xfrm>
          <a:off x="18182032" y="645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116857</xdr:rowOff>
    </xdr:from>
    <xdr:ext cx="469744" cy="259045"/>
    <xdr:sp macro="" textlink="">
      <xdr:nvSpPr>
        <xdr:cNvPr id="409" name="n_3aveValue【認定こども園・幼稚園・保育所】&#10;一人当たり面積">
          <a:extLst>
            <a:ext uri="{FF2B5EF4-FFF2-40B4-BE49-F238E27FC236}">
              <a16:creationId xmlns:a16="http://schemas.microsoft.com/office/drawing/2014/main" id="{2EEFD1DF-2110-4D5E-AFC9-B62310A79899}"/>
            </a:ext>
          </a:extLst>
        </xdr:cNvPr>
        <xdr:cNvSpPr txBox="1"/>
      </xdr:nvSpPr>
      <xdr:spPr>
        <a:xfrm>
          <a:off x="17384472"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134002</xdr:rowOff>
    </xdr:from>
    <xdr:ext cx="469744" cy="259045"/>
    <xdr:sp macro="" textlink="">
      <xdr:nvSpPr>
        <xdr:cNvPr id="410" name="n_4aveValue【認定こども園・幼稚園・保育所】&#10;一人当たり面積">
          <a:extLst>
            <a:ext uri="{FF2B5EF4-FFF2-40B4-BE49-F238E27FC236}">
              <a16:creationId xmlns:a16="http://schemas.microsoft.com/office/drawing/2014/main" id="{801A395F-DABB-46E5-969F-C423C0FA0455}"/>
            </a:ext>
          </a:extLst>
        </xdr:cNvPr>
        <xdr:cNvSpPr txBox="1"/>
      </xdr:nvSpPr>
      <xdr:spPr>
        <a:xfrm>
          <a:off x="16588817" y="647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116222</xdr:rowOff>
    </xdr:from>
    <xdr:ext cx="469744" cy="259045"/>
    <xdr:sp macro="" textlink="">
      <xdr:nvSpPr>
        <xdr:cNvPr id="411" name="n_1mainValue【認定こども園・幼稚園・保育所】&#10;一人当たり面積">
          <a:extLst>
            <a:ext uri="{FF2B5EF4-FFF2-40B4-BE49-F238E27FC236}">
              <a16:creationId xmlns:a16="http://schemas.microsoft.com/office/drawing/2014/main" id="{CFBCB8CC-F2CC-4C65-9111-FFCFE9D9AA47}"/>
            </a:ext>
          </a:extLst>
        </xdr:cNvPr>
        <xdr:cNvSpPr txBox="1"/>
      </xdr:nvSpPr>
      <xdr:spPr>
        <a:xfrm>
          <a:off x="18982132" y="680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121937</xdr:rowOff>
    </xdr:from>
    <xdr:ext cx="469744" cy="259045"/>
    <xdr:sp macro="" textlink="">
      <xdr:nvSpPr>
        <xdr:cNvPr id="412" name="n_2mainValue【認定こども園・幼稚園・保育所】&#10;一人当たり面積">
          <a:extLst>
            <a:ext uri="{FF2B5EF4-FFF2-40B4-BE49-F238E27FC236}">
              <a16:creationId xmlns:a16="http://schemas.microsoft.com/office/drawing/2014/main" id="{136CF3F3-6420-400E-82EC-9D2740B6B698}"/>
            </a:ext>
          </a:extLst>
        </xdr:cNvPr>
        <xdr:cNvSpPr txBox="1"/>
      </xdr:nvSpPr>
      <xdr:spPr>
        <a:xfrm>
          <a:off x="18182032" y="6810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125747</xdr:rowOff>
    </xdr:from>
    <xdr:ext cx="469744" cy="259045"/>
    <xdr:sp macro="" textlink="">
      <xdr:nvSpPr>
        <xdr:cNvPr id="413" name="n_3mainValue【認定こども園・幼稚園・保育所】&#10;一人当たり面積">
          <a:extLst>
            <a:ext uri="{FF2B5EF4-FFF2-40B4-BE49-F238E27FC236}">
              <a16:creationId xmlns:a16="http://schemas.microsoft.com/office/drawing/2014/main" id="{2E2F199D-6695-4091-98A4-BC037ABD5DB5}"/>
            </a:ext>
          </a:extLst>
        </xdr:cNvPr>
        <xdr:cNvSpPr txBox="1"/>
      </xdr:nvSpPr>
      <xdr:spPr>
        <a:xfrm>
          <a:off x="17384472"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133367</xdr:rowOff>
    </xdr:from>
    <xdr:ext cx="469744" cy="259045"/>
    <xdr:sp macro="" textlink="">
      <xdr:nvSpPr>
        <xdr:cNvPr id="414" name="n_4mainValue【認定こども園・幼稚園・保育所】&#10;一人当たり面積">
          <a:extLst>
            <a:ext uri="{FF2B5EF4-FFF2-40B4-BE49-F238E27FC236}">
              <a16:creationId xmlns:a16="http://schemas.microsoft.com/office/drawing/2014/main" id="{5C46CA1A-063F-49D3-8CF0-881935FE0B4A}"/>
            </a:ext>
          </a:extLst>
        </xdr:cNvPr>
        <xdr:cNvSpPr txBox="1"/>
      </xdr:nvSpPr>
      <xdr:spPr>
        <a:xfrm>
          <a:off x="1658881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a:extLst>
            <a:ext uri="{FF2B5EF4-FFF2-40B4-BE49-F238E27FC236}">
              <a16:creationId xmlns:a16="http://schemas.microsoft.com/office/drawing/2014/main" id="{BF512DED-671A-487C-A0EC-6CD6386B09B1}"/>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a:extLst>
            <a:ext uri="{FF2B5EF4-FFF2-40B4-BE49-F238E27FC236}">
              <a16:creationId xmlns:a16="http://schemas.microsoft.com/office/drawing/2014/main" id="{1452B504-85F2-45AF-84CF-80278D49F213}"/>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a:extLst>
            <a:ext uri="{FF2B5EF4-FFF2-40B4-BE49-F238E27FC236}">
              <a16:creationId xmlns:a16="http://schemas.microsoft.com/office/drawing/2014/main" id="{54B6AB1A-256B-4716-ABCC-AB4ED55BD7FA}"/>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a:extLst>
            <a:ext uri="{FF2B5EF4-FFF2-40B4-BE49-F238E27FC236}">
              <a16:creationId xmlns:a16="http://schemas.microsoft.com/office/drawing/2014/main" id="{D359A0E4-24CA-4CC0-8BC7-0DCD4110A0C9}"/>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a:extLst>
            <a:ext uri="{FF2B5EF4-FFF2-40B4-BE49-F238E27FC236}">
              <a16:creationId xmlns:a16="http://schemas.microsoft.com/office/drawing/2014/main" id="{35CADA6C-E3D6-4D61-82E3-7B7C41D1AC7D}"/>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a:extLst>
            <a:ext uri="{FF2B5EF4-FFF2-40B4-BE49-F238E27FC236}">
              <a16:creationId xmlns:a16="http://schemas.microsoft.com/office/drawing/2014/main" id="{EC1D2933-C930-4FD7-A11C-D025F2088D38}"/>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a:extLst>
            <a:ext uri="{FF2B5EF4-FFF2-40B4-BE49-F238E27FC236}">
              <a16:creationId xmlns:a16="http://schemas.microsoft.com/office/drawing/2014/main" id="{4C1E1FA6-84FD-4ADB-8326-0E742C22E8E1}"/>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a:extLst>
            <a:ext uri="{FF2B5EF4-FFF2-40B4-BE49-F238E27FC236}">
              <a16:creationId xmlns:a16="http://schemas.microsoft.com/office/drawing/2014/main" id="{2A22FDAA-794E-4CD4-BB9A-4E97DED2023C}"/>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3" name="テキスト ボックス 422">
          <a:extLst>
            <a:ext uri="{FF2B5EF4-FFF2-40B4-BE49-F238E27FC236}">
              <a16:creationId xmlns:a16="http://schemas.microsoft.com/office/drawing/2014/main" id="{EDEAD0FE-A02D-4063-AD65-74E0815ABD7D}"/>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4" name="直線コネクタ 423">
          <a:extLst>
            <a:ext uri="{FF2B5EF4-FFF2-40B4-BE49-F238E27FC236}">
              <a16:creationId xmlns:a16="http://schemas.microsoft.com/office/drawing/2014/main" id="{DD29DC95-6678-4C07-8B7E-560BCC585E2C}"/>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5" name="テキスト ボックス 424">
          <a:extLst>
            <a:ext uri="{FF2B5EF4-FFF2-40B4-BE49-F238E27FC236}">
              <a16:creationId xmlns:a16="http://schemas.microsoft.com/office/drawing/2014/main" id="{88DB6C05-2FB6-4E72-B2C2-5F767923E881}"/>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6" name="直線コネクタ 425">
          <a:extLst>
            <a:ext uri="{FF2B5EF4-FFF2-40B4-BE49-F238E27FC236}">
              <a16:creationId xmlns:a16="http://schemas.microsoft.com/office/drawing/2014/main" id="{9E9425F1-82EF-4D48-AA26-F095D6B7F559}"/>
            </a:ext>
          </a:extLst>
        </xdr:cNvPr>
        <xdr:cNvCxnSpPr/>
      </xdr:nvCxnSpPr>
      <xdr:spPr>
        <a:xfrm>
          <a:off x="1120394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27" name="テキスト ボックス 426">
          <a:extLst>
            <a:ext uri="{FF2B5EF4-FFF2-40B4-BE49-F238E27FC236}">
              <a16:creationId xmlns:a16="http://schemas.microsoft.com/office/drawing/2014/main" id="{153D232F-95FE-4DF8-ADCD-CCC1B664B4D3}"/>
            </a:ext>
          </a:extLst>
        </xdr:cNvPr>
        <xdr:cNvSpPr txBox="1"/>
      </xdr:nvSpPr>
      <xdr:spPr>
        <a:xfrm>
          <a:off x="10842791" y="1096311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8" name="直線コネクタ 427">
          <a:extLst>
            <a:ext uri="{FF2B5EF4-FFF2-40B4-BE49-F238E27FC236}">
              <a16:creationId xmlns:a16="http://schemas.microsoft.com/office/drawing/2014/main" id="{D9674113-AC7F-4C7E-A998-829861F9DB42}"/>
            </a:ext>
          </a:extLst>
        </xdr:cNvPr>
        <xdr:cNvCxnSpPr/>
      </xdr:nvCxnSpPr>
      <xdr:spPr>
        <a:xfrm>
          <a:off x="1120394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9" name="テキスト ボックス 428">
          <a:extLst>
            <a:ext uri="{FF2B5EF4-FFF2-40B4-BE49-F238E27FC236}">
              <a16:creationId xmlns:a16="http://schemas.microsoft.com/office/drawing/2014/main" id="{7E76C46A-9536-4631-8B5F-5BB22DBC9EA7}"/>
            </a:ext>
          </a:extLst>
        </xdr:cNvPr>
        <xdr:cNvSpPr txBox="1"/>
      </xdr:nvSpPr>
      <xdr:spPr>
        <a:xfrm>
          <a:off x="1084279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0" name="直線コネクタ 429">
          <a:extLst>
            <a:ext uri="{FF2B5EF4-FFF2-40B4-BE49-F238E27FC236}">
              <a16:creationId xmlns:a16="http://schemas.microsoft.com/office/drawing/2014/main" id="{D12CC769-4826-44C3-A724-7794FFC27FB2}"/>
            </a:ext>
          </a:extLst>
        </xdr:cNvPr>
        <xdr:cNvCxnSpPr/>
      </xdr:nvCxnSpPr>
      <xdr:spPr>
        <a:xfrm>
          <a:off x="1120394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1" name="テキスト ボックス 430">
          <a:extLst>
            <a:ext uri="{FF2B5EF4-FFF2-40B4-BE49-F238E27FC236}">
              <a16:creationId xmlns:a16="http://schemas.microsoft.com/office/drawing/2014/main" id="{39E98460-0604-49A6-939E-2AB70292F09D}"/>
            </a:ext>
          </a:extLst>
        </xdr:cNvPr>
        <xdr:cNvSpPr txBox="1"/>
      </xdr:nvSpPr>
      <xdr:spPr>
        <a:xfrm>
          <a:off x="1084279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2" name="直線コネクタ 431">
          <a:extLst>
            <a:ext uri="{FF2B5EF4-FFF2-40B4-BE49-F238E27FC236}">
              <a16:creationId xmlns:a16="http://schemas.microsoft.com/office/drawing/2014/main" id="{FB269C8F-E1A9-4619-9690-CDBB9589B877}"/>
            </a:ext>
          </a:extLst>
        </xdr:cNvPr>
        <xdr:cNvCxnSpPr/>
      </xdr:nvCxnSpPr>
      <xdr:spPr>
        <a:xfrm>
          <a:off x="1120394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3" name="テキスト ボックス 432">
          <a:extLst>
            <a:ext uri="{FF2B5EF4-FFF2-40B4-BE49-F238E27FC236}">
              <a16:creationId xmlns:a16="http://schemas.microsoft.com/office/drawing/2014/main" id="{6E1CE6B3-F077-4501-A492-4F1770C7CE0A}"/>
            </a:ext>
          </a:extLst>
        </xdr:cNvPr>
        <xdr:cNvSpPr txBox="1"/>
      </xdr:nvSpPr>
      <xdr:spPr>
        <a:xfrm>
          <a:off x="1084279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4" name="直線コネクタ 433">
          <a:extLst>
            <a:ext uri="{FF2B5EF4-FFF2-40B4-BE49-F238E27FC236}">
              <a16:creationId xmlns:a16="http://schemas.microsoft.com/office/drawing/2014/main" id="{16B05444-87F7-4906-A65C-2C291281FC87}"/>
            </a:ext>
          </a:extLst>
        </xdr:cNvPr>
        <xdr:cNvCxnSpPr/>
      </xdr:nvCxnSpPr>
      <xdr:spPr>
        <a:xfrm>
          <a:off x="1120394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5" name="テキスト ボックス 434">
          <a:extLst>
            <a:ext uri="{FF2B5EF4-FFF2-40B4-BE49-F238E27FC236}">
              <a16:creationId xmlns:a16="http://schemas.microsoft.com/office/drawing/2014/main" id="{9F1BCA4B-EC89-47F0-94C7-F8E952B3F8E7}"/>
            </a:ext>
          </a:extLst>
        </xdr:cNvPr>
        <xdr:cNvSpPr txBox="1"/>
      </xdr:nvSpPr>
      <xdr:spPr>
        <a:xfrm>
          <a:off x="1084279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6" name="直線コネクタ 435">
          <a:extLst>
            <a:ext uri="{FF2B5EF4-FFF2-40B4-BE49-F238E27FC236}">
              <a16:creationId xmlns:a16="http://schemas.microsoft.com/office/drawing/2014/main" id="{48598426-9990-43D4-8201-E903A3399B6B}"/>
            </a:ext>
          </a:extLst>
        </xdr:cNvPr>
        <xdr:cNvCxnSpPr/>
      </xdr:nvCxnSpPr>
      <xdr:spPr>
        <a:xfrm>
          <a:off x="1120394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37" name="テキスト ボックス 436">
          <a:extLst>
            <a:ext uri="{FF2B5EF4-FFF2-40B4-BE49-F238E27FC236}">
              <a16:creationId xmlns:a16="http://schemas.microsoft.com/office/drawing/2014/main" id="{15A2E327-47E5-48F3-8BB9-A537E8F3602D}"/>
            </a:ext>
          </a:extLst>
        </xdr:cNvPr>
        <xdr:cNvSpPr txBox="1"/>
      </xdr:nvSpPr>
      <xdr:spPr>
        <a:xfrm>
          <a:off x="10842791" y="93264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8" name="直線コネクタ 437">
          <a:extLst>
            <a:ext uri="{FF2B5EF4-FFF2-40B4-BE49-F238E27FC236}">
              <a16:creationId xmlns:a16="http://schemas.microsoft.com/office/drawing/2014/main" id="{FD2637B9-4589-4A78-A638-C53D9896BF3C}"/>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9" name="テキスト ボックス 438">
          <a:extLst>
            <a:ext uri="{FF2B5EF4-FFF2-40B4-BE49-F238E27FC236}">
              <a16:creationId xmlns:a16="http://schemas.microsoft.com/office/drawing/2014/main" id="{8AAB3F35-B15B-47D8-B2D6-95801C306D70}"/>
            </a:ext>
          </a:extLst>
        </xdr:cNvPr>
        <xdr:cNvSpPr txBox="1"/>
      </xdr:nvSpPr>
      <xdr:spPr>
        <a:xfrm>
          <a:off x="10842791" y="900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0" name="【学校施設】&#10;有形固定資産減価償却率グラフ枠">
          <a:extLst>
            <a:ext uri="{FF2B5EF4-FFF2-40B4-BE49-F238E27FC236}">
              <a16:creationId xmlns:a16="http://schemas.microsoft.com/office/drawing/2014/main" id="{4DE81765-6D10-493B-BFE6-A09348FBBF12}"/>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44087</xdr:rowOff>
    </xdr:from>
    <xdr:to>
      <xdr:col>85</xdr:col>
      <xdr:colOff>126364</xdr:colOff>
      <xdr:row>64</xdr:row>
      <xdr:rowOff>55517</xdr:rowOff>
    </xdr:to>
    <xdr:cxnSp macro="">
      <xdr:nvCxnSpPr>
        <xdr:cNvPr id="441" name="直線コネクタ 440">
          <a:extLst>
            <a:ext uri="{FF2B5EF4-FFF2-40B4-BE49-F238E27FC236}">
              <a16:creationId xmlns:a16="http://schemas.microsoft.com/office/drawing/2014/main" id="{38CA6C38-D3B0-4EE4-A694-E58F645580D3}"/>
            </a:ext>
          </a:extLst>
        </xdr:cNvPr>
        <xdr:cNvCxnSpPr/>
      </xdr:nvCxnSpPr>
      <xdr:spPr>
        <a:xfrm flipV="1">
          <a:off x="14703424" y="9475742"/>
          <a:ext cx="0" cy="1556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59344</xdr:rowOff>
    </xdr:from>
    <xdr:ext cx="405111" cy="259045"/>
    <xdr:sp macro="" textlink="">
      <xdr:nvSpPr>
        <xdr:cNvPr id="442" name="【学校施設】&#10;有形固定資産減価償却率最小値テキスト">
          <a:extLst>
            <a:ext uri="{FF2B5EF4-FFF2-40B4-BE49-F238E27FC236}">
              <a16:creationId xmlns:a16="http://schemas.microsoft.com/office/drawing/2014/main" id="{D6CA73B9-66C4-41F5-B9A5-0A8EEDA06815}"/>
            </a:ext>
          </a:extLst>
        </xdr:cNvPr>
        <xdr:cNvSpPr txBox="1"/>
      </xdr:nvSpPr>
      <xdr:spPr>
        <a:xfrm>
          <a:off x="14742160" y="1102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55517</xdr:rowOff>
    </xdr:from>
    <xdr:to>
      <xdr:col>86</xdr:col>
      <xdr:colOff>25400</xdr:colOff>
      <xdr:row>64</xdr:row>
      <xdr:rowOff>55517</xdr:rowOff>
    </xdr:to>
    <xdr:cxnSp macro="">
      <xdr:nvCxnSpPr>
        <xdr:cNvPr id="443" name="直線コネクタ 442">
          <a:extLst>
            <a:ext uri="{FF2B5EF4-FFF2-40B4-BE49-F238E27FC236}">
              <a16:creationId xmlns:a16="http://schemas.microsoft.com/office/drawing/2014/main" id="{DB186A10-758F-4FA0-9294-FEB805B5A004}"/>
            </a:ext>
          </a:extLst>
        </xdr:cNvPr>
        <xdr:cNvCxnSpPr/>
      </xdr:nvCxnSpPr>
      <xdr:spPr>
        <a:xfrm>
          <a:off x="14611350" y="110321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162214</xdr:rowOff>
    </xdr:from>
    <xdr:ext cx="405111" cy="259045"/>
    <xdr:sp macro="" textlink="">
      <xdr:nvSpPr>
        <xdr:cNvPr id="444" name="【学校施設】&#10;有形固定資産減価償却率最大値テキスト">
          <a:extLst>
            <a:ext uri="{FF2B5EF4-FFF2-40B4-BE49-F238E27FC236}">
              <a16:creationId xmlns:a16="http://schemas.microsoft.com/office/drawing/2014/main" id="{7CA32CD9-494C-413A-9DF1-3085E7F4D904}"/>
            </a:ext>
          </a:extLst>
        </xdr:cNvPr>
        <xdr:cNvSpPr txBox="1"/>
      </xdr:nvSpPr>
      <xdr:spPr>
        <a:xfrm>
          <a:off x="14742160" y="9250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44087</xdr:rowOff>
    </xdr:from>
    <xdr:to>
      <xdr:col>86</xdr:col>
      <xdr:colOff>25400</xdr:colOff>
      <xdr:row>55</xdr:row>
      <xdr:rowOff>44087</xdr:rowOff>
    </xdr:to>
    <xdr:cxnSp macro="">
      <xdr:nvCxnSpPr>
        <xdr:cNvPr id="445" name="直線コネクタ 444">
          <a:extLst>
            <a:ext uri="{FF2B5EF4-FFF2-40B4-BE49-F238E27FC236}">
              <a16:creationId xmlns:a16="http://schemas.microsoft.com/office/drawing/2014/main" id="{6768D44E-6F04-433E-9409-7307D8137854}"/>
            </a:ext>
          </a:extLst>
        </xdr:cNvPr>
        <xdr:cNvCxnSpPr/>
      </xdr:nvCxnSpPr>
      <xdr:spPr>
        <a:xfrm>
          <a:off x="14611350" y="94757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21062</xdr:rowOff>
    </xdr:from>
    <xdr:ext cx="405111" cy="259045"/>
    <xdr:sp macro="" textlink="">
      <xdr:nvSpPr>
        <xdr:cNvPr id="446" name="【学校施設】&#10;有形固定資産減価償却率平均値テキスト">
          <a:extLst>
            <a:ext uri="{FF2B5EF4-FFF2-40B4-BE49-F238E27FC236}">
              <a16:creationId xmlns:a16="http://schemas.microsoft.com/office/drawing/2014/main" id="{74BCD3CF-6180-4B7A-806B-C4BB40F1DFD9}"/>
            </a:ext>
          </a:extLst>
        </xdr:cNvPr>
        <xdr:cNvSpPr txBox="1"/>
      </xdr:nvSpPr>
      <xdr:spPr>
        <a:xfrm>
          <a:off x="14742160" y="10132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169635</xdr:rowOff>
    </xdr:from>
    <xdr:to>
      <xdr:col>85</xdr:col>
      <xdr:colOff>177800</xdr:colOff>
      <xdr:row>60</xdr:row>
      <xdr:rowOff>99785</xdr:rowOff>
    </xdr:to>
    <xdr:sp macro="" textlink="">
      <xdr:nvSpPr>
        <xdr:cNvPr id="447" name="フローチャート: 判断 446">
          <a:extLst>
            <a:ext uri="{FF2B5EF4-FFF2-40B4-BE49-F238E27FC236}">
              <a16:creationId xmlns:a16="http://schemas.microsoft.com/office/drawing/2014/main" id="{2E6C1AB7-6C1E-460E-82AD-182169F550C4}"/>
            </a:ext>
          </a:extLst>
        </xdr:cNvPr>
        <xdr:cNvSpPr/>
      </xdr:nvSpPr>
      <xdr:spPr>
        <a:xfrm>
          <a:off x="14649450" y="1028899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169635</xdr:rowOff>
    </xdr:from>
    <xdr:to>
      <xdr:col>81</xdr:col>
      <xdr:colOff>101600</xdr:colOff>
      <xdr:row>60</xdr:row>
      <xdr:rowOff>99785</xdr:rowOff>
    </xdr:to>
    <xdr:sp macro="" textlink="">
      <xdr:nvSpPr>
        <xdr:cNvPr id="448" name="フローチャート: 判断 447">
          <a:extLst>
            <a:ext uri="{FF2B5EF4-FFF2-40B4-BE49-F238E27FC236}">
              <a16:creationId xmlns:a16="http://schemas.microsoft.com/office/drawing/2014/main" id="{1047316E-41B2-444D-8110-296BAF6BF70E}"/>
            </a:ext>
          </a:extLst>
        </xdr:cNvPr>
        <xdr:cNvSpPr/>
      </xdr:nvSpPr>
      <xdr:spPr>
        <a:xfrm>
          <a:off x="13887450" y="1028899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101056</xdr:rowOff>
    </xdr:from>
    <xdr:to>
      <xdr:col>76</xdr:col>
      <xdr:colOff>165100</xdr:colOff>
      <xdr:row>60</xdr:row>
      <xdr:rowOff>31206</xdr:rowOff>
    </xdr:to>
    <xdr:sp macro="" textlink="">
      <xdr:nvSpPr>
        <xdr:cNvPr id="449" name="フローチャート: 判断 448">
          <a:extLst>
            <a:ext uri="{FF2B5EF4-FFF2-40B4-BE49-F238E27FC236}">
              <a16:creationId xmlns:a16="http://schemas.microsoft.com/office/drawing/2014/main" id="{B7EC1A94-662D-43CE-AAF1-443C09A174DC}"/>
            </a:ext>
          </a:extLst>
        </xdr:cNvPr>
        <xdr:cNvSpPr/>
      </xdr:nvSpPr>
      <xdr:spPr>
        <a:xfrm>
          <a:off x="13089890" y="1021279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127181</xdr:rowOff>
    </xdr:from>
    <xdr:to>
      <xdr:col>72</xdr:col>
      <xdr:colOff>38100</xdr:colOff>
      <xdr:row>60</xdr:row>
      <xdr:rowOff>57331</xdr:rowOff>
    </xdr:to>
    <xdr:sp macro="" textlink="">
      <xdr:nvSpPr>
        <xdr:cNvPr id="450" name="フローチャート: 判断 449">
          <a:extLst>
            <a:ext uri="{FF2B5EF4-FFF2-40B4-BE49-F238E27FC236}">
              <a16:creationId xmlns:a16="http://schemas.microsoft.com/office/drawing/2014/main" id="{54EAA44A-DB4C-4F1E-BAE9-C9621B167710}"/>
            </a:ext>
          </a:extLst>
        </xdr:cNvPr>
        <xdr:cNvSpPr/>
      </xdr:nvSpPr>
      <xdr:spPr>
        <a:xfrm>
          <a:off x="12303760" y="10246541"/>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94524</xdr:rowOff>
    </xdr:from>
    <xdr:to>
      <xdr:col>67</xdr:col>
      <xdr:colOff>101600</xdr:colOff>
      <xdr:row>60</xdr:row>
      <xdr:rowOff>24674</xdr:rowOff>
    </xdr:to>
    <xdr:sp macro="" textlink="">
      <xdr:nvSpPr>
        <xdr:cNvPr id="451" name="フローチャート: 判断 450">
          <a:extLst>
            <a:ext uri="{FF2B5EF4-FFF2-40B4-BE49-F238E27FC236}">
              <a16:creationId xmlns:a16="http://schemas.microsoft.com/office/drawing/2014/main" id="{D92AC9CC-4C25-4774-83A4-53F426CFA7F6}"/>
            </a:ext>
          </a:extLst>
        </xdr:cNvPr>
        <xdr:cNvSpPr/>
      </xdr:nvSpPr>
      <xdr:spPr>
        <a:xfrm>
          <a:off x="11487150" y="10213884"/>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3FAE71F1-88AD-4A6A-A023-1E0F1276F4F5}"/>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9AB45CAD-9E66-4EBF-882A-FB9E7AE6B596}"/>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08FB994B-5C29-4EFF-94F0-68E087E10591}"/>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6EF59015-D398-4984-B6D8-37E0D223821E}"/>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6" name="テキスト ボックス 455">
          <a:extLst>
            <a:ext uri="{FF2B5EF4-FFF2-40B4-BE49-F238E27FC236}">
              <a16:creationId xmlns:a16="http://schemas.microsoft.com/office/drawing/2014/main" id="{EE771C0F-52BB-4457-B6FF-322C42A4F8AF}"/>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161472</xdr:rowOff>
    </xdr:from>
    <xdr:to>
      <xdr:col>85</xdr:col>
      <xdr:colOff>177800</xdr:colOff>
      <xdr:row>63</xdr:row>
      <xdr:rowOff>91622</xdr:rowOff>
    </xdr:to>
    <xdr:sp macro="" textlink="">
      <xdr:nvSpPr>
        <xdr:cNvPr id="457" name="楕円 456">
          <a:extLst>
            <a:ext uri="{FF2B5EF4-FFF2-40B4-BE49-F238E27FC236}">
              <a16:creationId xmlns:a16="http://schemas.microsoft.com/office/drawing/2014/main" id="{695C480E-68C2-4DAA-BD98-132B99411D04}"/>
            </a:ext>
          </a:extLst>
        </xdr:cNvPr>
        <xdr:cNvSpPr/>
      </xdr:nvSpPr>
      <xdr:spPr>
        <a:xfrm>
          <a:off x="14649450" y="1079327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139899</xdr:rowOff>
    </xdr:from>
    <xdr:ext cx="405111" cy="259045"/>
    <xdr:sp macro="" textlink="">
      <xdr:nvSpPr>
        <xdr:cNvPr id="458" name="【学校施設】&#10;有形固定資産減価償却率該当値テキスト">
          <a:extLst>
            <a:ext uri="{FF2B5EF4-FFF2-40B4-BE49-F238E27FC236}">
              <a16:creationId xmlns:a16="http://schemas.microsoft.com/office/drawing/2014/main" id="{55145A02-A0C1-4D2A-B81B-7F7618AEE5FF}"/>
            </a:ext>
          </a:extLst>
        </xdr:cNvPr>
        <xdr:cNvSpPr txBox="1"/>
      </xdr:nvSpPr>
      <xdr:spPr>
        <a:xfrm>
          <a:off x="14742160" y="1076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110853</xdr:rowOff>
    </xdr:from>
    <xdr:to>
      <xdr:col>81</xdr:col>
      <xdr:colOff>101600</xdr:colOff>
      <xdr:row>62</xdr:row>
      <xdr:rowOff>41003</xdr:rowOff>
    </xdr:to>
    <xdr:sp macro="" textlink="">
      <xdr:nvSpPr>
        <xdr:cNvPr id="459" name="楕円 458">
          <a:extLst>
            <a:ext uri="{FF2B5EF4-FFF2-40B4-BE49-F238E27FC236}">
              <a16:creationId xmlns:a16="http://schemas.microsoft.com/office/drawing/2014/main" id="{B88F41F2-0281-4A23-A445-FC08F6698F16}"/>
            </a:ext>
          </a:extLst>
        </xdr:cNvPr>
        <xdr:cNvSpPr/>
      </xdr:nvSpPr>
      <xdr:spPr>
        <a:xfrm>
          <a:off x="13887450" y="1056930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161653</xdr:rowOff>
    </xdr:from>
    <xdr:to>
      <xdr:col>85</xdr:col>
      <xdr:colOff>127000</xdr:colOff>
      <xdr:row>63</xdr:row>
      <xdr:rowOff>40822</xdr:rowOff>
    </xdr:to>
    <xdr:cxnSp macro="">
      <xdr:nvCxnSpPr>
        <xdr:cNvPr id="460" name="直線コネクタ 459">
          <a:extLst>
            <a:ext uri="{FF2B5EF4-FFF2-40B4-BE49-F238E27FC236}">
              <a16:creationId xmlns:a16="http://schemas.microsoft.com/office/drawing/2014/main" id="{85D5BF37-0CC2-45FB-984B-905018FECB8B}"/>
            </a:ext>
          </a:extLst>
        </xdr:cNvPr>
        <xdr:cNvCxnSpPr/>
      </xdr:nvCxnSpPr>
      <xdr:spPr>
        <a:xfrm>
          <a:off x="13942060" y="10622008"/>
          <a:ext cx="762000" cy="22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83094</xdr:rowOff>
    </xdr:from>
    <xdr:to>
      <xdr:col>76</xdr:col>
      <xdr:colOff>165100</xdr:colOff>
      <xdr:row>63</xdr:row>
      <xdr:rowOff>13244</xdr:rowOff>
    </xdr:to>
    <xdr:sp macro="" textlink="">
      <xdr:nvSpPr>
        <xdr:cNvPr id="461" name="楕円 460">
          <a:extLst>
            <a:ext uri="{FF2B5EF4-FFF2-40B4-BE49-F238E27FC236}">
              <a16:creationId xmlns:a16="http://schemas.microsoft.com/office/drawing/2014/main" id="{C7E3D651-88A8-4F70-9D50-64C0F0F36D71}"/>
            </a:ext>
          </a:extLst>
        </xdr:cNvPr>
        <xdr:cNvSpPr/>
      </xdr:nvSpPr>
      <xdr:spPr>
        <a:xfrm>
          <a:off x="13089890" y="1071489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161653</xdr:rowOff>
    </xdr:from>
    <xdr:to>
      <xdr:col>81</xdr:col>
      <xdr:colOff>50800</xdr:colOff>
      <xdr:row>62</xdr:row>
      <xdr:rowOff>133894</xdr:rowOff>
    </xdr:to>
    <xdr:cxnSp macro="">
      <xdr:nvCxnSpPr>
        <xdr:cNvPr id="462" name="直線コネクタ 461">
          <a:extLst>
            <a:ext uri="{FF2B5EF4-FFF2-40B4-BE49-F238E27FC236}">
              <a16:creationId xmlns:a16="http://schemas.microsoft.com/office/drawing/2014/main" id="{87260C0F-9FBA-4906-9DF1-787659BC6125}"/>
            </a:ext>
          </a:extLst>
        </xdr:cNvPr>
        <xdr:cNvCxnSpPr/>
      </xdr:nvCxnSpPr>
      <xdr:spPr>
        <a:xfrm flipV="1">
          <a:off x="13144500" y="10622008"/>
          <a:ext cx="797560" cy="13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34109</xdr:rowOff>
    </xdr:from>
    <xdr:to>
      <xdr:col>72</xdr:col>
      <xdr:colOff>38100</xdr:colOff>
      <xdr:row>62</xdr:row>
      <xdr:rowOff>135709</xdr:rowOff>
    </xdr:to>
    <xdr:sp macro="" textlink="">
      <xdr:nvSpPr>
        <xdr:cNvPr id="463" name="楕円 462">
          <a:extLst>
            <a:ext uri="{FF2B5EF4-FFF2-40B4-BE49-F238E27FC236}">
              <a16:creationId xmlns:a16="http://schemas.microsoft.com/office/drawing/2014/main" id="{6A2ACCBB-0370-4C34-A45A-D6A6142726F0}"/>
            </a:ext>
          </a:extLst>
        </xdr:cNvPr>
        <xdr:cNvSpPr/>
      </xdr:nvSpPr>
      <xdr:spPr>
        <a:xfrm>
          <a:off x="12303760" y="10662104"/>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84909</xdr:rowOff>
    </xdr:from>
    <xdr:to>
      <xdr:col>76</xdr:col>
      <xdr:colOff>114300</xdr:colOff>
      <xdr:row>62</xdr:row>
      <xdr:rowOff>133894</xdr:rowOff>
    </xdr:to>
    <xdr:cxnSp macro="">
      <xdr:nvCxnSpPr>
        <xdr:cNvPr id="464" name="直線コネクタ 463">
          <a:extLst>
            <a:ext uri="{FF2B5EF4-FFF2-40B4-BE49-F238E27FC236}">
              <a16:creationId xmlns:a16="http://schemas.microsoft.com/office/drawing/2014/main" id="{28E2CD9A-5B36-49CE-B4AB-9E4A134A1148}"/>
            </a:ext>
          </a:extLst>
        </xdr:cNvPr>
        <xdr:cNvCxnSpPr/>
      </xdr:nvCxnSpPr>
      <xdr:spPr>
        <a:xfrm>
          <a:off x="12346940" y="10716714"/>
          <a:ext cx="797560" cy="4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47172</xdr:rowOff>
    </xdr:from>
    <xdr:to>
      <xdr:col>67</xdr:col>
      <xdr:colOff>101600</xdr:colOff>
      <xdr:row>62</xdr:row>
      <xdr:rowOff>148772</xdr:rowOff>
    </xdr:to>
    <xdr:sp macro="" textlink="">
      <xdr:nvSpPr>
        <xdr:cNvPr id="465" name="楕円 464">
          <a:extLst>
            <a:ext uri="{FF2B5EF4-FFF2-40B4-BE49-F238E27FC236}">
              <a16:creationId xmlns:a16="http://schemas.microsoft.com/office/drawing/2014/main" id="{E5848F3F-DCAE-43E1-B438-41B9C01B2648}"/>
            </a:ext>
          </a:extLst>
        </xdr:cNvPr>
        <xdr:cNvSpPr/>
      </xdr:nvSpPr>
      <xdr:spPr>
        <a:xfrm>
          <a:off x="11487150" y="10678977"/>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84909</xdr:rowOff>
    </xdr:from>
    <xdr:to>
      <xdr:col>71</xdr:col>
      <xdr:colOff>177800</xdr:colOff>
      <xdr:row>62</xdr:row>
      <xdr:rowOff>97972</xdr:rowOff>
    </xdr:to>
    <xdr:cxnSp macro="">
      <xdr:nvCxnSpPr>
        <xdr:cNvPr id="466" name="直線コネクタ 465">
          <a:extLst>
            <a:ext uri="{FF2B5EF4-FFF2-40B4-BE49-F238E27FC236}">
              <a16:creationId xmlns:a16="http://schemas.microsoft.com/office/drawing/2014/main" id="{EBEA5961-9833-4048-935D-634698BAE972}"/>
            </a:ext>
          </a:extLst>
        </xdr:cNvPr>
        <xdr:cNvCxnSpPr/>
      </xdr:nvCxnSpPr>
      <xdr:spPr>
        <a:xfrm flipV="1">
          <a:off x="11541760" y="10716714"/>
          <a:ext cx="805180" cy="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116312</xdr:rowOff>
    </xdr:from>
    <xdr:ext cx="405111" cy="259045"/>
    <xdr:sp macro="" textlink="">
      <xdr:nvSpPr>
        <xdr:cNvPr id="467" name="n_1aveValue【学校施設】&#10;有形固定資産減価償却率">
          <a:extLst>
            <a:ext uri="{FF2B5EF4-FFF2-40B4-BE49-F238E27FC236}">
              <a16:creationId xmlns:a16="http://schemas.microsoft.com/office/drawing/2014/main" id="{2E34FFD6-F607-4B60-8CAB-9B14A536AA1A}"/>
            </a:ext>
          </a:extLst>
        </xdr:cNvPr>
        <xdr:cNvSpPr txBox="1"/>
      </xdr:nvSpPr>
      <xdr:spPr>
        <a:xfrm>
          <a:off x="13738234" y="10060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47733</xdr:rowOff>
    </xdr:from>
    <xdr:ext cx="405111" cy="259045"/>
    <xdr:sp macro="" textlink="">
      <xdr:nvSpPr>
        <xdr:cNvPr id="468" name="n_2aveValue【学校施設】&#10;有形固定資産減価償却率">
          <a:extLst>
            <a:ext uri="{FF2B5EF4-FFF2-40B4-BE49-F238E27FC236}">
              <a16:creationId xmlns:a16="http://schemas.microsoft.com/office/drawing/2014/main" id="{D09F30F6-79AA-479E-90C8-87DFFCA7792B}"/>
            </a:ext>
          </a:extLst>
        </xdr:cNvPr>
        <xdr:cNvSpPr txBox="1"/>
      </xdr:nvSpPr>
      <xdr:spPr>
        <a:xfrm>
          <a:off x="12957184" y="9993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73858</xdr:rowOff>
    </xdr:from>
    <xdr:ext cx="405111" cy="259045"/>
    <xdr:sp macro="" textlink="">
      <xdr:nvSpPr>
        <xdr:cNvPr id="469" name="n_3aveValue【学校施設】&#10;有形固定資産減価償却率">
          <a:extLst>
            <a:ext uri="{FF2B5EF4-FFF2-40B4-BE49-F238E27FC236}">
              <a16:creationId xmlns:a16="http://schemas.microsoft.com/office/drawing/2014/main" id="{7E095297-772A-4A95-B244-CFAC577E9DF5}"/>
            </a:ext>
          </a:extLst>
        </xdr:cNvPr>
        <xdr:cNvSpPr txBox="1"/>
      </xdr:nvSpPr>
      <xdr:spPr>
        <a:xfrm>
          <a:off x="1217105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41201</xdr:rowOff>
    </xdr:from>
    <xdr:ext cx="405111" cy="259045"/>
    <xdr:sp macro="" textlink="">
      <xdr:nvSpPr>
        <xdr:cNvPr id="470" name="n_4aveValue【学校施設】&#10;有形固定資産減価償却率">
          <a:extLst>
            <a:ext uri="{FF2B5EF4-FFF2-40B4-BE49-F238E27FC236}">
              <a16:creationId xmlns:a16="http://schemas.microsoft.com/office/drawing/2014/main" id="{ABB1E2C3-8437-4DD4-BB3C-FCDA061557B0}"/>
            </a:ext>
          </a:extLst>
        </xdr:cNvPr>
        <xdr:cNvSpPr txBox="1"/>
      </xdr:nvSpPr>
      <xdr:spPr>
        <a:xfrm>
          <a:off x="11354444" y="998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32130</xdr:rowOff>
    </xdr:from>
    <xdr:ext cx="405111" cy="259045"/>
    <xdr:sp macro="" textlink="">
      <xdr:nvSpPr>
        <xdr:cNvPr id="471" name="n_1mainValue【学校施設】&#10;有形固定資産減価償却率">
          <a:extLst>
            <a:ext uri="{FF2B5EF4-FFF2-40B4-BE49-F238E27FC236}">
              <a16:creationId xmlns:a16="http://schemas.microsoft.com/office/drawing/2014/main" id="{B988D515-D1C2-4262-A8DE-85C8C838F0EE}"/>
            </a:ext>
          </a:extLst>
        </xdr:cNvPr>
        <xdr:cNvSpPr txBox="1"/>
      </xdr:nvSpPr>
      <xdr:spPr>
        <a:xfrm>
          <a:off x="13738234" y="1066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4371</xdr:rowOff>
    </xdr:from>
    <xdr:ext cx="405111" cy="259045"/>
    <xdr:sp macro="" textlink="">
      <xdr:nvSpPr>
        <xdr:cNvPr id="472" name="n_2mainValue【学校施設】&#10;有形固定資産減価償却率">
          <a:extLst>
            <a:ext uri="{FF2B5EF4-FFF2-40B4-BE49-F238E27FC236}">
              <a16:creationId xmlns:a16="http://schemas.microsoft.com/office/drawing/2014/main" id="{0EAEA8DF-F8C7-4E5D-8580-003234407D3B}"/>
            </a:ext>
          </a:extLst>
        </xdr:cNvPr>
        <xdr:cNvSpPr txBox="1"/>
      </xdr:nvSpPr>
      <xdr:spPr>
        <a:xfrm>
          <a:off x="12957184" y="10807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126836</xdr:rowOff>
    </xdr:from>
    <xdr:ext cx="405111" cy="259045"/>
    <xdr:sp macro="" textlink="">
      <xdr:nvSpPr>
        <xdr:cNvPr id="473" name="n_3mainValue【学校施設】&#10;有形固定資産減価償却率">
          <a:extLst>
            <a:ext uri="{FF2B5EF4-FFF2-40B4-BE49-F238E27FC236}">
              <a16:creationId xmlns:a16="http://schemas.microsoft.com/office/drawing/2014/main" id="{3A2C33E3-308A-4E66-A62D-231886EBB984}"/>
            </a:ext>
          </a:extLst>
        </xdr:cNvPr>
        <xdr:cNvSpPr txBox="1"/>
      </xdr:nvSpPr>
      <xdr:spPr>
        <a:xfrm>
          <a:off x="12171054" y="1076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139899</xdr:rowOff>
    </xdr:from>
    <xdr:ext cx="405111" cy="259045"/>
    <xdr:sp macro="" textlink="">
      <xdr:nvSpPr>
        <xdr:cNvPr id="474" name="n_4mainValue【学校施設】&#10;有形固定資産減価償却率">
          <a:extLst>
            <a:ext uri="{FF2B5EF4-FFF2-40B4-BE49-F238E27FC236}">
              <a16:creationId xmlns:a16="http://schemas.microsoft.com/office/drawing/2014/main" id="{02B40406-3E08-4ECD-A02B-157B907F181B}"/>
            </a:ext>
          </a:extLst>
        </xdr:cNvPr>
        <xdr:cNvSpPr txBox="1"/>
      </xdr:nvSpPr>
      <xdr:spPr>
        <a:xfrm>
          <a:off x="11354444" y="1076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5" name="正方形/長方形 474">
          <a:extLst>
            <a:ext uri="{FF2B5EF4-FFF2-40B4-BE49-F238E27FC236}">
              <a16:creationId xmlns:a16="http://schemas.microsoft.com/office/drawing/2014/main" id="{CC2AA61D-2CD9-43A9-A778-61845B92DE6D}"/>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6" name="正方形/長方形 475">
          <a:extLst>
            <a:ext uri="{FF2B5EF4-FFF2-40B4-BE49-F238E27FC236}">
              <a16:creationId xmlns:a16="http://schemas.microsoft.com/office/drawing/2014/main" id="{152498C4-C72C-4BEB-AC78-4C963AA7E5EF}"/>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7" name="正方形/長方形 476">
          <a:extLst>
            <a:ext uri="{FF2B5EF4-FFF2-40B4-BE49-F238E27FC236}">
              <a16:creationId xmlns:a16="http://schemas.microsoft.com/office/drawing/2014/main" id="{390A23F7-0AA9-4EA3-A6FE-DB831CD1E66F}"/>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8" name="正方形/長方形 477">
          <a:extLst>
            <a:ext uri="{FF2B5EF4-FFF2-40B4-BE49-F238E27FC236}">
              <a16:creationId xmlns:a16="http://schemas.microsoft.com/office/drawing/2014/main" id="{AB5BC596-DB54-4BCD-B337-72FDE79B54D2}"/>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9" name="正方形/長方形 478">
          <a:extLst>
            <a:ext uri="{FF2B5EF4-FFF2-40B4-BE49-F238E27FC236}">
              <a16:creationId xmlns:a16="http://schemas.microsoft.com/office/drawing/2014/main" id="{40E00CE3-C74B-419C-924B-383BB73D6912}"/>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0" name="正方形/長方形 479">
          <a:extLst>
            <a:ext uri="{FF2B5EF4-FFF2-40B4-BE49-F238E27FC236}">
              <a16:creationId xmlns:a16="http://schemas.microsoft.com/office/drawing/2014/main" id="{B9BBA9A1-92BB-4F4C-B078-9ED96AC4B6C5}"/>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1" name="正方形/長方形 480">
          <a:extLst>
            <a:ext uri="{FF2B5EF4-FFF2-40B4-BE49-F238E27FC236}">
              <a16:creationId xmlns:a16="http://schemas.microsoft.com/office/drawing/2014/main" id="{010DFD62-DB05-434E-A7D9-47F7DC072BF0}"/>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2" name="正方形/長方形 481">
          <a:extLst>
            <a:ext uri="{FF2B5EF4-FFF2-40B4-BE49-F238E27FC236}">
              <a16:creationId xmlns:a16="http://schemas.microsoft.com/office/drawing/2014/main" id="{DCD293C5-900C-477B-85E1-FC581F45BBDB}"/>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3" name="テキスト ボックス 482">
          <a:extLst>
            <a:ext uri="{FF2B5EF4-FFF2-40B4-BE49-F238E27FC236}">
              <a16:creationId xmlns:a16="http://schemas.microsoft.com/office/drawing/2014/main" id="{B764A35C-441D-463F-B773-FCA6EF222968}"/>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4" name="直線コネクタ 483">
          <a:extLst>
            <a:ext uri="{FF2B5EF4-FFF2-40B4-BE49-F238E27FC236}">
              <a16:creationId xmlns:a16="http://schemas.microsoft.com/office/drawing/2014/main" id="{578557DF-E092-4542-96B6-421ABF9B3E47}"/>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85" name="テキスト ボックス 484">
          <a:extLst>
            <a:ext uri="{FF2B5EF4-FFF2-40B4-BE49-F238E27FC236}">
              <a16:creationId xmlns:a16="http://schemas.microsoft.com/office/drawing/2014/main" id="{8CEE1B43-60AE-44CA-8C26-FA7DC3D1F17E}"/>
            </a:ext>
          </a:extLst>
        </xdr:cNvPr>
        <xdr:cNvSpPr txBox="1"/>
      </xdr:nvSpPr>
      <xdr:spPr>
        <a:xfrm>
          <a:off x="160472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86" name="直線コネクタ 485">
          <a:extLst>
            <a:ext uri="{FF2B5EF4-FFF2-40B4-BE49-F238E27FC236}">
              <a16:creationId xmlns:a16="http://schemas.microsoft.com/office/drawing/2014/main" id="{556F57EA-B26D-40D6-85E7-BFBC381E48C5}"/>
            </a:ext>
          </a:extLst>
        </xdr:cNvPr>
        <xdr:cNvCxnSpPr/>
      </xdr:nvCxnSpPr>
      <xdr:spPr>
        <a:xfrm>
          <a:off x="164592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7" name="テキスト ボックス 486">
          <a:extLst>
            <a:ext uri="{FF2B5EF4-FFF2-40B4-BE49-F238E27FC236}">
              <a16:creationId xmlns:a16="http://schemas.microsoft.com/office/drawing/2014/main" id="{FA32D2B0-796C-4D33-A3DA-1CA2F22F19A0}"/>
            </a:ext>
          </a:extLst>
        </xdr:cNvPr>
        <xdr:cNvSpPr txBox="1"/>
      </xdr:nvSpPr>
      <xdr:spPr>
        <a:xfrm>
          <a:off x="160472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8" name="直線コネクタ 487">
          <a:extLst>
            <a:ext uri="{FF2B5EF4-FFF2-40B4-BE49-F238E27FC236}">
              <a16:creationId xmlns:a16="http://schemas.microsoft.com/office/drawing/2014/main" id="{8A90411C-BF63-407A-8C05-B3CABEF05D23}"/>
            </a:ext>
          </a:extLst>
        </xdr:cNvPr>
        <xdr:cNvCxnSpPr/>
      </xdr:nvCxnSpPr>
      <xdr:spPr>
        <a:xfrm>
          <a:off x="164592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9" name="テキスト ボックス 488">
          <a:extLst>
            <a:ext uri="{FF2B5EF4-FFF2-40B4-BE49-F238E27FC236}">
              <a16:creationId xmlns:a16="http://schemas.microsoft.com/office/drawing/2014/main" id="{D33B75D9-92DD-4599-B592-464D119F432A}"/>
            </a:ext>
          </a:extLst>
        </xdr:cNvPr>
        <xdr:cNvSpPr txBox="1"/>
      </xdr:nvSpPr>
      <xdr:spPr>
        <a:xfrm>
          <a:off x="16047266" y="1063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0" name="直線コネクタ 489">
          <a:extLst>
            <a:ext uri="{FF2B5EF4-FFF2-40B4-BE49-F238E27FC236}">
              <a16:creationId xmlns:a16="http://schemas.microsoft.com/office/drawing/2014/main" id="{A02CFEDA-ABEF-4C5E-B8EB-DBC2D136E1AE}"/>
            </a:ext>
          </a:extLst>
        </xdr:cNvPr>
        <xdr:cNvCxnSpPr/>
      </xdr:nvCxnSpPr>
      <xdr:spPr>
        <a:xfrm>
          <a:off x="164592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1" name="テキスト ボックス 490">
          <a:extLst>
            <a:ext uri="{FF2B5EF4-FFF2-40B4-BE49-F238E27FC236}">
              <a16:creationId xmlns:a16="http://schemas.microsoft.com/office/drawing/2014/main" id="{E9B3061F-CBD7-4C1E-AB4B-0BB0728516F9}"/>
            </a:ext>
          </a:extLst>
        </xdr:cNvPr>
        <xdr:cNvSpPr txBox="1"/>
      </xdr:nvSpPr>
      <xdr:spPr>
        <a:xfrm>
          <a:off x="16047266" y="1030425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2" name="直線コネクタ 491">
          <a:extLst>
            <a:ext uri="{FF2B5EF4-FFF2-40B4-BE49-F238E27FC236}">
              <a16:creationId xmlns:a16="http://schemas.microsoft.com/office/drawing/2014/main" id="{A4AFEF4A-1010-4503-A039-A8DEFD4F7DDC}"/>
            </a:ext>
          </a:extLst>
        </xdr:cNvPr>
        <xdr:cNvCxnSpPr/>
      </xdr:nvCxnSpPr>
      <xdr:spPr>
        <a:xfrm>
          <a:off x="164592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3" name="テキスト ボックス 492">
          <a:extLst>
            <a:ext uri="{FF2B5EF4-FFF2-40B4-BE49-F238E27FC236}">
              <a16:creationId xmlns:a16="http://schemas.microsoft.com/office/drawing/2014/main" id="{3D965DF2-4F64-4D42-BEFD-5CB4D11163F8}"/>
            </a:ext>
          </a:extLst>
        </xdr:cNvPr>
        <xdr:cNvSpPr txBox="1"/>
      </xdr:nvSpPr>
      <xdr:spPr>
        <a:xfrm>
          <a:off x="16047266"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4" name="直線コネクタ 493">
          <a:extLst>
            <a:ext uri="{FF2B5EF4-FFF2-40B4-BE49-F238E27FC236}">
              <a16:creationId xmlns:a16="http://schemas.microsoft.com/office/drawing/2014/main" id="{50D40D65-A76B-4D75-A589-D8FF9D8400A6}"/>
            </a:ext>
          </a:extLst>
        </xdr:cNvPr>
        <xdr:cNvCxnSpPr/>
      </xdr:nvCxnSpPr>
      <xdr:spPr>
        <a:xfrm>
          <a:off x="164592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5" name="テキスト ボックス 494">
          <a:extLst>
            <a:ext uri="{FF2B5EF4-FFF2-40B4-BE49-F238E27FC236}">
              <a16:creationId xmlns:a16="http://schemas.microsoft.com/office/drawing/2014/main" id="{D5B20F42-9A1B-40C5-82E6-71ABC0DAB023}"/>
            </a:ext>
          </a:extLst>
        </xdr:cNvPr>
        <xdr:cNvSpPr txBox="1"/>
      </xdr:nvSpPr>
      <xdr:spPr>
        <a:xfrm>
          <a:off x="16047266" y="965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6" name="直線コネクタ 495">
          <a:extLst>
            <a:ext uri="{FF2B5EF4-FFF2-40B4-BE49-F238E27FC236}">
              <a16:creationId xmlns:a16="http://schemas.microsoft.com/office/drawing/2014/main" id="{F6D00839-2219-4053-A6E4-457D851246E6}"/>
            </a:ext>
          </a:extLst>
        </xdr:cNvPr>
        <xdr:cNvCxnSpPr/>
      </xdr:nvCxnSpPr>
      <xdr:spPr>
        <a:xfrm>
          <a:off x="164592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7" name="テキスト ボックス 496">
          <a:extLst>
            <a:ext uri="{FF2B5EF4-FFF2-40B4-BE49-F238E27FC236}">
              <a16:creationId xmlns:a16="http://schemas.microsoft.com/office/drawing/2014/main" id="{757E2C5D-7865-49E9-866D-94586DF18BD1}"/>
            </a:ext>
          </a:extLst>
        </xdr:cNvPr>
        <xdr:cNvSpPr txBox="1"/>
      </xdr:nvSpPr>
      <xdr:spPr>
        <a:xfrm>
          <a:off x="16047266" y="93264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8" name="直線コネクタ 497">
          <a:extLst>
            <a:ext uri="{FF2B5EF4-FFF2-40B4-BE49-F238E27FC236}">
              <a16:creationId xmlns:a16="http://schemas.microsoft.com/office/drawing/2014/main" id="{DDF384C9-A993-445E-ACB4-0E4D1FEA15E3}"/>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9" name="テキスト ボックス 498">
          <a:extLst>
            <a:ext uri="{FF2B5EF4-FFF2-40B4-BE49-F238E27FC236}">
              <a16:creationId xmlns:a16="http://schemas.microsoft.com/office/drawing/2014/main" id="{C35B4C8A-B8D4-4BD8-8B41-46F6BCDB40FB}"/>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0" name="【学校施設】&#10;一人当たり面積グラフ枠">
          <a:extLst>
            <a:ext uri="{FF2B5EF4-FFF2-40B4-BE49-F238E27FC236}">
              <a16:creationId xmlns:a16="http://schemas.microsoft.com/office/drawing/2014/main" id="{CEE7416A-20E6-4B1A-AA3C-384F752B39A2}"/>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24493</xdr:rowOff>
    </xdr:from>
    <xdr:to>
      <xdr:col>116</xdr:col>
      <xdr:colOff>62864</xdr:colOff>
      <xdr:row>65</xdr:row>
      <xdr:rowOff>34616</xdr:rowOff>
    </xdr:to>
    <xdr:cxnSp macro="">
      <xdr:nvCxnSpPr>
        <xdr:cNvPr id="501" name="直線コネクタ 500">
          <a:extLst>
            <a:ext uri="{FF2B5EF4-FFF2-40B4-BE49-F238E27FC236}">
              <a16:creationId xmlns:a16="http://schemas.microsoft.com/office/drawing/2014/main" id="{D53A49B0-5379-4BAD-8021-AE7BE2ECC7BB}"/>
            </a:ext>
          </a:extLst>
        </xdr:cNvPr>
        <xdr:cNvCxnSpPr/>
      </xdr:nvCxnSpPr>
      <xdr:spPr>
        <a:xfrm flipV="1">
          <a:off x="19947254" y="9621883"/>
          <a:ext cx="0" cy="1556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65</xdr:row>
      <xdr:rowOff>38443</xdr:rowOff>
    </xdr:from>
    <xdr:ext cx="469744" cy="259045"/>
    <xdr:sp macro="" textlink="">
      <xdr:nvSpPr>
        <xdr:cNvPr id="502" name="【学校施設】&#10;一人当たり面積最小値テキスト">
          <a:extLst>
            <a:ext uri="{FF2B5EF4-FFF2-40B4-BE49-F238E27FC236}">
              <a16:creationId xmlns:a16="http://schemas.microsoft.com/office/drawing/2014/main" id="{ACD2B0AD-D469-42BF-A17A-C441744DC7B8}"/>
            </a:ext>
          </a:extLst>
        </xdr:cNvPr>
        <xdr:cNvSpPr txBox="1"/>
      </xdr:nvSpPr>
      <xdr:spPr>
        <a:xfrm>
          <a:off x="19985990" y="1118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65</xdr:row>
      <xdr:rowOff>34616</xdr:rowOff>
    </xdr:from>
    <xdr:to>
      <xdr:col>116</xdr:col>
      <xdr:colOff>152400</xdr:colOff>
      <xdr:row>65</xdr:row>
      <xdr:rowOff>34616</xdr:rowOff>
    </xdr:to>
    <xdr:cxnSp macro="">
      <xdr:nvCxnSpPr>
        <xdr:cNvPr id="503" name="直線コネクタ 502">
          <a:extLst>
            <a:ext uri="{FF2B5EF4-FFF2-40B4-BE49-F238E27FC236}">
              <a16:creationId xmlns:a16="http://schemas.microsoft.com/office/drawing/2014/main" id="{6C86AD30-6E86-4711-AF70-6969EBE32838}"/>
            </a:ext>
          </a:extLst>
        </xdr:cNvPr>
        <xdr:cNvCxnSpPr/>
      </xdr:nvCxnSpPr>
      <xdr:spPr>
        <a:xfrm>
          <a:off x="19885660" y="111788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142620</xdr:rowOff>
    </xdr:from>
    <xdr:ext cx="469744" cy="259045"/>
    <xdr:sp macro="" textlink="">
      <xdr:nvSpPr>
        <xdr:cNvPr id="504" name="【学校施設】&#10;一人当たり面積最大値テキスト">
          <a:extLst>
            <a:ext uri="{FF2B5EF4-FFF2-40B4-BE49-F238E27FC236}">
              <a16:creationId xmlns:a16="http://schemas.microsoft.com/office/drawing/2014/main" id="{D3B78ACF-BDAD-4E95-BF01-5570C3B317C3}"/>
            </a:ext>
          </a:extLst>
        </xdr:cNvPr>
        <xdr:cNvSpPr txBox="1"/>
      </xdr:nvSpPr>
      <xdr:spPr>
        <a:xfrm>
          <a:off x="19985990" y="9399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24493</xdr:rowOff>
    </xdr:from>
    <xdr:to>
      <xdr:col>116</xdr:col>
      <xdr:colOff>152400</xdr:colOff>
      <xdr:row>56</xdr:row>
      <xdr:rowOff>24493</xdr:rowOff>
    </xdr:to>
    <xdr:cxnSp macro="">
      <xdr:nvCxnSpPr>
        <xdr:cNvPr id="505" name="直線コネクタ 504">
          <a:extLst>
            <a:ext uri="{FF2B5EF4-FFF2-40B4-BE49-F238E27FC236}">
              <a16:creationId xmlns:a16="http://schemas.microsoft.com/office/drawing/2014/main" id="{88D7A57C-186D-46FB-90E0-C4B78C9B76D5}"/>
            </a:ext>
          </a:extLst>
        </xdr:cNvPr>
        <xdr:cNvCxnSpPr/>
      </xdr:nvCxnSpPr>
      <xdr:spPr>
        <a:xfrm>
          <a:off x="19885660" y="96218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84744</xdr:rowOff>
    </xdr:from>
    <xdr:ext cx="469744" cy="259045"/>
    <xdr:sp macro="" textlink="">
      <xdr:nvSpPr>
        <xdr:cNvPr id="506" name="【学校施設】&#10;一人当たり面積平均値テキスト">
          <a:extLst>
            <a:ext uri="{FF2B5EF4-FFF2-40B4-BE49-F238E27FC236}">
              <a16:creationId xmlns:a16="http://schemas.microsoft.com/office/drawing/2014/main" id="{F7EF5EA6-BB7E-411A-B9A3-071820427448}"/>
            </a:ext>
          </a:extLst>
        </xdr:cNvPr>
        <xdr:cNvSpPr txBox="1"/>
      </xdr:nvSpPr>
      <xdr:spPr>
        <a:xfrm>
          <a:off x="19985990" y="10373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61867</xdr:rowOff>
    </xdr:from>
    <xdr:to>
      <xdr:col>116</xdr:col>
      <xdr:colOff>114300</xdr:colOff>
      <xdr:row>61</xdr:row>
      <xdr:rowOff>163467</xdr:rowOff>
    </xdr:to>
    <xdr:sp macro="" textlink="">
      <xdr:nvSpPr>
        <xdr:cNvPr id="507" name="フローチャート: 判断 506">
          <a:extLst>
            <a:ext uri="{FF2B5EF4-FFF2-40B4-BE49-F238E27FC236}">
              <a16:creationId xmlns:a16="http://schemas.microsoft.com/office/drawing/2014/main" id="{CB898B3F-D8B6-49A1-BC72-941E5ACB29B9}"/>
            </a:ext>
          </a:extLst>
        </xdr:cNvPr>
        <xdr:cNvSpPr/>
      </xdr:nvSpPr>
      <xdr:spPr>
        <a:xfrm>
          <a:off x="19904710" y="10516507"/>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7656</xdr:rowOff>
    </xdr:from>
    <xdr:to>
      <xdr:col>112</xdr:col>
      <xdr:colOff>38100</xdr:colOff>
      <xdr:row>61</xdr:row>
      <xdr:rowOff>109256</xdr:rowOff>
    </xdr:to>
    <xdr:sp macro="" textlink="">
      <xdr:nvSpPr>
        <xdr:cNvPr id="508" name="フローチャート: 判断 507">
          <a:extLst>
            <a:ext uri="{FF2B5EF4-FFF2-40B4-BE49-F238E27FC236}">
              <a16:creationId xmlns:a16="http://schemas.microsoft.com/office/drawing/2014/main" id="{7604D097-5B67-442B-A159-461C864F6881}"/>
            </a:ext>
          </a:extLst>
        </xdr:cNvPr>
        <xdr:cNvSpPr/>
      </xdr:nvSpPr>
      <xdr:spPr>
        <a:xfrm>
          <a:off x="19161760" y="1046801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151347</xdr:rowOff>
    </xdr:from>
    <xdr:to>
      <xdr:col>107</xdr:col>
      <xdr:colOff>101600</xdr:colOff>
      <xdr:row>61</xdr:row>
      <xdr:rowOff>81497</xdr:rowOff>
    </xdr:to>
    <xdr:sp macro="" textlink="">
      <xdr:nvSpPr>
        <xdr:cNvPr id="509" name="フローチャート: 判断 508">
          <a:extLst>
            <a:ext uri="{FF2B5EF4-FFF2-40B4-BE49-F238E27FC236}">
              <a16:creationId xmlns:a16="http://schemas.microsoft.com/office/drawing/2014/main" id="{149976E9-47A9-41DB-82F2-FEA860168519}"/>
            </a:ext>
          </a:extLst>
        </xdr:cNvPr>
        <xdr:cNvSpPr/>
      </xdr:nvSpPr>
      <xdr:spPr>
        <a:xfrm>
          <a:off x="18345150" y="10438347"/>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1451</xdr:rowOff>
    </xdr:from>
    <xdr:to>
      <xdr:col>102</xdr:col>
      <xdr:colOff>165100</xdr:colOff>
      <xdr:row>61</xdr:row>
      <xdr:rowOff>103051</xdr:rowOff>
    </xdr:to>
    <xdr:sp macro="" textlink="">
      <xdr:nvSpPr>
        <xdr:cNvPr id="510" name="フローチャート: 判断 509">
          <a:extLst>
            <a:ext uri="{FF2B5EF4-FFF2-40B4-BE49-F238E27FC236}">
              <a16:creationId xmlns:a16="http://schemas.microsoft.com/office/drawing/2014/main" id="{1CF0B47E-980F-4549-8D6B-6C26995FFBFB}"/>
            </a:ext>
          </a:extLst>
        </xdr:cNvPr>
        <xdr:cNvSpPr/>
      </xdr:nvSpPr>
      <xdr:spPr>
        <a:xfrm>
          <a:off x="17547590" y="10459901"/>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148409</xdr:rowOff>
    </xdr:from>
    <xdr:to>
      <xdr:col>98</xdr:col>
      <xdr:colOff>38100</xdr:colOff>
      <xdr:row>61</xdr:row>
      <xdr:rowOff>78559</xdr:rowOff>
    </xdr:to>
    <xdr:sp macro="" textlink="">
      <xdr:nvSpPr>
        <xdr:cNvPr id="511" name="フローチャート: 判断 510">
          <a:extLst>
            <a:ext uri="{FF2B5EF4-FFF2-40B4-BE49-F238E27FC236}">
              <a16:creationId xmlns:a16="http://schemas.microsoft.com/office/drawing/2014/main" id="{4BABAC91-89C0-42EF-8F03-993C2A65AB13}"/>
            </a:ext>
          </a:extLst>
        </xdr:cNvPr>
        <xdr:cNvSpPr/>
      </xdr:nvSpPr>
      <xdr:spPr>
        <a:xfrm>
          <a:off x="16761460" y="1043350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E28097AE-1E8E-4A94-BD57-CBFD1813D266}"/>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6A6560B1-B56C-4614-A36D-8BC2939C3397}"/>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83194010-8C35-4C2E-B8A6-DECD4BA0F9D7}"/>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0BFFA8F8-7724-4DCB-B5DD-61184CEB98D6}"/>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DC07047F-86F6-4649-AFC8-3EE5E9E204A0}"/>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129141</xdr:rowOff>
    </xdr:from>
    <xdr:to>
      <xdr:col>116</xdr:col>
      <xdr:colOff>114300</xdr:colOff>
      <xdr:row>63</xdr:row>
      <xdr:rowOff>59291</xdr:rowOff>
    </xdr:to>
    <xdr:sp macro="" textlink="">
      <xdr:nvSpPr>
        <xdr:cNvPr id="517" name="楕円 516">
          <a:extLst>
            <a:ext uri="{FF2B5EF4-FFF2-40B4-BE49-F238E27FC236}">
              <a16:creationId xmlns:a16="http://schemas.microsoft.com/office/drawing/2014/main" id="{A8AB779C-ACDF-4128-AA40-2D87236ADD4E}"/>
            </a:ext>
          </a:extLst>
        </xdr:cNvPr>
        <xdr:cNvSpPr/>
      </xdr:nvSpPr>
      <xdr:spPr>
        <a:xfrm>
          <a:off x="19904710" y="10762851"/>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107568</xdr:rowOff>
    </xdr:from>
    <xdr:ext cx="469744" cy="259045"/>
    <xdr:sp macro="" textlink="">
      <xdr:nvSpPr>
        <xdr:cNvPr id="518" name="【学校施設】&#10;一人当たり面積該当値テキスト">
          <a:extLst>
            <a:ext uri="{FF2B5EF4-FFF2-40B4-BE49-F238E27FC236}">
              <a16:creationId xmlns:a16="http://schemas.microsoft.com/office/drawing/2014/main" id="{ED6C057A-E57F-48FD-A4C7-BFF76A1E05CD}"/>
            </a:ext>
          </a:extLst>
        </xdr:cNvPr>
        <xdr:cNvSpPr txBox="1"/>
      </xdr:nvSpPr>
      <xdr:spPr>
        <a:xfrm>
          <a:off x="19985990" y="10735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126855</xdr:rowOff>
    </xdr:from>
    <xdr:to>
      <xdr:col>112</xdr:col>
      <xdr:colOff>38100</xdr:colOff>
      <xdr:row>63</xdr:row>
      <xdr:rowOff>57005</xdr:rowOff>
    </xdr:to>
    <xdr:sp macro="" textlink="">
      <xdr:nvSpPr>
        <xdr:cNvPr id="519" name="楕円 518">
          <a:extLst>
            <a:ext uri="{FF2B5EF4-FFF2-40B4-BE49-F238E27FC236}">
              <a16:creationId xmlns:a16="http://schemas.microsoft.com/office/drawing/2014/main" id="{28E9F8F8-3003-4915-880E-45270CA23BA8}"/>
            </a:ext>
          </a:extLst>
        </xdr:cNvPr>
        <xdr:cNvSpPr/>
      </xdr:nvSpPr>
      <xdr:spPr>
        <a:xfrm>
          <a:off x="19161760" y="1076056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6205</xdr:rowOff>
    </xdr:from>
    <xdr:to>
      <xdr:col>116</xdr:col>
      <xdr:colOff>63500</xdr:colOff>
      <xdr:row>63</xdr:row>
      <xdr:rowOff>8491</xdr:rowOff>
    </xdr:to>
    <xdr:cxnSp macro="">
      <xdr:nvCxnSpPr>
        <xdr:cNvPr id="520" name="直線コネクタ 519">
          <a:extLst>
            <a:ext uri="{FF2B5EF4-FFF2-40B4-BE49-F238E27FC236}">
              <a16:creationId xmlns:a16="http://schemas.microsoft.com/office/drawing/2014/main" id="{EAF1DBDC-223E-4E1E-80A2-5A580CD5B7DB}"/>
            </a:ext>
          </a:extLst>
        </xdr:cNvPr>
        <xdr:cNvCxnSpPr/>
      </xdr:nvCxnSpPr>
      <xdr:spPr>
        <a:xfrm>
          <a:off x="19204940" y="10809460"/>
          <a:ext cx="74295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80482</xdr:rowOff>
    </xdr:from>
    <xdr:to>
      <xdr:col>107</xdr:col>
      <xdr:colOff>101600</xdr:colOff>
      <xdr:row>63</xdr:row>
      <xdr:rowOff>10632</xdr:rowOff>
    </xdr:to>
    <xdr:sp macro="" textlink="">
      <xdr:nvSpPr>
        <xdr:cNvPr id="521" name="楕円 520">
          <a:extLst>
            <a:ext uri="{FF2B5EF4-FFF2-40B4-BE49-F238E27FC236}">
              <a16:creationId xmlns:a16="http://schemas.microsoft.com/office/drawing/2014/main" id="{4FDEA160-7123-4A33-930C-F265052CBCE1}"/>
            </a:ext>
          </a:extLst>
        </xdr:cNvPr>
        <xdr:cNvSpPr/>
      </xdr:nvSpPr>
      <xdr:spPr>
        <a:xfrm>
          <a:off x="18345150" y="10712287"/>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131282</xdr:rowOff>
    </xdr:from>
    <xdr:to>
      <xdr:col>111</xdr:col>
      <xdr:colOff>177800</xdr:colOff>
      <xdr:row>63</xdr:row>
      <xdr:rowOff>6205</xdr:rowOff>
    </xdr:to>
    <xdr:cxnSp macro="">
      <xdr:nvCxnSpPr>
        <xdr:cNvPr id="522" name="直線コネクタ 521">
          <a:extLst>
            <a:ext uri="{FF2B5EF4-FFF2-40B4-BE49-F238E27FC236}">
              <a16:creationId xmlns:a16="http://schemas.microsoft.com/office/drawing/2014/main" id="{D6509C9A-FBA6-401D-B989-50CB2C84B6F2}"/>
            </a:ext>
          </a:extLst>
        </xdr:cNvPr>
        <xdr:cNvCxnSpPr/>
      </xdr:nvCxnSpPr>
      <xdr:spPr>
        <a:xfrm>
          <a:off x="18399760" y="10764992"/>
          <a:ext cx="805180" cy="4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87993</xdr:rowOff>
    </xdr:from>
    <xdr:to>
      <xdr:col>102</xdr:col>
      <xdr:colOff>165100</xdr:colOff>
      <xdr:row>63</xdr:row>
      <xdr:rowOff>18143</xdr:rowOff>
    </xdr:to>
    <xdr:sp macro="" textlink="">
      <xdr:nvSpPr>
        <xdr:cNvPr id="523" name="楕円 522">
          <a:extLst>
            <a:ext uri="{FF2B5EF4-FFF2-40B4-BE49-F238E27FC236}">
              <a16:creationId xmlns:a16="http://schemas.microsoft.com/office/drawing/2014/main" id="{A3DF636D-50B0-4862-9A05-2333C52D66A4}"/>
            </a:ext>
          </a:extLst>
        </xdr:cNvPr>
        <xdr:cNvSpPr/>
      </xdr:nvSpPr>
      <xdr:spPr>
        <a:xfrm>
          <a:off x="17547590" y="10721703"/>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131282</xdr:rowOff>
    </xdr:from>
    <xdr:to>
      <xdr:col>107</xdr:col>
      <xdr:colOff>50800</xdr:colOff>
      <xdr:row>62</xdr:row>
      <xdr:rowOff>138793</xdr:rowOff>
    </xdr:to>
    <xdr:cxnSp macro="">
      <xdr:nvCxnSpPr>
        <xdr:cNvPr id="524" name="直線コネクタ 523">
          <a:extLst>
            <a:ext uri="{FF2B5EF4-FFF2-40B4-BE49-F238E27FC236}">
              <a16:creationId xmlns:a16="http://schemas.microsoft.com/office/drawing/2014/main" id="{899636E0-351E-4A0C-924E-4E634114DEA5}"/>
            </a:ext>
          </a:extLst>
        </xdr:cNvPr>
        <xdr:cNvCxnSpPr/>
      </xdr:nvCxnSpPr>
      <xdr:spPr>
        <a:xfrm flipV="1">
          <a:off x="17602200" y="10764992"/>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98116</xdr:rowOff>
    </xdr:from>
    <xdr:to>
      <xdr:col>98</xdr:col>
      <xdr:colOff>38100</xdr:colOff>
      <xdr:row>63</xdr:row>
      <xdr:rowOff>28266</xdr:rowOff>
    </xdr:to>
    <xdr:sp macro="" textlink="">
      <xdr:nvSpPr>
        <xdr:cNvPr id="525" name="楕円 524">
          <a:extLst>
            <a:ext uri="{FF2B5EF4-FFF2-40B4-BE49-F238E27FC236}">
              <a16:creationId xmlns:a16="http://schemas.microsoft.com/office/drawing/2014/main" id="{0BC783CD-F24D-4945-A316-4BA7DBB7E505}"/>
            </a:ext>
          </a:extLst>
        </xdr:cNvPr>
        <xdr:cNvSpPr/>
      </xdr:nvSpPr>
      <xdr:spPr>
        <a:xfrm>
          <a:off x="16761460" y="10724206"/>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138793</xdr:rowOff>
    </xdr:from>
    <xdr:to>
      <xdr:col>102</xdr:col>
      <xdr:colOff>114300</xdr:colOff>
      <xdr:row>62</xdr:row>
      <xdr:rowOff>148916</xdr:rowOff>
    </xdr:to>
    <xdr:cxnSp macro="">
      <xdr:nvCxnSpPr>
        <xdr:cNvPr id="526" name="直線コネクタ 525">
          <a:extLst>
            <a:ext uri="{FF2B5EF4-FFF2-40B4-BE49-F238E27FC236}">
              <a16:creationId xmlns:a16="http://schemas.microsoft.com/office/drawing/2014/main" id="{D280AB90-A42A-4E4C-B83B-9CFD1AFEB027}"/>
            </a:ext>
          </a:extLst>
        </xdr:cNvPr>
        <xdr:cNvCxnSpPr/>
      </xdr:nvCxnSpPr>
      <xdr:spPr>
        <a:xfrm flipV="1">
          <a:off x="16804640" y="10764883"/>
          <a:ext cx="797560" cy="1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125783</xdr:rowOff>
    </xdr:from>
    <xdr:ext cx="469744" cy="259045"/>
    <xdr:sp macro="" textlink="">
      <xdr:nvSpPr>
        <xdr:cNvPr id="527" name="n_1aveValue【学校施設】&#10;一人当たり面積">
          <a:extLst>
            <a:ext uri="{FF2B5EF4-FFF2-40B4-BE49-F238E27FC236}">
              <a16:creationId xmlns:a16="http://schemas.microsoft.com/office/drawing/2014/main" id="{E03F972E-FACF-4504-B8E7-354BDF11C3B5}"/>
            </a:ext>
          </a:extLst>
        </xdr:cNvPr>
        <xdr:cNvSpPr txBox="1"/>
      </xdr:nvSpPr>
      <xdr:spPr>
        <a:xfrm>
          <a:off x="18982132" y="1024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98024</xdr:rowOff>
    </xdr:from>
    <xdr:ext cx="469744" cy="259045"/>
    <xdr:sp macro="" textlink="">
      <xdr:nvSpPr>
        <xdr:cNvPr id="528" name="n_2aveValue【学校施設】&#10;一人当たり面積">
          <a:extLst>
            <a:ext uri="{FF2B5EF4-FFF2-40B4-BE49-F238E27FC236}">
              <a16:creationId xmlns:a16="http://schemas.microsoft.com/office/drawing/2014/main" id="{6AA4CAD7-1F48-4705-AD1F-DE803E80C6C0}"/>
            </a:ext>
          </a:extLst>
        </xdr:cNvPr>
        <xdr:cNvSpPr txBox="1"/>
      </xdr:nvSpPr>
      <xdr:spPr>
        <a:xfrm>
          <a:off x="18182032" y="1020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119578</xdr:rowOff>
    </xdr:from>
    <xdr:ext cx="469744" cy="259045"/>
    <xdr:sp macro="" textlink="">
      <xdr:nvSpPr>
        <xdr:cNvPr id="529" name="n_3aveValue【学校施設】&#10;一人当たり面積">
          <a:extLst>
            <a:ext uri="{FF2B5EF4-FFF2-40B4-BE49-F238E27FC236}">
              <a16:creationId xmlns:a16="http://schemas.microsoft.com/office/drawing/2014/main" id="{EC3B4F63-8A12-42C7-8932-BA05F28A5AF0}"/>
            </a:ext>
          </a:extLst>
        </xdr:cNvPr>
        <xdr:cNvSpPr txBox="1"/>
      </xdr:nvSpPr>
      <xdr:spPr>
        <a:xfrm>
          <a:off x="17384472" y="10237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95086</xdr:rowOff>
    </xdr:from>
    <xdr:ext cx="469744" cy="259045"/>
    <xdr:sp macro="" textlink="">
      <xdr:nvSpPr>
        <xdr:cNvPr id="530" name="n_4aveValue【学校施設】&#10;一人当たり面積">
          <a:extLst>
            <a:ext uri="{FF2B5EF4-FFF2-40B4-BE49-F238E27FC236}">
              <a16:creationId xmlns:a16="http://schemas.microsoft.com/office/drawing/2014/main" id="{91275C21-F6A6-4496-ABC3-D51253A6795F}"/>
            </a:ext>
          </a:extLst>
        </xdr:cNvPr>
        <xdr:cNvSpPr txBox="1"/>
      </xdr:nvSpPr>
      <xdr:spPr>
        <a:xfrm>
          <a:off x="16588817" y="10214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48132</xdr:rowOff>
    </xdr:from>
    <xdr:ext cx="469744" cy="259045"/>
    <xdr:sp macro="" textlink="">
      <xdr:nvSpPr>
        <xdr:cNvPr id="531" name="n_1mainValue【学校施設】&#10;一人当たり面積">
          <a:extLst>
            <a:ext uri="{FF2B5EF4-FFF2-40B4-BE49-F238E27FC236}">
              <a16:creationId xmlns:a16="http://schemas.microsoft.com/office/drawing/2014/main" id="{712AC575-C114-4B7D-8B64-70A063C86A6A}"/>
            </a:ext>
          </a:extLst>
        </xdr:cNvPr>
        <xdr:cNvSpPr txBox="1"/>
      </xdr:nvSpPr>
      <xdr:spPr>
        <a:xfrm>
          <a:off x="18982132" y="1085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1759</xdr:rowOff>
    </xdr:from>
    <xdr:ext cx="469744" cy="259045"/>
    <xdr:sp macro="" textlink="">
      <xdr:nvSpPr>
        <xdr:cNvPr id="532" name="n_2mainValue【学校施設】&#10;一人当たり面積">
          <a:extLst>
            <a:ext uri="{FF2B5EF4-FFF2-40B4-BE49-F238E27FC236}">
              <a16:creationId xmlns:a16="http://schemas.microsoft.com/office/drawing/2014/main" id="{62344979-00C1-4B6F-BEF4-B7369497E591}"/>
            </a:ext>
          </a:extLst>
        </xdr:cNvPr>
        <xdr:cNvSpPr txBox="1"/>
      </xdr:nvSpPr>
      <xdr:spPr>
        <a:xfrm>
          <a:off x="18182032" y="1080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9270</xdr:rowOff>
    </xdr:from>
    <xdr:ext cx="469744" cy="259045"/>
    <xdr:sp macro="" textlink="">
      <xdr:nvSpPr>
        <xdr:cNvPr id="533" name="n_3mainValue【学校施設】&#10;一人当たり面積">
          <a:extLst>
            <a:ext uri="{FF2B5EF4-FFF2-40B4-BE49-F238E27FC236}">
              <a16:creationId xmlns:a16="http://schemas.microsoft.com/office/drawing/2014/main" id="{B08C4D2E-43E9-495D-878A-6E57D17C4264}"/>
            </a:ext>
          </a:extLst>
        </xdr:cNvPr>
        <xdr:cNvSpPr txBox="1"/>
      </xdr:nvSpPr>
      <xdr:spPr>
        <a:xfrm>
          <a:off x="17384472" y="10812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19393</xdr:rowOff>
    </xdr:from>
    <xdr:ext cx="469744" cy="259045"/>
    <xdr:sp macro="" textlink="">
      <xdr:nvSpPr>
        <xdr:cNvPr id="534" name="n_4mainValue【学校施設】&#10;一人当たり面積">
          <a:extLst>
            <a:ext uri="{FF2B5EF4-FFF2-40B4-BE49-F238E27FC236}">
              <a16:creationId xmlns:a16="http://schemas.microsoft.com/office/drawing/2014/main" id="{2B818140-68F5-483C-99F5-D56A54C8507B}"/>
            </a:ext>
          </a:extLst>
        </xdr:cNvPr>
        <xdr:cNvSpPr txBox="1"/>
      </xdr:nvSpPr>
      <xdr:spPr>
        <a:xfrm>
          <a:off x="16588817" y="10816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5" name="正方形/長方形 534">
          <a:extLst>
            <a:ext uri="{FF2B5EF4-FFF2-40B4-BE49-F238E27FC236}">
              <a16:creationId xmlns:a16="http://schemas.microsoft.com/office/drawing/2014/main" id="{EE26F24F-CA12-4AFF-91EA-F32AB5277636}"/>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6" name="正方形/長方形 535">
          <a:extLst>
            <a:ext uri="{FF2B5EF4-FFF2-40B4-BE49-F238E27FC236}">
              <a16:creationId xmlns:a16="http://schemas.microsoft.com/office/drawing/2014/main" id="{E42BD21E-548B-4570-AA02-65F9DD1A8EF4}"/>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7" name="正方形/長方形 536">
          <a:extLst>
            <a:ext uri="{FF2B5EF4-FFF2-40B4-BE49-F238E27FC236}">
              <a16:creationId xmlns:a16="http://schemas.microsoft.com/office/drawing/2014/main" id="{ADE0B8B2-E4CC-4879-A292-BCC803C4C039}"/>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8" name="正方形/長方形 537">
          <a:extLst>
            <a:ext uri="{FF2B5EF4-FFF2-40B4-BE49-F238E27FC236}">
              <a16:creationId xmlns:a16="http://schemas.microsoft.com/office/drawing/2014/main" id="{0113D62C-1B2E-4371-BDBF-02C0988AEF4C}"/>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9" name="正方形/長方形 538">
          <a:extLst>
            <a:ext uri="{FF2B5EF4-FFF2-40B4-BE49-F238E27FC236}">
              <a16:creationId xmlns:a16="http://schemas.microsoft.com/office/drawing/2014/main" id="{E141FD25-5979-49BC-A6ED-79802FDB84AE}"/>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0" name="正方形/長方形 539">
          <a:extLst>
            <a:ext uri="{FF2B5EF4-FFF2-40B4-BE49-F238E27FC236}">
              <a16:creationId xmlns:a16="http://schemas.microsoft.com/office/drawing/2014/main" id="{E57A29A0-26E1-4188-8C1B-2EB37A82A728}"/>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1" name="正方形/長方形 540">
          <a:extLst>
            <a:ext uri="{FF2B5EF4-FFF2-40B4-BE49-F238E27FC236}">
              <a16:creationId xmlns:a16="http://schemas.microsoft.com/office/drawing/2014/main" id="{092A4FC8-1C6D-4DF5-8984-3640A7148D62}"/>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2" name="正方形/長方形 541">
          <a:extLst>
            <a:ext uri="{FF2B5EF4-FFF2-40B4-BE49-F238E27FC236}">
              <a16:creationId xmlns:a16="http://schemas.microsoft.com/office/drawing/2014/main" id="{0548C262-8001-42EA-B57C-82573C46FCEC}"/>
            </a:ext>
          </a:extLst>
        </xdr:cNvPr>
        <xdr:cNvSpPr/>
      </xdr:nvSpPr>
      <xdr:spPr>
        <a:xfrm>
          <a:off x="1120394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43" name="正方形/長方形 542">
          <a:extLst>
            <a:ext uri="{FF2B5EF4-FFF2-40B4-BE49-F238E27FC236}">
              <a16:creationId xmlns:a16="http://schemas.microsoft.com/office/drawing/2014/main" id="{31F76010-D098-48D0-BA34-69FB482E71BE}"/>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4" name="正方形/長方形 543">
          <a:extLst>
            <a:ext uri="{FF2B5EF4-FFF2-40B4-BE49-F238E27FC236}">
              <a16:creationId xmlns:a16="http://schemas.microsoft.com/office/drawing/2014/main" id="{36896E6F-C981-4148-B303-D9BF1DF50672}"/>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5" name="正方形/長方形 544">
          <a:extLst>
            <a:ext uri="{FF2B5EF4-FFF2-40B4-BE49-F238E27FC236}">
              <a16:creationId xmlns:a16="http://schemas.microsoft.com/office/drawing/2014/main" id="{66B91859-2D3B-4652-927F-320DC7D26684}"/>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6" name="正方形/長方形 545">
          <a:extLst>
            <a:ext uri="{FF2B5EF4-FFF2-40B4-BE49-F238E27FC236}">
              <a16:creationId xmlns:a16="http://schemas.microsoft.com/office/drawing/2014/main" id="{624394C1-CEC8-46BC-AFA4-8A68C38D2696}"/>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7" name="正方形/長方形 546">
          <a:extLst>
            <a:ext uri="{FF2B5EF4-FFF2-40B4-BE49-F238E27FC236}">
              <a16:creationId xmlns:a16="http://schemas.microsoft.com/office/drawing/2014/main" id="{5E1D1915-BB16-4B1A-8591-1DED9D18972B}"/>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8" name="正方形/長方形 547">
          <a:extLst>
            <a:ext uri="{FF2B5EF4-FFF2-40B4-BE49-F238E27FC236}">
              <a16:creationId xmlns:a16="http://schemas.microsoft.com/office/drawing/2014/main" id="{58B282C2-23DD-42C5-8FC0-1C83894EB32B}"/>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9" name="正方形/長方形 548">
          <a:extLst>
            <a:ext uri="{FF2B5EF4-FFF2-40B4-BE49-F238E27FC236}">
              <a16:creationId xmlns:a16="http://schemas.microsoft.com/office/drawing/2014/main" id="{65748966-FCB4-49D5-A093-AE23C6DA2C8B}"/>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0" name="正方形/長方形 549">
          <a:extLst>
            <a:ext uri="{FF2B5EF4-FFF2-40B4-BE49-F238E27FC236}">
              <a16:creationId xmlns:a16="http://schemas.microsoft.com/office/drawing/2014/main" id="{838B7F16-0CBA-4358-B2F5-555C21337262}"/>
            </a:ext>
          </a:extLst>
        </xdr:cNvPr>
        <xdr:cNvSpPr/>
      </xdr:nvSpPr>
      <xdr:spPr>
        <a:xfrm>
          <a:off x="164592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51" name="正方形/長方形 550">
          <a:extLst>
            <a:ext uri="{FF2B5EF4-FFF2-40B4-BE49-F238E27FC236}">
              <a16:creationId xmlns:a16="http://schemas.microsoft.com/office/drawing/2014/main" id="{96396F78-8C30-42FE-9AC5-6FEF1A1E9187}"/>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2" name="正方形/長方形 551">
          <a:extLst>
            <a:ext uri="{FF2B5EF4-FFF2-40B4-BE49-F238E27FC236}">
              <a16:creationId xmlns:a16="http://schemas.microsoft.com/office/drawing/2014/main" id="{12E4E8C4-68A1-42E2-80AB-1426ACCC30B3}"/>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3" name="正方形/長方形 552">
          <a:extLst>
            <a:ext uri="{FF2B5EF4-FFF2-40B4-BE49-F238E27FC236}">
              <a16:creationId xmlns:a16="http://schemas.microsoft.com/office/drawing/2014/main" id="{3140E9E4-39C4-4A0C-8B0E-D943B40A6302}"/>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4" name="正方形/長方形 553">
          <a:extLst>
            <a:ext uri="{FF2B5EF4-FFF2-40B4-BE49-F238E27FC236}">
              <a16:creationId xmlns:a16="http://schemas.microsoft.com/office/drawing/2014/main" id="{5BD01025-9636-47F8-B361-240CE1E44C5F}"/>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5" name="正方形/長方形 554">
          <a:extLst>
            <a:ext uri="{FF2B5EF4-FFF2-40B4-BE49-F238E27FC236}">
              <a16:creationId xmlns:a16="http://schemas.microsoft.com/office/drawing/2014/main" id="{AB7332DE-5BFF-4A9B-80E7-16370FC5BB80}"/>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6" name="正方形/長方形 555">
          <a:extLst>
            <a:ext uri="{FF2B5EF4-FFF2-40B4-BE49-F238E27FC236}">
              <a16:creationId xmlns:a16="http://schemas.microsoft.com/office/drawing/2014/main" id="{FB9F323F-7A6F-473A-BAF9-D56678950E1F}"/>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7" name="正方形/長方形 556">
          <a:extLst>
            <a:ext uri="{FF2B5EF4-FFF2-40B4-BE49-F238E27FC236}">
              <a16:creationId xmlns:a16="http://schemas.microsoft.com/office/drawing/2014/main" id="{A021036C-9A4F-4DDC-98F7-D90C6C1EC330}"/>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8" name="正方形/長方形 557">
          <a:extLst>
            <a:ext uri="{FF2B5EF4-FFF2-40B4-BE49-F238E27FC236}">
              <a16:creationId xmlns:a16="http://schemas.microsoft.com/office/drawing/2014/main" id="{0F0E3AB0-1578-460C-99CF-8F88857A78D8}"/>
            </a:ext>
          </a:extLst>
        </xdr:cNvPr>
        <xdr:cNvSpPr/>
      </xdr:nvSpPr>
      <xdr:spPr>
        <a:xfrm>
          <a:off x="11203940" y="1676019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559" name="正方形/長方形 558">
          <a:extLst>
            <a:ext uri="{FF2B5EF4-FFF2-40B4-BE49-F238E27FC236}">
              <a16:creationId xmlns:a16="http://schemas.microsoft.com/office/drawing/2014/main" id="{7FC67383-17C7-4ED0-8E43-20631D23772B}"/>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0" name="正方形/長方形 559">
          <a:extLst>
            <a:ext uri="{FF2B5EF4-FFF2-40B4-BE49-F238E27FC236}">
              <a16:creationId xmlns:a16="http://schemas.microsoft.com/office/drawing/2014/main" id="{CDEA48BE-0AEB-42B5-A853-365DD31042F6}"/>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1" name="正方形/長方形 560">
          <a:extLst>
            <a:ext uri="{FF2B5EF4-FFF2-40B4-BE49-F238E27FC236}">
              <a16:creationId xmlns:a16="http://schemas.microsoft.com/office/drawing/2014/main" id="{CCE175B9-080B-43B2-B79C-B5FA988A678F}"/>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2" name="正方形/長方形 561">
          <a:extLst>
            <a:ext uri="{FF2B5EF4-FFF2-40B4-BE49-F238E27FC236}">
              <a16:creationId xmlns:a16="http://schemas.microsoft.com/office/drawing/2014/main" id="{651D4602-CF74-4DA5-8639-D2CD7E97CAA7}"/>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3" name="正方形/長方形 562">
          <a:extLst>
            <a:ext uri="{FF2B5EF4-FFF2-40B4-BE49-F238E27FC236}">
              <a16:creationId xmlns:a16="http://schemas.microsoft.com/office/drawing/2014/main" id="{AA839499-F717-4EB2-B891-68928A8244F4}"/>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4" name="正方形/長方形 563">
          <a:extLst>
            <a:ext uri="{FF2B5EF4-FFF2-40B4-BE49-F238E27FC236}">
              <a16:creationId xmlns:a16="http://schemas.microsoft.com/office/drawing/2014/main" id="{F0820E75-CB43-4705-87C2-7023F578D050}"/>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5" name="正方形/長方形 564">
          <a:extLst>
            <a:ext uri="{FF2B5EF4-FFF2-40B4-BE49-F238E27FC236}">
              <a16:creationId xmlns:a16="http://schemas.microsoft.com/office/drawing/2014/main" id="{A0C9DA16-57E6-4EC7-9E58-5CECF0D48B4C}"/>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6" name="正方形/長方形 565">
          <a:extLst>
            <a:ext uri="{FF2B5EF4-FFF2-40B4-BE49-F238E27FC236}">
              <a16:creationId xmlns:a16="http://schemas.microsoft.com/office/drawing/2014/main" id="{633FC880-D109-4CD5-BDB7-CAA08550E892}"/>
            </a:ext>
          </a:extLst>
        </xdr:cNvPr>
        <xdr:cNvSpPr/>
      </xdr:nvSpPr>
      <xdr:spPr>
        <a:xfrm>
          <a:off x="16459200" y="1676019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567" name="正方形/長方形 566">
          <a:extLst>
            <a:ext uri="{FF2B5EF4-FFF2-40B4-BE49-F238E27FC236}">
              <a16:creationId xmlns:a16="http://schemas.microsoft.com/office/drawing/2014/main" id="{7CB509D6-523F-4FC8-867B-D93CF76636DC}"/>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8" name="正方形/長方形 567">
          <a:extLst>
            <a:ext uri="{FF2B5EF4-FFF2-40B4-BE49-F238E27FC236}">
              <a16:creationId xmlns:a16="http://schemas.microsoft.com/office/drawing/2014/main" id="{CFCF2407-C196-4466-863B-F7E986CD782D}"/>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9" name="テキスト ボックス 568">
          <a:extLst>
            <a:ext uri="{FF2B5EF4-FFF2-40B4-BE49-F238E27FC236}">
              <a16:creationId xmlns:a16="http://schemas.microsoft.com/office/drawing/2014/main" id="{D204FCDA-1925-477C-B33B-297B9B20EA1F}"/>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類似団体と比較し、減価償却率が高い施設が多く、今後は計画的な改修や更新が必要となってくる。</a:t>
          </a:r>
        </a:p>
        <a:p>
          <a:r>
            <a:rPr kumimoji="1" lang="ja-JP" altLang="en-US" sz="1300">
              <a:latin typeface="ＭＳ Ｐゴシック" panose="020B0600070205080204" pitchFamily="50" charset="-128"/>
              <a:ea typeface="ＭＳ Ｐゴシック" panose="020B0600070205080204" pitchFamily="50" charset="-128"/>
            </a:rPr>
            <a:t>特に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学校施設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については、償却率が８２％となっていることから、多古町学校施設長寿命化計画に基づき、今後重点的に長寿命化対策を講じていくか、</a:t>
          </a:r>
        </a:p>
        <a:p>
          <a:r>
            <a:rPr kumimoji="1" lang="ja-JP" altLang="en-US" sz="1300">
              <a:latin typeface="ＭＳ Ｐゴシック" panose="020B0600070205080204" pitchFamily="50" charset="-128"/>
              <a:ea typeface="ＭＳ Ｐゴシック" panose="020B0600070205080204" pitchFamily="50" charset="-128"/>
            </a:rPr>
            <a:t>または将来的に建て直しを図るか等を十分に検討していく必要がある。</a:t>
          </a:r>
        </a:p>
        <a:p>
          <a:r>
            <a:rPr kumimoji="1" lang="ja-JP" altLang="en-US" sz="1300">
              <a:latin typeface="ＭＳ Ｐゴシック" panose="020B0600070205080204" pitchFamily="50" charset="-128"/>
              <a:ea typeface="ＭＳ Ｐゴシック" panose="020B0600070205080204" pitchFamily="50" charset="-128"/>
            </a:rPr>
            <a:t>また、廃校になった施設については民間企業への賃貸借を行っており、日本語学校やグランピング施設へと活用されている。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認定こども園・幼稚園・保育所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については、平成２５年度に建築されたこども園によるものであり、平均よりも大幅に低い償却率となっている。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EE0C855-5606-4A96-8253-4C5816DA42D2}"/>
            </a:ext>
          </a:extLst>
        </xdr:cNvPr>
        <xdr:cNvSpPr/>
      </xdr:nvSpPr>
      <xdr:spPr>
        <a:xfrm>
          <a:off x="574040" y="130810"/>
          <a:ext cx="11427460" cy="631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F270DB5-73F2-492A-B4D8-55BAF6A60304}"/>
            </a:ext>
          </a:extLst>
        </xdr:cNvPr>
        <xdr:cNvSpPr/>
      </xdr:nvSpPr>
      <xdr:spPr>
        <a:xfrm>
          <a:off x="17145000" y="186690"/>
          <a:ext cx="3581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596A129-D953-42E1-B036-67B4D8D8A8CD}"/>
            </a:ext>
          </a:extLst>
        </xdr:cNvPr>
        <xdr:cNvSpPr/>
      </xdr:nvSpPr>
      <xdr:spPr>
        <a:xfrm>
          <a:off x="17160240" y="217805"/>
          <a:ext cx="354457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9171AAFC-3ECE-453E-A664-8F5863B9907E}"/>
            </a:ext>
          </a:extLst>
        </xdr:cNvPr>
        <xdr:cNvSpPr/>
      </xdr:nvSpPr>
      <xdr:spPr>
        <a:xfrm>
          <a:off x="17191355" y="239395"/>
          <a:ext cx="3474085" cy="4464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FDA1EA0-4C2D-499A-BB89-DAFA8552F549}"/>
            </a:ext>
          </a:extLst>
        </xdr:cNvPr>
        <xdr:cNvSpPr/>
      </xdr:nvSpPr>
      <xdr:spPr>
        <a:xfrm>
          <a:off x="14632940" y="186690"/>
          <a:ext cx="23939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3C72E247-AB00-4259-AEF9-86F77CEE8B2A}"/>
            </a:ext>
          </a:extLst>
        </xdr:cNvPr>
        <xdr:cNvSpPr/>
      </xdr:nvSpPr>
      <xdr:spPr>
        <a:xfrm>
          <a:off x="14665960" y="217805"/>
          <a:ext cx="234569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2060F76-213B-409F-BA7C-E732904E8658}"/>
            </a:ext>
          </a:extLst>
        </xdr:cNvPr>
        <xdr:cNvSpPr/>
      </xdr:nvSpPr>
      <xdr:spPr>
        <a:xfrm>
          <a:off x="14687550" y="239395"/>
          <a:ext cx="2294255" cy="4629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8015811-1FBD-4DD5-8D69-CE5F15E99C04}"/>
            </a:ext>
          </a:extLst>
        </xdr:cNvPr>
        <xdr:cNvSpPr/>
      </xdr:nvSpPr>
      <xdr:spPr>
        <a:xfrm>
          <a:off x="685800" y="887095"/>
          <a:ext cx="9086850" cy="17760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6BAE11E-F562-4595-A0D2-3794AF016D1E}"/>
            </a:ext>
          </a:extLst>
        </xdr:cNvPr>
        <xdr:cNvSpPr/>
      </xdr:nvSpPr>
      <xdr:spPr>
        <a:xfrm>
          <a:off x="816610" y="916940"/>
          <a:ext cx="124079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ACEB6AF-84FD-462D-9378-9E2626B3F015}"/>
            </a:ext>
          </a:extLst>
        </xdr:cNvPr>
        <xdr:cNvSpPr/>
      </xdr:nvSpPr>
      <xdr:spPr>
        <a:xfrm>
          <a:off x="2016760" y="916940"/>
          <a:ext cx="120015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14,035
13,591
72.80
8,507,167
7,864,913
592,509
4,773,724
3,843,027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F51E1A1-7FE1-4A19-A8C9-9B336BB0F60C}"/>
            </a:ext>
          </a:extLst>
        </xdr:cNvPr>
        <xdr:cNvSpPr/>
      </xdr:nvSpPr>
      <xdr:spPr>
        <a:xfrm>
          <a:off x="3216910" y="916940"/>
          <a:ext cx="13716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F76694E-A30A-4043-9C6D-7CDEEEA8AB16}"/>
            </a:ext>
          </a:extLst>
        </xdr:cNvPr>
        <xdr:cNvSpPr/>
      </xdr:nvSpPr>
      <xdr:spPr>
        <a:xfrm>
          <a:off x="4588510" y="941705"/>
          <a:ext cx="181483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FF4C157-6F20-45DC-8864-8896B22B4F4A}"/>
            </a:ext>
          </a:extLst>
        </xdr:cNvPr>
        <xdr:cNvSpPr/>
      </xdr:nvSpPr>
      <xdr:spPr>
        <a:xfrm>
          <a:off x="6403340" y="941705"/>
          <a:ext cx="1140460" cy="9417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3945F19D-7638-43F7-BAD1-53D747AECF93}"/>
            </a:ext>
          </a:extLst>
        </xdr:cNvPr>
        <xdr:cNvSpPr/>
      </xdr:nvSpPr>
      <xdr:spPr>
        <a:xfrm>
          <a:off x="7603490" y="948690"/>
          <a:ext cx="585470" cy="9455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E7C1554-8DD4-4682-8CF3-80135C0811E9}"/>
            </a:ext>
          </a:extLst>
        </xdr:cNvPr>
        <xdr:cNvSpPr/>
      </xdr:nvSpPr>
      <xdr:spPr>
        <a:xfrm>
          <a:off x="4588510" y="1714500"/>
          <a:ext cx="181483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25E8E64-BF4B-450B-BECB-B753C000BABB}"/>
            </a:ext>
          </a:extLst>
        </xdr:cNvPr>
        <xdr:cNvSpPr/>
      </xdr:nvSpPr>
      <xdr:spPr>
        <a:xfrm>
          <a:off x="6474460" y="1714500"/>
          <a:ext cx="3086100"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E3EC086-BE0E-45A1-B678-061DDF60C7CF}"/>
            </a:ext>
          </a:extLst>
        </xdr:cNvPr>
        <xdr:cNvSpPr/>
      </xdr:nvSpPr>
      <xdr:spPr>
        <a:xfrm>
          <a:off x="9965690" y="887095"/>
          <a:ext cx="1371600" cy="1268095"/>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6435FEC-5011-4FAB-B839-1307C8121FD4}"/>
            </a:ext>
          </a:extLst>
        </xdr:cNvPr>
        <xdr:cNvSpPr/>
      </xdr:nvSpPr>
      <xdr:spPr>
        <a:xfrm>
          <a:off x="10206990" y="948690"/>
          <a:ext cx="1200150"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464D077-586C-42DD-81D3-24CD304DAE7C}"/>
            </a:ext>
          </a:extLst>
        </xdr:cNvPr>
        <xdr:cNvSpPr/>
      </xdr:nvSpPr>
      <xdr:spPr>
        <a:xfrm>
          <a:off x="10206990" y="1215390"/>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981CBD7-F26B-416A-B734-459261ACADC5}"/>
            </a:ext>
          </a:extLst>
        </xdr:cNvPr>
        <xdr:cNvSpPr/>
      </xdr:nvSpPr>
      <xdr:spPr>
        <a:xfrm>
          <a:off x="10206990" y="1551305"/>
          <a:ext cx="1310005" cy="636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5C332040-1F2E-4B28-880F-C784EE638993}"/>
            </a:ext>
          </a:extLst>
        </xdr:cNvPr>
        <xdr:cNvCxnSpPr/>
      </xdr:nvCxnSpPr>
      <xdr:spPr>
        <a:xfrm flipH="1">
          <a:off x="10050145" y="1045210"/>
          <a:ext cx="196215"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67BBA19-9DA0-4FAE-95A1-43D62A356431}"/>
            </a:ext>
          </a:extLst>
        </xdr:cNvPr>
        <xdr:cNvSpPr/>
      </xdr:nvSpPr>
      <xdr:spPr>
        <a:xfrm>
          <a:off x="10107930" y="986790"/>
          <a:ext cx="8064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E40804D-6B3B-4FB7-8F7B-65948E0842EB}"/>
            </a:ext>
          </a:extLst>
        </xdr:cNvPr>
        <xdr:cNvSpPr/>
      </xdr:nvSpPr>
      <xdr:spPr>
        <a:xfrm>
          <a:off x="10107930" y="1253490"/>
          <a:ext cx="80645"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9EC9800-FB87-476F-AAD6-FD61330EC4D9}"/>
            </a:ext>
          </a:extLst>
        </xdr:cNvPr>
        <xdr:cNvCxnSpPr/>
      </xdr:nvCxnSpPr>
      <xdr:spPr>
        <a:xfrm>
          <a:off x="10135235" y="152400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1492D82-D978-42BC-BF7D-469472654BDF}"/>
            </a:ext>
          </a:extLst>
        </xdr:cNvPr>
        <xdr:cNvCxnSpPr/>
      </xdr:nvCxnSpPr>
      <xdr:spPr>
        <a:xfrm>
          <a:off x="10074910" y="152400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C7AE033-96E5-48F0-9A7E-80DF32FF2961}"/>
            </a:ext>
          </a:extLst>
        </xdr:cNvPr>
        <xdr:cNvCxnSpPr/>
      </xdr:nvCxnSpPr>
      <xdr:spPr>
        <a:xfrm flipV="1">
          <a:off x="10135235" y="1764030"/>
          <a:ext cx="0" cy="141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6525E65-37E7-412A-9329-2E9A5BE8359E}"/>
            </a:ext>
          </a:extLst>
        </xdr:cNvPr>
        <xdr:cNvCxnSpPr/>
      </xdr:nvCxnSpPr>
      <xdr:spPr>
        <a:xfrm>
          <a:off x="10074910" y="1901190"/>
          <a:ext cx="146685"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80419673-15C3-44CF-8070-EB827EE73A03}"/>
            </a:ext>
          </a:extLst>
        </xdr:cNvPr>
        <xdr:cNvSpPr txBox="1"/>
      </xdr:nvSpPr>
      <xdr:spPr>
        <a:xfrm>
          <a:off x="645160" y="279781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F8907E7-6A8E-4787-8E47-5C85E939EDF1}"/>
            </a:ext>
          </a:extLst>
        </xdr:cNvPr>
        <xdr:cNvSpPr txBox="1"/>
      </xdr:nvSpPr>
      <xdr:spPr>
        <a:xfrm>
          <a:off x="645160" y="310769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697E1EA-967C-476E-A570-DDFABB3BF184}"/>
            </a:ext>
          </a:extLst>
        </xdr:cNvPr>
        <xdr:cNvSpPr txBox="1"/>
      </xdr:nvSpPr>
      <xdr:spPr>
        <a:xfrm>
          <a:off x="64516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BF281E69-9163-4344-A3D5-60EBD971439F}"/>
            </a:ext>
          </a:extLst>
        </xdr:cNvPr>
        <xdr:cNvSpPr txBox="1"/>
      </xdr:nvSpPr>
      <xdr:spPr>
        <a:xfrm>
          <a:off x="645160" y="374459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A7396636-E423-409C-B7BD-C69206E8D0F4}"/>
            </a:ext>
          </a:extLst>
        </xdr:cNvPr>
        <xdr:cNvSpPr/>
      </xdr:nvSpPr>
      <xdr:spPr>
        <a:xfrm>
          <a:off x="6858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0E3650F-6A3E-4D0E-BD43-E7CADD05CC44}"/>
            </a:ext>
          </a:extLst>
        </xdr:cNvPr>
        <xdr:cNvSpPr/>
      </xdr:nvSpPr>
      <xdr:spPr>
        <a:xfrm>
          <a:off x="8166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0379423-F49D-4BF4-BA05-4DCCECE6BF29}"/>
            </a:ext>
          </a:extLst>
        </xdr:cNvPr>
        <xdr:cNvSpPr/>
      </xdr:nvSpPr>
      <xdr:spPr>
        <a:xfrm>
          <a:off x="8166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BA912D3-B002-4982-8CF1-DCFE46E81BED}"/>
            </a:ext>
          </a:extLst>
        </xdr:cNvPr>
        <xdr:cNvSpPr/>
      </xdr:nvSpPr>
      <xdr:spPr>
        <a:xfrm>
          <a:off x="17145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C564CE37-CF34-4606-A1CD-8180DE08F443}"/>
            </a:ext>
          </a:extLst>
        </xdr:cNvPr>
        <xdr:cNvSpPr/>
      </xdr:nvSpPr>
      <xdr:spPr>
        <a:xfrm>
          <a:off x="17145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0747875-4788-4819-A05E-8FB420945DA7}"/>
            </a:ext>
          </a:extLst>
        </xdr:cNvPr>
        <xdr:cNvSpPr/>
      </xdr:nvSpPr>
      <xdr:spPr>
        <a:xfrm>
          <a:off x="27432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6B7B1AE-874F-4701-A831-7F84AB21958D}"/>
            </a:ext>
          </a:extLst>
        </xdr:cNvPr>
        <xdr:cNvSpPr/>
      </xdr:nvSpPr>
      <xdr:spPr>
        <a:xfrm>
          <a:off x="27432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E3CC766-B43C-43E1-B7E9-31146F423704}"/>
            </a:ext>
          </a:extLst>
        </xdr:cNvPr>
        <xdr:cNvSpPr/>
      </xdr:nvSpPr>
      <xdr:spPr>
        <a:xfrm>
          <a:off x="6858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EBA503E-4E01-4985-B22E-56C268C8334F}"/>
            </a:ext>
          </a:extLst>
        </xdr:cNvPr>
        <xdr:cNvSpPr txBox="1"/>
      </xdr:nvSpPr>
      <xdr:spPr>
        <a:xfrm>
          <a:off x="66675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334EDFA-1CA2-46AC-A12E-542F4AAF9ABB}"/>
            </a:ext>
          </a:extLst>
        </xdr:cNvPr>
        <xdr:cNvCxnSpPr/>
      </xdr:nvCxnSpPr>
      <xdr:spPr>
        <a:xfrm>
          <a:off x="6858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D3810A2-EECB-4F76-89D5-7EFA86408464}"/>
            </a:ext>
          </a:extLst>
        </xdr:cNvPr>
        <xdr:cNvSpPr txBox="1"/>
      </xdr:nvSpPr>
      <xdr:spPr>
        <a:xfrm>
          <a:off x="273866"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5B67060A-7770-4E57-A142-7BCB0810D224}"/>
            </a:ext>
          </a:extLst>
        </xdr:cNvPr>
        <xdr:cNvCxnSpPr/>
      </xdr:nvCxnSpPr>
      <xdr:spPr>
        <a:xfrm>
          <a:off x="6858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D300CCE-1809-4AD8-8365-35C7BC194EC2}"/>
            </a:ext>
          </a:extLst>
        </xdr:cNvPr>
        <xdr:cNvSpPr txBox="1"/>
      </xdr:nvSpPr>
      <xdr:spPr>
        <a:xfrm>
          <a:off x="273866" y="715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39A45267-0C42-4836-BDDF-5CEB7F2E09C6}"/>
            </a:ext>
          </a:extLst>
        </xdr:cNvPr>
        <xdr:cNvCxnSpPr/>
      </xdr:nvCxnSpPr>
      <xdr:spPr>
        <a:xfrm>
          <a:off x="6858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4DDEC8B3-F405-4229-B5EF-303C8BD9C1B3}"/>
            </a:ext>
          </a:extLst>
        </xdr:cNvPr>
        <xdr:cNvSpPr txBox="1"/>
      </xdr:nvSpPr>
      <xdr:spPr>
        <a:xfrm>
          <a:off x="34370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51035C41-24DE-42D6-81DD-598774662D8A}"/>
            </a:ext>
          </a:extLst>
        </xdr:cNvPr>
        <xdr:cNvCxnSpPr/>
      </xdr:nvCxnSpPr>
      <xdr:spPr>
        <a:xfrm>
          <a:off x="6858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187F6BBD-99F7-4B34-9507-333B678ECB91}"/>
            </a:ext>
          </a:extLst>
        </xdr:cNvPr>
        <xdr:cNvSpPr txBox="1"/>
      </xdr:nvSpPr>
      <xdr:spPr>
        <a:xfrm>
          <a:off x="34370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A47661FA-1BE5-4158-9807-CEFED1D7233C}"/>
            </a:ext>
          </a:extLst>
        </xdr:cNvPr>
        <xdr:cNvCxnSpPr/>
      </xdr:nvCxnSpPr>
      <xdr:spPr>
        <a:xfrm>
          <a:off x="6858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72D74F9-5EAA-4DE4-A6FF-CDE35E546DF6}"/>
            </a:ext>
          </a:extLst>
        </xdr:cNvPr>
        <xdr:cNvSpPr txBox="1"/>
      </xdr:nvSpPr>
      <xdr:spPr>
        <a:xfrm>
          <a:off x="34370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87F52CD2-238A-46DE-B9A3-B0B387FCD5C0}"/>
            </a:ext>
          </a:extLst>
        </xdr:cNvPr>
        <xdr:cNvCxnSpPr/>
      </xdr:nvCxnSpPr>
      <xdr:spPr>
        <a:xfrm>
          <a:off x="6858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FE8291AA-31EF-43F2-A5C7-E867A8E8189A}"/>
            </a:ext>
          </a:extLst>
        </xdr:cNvPr>
        <xdr:cNvSpPr txBox="1"/>
      </xdr:nvSpPr>
      <xdr:spPr>
        <a:xfrm>
          <a:off x="34370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BAA7E611-8190-45C2-8F0C-69B47D9AD920}"/>
            </a:ext>
          </a:extLst>
        </xdr:cNvPr>
        <xdr:cNvCxnSpPr/>
      </xdr:nvCxnSpPr>
      <xdr:spPr>
        <a:xfrm>
          <a:off x="6858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3E323B5F-308F-49F6-9DDA-1076E38C9301}"/>
            </a:ext>
          </a:extLst>
        </xdr:cNvPr>
        <xdr:cNvSpPr txBox="1"/>
      </xdr:nvSpPr>
      <xdr:spPr>
        <a:xfrm>
          <a:off x="386866" y="551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87A276A9-A3BC-4565-90D3-1725CD71575A}"/>
            </a:ext>
          </a:extLst>
        </xdr:cNvPr>
        <xdr:cNvCxnSpPr/>
      </xdr:nvCxnSpPr>
      <xdr:spPr>
        <a:xfrm>
          <a:off x="6858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72324626-A5C2-4398-AB0A-DF30552407A5}"/>
            </a:ext>
          </a:extLst>
        </xdr:cNvPr>
        <xdr:cNvSpPr/>
      </xdr:nvSpPr>
      <xdr:spPr>
        <a:xfrm>
          <a:off x="6858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27214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D4EC47A8-037A-40B6-9231-76C181750353}"/>
            </a:ext>
          </a:extLst>
        </xdr:cNvPr>
        <xdr:cNvCxnSpPr/>
      </xdr:nvCxnSpPr>
      <xdr:spPr>
        <a:xfrm flipV="1">
          <a:off x="4173855" y="5854609"/>
          <a:ext cx="0" cy="1442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16BDAD35-5F8C-4E55-BE08-72639CC1C68A}"/>
            </a:ext>
          </a:extLst>
        </xdr:cNvPr>
        <xdr:cNvSpPr txBox="1"/>
      </xdr:nvSpPr>
      <xdr:spPr>
        <a:xfrm>
          <a:off x="4212590" y="729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712489FC-6252-460D-BE58-90F280BF6A61}"/>
            </a:ext>
          </a:extLst>
        </xdr:cNvPr>
        <xdr:cNvCxnSpPr/>
      </xdr:nvCxnSpPr>
      <xdr:spPr>
        <a:xfrm>
          <a:off x="4112260" y="729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145341</xdr:rowOff>
    </xdr:from>
    <xdr:ext cx="405111" cy="259045"/>
    <xdr:sp macro="" textlink="">
      <xdr:nvSpPr>
        <xdr:cNvPr id="61" name="【図書館】&#10;有形固定資産減価償却率最大値テキスト">
          <a:extLst>
            <a:ext uri="{FF2B5EF4-FFF2-40B4-BE49-F238E27FC236}">
              <a16:creationId xmlns:a16="http://schemas.microsoft.com/office/drawing/2014/main" id="{C15522E2-48BD-4FD5-A632-01BFC2FD4AE1}"/>
            </a:ext>
          </a:extLst>
        </xdr:cNvPr>
        <xdr:cNvSpPr txBox="1"/>
      </xdr:nvSpPr>
      <xdr:spPr>
        <a:xfrm>
          <a:off x="4212590" y="5629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27214</xdr:rowOff>
    </xdr:from>
    <xdr:to>
      <xdr:col>24</xdr:col>
      <xdr:colOff>152400</xdr:colOff>
      <xdr:row>34</xdr:row>
      <xdr:rowOff>27214</xdr:rowOff>
    </xdr:to>
    <xdr:cxnSp macro="">
      <xdr:nvCxnSpPr>
        <xdr:cNvPr id="62" name="直線コネクタ 61">
          <a:extLst>
            <a:ext uri="{FF2B5EF4-FFF2-40B4-BE49-F238E27FC236}">
              <a16:creationId xmlns:a16="http://schemas.microsoft.com/office/drawing/2014/main" id="{89778CFB-68F6-4D1E-AA8F-C48E85031920}"/>
            </a:ext>
          </a:extLst>
        </xdr:cNvPr>
        <xdr:cNvCxnSpPr/>
      </xdr:nvCxnSpPr>
      <xdr:spPr>
        <a:xfrm>
          <a:off x="4112260" y="58546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109963</xdr:rowOff>
    </xdr:from>
    <xdr:ext cx="405111" cy="259045"/>
    <xdr:sp macro="" textlink="">
      <xdr:nvSpPr>
        <xdr:cNvPr id="63" name="【図書館】&#10;有形固定資産減価償却率平均値テキスト">
          <a:extLst>
            <a:ext uri="{FF2B5EF4-FFF2-40B4-BE49-F238E27FC236}">
              <a16:creationId xmlns:a16="http://schemas.microsoft.com/office/drawing/2014/main" id="{0E24D29A-D34C-4D44-AF5F-D8A1A9C58EB3}"/>
            </a:ext>
          </a:extLst>
        </xdr:cNvPr>
        <xdr:cNvSpPr txBox="1"/>
      </xdr:nvSpPr>
      <xdr:spPr>
        <a:xfrm>
          <a:off x="4212590" y="6451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131536</xdr:rowOff>
    </xdr:from>
    <xdr:to>
      <xdr:col>24</xdr:col>
      <xdr:colOff>114300</xdr:colOff>
      <xdr:row>38</xdr:row>
      <xdr:rowOff>61686</xdr:rowOff>
    </xdr:to>
    <xdr:sp macro="" textlink="">
      <xdr:nvSpPr>
        <xdr:cNvPr id="64" name="フローチャート: 判断 63">
          <a:extLst>
            <a:ext uri="{FF2B5EF4-FFF2-40B4-BE49-F238E27FC236}">
              <a16:creationId xmlns:a16="http://schemas.microsoft.com/office/drawing/2014/main" id="{DDF0EA29-207B-4CF0-BBC5-384FAD5B5411}"/>
            </a:ext>
          </a:extLst>
        </xdr:cNvPr>
        <xdr:cNvSpPr/>
      </xdr:nvSpPr>
      <xdr:spPr>
        <a:xfrm>
          <a:off x="4131310" y="6478996"/>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77651</xdr:rowOff>
    </xdr:from>
    <xdr:to>
      <xdr:col>20</xdr:col>
      <xdr:colOff>38100</xdr:colOff>
      <xdr:row>38</xdr:row>
      <xdr:rowOff>7801</xdr:rowOff>
    </xdr:to>
    <xdr:sp macro="" textlink="">
      <xdr:nvSpPr>
        <xdr:cNvPr id="65" name="フローチャート: 判断 64">
          <a:extLst>
            <a:ext uri="{FF2B5EF4-FFF2-40B4-BE49-F238E27FC236}">
              <a16:creationId xmlns:a16="http://schemas.microsoft.com/office/drawing/2014/main" id="{EC42123F-593E-46EE-A5DA-F922B3F75469}"/>
            </a:ext>
          </a:extLst>
        </xdr:cNvPr>
        <xdr:cNvSpPr/>
      </xdr:nvSpPr>
      <xdr:spPr>
        <a:xfrm>
          <a:off x="3388360" y="6421301"/>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170378</xdr:rowOff>
    </xdr:from>
    <xdr:ext cx="405111" cy="259045"/>
    <xdr:sp macro="" textlink="">
      <xdr:nvSpPr>
        <xdr:cNvPr id="66" name="n_1aveValue【図書館】&#10;有形固定資産減価償却率">
          <a:extLst>
            <a:ext uri="{FF2B5EF4-FFF2-40B4-BE49-F238E27FC236}">
              <a16:creationId xmlns:a16="http://schemas.microsoft.com/office/drawing/2014/main" id="{81F51D0D-D01B-4AAD-898B-DC4E1210A4C8}"/>
            </a:ext>
          </a:extLst>
        </xdr:cNvPr>
        <xdr:cNvSpPr txBox="1"/>
      </xdr:nvSpPr>
      <xdr:spPr>
        <a:xfrm>
          <a:off x="3239144" y="651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62956</xdr:rowOff>
    </xdr:from>
    <xdr:to>
      <xdr:col>15</xdr:col>
      <xdr:colOff>101600</xdr:colOff>
      <xdr:row>37</xdr:row>
      <xdr:rowOff>164556</xdr:rowOff>
    </xdr:to>
    <xdr:sp macro="" textlink="">
      <xdr:nvSpPr>
        <xdr:cNvPr id="67" name="フローチャート: 判断 66">
          <a:extLst>
            <a:ext uri="{FF2B5EF4-FFF2-40B4-BE49-F238E27FC236}">
              <a16:creationId xmlns:a16="http://schemas.microsoft.com/office/drawing/2014/main" id="{0596DCDB-5A87-4819-9D72-5EF2DEAE8A8C}"/>
            </a:ext>
          </a:extLst>
        </xdr:cNvPr>
        <xdr:cNvSpPr/>
      </xdr:nvSpPr>
      <xdr:spPr>
        <a:xfrm>
          <a:off x="2571750" y="6402796"/>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155683</xdr:rowOff>
    </xdr:from>
    <xdr:ext cx="405111" cy="259045"/>
    <xdr:sp macro="" textlink="">
      <xdr:nvSpPr>
        <xdr:cNvPr id="68" name="n_2aveValue【図書館】&#10;有形固定資産減価償却率">
          <a:extLst>
            <a:ext uri="{FF2B5EF4-FFF2-40B4-BE49-F238E27FC236}">
              <a16:creationId xmlns:a16="http://schemas.microsoft.com/office/drawing/2014/main" id="{69748884-9674-4065-9F61-DE04703A15B9}"/>
            </a:ext>
          </a:extLst>
        </xdr:cNvPr>
        <xdr:cNvSpPr txBox="1"/>
      </xdr:nvSpPr>
      <xdr:spPr>
        <a:xfrm>
          <a:off x="2439044" y="649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36830</xdr:rowOff>
    </xdr:from>
    <xdr:to>
      <xdr:col>10</xdr:col>
      <xdr:colOff>165100</xdr:colOff>
      <xdr:row>37</xdr:row>
      <xdr:rowOff>138430</xdr:rowOff>
    </xdr:to>
    <xdr:sp macro="" textlink="">
      <xdr:nvSpPr>
        <xdr:cNvPr id="69" name="フローチャート: 判断 68">
          <a:extLst>
            <a:ext uri="{FF2B5EF4-FFF2-40B4-BE49-F238E27FC236}">
              <a16:creationId xmlns:a16="http://schemas.microsoft.com/office/drawing/2014/main" id="{CF5EBC97-E5E8-4B32-A82F-205DB5B0B28F}"/>
            </a:ext>
          </a:extLst>
        </xdr:cNvPr>
        <xdr:cNvSpPr/>
      </xdr:nvSpPr>
      <xdr:spPr>
        <a:xfrm>
          <a:off x="1774190" y="638048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37</xdr:row>
      <xdr:rowOff>129557</xdr:rowOff>
    </xdr:from>
    <xdr:ext cx="405111" cy="259045"/>
    <xdr:sp macro="" textlink="">
      <xdr:nvSpPr>
        <xdr:cNvPr id="70" name="n_3aveValue【図書館】&#10;有形固定資産減価償却率">
          <a:extLst>
            <a:ext uri="{FF2B5EF4-FFF2-40B4-BE49-F238E27FC236}">
              <a16:creationId xmlns:a16="http://schemas.microsoft.com/office/drawing/2014/main" id="{350C4799-98B4-42BF-BF87-7747AD582658}"/>
            </a:ext>
          </a:extLst>
        </xdr:cNvPr>
        <xdr:cNvSpPr txBox="1"/>
      </xdr:nvSpPr>
      <xdr:spPr>
        <a:xfrm>
          <a:off x="164148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35197</xdr:rowOff>
    </xdr:from>
    <xdr:to>
      <xdr:col>6</xdr:col>
      <xdr:colOff>38100</xdr:colOff>
      <xdr:row>37</xdr:row>
      <xdr:rowOff>136797</xdr:rowOff>
    </xdr:to>
    <xdr:sp macro="" textlink="">
      <xdr:nvSpPr>
        <xdr:cNvPr id="71" name="フローチャート: 判断 70">
          <a:extLst>
            <a:ext uri="{FF2B5EF4-FFF2-40B4-BE49-F238E27FC236}">
              <a16:creationId xmlns:a16="http://schemas.microsoft.com/office/drawing/2014/main" id="{05E7DBCA-67B9-44AA-8451-4D93757D7776}"/>
            </a:ext>
          </a:extLst>
        </xdr:cNvPr>
        <xdr:cNvSpPr/>
      </xdr:nvSpPr>
      <xdr:spPr>
        <a:xfrm>
          <a:off x="988060" y="637884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37</xdr:row>
      <xdr:rowOff>127924</xdr:rowOff>
    </xdr:from>
    <xdr:ext cx="405111" cy="259045"/>
    <xdr:sp macro="" textlink="">
      <xdr:nvSpPr>
        <xdr:cNvPr id="72" name="n_4aveValue【図書館】&#10;有形固定資産減価償却率">
          <a:extLst>
            <a:ext uri="{FF2B5EF4-FFF2-40B4-BE49-F238E27FC236}">
              <a16:creationId xmlns:a16="http://schemas.microsoft.com/office/drawing/2014/main" id="{1650B10F-BCC4-4D97-9FAF-9CC97BE10B08}"/>
            </a:ext>
          </a:extLst>
        </xdr:cNvPr>
        <xdr:cNvSpPr txBox="1"/>
      </xdr:nvSpPr>
      <xdr:spPr>
        <a:xfrm>
          <a:off x="855354" y="6475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778A25B4-0577-4B39-8FA2-0F159C32BF10}"/>
            </a:ext>
          </a:extLst>
        </xdr:cNvPr>
        <xdr:cNvSpPr txBox="1"/>
      </xdr:nvSpPr>
      <xdr:spPr>
        <a:xfrm>
          <a:off x="40030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4" name="テキスト ボックス 73">
          <a:extLst>
            <a:ext uri="{FF2B5EF4-FFF2-40B4-BE49-F238E27FC236}">
              <a16:creationId xmlns:a16="http://schemas.microsoft.com/office/drawing/2014/main" id="{2012234D-7B52-4C59-8552-5EAA3EC5A658}"/>
            </a:ext>
          </a:extLst>
        </xdr:cNvPr>
        <xdr:cNvSpPr txBox="1"/>
      </xdr:nvSpPr>
      <xdr:spPr>
        <a:xfrm>
          <a:off x="32600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5" name="テキスト ボックス 74">
          <a:extLst>
            <a:ext uri="{FF2B5EF4-FFF2-40B4-BE49-F238E27FC236}">
              <a16:creationId xmlns:a16="http://schemas.microsoft.com/office/drawing/2014/main" id="{09EC34C3-42CB-4172-8A0D-B5E962DC00C3}"/>
            </a:ext>
          </a:extLst>
        </xdr:cNvPr>
        <xdr:cNvSpPr txBox="1"/>
      </xdr:nvSpPr>
      <xdr:spPr>
        <a:xfrm>
          <a:off x="24549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6" name="テキスト ボックス 75">
          <a:extLst>
            <a:ext uri="{FF2B5EF4-FFF2-40B4-BE49-F238E27FC236}">
              <a16:creationId xmlns:a16="http://schemas.microsoft.com/office/drawing/2014/main" id="{48C7955A-3392-4A91-8637-CEC825515754}"/>
            </a:ext>
          </a:extLst>
        </xdr:cNvPr>
        <xdr:cNvSpPr txBox="1"/>
      </xdr:nvSpPr>
      <xdr:spPr>
        <a:xfrm>
          <a:off x="1657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7" name="テキスト ボックス 76">
          <a:extLst>
            <a:ext uri="{FF2B5EF4-FFF2-40B4-BE49-F238E27FC236}">
              <a16:creationId xmlns:a16="http://schemas.microsoft.com/office/drawing/2014/main" id="{6320948D-7582-4B76-A4E1-0139BC2EA987}"/>
            </a:ext>
          </a:extLst>
        </xdr:cNvPr>
        <xdr:cNvSpPr txBox="1"/>
      </xdr:nvSpPr>
      <xdr:spPr>
        <a:xfrm>
          <a:off x="859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147864</xdr:rowOff>
    </xdr:from>
    <xdr:to>
      <xdr:col>24</xdr:col>
      <xdr:colOff>114300</xdr:colOff>
      <xdr:row>34</xdr:row>
      <xdr:rowOff>78014</xdr:rowOff>
    </xdr:to>
    <xdr:sp macro="" textlink="">
      <xdr:nvSpPr>
        <xdr:cNvPr id="78" name="楕円 77">
          <a:extLst>
            <a:ext uri="{FF2B5EF4-FFF2-40B4-BE49-F238E27FC236}">
              <a16:creationId xmlns:a16="http://schemas.microsoft.com/office/drawing/2014/main" id="{E399851D-3A5C-4717-9129-B6A4E50CEEC3}"/>
            </a:ext>
          </a:extLst>
        </xdr:cNvPr>
        <xdr:cNvSpPr/>
      </xdr:nvSpPr>
      <xdr:spPr>
        <a:xfrm>
          <a:off x="4131310" y="580380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100891</xdr:rowOff>
    </xdr:from>
    <xdr:ext cx="405111" cy="259045"/>
    <xdr:sp macro="" textlink="">
      <xdr:nvSpPr>
        <xdr:cNvPr id="79" name="【図書館】&#10;有形固定資産減価償却率該当値テキスト">
          <a:extLst>
            <a:ext uri="{FF2B5EF4-FFF2-40B4-BE49-F238E27FC236}">
              <a16:creationId xmlns:a16="http://schemas.microsoft.com/office/drawing/2014/main" id="{C146CB9B-AD8F-463F-BB03-B1887852A9C9}"/>
            </a:ext>
          </a:extLst>
        </xdr:cNvPr>
        <xdr:cNvSpPr txBox="1"/>
      </xdr:nvSpPr>
      <xdr:spPr>
        <a:xfrm>
          <a:off x="4212590" y="5754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115207</xdr:rowOff>
    </xdr:from>
    <xdr:to>
      <xdr:col>20</xdr:col>
      <xdr:colOff>38100</xdr:colOff>
      <xdr:row>34</xdr:row>
      <xdr:rowOff>45357</xdr:rowOff>
    </xdr:to>
    <xdr:sp macro="" textlink="">
      <xdr:nvSpPr>
        <xdr:cNvPr id="80" name="楕円 79">
          <a:extLst>
            <a:ext uri="{FF2B5EF4-FFF2-40B4-BE49-F238E27FC236}">
              <a16:creationId xmlns:a16="http://schemas.microsoft.com/office/drawing/2014/main" id="{90AB8AD5-94F3-4544-91F4-863FB38E377F}"/>
            </a:ext>
          </a:extLst>
        </xdr:cNvPr>
        <xdr:cNvSpPr/>
      </xdr:nvSpPr>
      <xdr:spPr>
        <a:xfrm>
          <a:off x="3388360" y="577305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166007</xdr:rowOff>
    </xdr:from>
    <xdr:to>
      <xdr:col>24</xdr:col>
      <xdr:colOff>63500</xdr:colOff>
      <xdr:row>34</xdr:row>
      <xdr:rowOff>27214</xdr:rowOff>
    </xdr:to>
    <xdr:cxnSp macro="">
      <xdr:nvCxnSpPr>
        <xdr:cNvPr id="81" name="直線コネクタ 80">
          <a:extLst>
            <a:ext uri="{FF2B5EF4-FFF2-40B4-BE49-F238E27FC236}">
              <a16:creationId xmlns:a16="http://schemas.microsoft.com/office/drawing/2014/main" id="{07175689-4B8D-4F87-837C-C2B89205A133}"/>
            </a:ext>
          </a:extLst>
        </xdr:cNvPr>
        <xdr:cNvCxnSpPr/>
      </xdr:nvCxnSpPr>
      <xdr:spPr>
        <a:xfrm>
          <a:off x="3431540" y="5827667"/>
          <a:ext cx="742950" cy="2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82550</xdr:rowOff>
    </xdr:from>
    <xdr:to>
      <xdr:col>15</xdr:col>
      <xdr:colOff>101600</xdr:colOff>
      <xdr:row>34</xdr:row>
      <xdr:rowOff>12700</xdr:rowOff>
    </xdr:to>
    <xdr:sp macro="" textlink="">
      <xdr:nvSpPr>
        <xdr:cNvPr id="82" name="楕円 81">
          <a:extLst>
            <a:ext uri="{FF2B5EF4-FFF2-40B4-BE49-F238E27FC236}">
              <a16:creationId xmlns:a16="http://schemas.microsoft.com/office/drawing/2014/main" id="{78E45E1F-29CC-4111-862D-9BE74DD07BA6}"/>
            </a:ext>
          </a:extLst>
        </xdr:cNvPr>
        <xdr:cNvSpPr/>
      </xdr:nvSpPr>
      <xdr:spPr>
        <a:xfrm>
          <a:off x="2571750" y="57423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133350</xdr:rowOff>
    </xdr:from>
    <xdr:to>
      <xdr:col>19</xdr:col>
      <xdr:colOff>177800</xdr:colOff>
      <xdr:row>33</xdr:row>
      <xdr:rowOff>166007</xdr:rowOff>
    </xdr:to>
    <xdr:cxnSp macro="">
      <xdr:nvCxnSpPr>
        <xdr:cNvPr id="83" name="直線コネクタ 82">
          <a:extLst>
            <a:ext uri="{FF2B5EF4-FFF2-40B4-BE49-F238E27FC236}">
              <a16:creationId xmlns:a16="http://schemas.microsoft.com/office/drawing/2014/main" id="{153D90BB-579D-4C5E-8AED-9504232441A8}"/>
            </a:ext>
          </a:extLst>
        </xdr:cNvPr>
        <xdr:cNvCxnSpPr/>
      </xdr:nvCxnSpPr>
      <xdr:spPr>
        <a:xfrm>
          <a:off x="2626360" y="5787390"/>
          <a:ext cx="805180" cy="4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49893</xdr:rowOff>
    </xdr:from>
    <xdr:to>
      <xdr:col>10</xdr:col>
      <xdr:colOff>165100</xdr:colOff>
      <xdr:row>33</xdr:row>
      <xdr:rowOff>151493</xdr:rowOff>
    </xdr:to>
    <xdr:sp macro="" textlink="">
      <xdr:nvSpPr>
        <xdr:cNvPr id="84" name="楕円 83">
          <a:extLst>
            <a:ext uri="{FF2B5EF4-FFF2-40B4-BE49-F238E27FC236}">
              <a16:creationId xmlns:a16="http://schemas.microsoft.com/office/drawing/2014/main" id="{A4431505-DA4B-4027-A20C-8E0BE4A01E47}"/>
            </a:ext>
          </a:extLst>
        </xdr:cNvPr>
        <xdr:cNvSpPr/>
      </xdr:nvSpPr>
      <xdr:spPr>
        <a:xfrm>
          <a:off x="1774190" y="5711553"/>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100693</xdr:rowOff>
    </xdr:from>
    <xdr:to>
      <xdr:col>15</xdr:col>
      <xdr:colOff>50800</xdr:colOff>
      <xdr:row>33</xdr:row>
      <xdr:rowOff>133350</xdr:rowOff>
    </xdr:to>
    <xdr:cxnSp macro="">
      <xdr:nvCxnSpPr>
        <xdr:cNvPr id="85" name="直線コネクタ 84">
          <a:extLst>
            <a:ext uri="{FF2B5EF4-FFF2-40B4-BE49-F238E27FC236}">
              <a16:creationId xmlns:a16="http://schemas.microsoft.com/office/drawing/2014/main" id="{F1C689DE-0D3F-4EF6-9CA1-400490198F28}"/>
            </a:ext>
          </a:extLst>
        </xdr:cNvPr>
        <xdr:cNvCxnSpPr/>
      </xdr:nvCxnSpPr>
      <xdr:spPr>
        <a:xfrm>
          <a:off x="1828800" y="5754733"/>
          <a:ext cx="79756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17236</xdr:rowOff>
    </xdr:from>
    <xdr:to>
      <xdr:col>6</xdr:col>
      <xdr:colOff>38100</xdr:colOff>
      <xdr:row>33</xdr:row>
      <xdr:rowOff>118836</xdr:rowOff>
    </xdr:to>
    <xdr:sp macro="" textlink="">
      <xdr:nvSpPr>
        <xdr:cNvPr id="86" name="楕円 85">
          <a:extLst>
            <a:ext uri="{FF2B5EF4-FFF2-40B4-BE49-F238E27FC236}">
              <a16:creationId xmlns:a16="http://schemas.microsoft.com/office/drawing/2014/main" id="{0B9A69CE-BC56-42CC-9C3A-A06B4E2A1148}"/>
            </a:ext>
          </a:extLst>
        </xdr:cNvPr>
        <xdr:cNvSpPr/>
      </xdr:nvSpPr>
      <xdr:spPr>
        <a:xfrm>
          <a:off x="988060" y="5678896"/>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68036</xdr:rowOff>
    </xdr:from>
    <xdr:to>
      <xdr:col>10</xdr:col>
      <xdr:colOff>114300</xdr:colOff>
      <xdr:row>33</xdr:row>
      <xdr:rowOff>100693</xdr:rowOff>
    </xdr:to>
    <xdr:cxnSp macro="">
      <xdr:nvCxnSpPr>
        <xdr:cNvPr id="87" name="直線コネクタ 86">
          <a:extLst>
            <a:ext uri="{FF2B5EF4-FFF2-40B4-BE49-F238E27FC236}">
              <a16:creationId xmlns:a16="http://schemas.microsoft.com/office/drawing/2014/main" id="{96F32358-7BBB-4FBF-B2C8-781C609657D9}"/>
            </a:ext>
          </a:extLst>
        </xdr:cNvPr>
        <xdr:cNvCxnSpPr/>
      </xdr:nvCxnSpPr>
      <xdr:spPr>
        <a:xfrm>
          <a:off x="1031240" y="5723981"/>
          <a:ext cx="79756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32</xdr:row>
      <xdr:rowOff>61884</xdr:rowOff>
    </xdr:from>
    <xdr:ext cx="405111" cy="259045"/>
    <xdr:sp macro="" textlink="">
      <xdr:nvSpPr>
        <xdr:cNvPr id="88" name="n_1mainValue【図書館】&#10;有形固定資産減価償却率">
          <a:extLst>
            <a:ext uri="{FF2B5EF4-FFF2-40B4-BE49-F238E27FC236}">
              <a16:creationId xmlns:a16="http://schemas.microsoft.com/office/drawing/2014/main" id="{6E51FC4C-F425-4260-BCED-1E0EB44F9EAD}"/>
            </a:ext>
          </a:extLst>
        </xdr:cNvPr>
        <xdr:cNvSpPr txBox="1"/>
      </xdr:nvSpPr>
      <xdr:spPr>
        <a:xfrm>
          <a:off x="3239144" y="554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29227</xdr:rowOff>
    </xdr:from>
    <xdr:ext cx="340478" cy="259045"/>
    <xdr:sp macro="" textlink="">
      <xdr:nvSpPr>
        <xdr:cNvPr id="89" name="n_2mainValue【図書館】&#10;有形固定資産減価償却率">
          <a:extLst>
            <a:ext uri="{FF2B5EF4-FFF2-40B4-BE49-F238E27FC236}">
              <a16:creationId xmlns:a16="http://schemas.microsoft.com/office/drawing/2014/main" id="{4E21B7F6-C227-45A3-8D75-23010D49C8F7}"/>
            </a:ext>
          </a:extLst>
        </xdr:cNvPr>
        <xdr:cNvSpPr txBox="1"/>
      </xdr:nvSpPr>
      <xdr:spPr>
        <a:xfrm>
          <a:off x="2469456" y="55137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31</xdr:row>
      <xdr:rowOff>168020</xdr:rowOff>
    </xdr:from>
    <xdr:ext cx="340478" cy="259045"/>
    <xdr:sp macro="" textlink="">
      <xdr:nvSpPr>
        <xdr:cNvPr id="90" name="n_3mainValue【図書館】&#10;有形固定資産減価償却率">
          <a:extLst>
            <a:ext uri="{FF2B5EF4-FFF2-40B4-BE49-F238E27FC236}">
              <a16:creationId xmlns:a16="http://schemas.microsoft.com/office/drawing/2014/main" id="{BCC19553-4B7C-4545-9204-DFE378806FC0}"/>
            </a:ext>
          </a:extLst>
        </xdr:cNvPr>
        <xdr:cNvSpPr txBox="1"/>
      </xdr:nvSpPr>
      <xdr:spPr>
        <a:xfrm>
          <a:off x="1673801" y="54867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31</xdr:row>
      <xdr:rowOff>135363</xdr:rowOff>
    </xdr:from>
    <xdr:ext cx="340478" cy="259045"/>
    <xdr:sp macro="" textlink="">
      <xdr:nvSpPr>
        <xdr:cNvPr id="91" name="n_4mainValue【図書館】&#10;有形固定資産減価償却率">
          <a:extLst>
            <a:ext uri="{FF2B5EF4-FFF2-40B4-BE49-F238E27FC236}">
              <a16:creationId xmlns:a16="http://schemas.microsoft.com/office/drawing/2014/main" id="{BC65D55D-1653-4453-8D30-1B20B711BC80}"/>
            </a:ext>
          </a:extLst>
        </xdr:cNvPr>
        <xdr:cNvSpPr txBox="1"/>
      </xdr:nvSpPr>
      <xdr:spPr>
        <a:xfrm>
          <a:off x="866716" y="54465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69334F9-3BCC-4C19-8670-43465B07923C}"/>
            </a:ext>
          </a:extLst>
        </xdr:cNvPr>
        <xdr:cNvSpPr/>
      </xdr:nvSpPr>
      <xdr:spPr>
        <a:xfrm>
          <a:off x="596011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A4AB7659-517C-40AD-8D77-4C66313364DE}"/>
            </a:ext>
          </a:extLst>
        </xdr:cNvPr>
        <xdr:cNvSpPr/>
      </xdr:nvSpPr>
      <xdr:spPr>
        <a:xfrm>
          <a:off x="60604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C568200B-7862-4204-ACE5-B355CF903117}"/>
            </a:ext>
          </a:extLst>
        </xdr:cNvPr>
        <xdr:cNvSpPr/>
      </xdr:nvSpPr>
      <xdr:spPr>
        <a:xfrm>
          <a:off x="60604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CAADA13-EE21-4061-9833-A3D2DB9ADCF4}"/>
            </a:ext>
          </a:extLst>
        </xdr:cNvPr>
        <xdr:cNvSpPr/>
      </xdr:nvSpPr>
      <xdr:spPr>
        <a:xfrm>
          <a:off x="69888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A3A0EBC6-5944-4AED-9D1F-9E6E5A1E63B0}"/>
            </a:ext>
          </a:extLst>
        </xdr:cNvPr>
        <xdr:cNvSpPr/>
      </xdr:nvSpPr>
      <xdr:spPr>
        <a:xfrm>
          <a:off x="69888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94C3551A-1463-4920-9CF2-D0AFF46F4F8E}"/>
            </a:ext>
          </a:extLst>
        </xdr:cNvPr>
        <xdr:cNvSpPr/>
      </xdr:nvSpPr>
      <xdr:spPr>
        <a:xfrm>
          <a:off x="80175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A05A0B6B-8DAF-4B57-B06C-7010244D5FF4}"/>
            </a:ext>
          </a:extLst>
        </xdr:cNvPr>
        <xdr:cNvSpPr/>
      </xdr:nvSpPr>
      <xdr:spPr>
        <a:xfrm>
          <a:off x="80175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1F203AC3-C09C-4516-AD2A-A56A645FF299}"/>
            </a:ext>
          </a:extLst>
        </xdr:cNvPr>
        <xdr:cNvSpPr/>
      </xdr:nvSpPr>
      <xdr:spPr>
        <a:xfrm>
          <a:off x="596011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6454E964-A83A-4549-9187-A807A49D95ED}"/>
            </a:ext>
          </a:extLst>
        </xdr:cNvPr>
        <xdr:cNvSpPr txBox="1"/>
      </xdr:nvSpPr>
      <xdr:spPr>
        <a:xfrm>
          <a:off x="592201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89ECD391-923D-49DF-8044-5434927D976E}"/>
            </a:ext>
          </a:extLst>
        </xdr:cNvPr>
        <xdr:cNvCxnSpPr/>
      </xdr:nvCxnSpPr>
      <xdr:spPr>
        <a:xfrm>
          <a:off x="5960110" y="762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BDEFA2E0-34B0-47B4-91AB-0CF5D2197989}"/>
            </a:ext>
          </a:extLst>
        </xdr:cNvPr>
        <xdr:cNvCxnSpPr/>
      </xdr:nvCxnSpPr>
      <xdr:spPr>
        <a:xfrm>
          <a:off x="5960110" y="71589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6D46482D-2651-4C11-97FC-6C21B7C9D26C}"/>
            </a:ext>
          </a:extLst>
        </xdr:cNvPr>
        <xdr:cNvSpPr txBox="1"/>
      </xdr:nvSpPr>
      <xdr:spPr>
        <a:xfrm>
          <a:off x="5527221" y="70224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F5EC34DC-C8FD-4B04-82F0-FA53EE309BA0}"/>
            </a:ext>
          </a:extLst>
        </xdr:cNvPr>
        <xdr:cNvCxnSpPr/>
      </xdr:nvCxnSpPr>
      <xdr:spPr>
        <a:xfrm>
          <a:off x="5960110" y="67017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64F9296A-EEDA-44E7-BA66-61997F056F17}"/>
            </a:ext>
          </a:extLst>
        </xdr:cNvPr>
        <xdr:cNvSpPr txBox="1"/>
      </xdr:nvSpPr>
      <xdr:spPr>
        <a:xfrm>
          <a:off x="5527221" y="656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FEE39F8F-96E8-4D1A-B512-F73CE705E4DA}"/>
            </a:ext>
          </a:extLst>
        </xdr:cNvPr>
        <xdr:cNvCxnSpPr/>
      </xdr:nvCxnSpPr>
      <xdr:spPr>
        <a:xfrm>
          <a:off x="596011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AD8711FE-01BF-482A-9DF6-E5FE33975FFE}"/>
            </a:ext>
          </a:extLst>
        </xdr:cNvPr>
        <xdr:cNvSpPr txBox="1"/>
      </xdr:nvSpPr>
      <xdr:spPr>
        <a:xfrm>
          <a:off x="5527221" y="610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86D1DA0-5F96-439A-A090-A39367327957}"/>
            </a:ext>
          </a:extLst>
        </xdr:cNvPr>
        <xdr:cNvCxnSpPr/>
      </xdr:nvCxnSpPr>
      <xdr:spPr>
        <a:xfrm>
          <a:off x="5960110" y="57873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8DD45679-85A2-4922-AEF2-185885A6CBDF}"/>
            </a:ext>
          </a:extLst>
        </xdr:cNvPr>
        <xdr:cNvSpPr txBox="1"/>
      </xdr:nvSpPr>
      <xdr:spPr>
        <a:xfrm>
          <a:off x="5527221" y="56508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1EBC430E-6DFA-4EA8-9D17-6DF64C2BD17F}"/>
            </a:ext>
          </a:extLst>
        </xdr:cNvPr>
        <xdr:cNvCxnSpPr/>
      </xdr:nvCxnSpPr>
      <xdr:spPr>
        <a:xfrm>
          <a:off x="5960110" y="533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BDF0021C-5E1B-4955-9559-0F1D2E91AC24}"/>
            </a:ext>
          </a:extLst>
        </xdr:cNvPr>
        <xdr:cNvSpPr txBox="1"/>
      </xdr:nvSpPr>
      <xdr:spPr>
        <a:xfrm>
          <a:off x="5527221" y="519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E0E29218-83F9-4A2A-9022-61D070F0D447}"/>
            </a:ext>
          </a:extLst>
        </xdr:cNvPr>
        <xdr:cNvSpPr/>
      </xdr:nvSpPr>
      <xdr:spPr>
        <a:xfrm>
          <a:off x="596011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35052</xdr:rowOff>
    </xdr:from>
    <xdr:to>
      <xdr:col>54</xdr:col>
      <xdr:colOff>189865</xdr:colOff>
      <xdr:row>41</xdr:row>
      <xdr:rowOff>78486</xdr:rowOff>
    </xdr:to>
    <xdr:cxnSp macro="">
      <xdr:nvCxnSpPr>
        <xdr:cNvPr id="113" name="直線コネクタ 112">
          <a:extLst>
            <a:ext uri="{FF2B5EF4-FFF2-40B4-BE49-F238E27FC236}">
              <a16:creationId xmlns:a16="http://schemas.microsoft.com/office/drawing/2014/main" id="{7EE8870F-F21B-4144-8D47-614C8B81FB0C}"/>
            </a:ext>
          </a:extLst>
        </xdr:cNvPr>
        <xdr:cNvCxnSpPr/>
      </xdr:nvCxnSpPr>
      <xdr:spPr>
        <a:xfrm flipV="1">
          <a:off x="9429115" y="5864352"/>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82313</xdr:rowOff>
    </xdr:from>
    <xdr:ext cx="469744" cy="259045"/>
    <xdr:sp macro="" textlink="">
      <xdr:nvSpPr>
        <xdr:cNvPr id="114" name="【図書館】&#10;一人当たり面積最小値テキスト">
          <a:extLst>
            <a:ext uri="{FF2B5EF4-FFF2-40B4-BE49-F238E27FC236}">
              <a16:creationId xmlns:a16="http://schemas.microsoft.com/office/drawing/2014/main" id="{2D580155-F766-4466-B7DE-510AA855342F}"/>
            </a:ext>
          </a:extLst>
        </xdr:cNvPr>
        <xdr:cNvSpPr txBox="1"/>
      </xdr:nvSpPr>
      <xdr:spPr>
        <a:xfrm>
          <a:off x="9467850" y="7113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78486</xdr:rowOff>
    </xdr:from>
    <xdr:to>
      <xdr:col>55</xdr:col>
      <xdr:colOff>88900</xdr:colOff>
      <xdr:row>41</xdr:row>
      <xdr:rowOff>78486</xdr:rowOff>
    </xdr:to>
    <xdr:cxnSp macro="">
      <xdr:nvCxnSpPr>
        <xdr:cNvPr id="115" name="直線コネクタ 114">
          <a:extLst>
            <a:ext uri="{FF2B5EF4-FFF2-40B4-BE49-F238E27FC236}">
              <a16:creationId xmlns:a16="http://schemas.microsoft.com/office/drawing/2014/main" id="{47716520-8A2D-4EFE-9C29-42431DEC91C2}"/>
            </a:ext>
          </a:extLst>
        </xdr:cNvPr>
        <xdr:cNvCxnSpPr/>
      </xdr:nvCxnSpPr>
      <xdr:spPr>
        <a:xfrm>
          <a:off x="9356090" y="7107936"/>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153179</xdr:rowOff>
    </xdr:from>
    <xdr:ext cx="469744" cy="259045"/>
    <xdr:sp macro="" textlink="">
      <xdr:nvSpPr>
        <xdr:cNvPr id="116" name="【図書館】&#10;一人当たり面積最大値テキスト">
          <a:extLst>
            <a:ext uri="{FF2B5EF4-FFF2-40B4-BE49-F238E27FC236}">
              <a16:creationId xmlns:a16="http://schemas.microsoft.com/office/drawing/2014/main" id="{7596305A-E8B1-40F0-881A-053AEC60BD15}"/>
            </a:ext>
          </a:extLst>
        </xdr:cNvPr>
        <xdr:cNvSpPr txBox="1"/>
      </xdr:nvSpPr>
      <xdr:spPr>
        <a:xfrm>
          <a:off x="9467850" y="563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35052</xdr:rowOff>
    </xdr:from>
    <xdr:to>
      <xdr:col>55</xdr:col>
      <xdr:colOff>88900</xdr:colOff>
      <xdr:row>34</xdr:row>
      <xdr:rowOff>35052</xdr:rowOff>
    </xdr:to>
    <xdr:cxnSp macro="">
      <xdr:nvCxnSpPr>
        <xdr:cNvPr id="117" name="直線コネクタ 116">
          <a:extLst>
            <a:ext uri="{FF2B5EF4-FFF2-40B4-BE49-F238E27FC236}">
              <a16:creationId xmlns:a16="http://schemas.microsoft.com/office/drawing/2014/main" id="{8481B019-AFDF-4071-AF5E-34E7EA9B44FB}"/>
            </a:ext>
          </a:extLst>
        </xdr:cNvPr>
        <xdr:cNvCxnSpPr/>
      </xdr:nvCxnSpPr>
      <xdr:spPr>
        <a:xfrm>
          <a:off x="9356090" y="586435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9415</xdr:rowOff>
    </xdr:from>
    <xdr:ext cx="469744" cy="259045"/>
    <xdr:sp macro="" textlink="">
      <xdr:nvSpPr>
        <xdr:cNvPr id="118" name="【図書館】&#10;一人当たり面積平均値テキスト">
          <a:extLst>
            <a:ext uri="{FF2B5EF4-FFF2-40B4-BE49-F238E27FC236}">
              <a16:creationId xmlns:a16="http://schemas.microsoft.com/office/drawing/2014/main" id="{CB1E551D-EF39-41D7-B85E-CFAE82F77B85}"/>
            </a:ext>
          </a:extLst>
        </xdr:cNvPr>
        <xdr:cNvSpPr txBox="1"/>
      </xdr:nvSpPr>
      <xdr:spPr>
        <a:xfrm>
          <a:off x="9467850" y="65264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157988</xdr:rowOff>
    </xdr:from>
    <xdr:to>
      <xdr:col>55</xdr:col>
      <xdr:colOff>50800</xdr:colOff>
      <xdr:row>39</xdr:row>
      <xdr:rowOff>88138</xdr:rowOff>
    </xdr:to>
    <xdr:sp macro="" textlink="">
      <xdr:nvSpPr>
        <xdr:cNvPr id="119" name="フローチャート: 判断 118">
          <a:extLst>
            <a:ext uri="{FF2B5EF4-FFF2-40B4-BE49-F238E27FC236}">
              <a16:creationId xmlns:a16="http://schemas.microsoft.com/office/drawing/2014/main" id="{D4BCFCB2-B2FA-48C3-8E17-20FD4BAEC2EB}"/>
            </a:ext>
          </a:extLst>
        </xdr:cNvPr>
        <xdr:cNvSpPr/>
      </xdr:nvSpPr>
      <xdr:spPr>
        <a:xfrm>
          <a:off x="9394190" y="6674993"/>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125984</xdr:rowOff>
    </xdr:from>
    <xdr:to>
      <xdr:col>50</xdr:col>
      <xdr:colOff>165100</xdr:colOff>
      <xdr:row>39</xdr:row>
      <xdr:rowOff>56134</xdr:rowOff>
    </xdr:to>
    <xdr:sp macro="" textlink="">
      <xdr:nvSpPr>
        <xdr:cNvPr id="120" name="フローチャート: 判断 119">
          <a:extLst>
            <a:ext uri="{FF2B5EF4-FFF2-40B4-BE49-F238E27FC236}">
              <a16:creationId xmlns:a16="http://schemas.microsoft.com/office/drawing/2014/main" id="{4F5566DB-467F-4C1A-8CD3-6EB213421B7F}"/>
            </a:ext>
          </a:extLst>
        </xdr:cNvPr>
        <xdr:cNvSpPr/>
      </xdr:nvSpPr>
      <xdr:spPr>
        <a:xfrm>
          <a:off x="8632190" y="6644894"/>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72661</xdr:rowOff>
    </xdr:from>
    <xdr:ext cx="469744" cy="259045"/>
    <xdr:sp macro="" textlink="">
      <xdr:nvSpPr>
        <xdr:cNvPr id="121" name="n_1aveValue【図書館】&#10;一人当たり面積">
          <a:extLst>
            <a:ext uri="{FF2B5EF4-FFF2-40B4-BE49-F238E27FC236}">
              <a16:creationId xmlns:a16="http://schemas.microsoft.com/office/drawing/2014/main" id="{FA8658B2-A334-4661-8C96-250A292C4176}"/>
            </a:ext>
          </a:extLst>
        </xdr:cNvPr>
        <xdr:cNvSpPr txBox="1"/>
      </xdr:nvSpPr>
      <xdr:spPr>
        <a:xfrm>
          <a:off x="8454467" y="6416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135128</xdr:rowOff>
    </xdr:from>
    <xdr:to>
      <xdr:col>46</xdr:col>
      <xdr:colOff>38100</xdr:colOff>
      <xdr:row>39</xdr:row>
      <xdr:rowOff>65278</xdr:rowOff>
    </xdr:to>
    <xdr:sp macro="" textlink="">
      <xdr:nvSpPr>
        <xdr:cNvPr id="122" name="フローチャート: 判断 121">
          <a:extLst>
            <a:ext uri="{FF2B5EF4-FFF2-40B4-BE49-F238E27FC236}">
              <a16:creationId xmlns:a16="http://schemas.microsoft.com/office/drawing/2014/main" id="{8DC6F82A-0ECD-4C82-B8F2-63D9ADF701EA}"/>
            </a:ext>
          </a:extLst>
        </xdr:cNvPr>
        <xdr:cNvSpPr/>
      </xdr:nvSpPr>
      <xdr:spPr>
        <a:xfrm>
          <a:off x="7846060" y="664641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81805</xdr:rowOff>
    </xdr:from>
    <xdr:ext cx="469744" cy="259045"/>
    <xdr:sp macro="" textlink="">
      <xdr:nvSpPr>
        <xdr:cNvPr id="123" name="n_2aveValue【図書館】&#10;一人当たり面積">
          <a:extLst>
            <a:ext uri="{FF2B5EF4-FFF2-40B4-BE49-F238E27FC236}">
              <a16:creationId xmlns:a16="http://schemas.microsoft.com/office/drawing/2014/main" id="{F69F1ABE-3739-41CE-8E50-8DEE199DE0DE}"/>
            </a:ext>
          </a:extLst>
        </xdr:cNvPr>
        <xdr:cNvSpPr txBox="1"/>
      </xdr:nvSpPr>
      <xdr:spPr>
        <a:xfrm>
          <a:off x="7673417" y="6427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148844</xdr:rowOff>
    </xdr:from>
    <xdr:to>
      <xdr:col>41</xdr:col>
      <xdr:colOff>101600</xdr:colOff>
      <xdr:row>39</xdr:row>
      <xdr:rowOff>78994</xdr:rowOff>
    </xdr:to>
    <xdr:sp macro="" textlink="">
      <xdr:nvSpPr>
        <xdr:cNvPr id="124" name="フローチャート: 判断 123">
          <a:extLst>
            <a:ext uri="{FF2B5EF4-FFF2-40B4-BE49-F238E27FC236}">
              <a16:creationId xmlns:a16="http://schemas.microsoft.com/office/drawing/2014/main" id="{F366FC58-89D2-4C48-B771-64EE53EBC761}"/>
            </a:ext>
          </a:extLst>
        </xdr:cNvPr>
        <xdr:cNvSpPr/>
      </xdr:nvSpPr>
      <xdr:spPr>
        <a:xfrm>
          <a:off x="7029450" y="6663944"/>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37</xdr:row>
      <xdr:rowOff>95521</xdr:rowOff>
    </xdr:from>
    <xdr:ext cx="469744" cy="259045"/>
    <xdr:sp macro="" textlink="">
      <xdr:nvSpPr>
        <xdr:cNvPr id="125" name="n_3aveValue【図書館】&#10;一人当たり面積">
          <a:extLst>
            <a:ext uri="{FF2B5EF4-FFF2-40B4-BE49-F238E27FC236}">
              <a16:creationId xmlns:a16="http://schemas.microsoft.com/office/drawing/2014/main" id="{574E3E23-83E9-44ED-B27E-23E9E0743CF6}"/>
            </a:ext>
          </a:extLst>
        </xdr:cNvPr>
        <xdr:cNvSpPr txBox="1"/>
      </xdr:nvSpPr>
      <xdr:spPr>
        <a:xfrm>
          <a:off x="6866332" y="643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167132</xdr:rowOff>
    </xdr:from>
    <xdr:to>
      <xdr:col>36</xdr:col>
      <xdr:colOff>165100</xdr:colOff>
      <xdr:row>39</xdr:row>
      <xdr:rowOff>97282</xdr:rowOff>
    </xdr:to>
    <xdr:sp macro="" textlink="">
      <xdr:nvSpPr>
        <xdr:cNvPr id="126" name="フローチャート: 判断 125">
          <a:extLst>
            <a:ext uri="{FF2B5EF4-FFF2-40B4-BE49-F238E27FC236}">
              <a16:creationId xmlns:a16="http://schemas.microsoft.com/office/drawing/2014/main" id="{D29FD27B-D93C-4CC5-BF4E-AC2558AA8902}"/>
            </a:ext>
          </a:extLst>
        </xdr:cNvPr>
        <xdr:cNvSpPr/>
      </xdr:nvSpPr>
      <xdr:spPr>
        <a:xfrm>
          <a:off x="6231890" y="6686042"/>
          <a:ext cx="10922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37</xdr:row>
      <xdr:rowOff>113809</xdr:rowOff>
    </xdr:from>
    <xdr:ext cx="469744" cy="259045"/>
    <xdr:sp macro="" textlink="">
      <xdr:nvSpPr>
        <xdr:cNvPr id="127" name="n_4aveValue【図書館】&#10;一人当たり面積">
          <a:extLst>
            <a:ext uri="{FF2B5EF4-FFF2-40B4-BE49-F238E27FC236}">
              <a16:creationId xmlns:a16="http://schemas.microsoft.com/office/drawing/2014/main" id="{5A8207B6-C26C-42FD-825B-34F1A04918FA}"/>
            </a:ext>
          </a:extLst>
        </xdr:cNvPr>
        <xdr:cNvSpPr txBox="1"/>
      </xdr:nvSpPr>
      <xdr:spPr>
        <a:xfrm>
          <a:off x="6068772"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69CC41D0-F1CA-4286-AE78-FE4AA9914F1F}"/>
            </a:ext>
          </a:extLst>
        </xdr:cNvPr>
        <xdr:cNvSpPr txBox="1"/>
      </xdr:nvSpPr>
      <xdr:spPr>
        <a:xfrm>
          <a:off x="92583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C46C057-A274-42E8-BA3A-A9371EB3FDA8}"/>
            </a:ext>
          </a:extLst>
        </xdr:cNvPr>
        <xdr:cNvSpPr txBox="1"/>
      </xdr:nvSpPr>
      <xdr:spPr>
        <a:xfrm>
          <a:off x="85153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60B11D5-ECA9-4054-903C-376FEB3A84F5}"/>
            </a:ext>
          </a:extLst>
        </xdr:cNvPr>
        <xdr:cNvSpPr txBox="1"/>
      </xdr:nvSpPr>
      <xdr:spPr>
        <a:xfrm>
          <a:off x="77177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855C43D4-6F8E-4126-90D7-016C56A9CA2C}"/>
            </a:ext>
          </a:extLst>
        </xdr:cNvPr>
        <xdr:cNvSpPr txBox="1"/>
      </xdr:nvSpPr>
      <xdr:spPr>
        <a:xfrm>
          <a:off x="691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CCC567A3-295E-4388-A4F2-AC2BA7E91626}"/>
            </a:ext>
          </a:extLst>
        </xdr:cNvPr>
        <xdr:cNvSpPr txBox="1"/>
      </xdr:nvSpPr>
      <xdr:spPr>
        <a:xfrm>
          <a:off x="6115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43688</xdr:rowOff>
    </xdr:from>
    <xdr:to>
      <xdr:col>55</xdr:col>
      <xdr:colOff>50800</xdr:colOff>
      <xdr:row>40</xdr:row>
      <xdr:rowOff>145288</xdr:rowOff>
    </xdr:to>
    <xdr:sp macro="" textlink="">
      <xdr:nvSpPr>
        <xdr:cNvPr id="133" name="楕円 132">
          <a:extLst>
            <a:ext uri="{FF2B5EF4-FFF2-40B4-BE49-F238E27FC236}">
              <a16:creationId xmlns:a16="http://schemas.microsoft.com/office/drawing/2014/main" id="{7E251F2C-FC64-44A0-8465-AD9CC1600854}"/>
            </a:ext>
          </a:extLst>
        </xdr:cNvPr>
        <xdr:cNvSpPr/>
      </xdr:nvSpPr>
      <xdr:spPr>
        <a:xfrm>
          <a:off x="9394190" y="6903593"/>
          <a:ext cx="9017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22115</xdr:rowOff>
    </xdr:from>
    <xdr:ext cx="469744" cy="259045"/>
    <xdr:sp macro="" textlink="">
      <xdr:nvSpPr>
        <xdr:cNvPr id="134" name="【図書館】&#10;一人当たり面積該当値テキスト">
          <a:extLst>
            <a:ext uri="{FF2B5EF4-FFF2-40B4-BE49-F238E27FC236}">
              <a16:creationId xmlns:a16="http://schemas.microsoft.com/office/drawing/2014/main" id="{E984A82E-66B6-46FB-951D-980F6D47AEF2}"/>
            </a:ext>
          </a:extLst>
        </xdr:cNvPr>
        <xdr:cNvSpPr txBox="1"/>
      </xdr:nvSpPr>
      <xdr:spPr>
        <a:xfrm>
          <a:off x="9467850" y="6876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48260</xdr:rowOff>
    </xdr:from>
    <xdr:to>
      <xdr:col>50</xdr:col>
      <xdr:colOff>165100</xdr:colOff>
      <xdr:row>40</xdr:row>
      <xdr:rowOff>149860</xdr:rowOff>
    </xdr:to>
    <xdr:sp macro="" textlink="">
      <xdr:nvSpPr>
        <xdr:cNvPr id="135" name="楕円 134">
          <a:extLst>
            <a:ext uri="{FF2B5EF4-FFF2-40B4-BE49-F238E27FC236}">
              <a16:creationId xmlns:a16="http://schemas.microsoft.com/office/drawing/2014/main" id="{3EA31D9E-8795-4DAB-A18C-8ED687EEF546}"/>
            </a:ext>
          </a:extLst>
        </xdr:cNvPr>
        <xdr:cNvSpPr/>
      </xdr:nvSpPr>
      <xdr:spPr>
        <a:xfrm>
          <a:off x="8632190" y="6908165"/>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94488</xdr:rowOff>
    </xdr:from>
    <xdr:to>
      <xdr:col>55</xdr:col>
      <xdr:colOff>0</xdr:colOff>
      <xdr:row>40</xdr:row>
      <xdr:rowOff>99060</xdr:rowOff>
    </xdr:to>
    <xdr:cxnSp macro="">
      <xdr:nvCxnSpPr>
        <xdr:cNvPr id="136" name="直線コネクタ 135">
          <a:extLst>
            <a:ext uri="{FF2B5EF4-FFF2-40B4-BE49-F238E27FC236}">
              <a16:creationId xmlns:a16="http://schemas.microsoft.com/office/drawing/2014/main" id="{04721D39-BC42-456D-B2EA-827502134B32}"/>
            </a:ext>
          </a:extLst>
        </xdr:cNvPr>
        <xdr:cNvCxnSpPr/>
      </xdr:nvCxnSpPr>
      <xdr:spPr>
        <a:xfrm flipV="1">
          <a:off x="8686800" y="6956298"/>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52832</xdr:rowOff>
    </xdr:from>
    <xdr:to>
      <xdr:col>46</xdr:col>
      <xdr:colOff>38100</xdr:colOff>
      <xdr:row>40</xdr:row>
      <xdr:rowOff>154432</xdr:rowOff>
    </xdr:to>
    <xdr:sp macro="" textlink="">
      <xdr:nvSpPr>
        <xdr:cNvPr id="137" name="楕円 136">
          <a:extLst>
            <a:ext uri="{FF2B5EF4-FFF2-40B4-BE49-F238E27FC236}">
              <a16:creationId xmlns:a16="http://schemas.microsoft.com/office/drawing/2014/main" id="{7E34CF25-F838-4FD1-AAA0-4C665005BAD4}"/>
            </a:ext>
          </a:extLst>
        </xdr:cNvPr>
        <xdr:cNvSpPr/>
      </xdr:nvSpPr>
      <xdr:spPr>
        <a:xfrm>
          <a:off x="7846060" y="691464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99060</xdr:rowOff>
    </xdr:from>
    <xdr:to>
      <xdr:col>50</xdr:col>
      <xdr:colOff>114300</xdr:colOff>
      <xdr:row>40</xdr:row>
      <xdr:rowOff>103632</xdr:rowOff>
    </xdr:to>
    <xdr:cxnSp macro="">
      <xdr:nvCxnSpPr>
        <xdr:cNvPr id="138" name="直線コネクタ 137">
          <a:extLst>
            <a:ext uri="{FF2B5EF4-FFF2-40B4-BE49-F238E27FC236}">
              <a16:creationId xmlns:a16="http://schemas.microsoft.com/office/drawing/2014/main" id="{7BB2FF57-2E38-4314-9EC7-551E7AE51483}"/>
            </a:ext>
          </a:extLst>
        </xdr:cNvPr>
        <xdr:cNvCxnSpPr/>
      </xdr:nvCxnSpPr>
      <xdr:spPr>
        <a:xfrm flipV="1">
          <a:off x="7889240" y="6953250"/>
          <a:ext cx="79756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52832</xdr:rowOff>
    </xdr:from>
    <xdr:to>
      <xdr:col>41</xdr:col>
      <xdr:colOff>101600</xdr:colOff>
      <xdr:row>40</xdr:row>
      <xdr:rowOff>154432</xdr:rowOff>
    </xdr:to>
    <xdr:sp macro="" textlink="">
      <xdr:nvSpPr>
        <xdr:cNvPr id="139" name="楕円 138">
          <a:extLst>
            <a:ext uri="{FF2B5EF4-FFF2-40B4-BE49-F238E27FC236}">
              <a16:creationId xmlns:a16="http://schemas.microsoft.com/office/drawing/2014/main" id="{74D679F5-01D3-4355-AE87-FABD662B0394}"/>
            </a:ext>
          </a:extLst>
        </xdr:cNvPr>
        <xdr:cNvSpPr/>
      </xdr:nvSpPr>
      <xdr:spPr>
        <a:xfrm>
          <a:off x="7029450" y="691464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103632</xdr:rowOff>
    </xdr:from>
    <xdr:to>
      <xdr:col>45</xdr:col>
      <xdr:colOff>177800</xdr:colOff>
      <xdr:row>40</xdr:row>
      <xdr:rowOff>103632</xdr:rowOff>
    </xdr:to>
    <xdr:cxnSp macro="">
      <xdr:nvCxnSpPr>
        <xdr:cNvPr id="140" name="直線コネクタ 139">
          <a:extLst>
            <a:ext uri="{FF2B5EF4-FFF2-40B4-BE49-F238E27FC236}">
              <a16:creationId xmlns:a16="http://schemas.microsoft.com/office/drawing/2014/main" id="{56376B7C-C5D9-4808-886B-B803565177C3}"/>
            </a:ext>
          </a:extLst>
        </xdr:cNvPr>
        <xdr:cNvCxnSpPr/>
      </xdr:nvCxnSpPr>
      <xdr:spPr>
        <a:xfrm>
          <a:off x="7084060" y="6959727"/>
          <a:ext cx="80518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57404</xdr:rowOff>
    </xdr:from>
    <xdr:to>
      <xdr:col>36</xdr:col>
      <xdr:colOff>165100</xdr:colOff>
      <xdr:row>40</xdr:row>
      <xdr:rowOff>159004</xdr:rowOff>
    </xdr:to>
    <xdr:sp macro="" textlink="">
      <xdr:nvSpPr>
        <xdr:cNvPr id="141" name="楕円 140">
          <a:extLst>
            <a:ext uri="{FF2B5EF4-FFF2-40B4-BE49-F238E27FC236}">
              <a16:creationId xmlns:a16="http://schemas.microsoft.com/office/drawing/2014/main" id="{EF941104-47A8-4DF3-92E3-140734A57561}"/>
            </a:ext>
          </a:extLst>
        </xdr:cNvPr>
        <xdr:cNvSpPr/>
      </xdr:nvSpPr>
      <xdr:spPr>
        <a:xfrm>
          <a:off x="6231890" y="6911594"/>
          <a:ext cx="10922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103632</xdr:rowOff>
    </xdr:from>
    <xdr:to>
      <xdr:col>41</xdr:col>
      <xdr:colOff>50800</xdr:colOff>
      <xdr:row>40</xdr:row>
      <xdr:rowOff>108204</xdr:rowOff>
    </xdr:to>
    <xdr:cxnSp macro="">
      <xdr:nvCxnSpPr>
        <xdr:cNvPr id="142" name="直線コネクタ 141">
          <a:extLst>
            <a:ext uri="{FF2B5EF4-FFF2-40B4-BE49-F238E27FC236}">
              <a16:creationId xmlns:a16="http://schemas.microsoft.com/office/drawing/2014/main" id="{F5900E46-2C9A-477D-ADFE-52370DD4DF26}"/>
            </a:ext>
          </a:extLst>
        </xdr:cNvPr>
        <xdr:cNvCxnSpPr/>
      </xdr:nvCxnSpPr>
      <xdr:spPr>
        <a:xfrm flipV="1">
          <a:off x="6286500" y="6959727"/>
          <a:ext cx="79756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140987</xdr:rowOff>
    </xdr:from>
    <xdr:ext cx="469744" cy="259045"/>
    <xdr:sp macro="" textlink="">
      <xdr:nvSpPr>
        <xdr:cNvPr id="143" name="n_1mainValue【図書館】&#10;一人当たり面積">
          <a:extLst>
            <a:ext uri="{FF2B5EF4-FFF2-40B4-BE49-F238E27FC236}">
              <a16:creationId xmlns:a16="http://schemas.microsoft.com/office/drawing/2014/main" id="{10CC0A1B-E016-4D4D-9457-74358BFAD116}"/>
            </a:ext>
          </a:extLst>
        </xdr:cNvPr>
        <xdr:cNvSpPr txBox="1"/>
      </xdr:nvSpPr>
      <xdr:spPr>
        <a:xfrm>
          <a:off x="8454467" y="699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145559</xdr:rowOff>
    </xdr:from>
    <xdr:ext cx="469744" cy="259045"/>
    <xdr:sp macro="" textlink="">
      <xdr:nvSpPr>
        <xdr:cNvPr id="144" name="n_2mainValue【図書館】&#10;一人当たり面積">
          <a:extLst>
            <a:ext uri="{FF2B5EF4-FFF2-40B4-BE49-F238E27FC236}">
              <a16:creationId xmlns:a16="http://schemas.microsoft.com/office/drawing/2014/main" id="{0B1F8B90-FAB7-4910-93F4-57555CBC8CF5}"/>
            </a:ext>
          </a:extLst>
        </xdr:cNvPr>
        <xdr:cNvSpPr txBox="1"/>
      </xdr:nvSpPr>
      <xdr:spPr>
        <a:xfrm>
          <a:off x="7673417" y="700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145559</xdr:rowOff>
    </xdr:from>
    <xdr:ext cx="469744" cy="259045"/>
    <xdr:sp macro="" textlink="">
      <xdr:nvSpPr>
        <xdr:cNvPr id="145" name="n_3mainValue【図書館】&#10;一人当たり面積">
          <a:extLst>
            <a:ext uri="{FF2B5EF4-FFF2-40B4-BE49-F238E27FC236}">
              <a16:creationId xmlns:a16="http://schemas.microsoft.com/office/drawing/2014/main" id="{14A04A41-B98D-4EA6-9CC0-7CD21B3C5556}"/>
            </a:ext>
          </a:extLst>
        </xdr:cNvPr>
        <xdr:cNvSpPr txBox="1"/>
      </xdr:nvSpPr>
      <xdr:spPr>
        <a:xfrm>
          <a:off x="6866332" y="700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150131</xdr:rowOff>
    </xdr:from>
    <xdr:ext cx="469744" cy="259045"/>
    <xdr:sp macro="" textlink="">
      <xdr:nvSpPr>
        <xdr:cNvPr id="146" name="n_4mainValue【図書館】&#10;一人当たり面積">
          <a:extLst>
            <a:ext uri="{FF2B5EF4-FFF2-40B4-BE49-F238E27FC236}">
              <a16:creationId xmlns:a16="http://schemas.microsoft.com/office/drawing/2014/main" id="{F36D8AC1-DF49-41F1-99FD-178686ECB875}"/>
            </a:ext>
          </a:extLst>
        </xdr:cNvPr>
        <xdr:cNvSpPr txBox="1"/>
      </xdr:nvSpPr>
      <xdr:spPr>
        <a:xfrm>
          <a:off x="6068772" y="700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7A2FB496-714C-4600-B539-C3A6EA49303B}"/>
            </a:ext>
          </a:extLst>
        </xdr:cNvPr>
        <xdr:cNvSpPr/>
      </xdr:nvSpPr>
      <xdr:spPr>
        <a:xfrm>
          <a:off x="6858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90A12B46-D5DE-45E2-8E88-D33840A9BB04}"/>
            </a:ext>
          </a:extLst>
        </xdr:cNvPr>
        <xdr:cNvSpPr/>
      </xdr:nvSpPr>
      <xdr:spPr>
        <a:xfrm>
          <a:off x="8166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F7964A5F-29D4-432D-96AD-21EE086DB9E8}"/>
            </a:ext>
          </a:extLst>
        </xdr:cNvPr>
        <xdr:cNvSpPr/>
      </xdr:nvSpPr>
      <xdr:spPr>
        <a:xfrm>
          <a:off x="8166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54528184-407B-4F30-A9F9-E92D4BF17A70}"/>
            </a:ext>
          </a:extLst>
        </xdr:cNvPr>
        <xdr:cNvSpPr/>
      </xdr:nvSpPr>
      <xdr:spPr>
        <a:xfrm>
          <a:off x="17145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1C796B2D-30E2-4637-8F99-F094CEF9A422}"/>
            </a:ext>
          </a:extLst>
        </xdr:cNvPr>
        <xdr:cNvSpPr/>
      </xdr:nvSpPr>
      <xdr:spPr>
        <a:xfrm>
          <a:off x="17145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2AFF8471-E7C2-446F-9F5A-B2ADC190FE1D}"/>
            </a:ext>
          </a:extLst>
        </xdr:cNvPr>
        <xdr:cNvSpPr/>
      </xdr:nvSpPr>
      <xdr:spPr>
        <a:xfrm>
          <a:off x="27432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FEECC81A-2F89-40DF-A7E8-4AD6620227DA}"/>
            </a:ext>
          </a:extLst>
        </xdr:cNvPr>
        <xdr:cNvSpPr/>
      </xdr:nvSpPr>
      <xdr:spPr>
        <a:xfrm>
          <a:off x="27432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414DD9FF-7EEA-4EFC-AD8B-0B8CBD2CF783}"/>
            </a:ext>
          </a:extLst>
        </xdr:cNvPr>
        <xdr:cNvSpPr/>
      </xdr:nvSpPr>
      <xdr:spPr>
        <a:xfrm>
          <a:off x="6858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a:extLst>
            <a:ext uri="{FF2B5EF4-FFF2-40B4-BE49-F238E27FC236}">
              <a16:creationId xmlns:a16="http://schemas.microsoft.com/office/drawing/2014/main" id="{798CD3BA-ECC0-4C31-BF82-1BCF0E9AB256}"/>
            </a:ext>
          </a:extLst>
        </xdr:cNvPr>
        <xdr:cNvSpPr txBox="1"/>
      </xdr:nvSpPr>
      <xdr:spPr>
        <a:xfrm>
          <a:off x="66675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a:extLst>
            <a:ext uri="{FF2B5EF4-FFF2-40B4-BE49-F238E27FC236}">
              <a16:creationId xmlns:a16="http://schemas.microsoft.com/office/drawing/2014/main" id="{05E16D15-3385-40DD-AD12-5D2FF8A68F9C}"/>
            </a:ext>
          </a:extLst>
        </xdr:cNvPr>
        <xdr:cNvCxnSpPr/>
      </xdr:nvCxnSpPr>
      <xdr:spPr>
        <a:xfrm>
          <a:off x="6858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a:extLst>
            <a:ext uri="{FF2B5EF4-FFF2-40B4-BE49-F238E27FC236}">
              <a16:creationId xmlns:a16="http://schemas.microsoft.com/office/drawing/2014/main" id="{A2DCB848-3C5F-4B54-A9C7-DC332AE42CB2}"/>
            </a:ext>
          </a:extLst>
        </xdr:cNvPr>
        <xdr:cNvSpPr txBox="1"/>
      </xdr:nvSpPr>
      <xdr:spPr>
        <a:xfrm>
          <a:off x="273866"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8" name="直線コネクタ 157">
          <a:extLst>
            <a:ext uri="{FF2B5EF4-FFF2-40B4-BE49-F238E27FC236}">
              <a16:creationId xmlns:a16="http://schemas.microsoft.com/office/drawing/2014/main" id="{B0E151B9-8737-4146-8198-F8CD4735F15C}"/>
            </a:ext>
          </a:extLst>
        </xdr:cNvPr>
        <xdr:cNvCxnSpPr/>
      </xdr:nvCxnSpPr>
      <xdr:spPr>
        <a:xfrm>
          <a:off x="685800" y="1110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9" name="テキスト ボックス 158">
          <a:extLst>
            <a:ext uri="{FF2B5EF4-FFF2-40B4-BE49-F238E27FC236}">
              <a16:creationId xmlns:a16="http://schemas.microsoft.com/office/drawing/2014/main" id="{8ED68D86-15E8-48E7-A4BE-9466E1FDD454}"/>
            </a:ext>
          </a:extLst>
        </xdr:cNvPr>
        <xdr:cNvSpPr txBox="1"/>
      </xdr:nvSpPr>
      <xdr:spPr>
        <a:xfrm>
          <a:off x="273866" y="1096311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0" name="直線コネクタ 159">
          <a:extLst>
            <a:ext uri="{FF2B5EF4-FFF2-40B4-BE49-F238E27FC236}">
              <a16:creationId xmlns:a16="http://schemas.microsoft.com/office/drawing/2014/main" id="{954B53BE-7947-465C-8B6D-E7177624593F}"/>
            </a:ext>
          </a:extLst>
        </xdr:cNvPr>
        <xdr:cNvCxnSpPr/>
      </xdr:nvCxnSpPr>
      <xdr:spPr>
        <a:xfrm>
          <a:off x="685800" y="1077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1" name="テキスト ボックス 160">
          <a:extLst>
            <a:ext uri="{FF2B5EF4-FFF2-40B4-BE49-F238E27FC236}">
              <a16:creationId xmlns:a16="http://schemas.microsoft.com/office/drawing/2014/main" id="{0DBF1707-20F2-4A97-83BD-03CED3913098}"/>
            </a:ext>
          </a:extLst>
        </xdr:cNvPr>
        <xdr:cNvSpPr txBox="1"/>
      </xdr:nvSpPr>
      <xdr:spPr>
        <a:xfrm>
          <a:off x="343701" y="1063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2" name="直線コネクタ 161">
          <a:extLst>
            <a:ext uri="{FF2B5EF4-FFF2-40B4-BE49-F238E27FC236}">
              <a16:creationId xmlns:a16="http://schemas.microsoft.com/office/drawing/2014/main" id="{F70AE6A7-ADFE-41A5-8896-25B9ABABB9FB}"/>
            </a:ext>
          </a:extLst>
        </xdr:cNvPr>
        <xdr:cNvCxnSpPr/>
      </xdr:nvCxnSpPr>
      <xdr:spPr>
        <a:xfrm>
          <a:off x="685800" y="1045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3" name="テキスト ボックス 162">
          <a:extLst>
            <a:ext uri="{FF2B5EF4-FFF2-40B4-BE49-F238E27FC236}">
              <a16:creationId xmlns:a16="http://schemas.microsoft.com/office/drawing/2014/main" id="{D19F9C01-1953-4104-AB06-86F8F2CEEB08}"/>
            </a:ext>
          </a:extLst>
        </xdr:cNvPr>
        <xdr:cNvSpPr txBox="1"/>
      </xdr:nvSpPr>
      <xdr:spPr>
        <a:xfrm>
          <a:off x="343701" y="1030425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4" name="直線コネクタ 163">
          <a:extLst>
            <a:ext uri="{FF2B5EF4-FFF2-40B4-BE49-F238E27FC236}">
              <a16:creationId xmlns:a16="http://schemas.microsoft.com/office/drawing/2014/main" id="{B879FA32-467C-4D90-85E7-0C08FFB53CF8}"/>
            </a:ext>
          </a:extLst>
        </xdr:cNvPr>
        <xdr:cNvCxnSpPr/>
      </xdr:nvCxnSpPr>
      <xdr:spPr>
        <a:xfrm>
          <a:off x="685800" y="1012562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5" name="テキスト ボックス 164">
          <a:extLst>
            <a:ext uri="{FF2B5EF4-FFF2-40B4-BE49-F238E27FC236}">
              <a16:creationId xmlns:a16="http://schemas.microsoft.com/office/drawing/2014/main" id="{6C44CAE4-4C94-4DD8-B567-8EB6F2AF7327}"/>
            </a:ext>
          </a:extLst>
        </xdr:cNvPr>
        <xdr:cNvSpPr txBox="1"/>
      </xdr:nvSpPr>
      <xdr:spPr>
        <a:xfrm>
          <a:off x="34370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6" name="直線コネクタ 165">
          <a:extLst>
            <a:ext uri="{FF2B5EF4-FFF2-40B4-BE49-F238E27FC236}">
              <a16:creationId xmlns:a16="http://schemas.microsoft.com/office/drawing/2014/main" id="{A4E77A36-323E-4FF5-8478-CF70C0C5AACF}"/>
            </a:ext>
          </a:extLst>
        </xdr:cNvPr>
        <xdr:cNvCxnSpPr/>
      </xdr:nvCxnSpPr>
      <xdr:spPr>
        <a:xfrm>
          <a:off x="685800" y="979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7" name="テキスト ボックス 166">
          <a:extLst>
            <a:ext uri="{FF2B5EF4-FFF2-40B4-BE49-F238E27FC236}">
              <a16:creationId xmlns:a16="http://schemas.microsoft.com/office/drawing/2014/main" id="{95AC1CC3-592D-4932-A35A-9C51AD00E813}"/>
            </a:ext>
          </a:extLst>
        </xdr:cNvPr>
        <xdr:cNvSpPr txBox="1"/>
      </xdr:nvSpPr>
      <xdr:spPr>
        <a:xfrm>
          <a:off x="343701" y="965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8" name="直線コネクタ 167">
          <a:extLst>
            <a:ext uri="{FF2B5EF4-FFF2-40B4-BE49-F238E27FC236}">
              <a16:creationId xmlns:a16="http://schemas.microsoft.com/office/drawing/2014/main" id="{786587E1-249A-429A-84B1-E0004C83EF66}"/>
            </a:ext>
          </a:extLst>
        </xdr:cNvPr>
        <xdr:cNvCxnSpPr/>
      </xdr:nvCxnSpPr>
      <xdr:spPr>
        <a:xfrm>
          <a:off x="685800" y="947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9" name="テキスト ボックス 168">
          <a:extLst>
            <a:ext uri="{FF2B5EF4-FFF2-40B4-BE49-F238E27FC236}">
              <a16:creationId xmlns:a16="http://schemas.microsoft.com/office/drawing/2014/main" id="{EF8DAD13-9E3C-4B3D-8D7D-AE74B719A12E}"/>
            </a:ext>
          </a:extLst>
        </xdr:cNvPr>
        <xdr:cNvSpPr txBox="1"/>
      </xdr:nvSpPr>
      <xdr:spPr>
        <a:xfrm>
          <a:off x="386866" y="9326444"/>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E112DB5B-FA2B-42B9-885D-CCE7B77BF928}"/>
            </a:ext>
          </a:extLst>
        </xdr:cNvPr>
        <xdr:cNvCxnSpPr/>
      </xdr:nvCxnSpPr>
      <xdr:spPr>
        <a:xfrm>
          <a:off x="6858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E7731EDB-AAA6-4971-BCFC-8A3E2138D101}"/>
            </a:ext>
          </a:extLst>
        </xdr:cNvPr>
        <xdr:cNvSpPr/>
      </xdr:nvSpPr>
      <xdr:spPr>
        <a:xfrm>
          <a:off x="6858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140426</xdr:rowOff>
    </xdr:from>
    <xdr:to>
      <xdr:col>24</xdr:col>
      <xdr:colOff>62865</xdr:colOff>
      <xdr:row>64</xdr:row>
      <xdr:rowOff>130628</xdr:rowOff>
    </xdr:to>
    <xdr:cxnSp macro="">
      <xdr:nvCxnSpPr>
        <xdr:cNvPr id="172" name="直線コネクタ 171">
          <a:extLst>
            <a:ext uri="{FF2B5EF4-FFF2-40B4-BE49-F238E27FC236}">
              <a16:creationId xmlns:a16="http://schemas.microsoft.com/office/drawing/2014/main" id="{6F66003B-7B3F-4C87-99A3-C846CF01CDF1}"/>
            </a:ext>
          </a:extLst>
        </xdr:cNvPr>
        <xdr:cNvCxnSpPr/>
      </xdr:nvCxnSpPr>
      <xdr:spPr>
        <a:xfrm flipV="1">
          <a:off x="4173855" y="9909266"/>
          <a:ext cx="0" cy="1197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3" name="【体育館・プール】&#10;有形固定資産減価償却率最小値テキスト">
          <a:extLst>
            <a:ext uri="{FF2B5EF4-FFF2-40B4-BE49-F238E27FC236}">
              <a16:creationId xmlns:a16="http://schemas.microsoft.com/office/drawing/2014/main" id="{6351A1F8-475E-474F-AA7D-469B53FABB08}"/>
            </a:ext>
          </a:extLst>
        </xdr:cNvPr>
        <xdr:cNvSpPr txBox="1"/>
      </xdr:nvSpPr>
      <xdr:spPr>
        <a:xfrm>
          <a:off x="4212590" y="11103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4" name="直線コネクタ 173">
          <a:extLst>
            <a:ext uri="{FF2B5EF4-FFF2-40B4-BE49-F238E27FC236}">
              <a16:creationId xmlns:a16="http://schemas.microsoft.com/office/drawing/2014/main" id="{21279C65-19FE-4851-A36D-9D3E148607DD}"/>
            </a:ext>
          </a:extLst>
        </xdr:cNvPr>
        <xdr:cNvCxnSpPr/>
      </xdr:nvCxnSpPr>
      <xdr:spPr>
        <a:xfrm>
          <a:off x="4112260" y="1110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87103</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103D8CA2-025E-4C2E-8F39-E6FF067D5529}"/>
            </a:ext>
          </a:extLst>
        </xdr:cNvPr>
        <xdr:cNvSpPr txBox="1"/>
      </xdr:nvSpPr>
      <xdr:spPr>
        <a:xfrm>
          <a:off x="4212590" y="9690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140426</xdr:rowOff>
    </xdr:from>
    <xdr:to>
      <xdr:col>24</xdr:col>
      <xdr:colOff>152400</xdr:colOff>
      <xdr:row>57</xdr:row>
      <xdr:rowOff>140426</xdr:rowOff>
    </xdr:to>
    <xdr:cxnSp macro="">
      <xdr:nvCxnSpPr>
        <xdr:cNvPr id="176" name="直線コネクタ 175">
          <a:extLst>
            <a:ext uri="{FF2B5EF4-FFF2-40B4-BE49-F238E27FC236}">
              <a16:creationId xmlns:a16="http://schemas.microsoft.com/office/drawing/2014/main" id="{9EB0A29C-0D6A-487A-AED0-04B6358E52F6}"/>
            </a:ext>
          </a:extLst>
        </xdr:cNvPr>
        <xdr:cNvCxnSpPr/>
      </xdr:nvCxnSpPr>
      <xdr:spPr>
        <a:xfrm>
          <a:off x="4112260" y="99092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136633</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FB4801B7-ABB7-4416-BA81-C76D394B6CB0}"/>
            </a:ext>
          </a:extLst>
        </xdr:cNvPr>
        <xdr:cNvSpPr txBox="1"/>
      </xdr:nvSpPr>
      <xdr:spPr>
        <a:xfrm>
          <a:off x="4212590" y="105912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158206</xdr:rowOff>
    </xdr:from>
    <xdr:to>
      <xdr:col>24</xdr:col>
      <xdr:colOff>114300</xdr:colOff>
      <xdr:row>62</xdr:row>
      <xdr:rowOff>88356</xdr:rowOff>
    </xdr:to>
    <xdr:sp macro="" textlink="">
      <xdr:nvSpPr>
        <xdr:cNvPr id="178" name="フローチャート: 判断 177">
          <a:extLst>
            <a:ext uri="{FF2B5EF4-FFF2-40B4-BE49-F238E27FC236}">
              <a16:creationId xmlns:a16="http://schemas.microsoft.com/office/drawing/2014/main" id="{01C69512-8BC7-4A15-938F-7A8848EE24D2}"/>
            </a:ext>
          </a:extLst>
        </xdr:cNvPr>
        <xdr:cNvSpPr/>
      </xdr:nvSpPr>
      <xdr:spPr>
        <a:xfrm>
          <a:off x="4131310" y="10618561"/>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136978</xdr:rowOff>
    </xdr:from>
    <xdr:to>
      <xdr:col>20</xdr:col>
      <xdr:colOff>38100</xdr:colOff>
      <xdr:row>62</xdr:row>
      <xdr:rowOff>67128</xdr:rowOff>
    </xdr:to>
    <xdr:sp macro="" textlink="">
      <xdr:nvSpPr>
        <xdr:cNvPr id="179" name="フローチャート: 判断 178">
          <a:extLst>
            <a:ext uri="{FF2B5EF4-FFF2-40B4-BE49-F238E27FC236}">
              <a16:creationId xmlns:a16="http://schemas.microsoft.com/office/drawing/2014/main" id="{189C012B-33E4-4A18-BB3E-2EC61BFA7923}"/>
            </a:ext>
          </a:extLst>
        </xdr:cNvPr>
        <xdr:cNvSpPr/>
      </xdr:nvSpPr>
      <xdr:spPr>
        <a:xfrm>
          <a:off x="3388360" y="10591618"/>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62</xdr:row>
      <xdr:rowOff>58255</xdr:rowOff>
    </xdr:from>
    <xdr:ext cx="405111" cy="259045"/>
    <xdr:sp macro="" textlink="">
      <xdr:nvSpPr>
        <xdr:cNvPr id="180" name="n_1aveValue【体育館・プール】&#10;有形固定資産減価償却率">
          <a:extLst>
            <a:ext uri="{FF2B5EF4-FFF2-40B4-BE49-F238E27FC236}">
              <a16:creationId xmlns:a16="http://schemas.microsoft.com/office/drawing/2014/main" id="{1AC02D44-E196-40D1-8123-4E7AA9B4B3AC}"/>
            </a:ext>
          </a:extLst>
        </xdr:cNvPr>
        <xdr:cNvSpPr txBox="1"/>
      </xdr:nvSpPr>
      <xdr:spPr>
        <a:xfrm>
          <a:off x="3239144" y="1068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87993</xdr:rowOff>
    </xdr:from>
    <xdr:to>
      <xdr:col>15</xdr:col>
      <xdr:colOff>101600</xdr:colOff>
      <xdr:row>62</xdr:row>
      <xdr:rowOff>18143</xdr:rowOff>
    </xdr:to>
    <xdr:sp macro="" textlink="">
      <xdr:nvSpPr>
        <xdr:cNvPr id="181" name="フローチャート: 判断 180">
          <a:extLst>
            <a:ext uri="{FF2B5EF4-FFF2-40B4-BE49-F238E27FC236}">
              <a16:creationId xmlns:a16="http://schemas.microsoft.com/office/drawing/2014/main" id="{B93B2DFC-B6B7-4FEB-843D-B1D779D4D9FA}"/>
            </a:ext>
          </a:extLst>
        </xdr:cNvPr>
        <xdr:cNvSpPr/>
      </xdr:nvSpPr>
      <xdr:spPr>
        <a:xfrm>
          <a:off x="2571750" y="10550253"/>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62</xdr:row>
      <xdr:rowOff>9270</xdr:rowOff>
    </xdr:from>
    <xdr:ext cx="405111" cy="259045"/>
    <xdr:sp macro="" textlink="">
      <xdr:nvSpPr>
        <xdr:cNvPr id="182" name="n_2aveValue【体育館・プール】&#10;有形固定資産減価償却率">
          <a:extLst>
            <a:ext uri="{FF2B5EF4-FFF2-40B4-BE49-F238E27FC236}">
              <a16:creationId xmlns:a16="http://schemas.microsoft.com/office/drawing/2014/main" id="{42F193C6-EA71-4BCE-8C21-164FAC79F8A8}"/>
            </a:ext>
          </a:extLst>
        </xdr:cNvPr>
        <xdr:cNvSpPr txBox="1"/>
      </xdr:nvSpPr>
      <xdr:spPr>
        <a:xfrm>
          <a:off x="2439044" y="1064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61</xdr:row>
      <xdr:rowOff>52070</xdr:rowOff>
    </xdr:from>
    <xdr:to>
      <xdr:col>10</xdr:col>
      <xdr:colOff>165100</xdr:colOff>
      <xdr:row>61</xdr:row>
      <xdr:rowOff>153670</xdr:rowOff>
    </xdr:to>
    <xdr:sp macro="" textlink="">
      <xdr:nvSpPr>
        <xdr:cNvPr id="183" name="フローチャート: 判断 182">
          <a:extLst>
            <a:ext uri="{FF2B5EF4-FFF2-40B4-BE49-F238E27FC236}">
              <a16:creationId xmlns:a16="http://schemas.microsoft.com/office/drawing/2014/main" id="{65D5BF62-0330-44E5-BD9C-EC36E4A713D5}"/>
            </a:ext>
          </a:extLst>
        </xdr:cNvPr>
        <xdr:cNvSpPr/>
      </xdr:nvSpPr>
      <xdr:spPr>
        <a:xfrm>
          <a:off x="1774190" y="10514330"/>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61</xdr:row>
      <xdr:rowOff>144797</xdr:rowOff>
    </xdr:from>
    <xdr:ext cx="405111" cy="259045"/>
    <xdr:sp macro="" textlink="">
      <xdr:nvSpPr>
        <xdr:cNvPr id="184" name="n_3aveValue【体育館・プール】&#10;有形固定資産減価償却率">
          <a:extLst>
            <a:ext uri="{FF2B5EF4-FFF2-40B4-BE49-F238E27FC236}">
              <a16:creationId xmlns:a16="http://schemas.microsoft.com/office/drawing/2014/main" id="{061D7A33-64F9-44A2-9D59-4CC1798B17A9}"/>
            </a:ext>
          </a:extLst>
        </xdr:cNvPr>
        <xdr:cNvSpPr txBox="1"/>
      </xdr:nvSpPr>
      <xdr:spPr>
        <a:xfrm>
          <a:off x="1641484"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61</xdr:row>
      <xdr:rowOff>125549</xdr:rowOff>
    </xdr:from>
    <xdr:to>
      <xdr:col>6</xdr:col>
      <xdr:colOff>38100</xdr:colOff>
      <xdr:row>62</xdr:row>
      <xdr:rowOff>55699</xdr:rowOff>
    </xdr:to>
    <xdr:sp macro="" textlink="">
      <xdr:nvSpPr>
        <xdr:cNvPr id="185" name="フローチャート: 判断 184">
          <a:extLst>
            <a:ext uri="{FF2B5EF4-FFF2-40B4-BE49-F238E27FC236}">
              <a16:creationId xmlns:a16="http://schemas.microsoft.com/office/drawing/2014/main" id="{D4FAF035-C358-454C-9469-30FFEA2A73DA}"/>
            </a:ext>
          </a:extLst>
        </xdr:cNvPr>
        <xdr:cNvSpPr/>
      </xdr:nvSpPr>
      <xdr:spPr>
        <a:xfrm>
          <a:off x="988060" y="10585904"/>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62</xdr:row>
      <xdr:rowOff>46826</xdr:rowOff>
    </xdr:from>
    <xdr:ext cx="405111" cy="259045"/>
    <xdr:sp macro="" textlink="">
      <xdr:nvSpPr>
        <xdr:cNvPr id="186" name="n_4aveValue【体育館・プール】&#10;有形固定資産減価償却率">
          <a:extLst>
            <a:ext uri="{FF2B5EF4-FFF2-40B4-BE49-F238E27FC236}">
              <a16:creationId xmlns:a16="http://schemas.microsoft.com/office/drawing/2014/main" id="{EE98B677-7F13-4FF6-A58C-1B8AB30D49C5}"/>
            </a:ext>
          </a:extLst>
        </xdr:cNvPr>
        <xdr:cNvSpPr txBox="1"/>
      </xdr:nvSpPr>
      <xdr:spPr>
        <a:xfrm>
          <a:off x="855354" y="10678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8D9A864F-F535-4904-9BAF-C2D2F8D310B3}"/>
            </a:ext>
          </a:extLst>
        </xdr:cNvPr>
        <xdr:cNvSpPr txBox="1"/>
      </xdr:nvSpPr>
      <xdr:spPr>
        <a:xfrm>
          <a:off x="40030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D1F3A5C0-0848-4872-97D8-722DBFA10880}"/>
            </a:ext>
          </a:extLst>
        </xdr:cNvPr>
        <xdr:cNvSpPr txBox="1"/>
      </xdr:nvSpPr>
      <xdr:spPr>
        <a:xfrm>
          <a:off x="32600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69C8E13-468C-4DAA-9AC3-CC70266C8AC6}"/>
            </a:ext>
          </a:extLst>
        </xdr:cNvPr>
        <xdr:cNvSpPr txBox="1"/>
      </xdr:nvSpPr>
      <xdr:spPr>
        <a:xfrm>
          <a:off x="24549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B0D2165E-8922-48F5-81E9-A83AD3039509}"/>
            </a:ext>
          </a:extLst>
        </xdr:cNvPr>
        <xdr:cNvSpPr txBox="1"/>
      </xdr:nvSpPr>
      <xdr:spPr>
        <a:xfrm>
          <a:off x="1657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D59BDF8E-F43E-4C94-A843-87D304FA8E62}"/>
            </a:ext>
          </a:extLst>
        </xdr:cNvPr>
        <xdr:cNvSpPr txBox="1"/>
      </xdr:nvSpPr>
      <xdr:spPr>
        <a:xfrm>
          <a:off x="859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89626</xdr:rowOff>
    </xdr:from>
    <xdr:to>
      <xdr:col>24</xdr:col>
      <xdr:colOff>114300</xdr:colOff>
      <xdr:row>58</xdr:row>
      <xdr:rowOff>19776</xdr:rowOff>
    </xdr:to>
    <xdr:sp macro="" textlink="">
      <xdr:nvSpPr>
        <xdr:cNvPr id="192" name="楕円 191">
          <a:extLst>
            <a:ext uri="{FF2B5EF4-FFF2-40B4-BE49-F238E27FC236}">
              <a16:creationId xmlns:a16="http://schemas.microsoft.com/office/drawing/2014/main" id="{92EF5550-CE30-4536-9F6E-1B5350DC4807}"/>
            </a:ext>
          </a:extLst>
        </xdr:cNvPr>
        <xdr:cNvSpPr/>
      </xdr:nvSpPr>
      <xdr:spPr>
        <a:xfrm>
          <a:off x="4131310" y="9866086"/>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42653</xdr:rowOff>
    </xdr:from>
    <xdr:ext cx="405111" cy="259045"/>
    <xdr:sp macro="" textlink="">
      <xdr:nvSpPr>
        <xdr:cNvPr id="193" name="【体育館・プール】&#10;有形固定資産減価償却率該当値テキスト">
          <a:extLst>
            <a:ext uri="{FF2B5EF4-FFF2-40B4-BE49-F238E27FC236}">
              <a16:creationId xmlns:a16="http://schemas.microsoft.com/office/drawing/2014/main" id="{3CCB3E1D-2D1B-4CA6-A50B-1C6CD7B3F90C}"/>
            </a:ext>
          </a:extLst>
        </xdr:cNvPr>
        <xdr:cNvSpPr txBox="1"/>
      </xdr:nvSpPr>
      <xdr:spPr>
        <a:xfrm>
          <a:off x="4212590" y="9817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37374</xdr:rowOff>
    </xdr:from>
    <xdr:to>
      <xdr:col>20</xdr:col>
      <xdr:colOff>38100</xdr:colOff>
      <xdr:row>59</xdr:row>
      <xdr:rowOff>138974</xdr:rowOff>
    </xdr:to>
    <xdr:sp macro="" textlink="">
      <xdr:nvSpPr>
        <xdr:cNvPr id="194" name="楕円 193">
          <a:extLst>
            <a:ext uri="{FF2B5EF4-FFF2-40B4-BE49-F238E27FC236}">
              <a16:creationId xmlns:a16="http://schemas.microsoft.com/office/drawing/2014/main" id="{9BECBA18-4FE9-413A-9448-0AA900BBE778}"/>
            </a:ext>
          </a:extLst>
        </xdr:cNvPr>
        <xdr:cNvSpPr/>
      </xdr:nvSpPr>
      <xdr:spPr>
        <a:xfrm>
          <a:off x="3388360" y="101529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140426</xdr:rowOff>
    </xdr:from>
    <xdr:to>
      <xdr:col>24</xdr:col>
      <xdr:colOff>63500</xdr:colOff>
      <xdr:row>59</xdr:row>
      <xdr:rowOff>88174</xdr:rowOff>
    </xdr:to>
    <xdr:cxnSp macro="">
      <xdr:nvCxnSpPr>
        <xdr:cNvPr id="195" name="直線コネクタ 194">
          <a:extLst>
            <a:ext uri="{FF2B5EF4-FFF2-40B4-BE49-F238E27FC236}">
              <a16:creationId xmlns:a16="http://schemas.microsoft.com/office/drawing/2014/main" id="{2C4E6FFA-44FE-436D-A2F1-B4B3657F3FC1}"/>
            </a:ext>
          </a:extLst>
        </xdr:cNvPr>
        <xdr:cNvCxnSpPr/>
      </xdr:nvCxnSpPr>
      <xdr:spPr>
        <a:xfrm flipV="1">
          <a:off x="3431540" y="9909266"/>
          <a:ext cx="742950" cy="29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97790</xdr:rowOff>
    </xdr:from>
    <xdr:to>
      <xdr:col>15</xdr:col>
      <xdr:colOff>101600</xdr:colOff>
      <xdr:row>57</xdr:row>
      <xdr:rowOff>27940</xdr:rowOff>
    </xdr:to>
    <xdr:sp macro="" textlink="">
      <xdr:nvSpPr>
        <xdr:cNvPr id="196" name="楕円 195">
          <a:extLst>
            <a:ext uri="{FF2B5EF4-FFF2-40B4-BE49-F238E27FC236}">
              <a16:creationId xmlns:a16="http://schemas.microsoft.com/office/drawing/2014/main" id="{30CEAC8A-5B77-474A-9170-695BA5EA8CB5}"/>
            </a:ext>
          </a:extLst>
        </xdr:cNvPr>
        <xdr:cNvSpPr/>
      </xdr:nvSpPr>
      <xdr:spPr>
        <a:xfrm>
          <a:off x="2571750" y="96951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148590</xdr:rowOff>
    </xdr:from>
    <xdr:to>
      <xdr:col>19</xdr:col>
      <xdr:colOff>177800</xdr:colOff>
      <xdr:row>59</xdr:row>
      <xdr:rowOff>88174</xdr:rowOff>
    </xdr:to>
    <xdr:cxnSp macro="">
      <xdr:nvCxnSpPr>
        <xdr:cNvPr id="197" name="直線コネクタ 196">
          <a:extLst>
            <a:ext uri="{FF2B5EF4-FFF2-40B4-BE49-F238E27FC236}">
              <a16:creationId xmlns:a16="http://schemas.microsoft.com/office/drawing/2014/main" id="{992957A8-6A9D-4D06-9587-66F9198F6C7F}"/>
            </a:ext>
          </a:extLst>
        </xdr:cNvPr>
        <xdr:cNvCxnSpPr/>
      </xdr:nvCxnSpPr>
      <xdr:spPr>
        <a:xfrm>
          <a:off x="2626360" y="9749790"/>
          <a:ext cx="805180" cy="45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163104</xdr:rowOff>
    </xdr:from>
    <xdr:to>
      <xdr:col>10</xdr:col>
      <xdr:colOff>165100</xdr:colOff>
      <xdr:row>56</xdr:row>
      <xdr:rowOff>93254</xdr:rowOff>
    </xdr:to>
    <xdr:sp macro="" textlink="">
      <xdr:nvSpPr>
        <xdr:cNvPr id="198" name="楕円 197">
          <a:extLst>
            <a:ext uri="{FF2B5EF4-FFF2-40B4-BE49-F238E27FC236}">
              <a16:creationId xmlns:a16="http://schemas.microsoft.com/office/drawing/2014/main" id="{D2067996-48A8-4359-8EB0-69FE7242AFF1}"/>
            </a:ext>
          </a:extLst>
        </xdr:cNvPr>
        <xdr:cNvSpPr/>
      </xdr:nvSpPr>
      <xdr:spPr>
        <a:xfrm>
          <a:off x="1774190" y="9594759"/>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42454</xdr:rowOff>
    </xdr:from>
    <xdr:to>
      <xdr:col>15</xdr:col>
      <xdr:colOff>50800</xdr:colOff>
      <xdr:row>56</xdr:row>
      <xdr:rowOff>148590</xdr:rowOff>
    </xdr:to>
    <xdr:cxnSp macro="">
      <xdr:nvCxnSpPr>
        <xdr:cNvPr id="199" name="直線コネクタ 198">
          <a:extLst>
            <a:ext uri="{FF2B5EF4-FFF2-40B4-BE49-F238E27FC236}">
              <a16:creationId xmlns:a16="http://schemas.microsoft.com/office/drawing/2014/main" id="{264FFB94-CF18-4450-945B-55C42B9B821B}"/>
            </a:ext>
          </a:extLst>
        </xdr:cNvPr>
        <xdr:cNvCxnSpPr/>
      </xdr:nvCxnSpPr>
      <xdr:spPr>
        <a:xfrm>
          <a:off x="1828800" y="9645559"/>
          <a:ext cx="797560" cy="10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153307</xdr:rowOff>
    </xdr:from>
    <xdr:to>
      <xdr:col>6</xdr:col>
      <xdr:colOff>38100</xdr:colOff>
      <xdr:row>60</xdr:row>
      <xdr:rowOff>83457</xdr:rowOff>
    </xdr:to>
    <xdr:sp macro="" textlink="">
      <xdr:nvSpPr>
        <xdr:cNvPr id="200" name="楕円 199">
          <a:extLst>
            <a:ext uri="{FF2B5EF4-FFF2-40B4-BE49-F238E27FC236}">
              <a16:creationId xmlns:a16="http://schemas.microsoft.com/office/drawing/2014/main" id="{91BE89D0-CCEC-4B3F-BAC6-4BC5B27FBC8A}"/>
            </a:ext>
          </a:extLst>
        </xdr:cNvPr>
        <xdr:cNvSpPr/>
      </xdr:nvSpPr>
      <xdr:spPr>
        <a:xfrm>
          <a:off x="988060" y="10268857"/>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42454</xdr:rowOff>
    </xdr:from>
    <xdr:to>
      <xdr:col>10</xdr:col>
      <xdr:colOff>114300</xdr:colOff>
      <xdr:row>60</xdr:row>
      <xdr:rowOff>32657</xdr:rowOff>
    </xdr:to>
    <xdr:cxnSp macro="">
      <xdr:nvCxnSpPr>
        <xdr:cNvPr id="201" name="直線コネクタ 200">
          <a:extLst>
            <a:ext uri="{FF2B5EF4-FFF2-40B4-BE49-F238E27FC236}">
              <a16:creationId xmlns:a16="http://schemas.microsoft.com/office/drawing/2014/main" id="{62AE3C49-0FEC-48D2-BD21-8EEE71A263CF}"/>
            </a:ext>
          </a:extLst>
        </xdr:cNvPr>
        <xdr:cNvCxnSpPr/>
      </xdr:nvCxnSpPr>
      <xdr:spPr>
        <a:xfrm flipV="1">
          <a:off x="1031240" y="9645559"/>
          <a:ext cx="797560" cy="67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155501</xdr:rowOff>
    </xdr:from>
    <xdr:ext cx="405111" cy="259045"/>
    <xdr:sp macro="" textlink="">
      <xdr:nvSpPr>
        <xdr:cNvPr id="202" name="n_1mainValue【体育館・プール】&#10;有形固定資産減価償却率">
          <a:extLst>
            <a:ext uri="{FF2B5EF4-FFF2-40B4-BE49-F238E27FC236}">
              <a16:creationId xmlns:a16="http://schemas.microsoft.com/office/drawing/2014/main" id="{4FC79B04-F1ED-42FF-BEC5-59D823F9688A}"/>
            </a:ext>
          </a:extLst>
        </xdr:cNvPr>
        <xdr:cNvSpPr txBox="1"/>
      </xdr:nvSpPr>
      <xdr:spPr>
        <a:xfrm>
          <a:off x="32391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44467</xdr:rowOff>
    </xdr:from>
    <xdr:ext cx="405111" cy="259045"/>
    <xdr:sp macro="" textlink="">
      <xdr:nvSpPr>
        <xdr:cNvPr id="203" name="n_2mainValue【体育館・プール】&#10;有形固定資産減価償却率">
          <a:extLst>
            <a:ext uri="{FF2B5EF4-FFF2-40B4-BE49-F238E27FC236}">
              <a16:creationId xmlns:a16="http://schemas.microsoft.com/office/drawing/2014/main" id="{48E9E3F2-8381-419C-A875-11FA26B53F37}"/>
            </a:ext>
          </a:extLst>
        </xdr:cNvPr>
        <xdr:cNvSpPr txBox="1"/>
      </xdr:nvSpPr>
      <xdr:spPr>
        <a:xfrm>
          <a:off x="2439044" y="947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109781</xdr:rowOff>
    </xdr:from>
    <xdr:ext cx="405111" cy="259045"/>
    <xdr:sp macro="" textlink="">
      <xdr:nvSpPr>
        <xdr:cNvPr id="204" name="n_3mainValue【体育館・プール】&#10;有形固定資産減価償却率">
          <a:extLst>
            <a:ext uri="{FF2B5EF4-FFF2-40B4-BE49-F238E27FC236}">
              <a16:creationId xmlns:a16="http://schemas.microsoft.com/office/drawing/2014/main" id="{83B58C96-1BAB-4011-BAFA-73EB21D2D948}"/>
            </a:ext>
          </a:extLst>
        </xdr:cNvPr>
        <xdr:cNvSpPr txBox="1"/>
      </xdr:nvSpPr>
      <xdr:spPr>
        <a:xfrm>
          <a:off x="1641484" y="9366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99984</xdr:rowOff>
    </xdr:from>
    <xdr:ext cx="405111" cy="259045"/>
    <xdr:sp macro="" textlink="">
      <xdr:nvSpPr>
        <xdr:cNvPr id="205" name="n_4mainValue【体育館・プール】&#10;有形固定資産減価償却率">
          <a:extLst>
            <a:ext uri="{FF2B5EF4-FFF2-40B4-BE49-F238E27FC236}">
              <a16:creationId xmlns:a16="http://schemas.microsoft.com/office/drawing/2014/main" id="{AF4C9BDC-4877-4F00-9E70-93E362F312A7}"/>
            </a:ext>
          </a:extLst>
        </xdr:cNvPr>
        <xdr:cNvSpPr txBox="1"/>
      </xdr:nvSpPr>
      <xdr:spPr>
        <a:xfrm>
          <a:off x="855354" y="10040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A69E949C-9A57-45E6-ACF5-CA368F009E36}"/>
            </a:ext>
          </a:extLst>
        </xdr:cNvPr>
        <xdr:cNvSpPr/>
      </xdr:nvSpPr>
      <xdr:spPr>
        <a:xfrm>
          <a:off x="596011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31495D85-CCB5-41EA-A826-16F50B6D0C0A}"/>
            </a:ext>
          </a:extLst>
        </xdr:cNvPr>
        <xdr:cNvSpPr/>
      </xdr:nvSpPr>
      <xdr:spPr>
        <a:xfrm>
          <a:off x="60604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7D56C88D-F7F6-4EF2-A5BA-B9751089BEB1}"/>
            </a:ext>
          </a:extLst>
        </xdr:cNvPr>
        <xdr:cNvSpPr/>
      </xdr:nvSpPr>
      <xdr:spPr>
        <a:xfrm>
          <a:off x="60604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65339394-6EFF-4F30-A3D3-B54E2E855B06}"/>
            </a:ext>
          </a:extLst>
        </xdr:cNvPr>
        <xdr:cNvSpPr/>
      </xdr:nvSpPr>
      <xdr:spPr>
        <a:xfrm>
          <a:off x="69888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F6A0989D-38EA-45C3-A6AD-6B60B935C39D}"/>
            </a:ext>
          </a:extLst>
        </xdr:cNvPr>
        <xdr:cNvSpPr/>
      </xdr:nvSpPr>
      <xdr:spPr>
        <a:xfrm>
          <a:off x="69888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C5C5DADA-1D38-478B-89BD-551E8FB2FF3E}"/>
            </a:ext>
          </a:extLst>
        </xdr:cNvPr>
        <xdr:cNvSpPr/>
      </xdr:nvSpPr>
      <xdr:spPr>
        <a:xfrm>
          <a:off x="80175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F89BC9F5-2842-48CA-A0F2-84851A3757DF}"/>
            </a:ext>
          </a:extLst>
        </xdr:cNvPr>
        <xdr:cNvSpPr/>
      </xdr:nvSpPr>
      <xdr:spPr>
        <a:xfrm>
          <a:off x="80175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15170B73-0190-4B67-9BA9-A93E36B9DB0F}"/>
            </a:ext>
          </a:extLst>
        </xdr:cNvPr>
        <xdr:cNvSpPr/>
      </xdr:nvSpPr>
      <xdr:spPr>
        <a:xfrm>
          <a:off x="596011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22AE8E31-0F82-4FA0-8641-188F21374695}"/>
            </a:ext>
          </a:extLst>
        </xdr:cNvPr>
        <xdr:cNvSpPr txBox="1"/>
      </xdr:nvSpPr>
      <xdr:spPr>
        <a:xfrm>
          <a:off x="592201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5D12B009-50AF-4525-946B-4D9B3DF2CAE2}"/>
            </a:ext>
          </a:extLst>
        </xdr:cNvPr>
        <xdr:cNvCxnSpPr/>
      </xdr:nvCxnSpPr>
      <xdr:spPr>
        <a:xfrm>
          <a:off x="5960110" y="11430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16" name="直線コネクタ 215">
          <a:extLst>
            <a:ext uri="{FF2B5EF4-FFF2-40B4-BE49-F238E27FC236}">
              <a16:creationId xmlns:a16="http://schemas.microsoft.com/office/drawing/2014/main" id="{173E7A8A-57B5-46CB-AFB7-DB03CD3073F2}"/>
            </a:ext>
          </a:extLst>
        </xdr:cNvPr>
        <xdr:cNvCxnSpPr/>
      </xdr:nvCxnSpPr>
      <xdr:spPr>
        <a:xfrm>
          <a:off x="5960110" y="108546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7" name="テキスト ボックス 216">
          <a:extLst>
            <a:ext uri="{FF2B5EF4-FFF2-40B4-BE49-F238E27FC236}">
              <a16:creationId xmlns:a16="http://schemas.microsoft.com/office/drawing/2014/main" id="{0151F7A1-0D4B-4E53-AB5A-41D9825AD7D3}"/>
            </a:ext>
          </a:extLst>
        </xdr:cNvPr>
        <xdr:cNvSpPr txBox="1"/>
      </xdr:nvSpPr>
      <xdr:spPr>
        <a:xfrm>
          <a:off x="5527221" y="107181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8" name="直線コネクタ 217">
          <a:extLst>
            <a:ext uri="{FF2B5EF4-FFF2-40B4-BE49-F238E27FC236}">
              <a16:creationId xmlns:a16="http://schemas.microsoft.com/office/drawing/2014/main" id="{873F13CB-6FE3-4847-9F4A-61401F355787}"/>
            </a:ext>
          </a:extLst>
        </xdr:cNvPr>
        <xdr:cNvCxnSpPr/>
      </xdr:nvCxnSpPr>
      <xdr:spPr>
        <a:xfrm>
          <a:off x="5960110" y="102870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9" name="テキスト ボックス 218">
          <a:extLst>
            <a:ext uri="{FF2B5EF4-FFF2-40B4-BE49-F238E27FC236}">
              <a16:creationId xmlns:a16="http://schemas.microsoft.com/office/drawing/2014/main" id="{633D76C9-A193-4FED-957B-DE61178FF107}"/>
            </a:ext>
          </a:extLst>
        </xdr:cNvPr>
        <xdr:cNvSpPr txBox="1"/>
      </xdr:nvSpPr>
      <xdr:spPr>
        <a:xfrm>
          <a:off x="5527221" y="1014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0" name="直線コネクタ 219">
          <a:extLst>
            <a:ext uri="{FF2B5EF4-FFF2-40B4-BE49-F238E27FC236}">
              <a16:creationId xmlns:a16="http://schemas.microsoft.com/office/drawing/2014/main" id="{0854D39D-BCF1-4FDD-BA2E-05DE4EBEB1B7}"/>
            </a:ext>
          </a:extLst>
        </xdr:cNvPr>
        <xdr:cNvCxnSpPr/>
      </xdr:nvCxnSpPr>
      <xdr:spPr>
        <a:xfrm>
          <a:off x="5960110" y="971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1" name="テキスト ボックス 220">
          <a:extLst>
            <a:ext uri="{FF2B5EF4-FFF2-40B4-BE49-F238E27FC236}">
              <a16:creationId xmlns:a16="http://schemas.microsoft.com/office/drawing/2014/main" id="{513380B9-7503-40DE-B66B-F98869C99D2E}"/>
            </a:ext>
          </a:extLst>
        </xdr:cNvPr>
        <xdr:cNvSpPr txBox="1"/>
      </xdr:nvSpPr>
      <xdr:spPr>
        <a:xfrm>
          <a:off x="5527221" y="95713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86F323D6-ADEF-4AC4-9CCE-B0BEF5DA45B8}"/>
            </a:ext>
          </a:extLst>
        </xdr:cNvPr>
        <xdr:cNvCxnSpPr/>
      </xdr:nvCxnSpPr>
      <xdr:spPr>
        <a:xfrm>
          <a:off x="5960110" y="914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a:extLst>
            <a:ext uri="{FF2B5EF4-FFF2-40B4-BE49-F238E27FC236}">
              <a16:creationId xmlns:a16="http://schemas.microsoft.com/office/drawing/2014/main" id="{AAEC6C00-4C81-442C-9DEA-01D957B88DD6}"/>
            </a:ext>
          </a:extLst>
        </xdr:cNvPr>
        <xdr:cNvSpPr txBox="1"/>
      </xdr:nvSpPr>
      <xdr:spPr>
        <a:xfrm>
          <a:off x="5527221"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a:extLst>
            <a:ext uri="{FF2B5EF4-FFF2-40B4-BE49-F238E27FC236}">
              <a16:creationId xmlns:a16="http://schemas.microsoft.com/office/drawing/2014/main" id="{AAE174B3-7C36-41C2-8F8C-B62D32751961}"/>
            </a:ext>
          </a:extLst>
        </xdr:cNvPr>
        <xdr:cNvSpPr/>
      </xdr:nvSpPr>
      <xdr:spPr>
        <a:xfrm>
          <a:off x="596011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36005</xdr:rowOff>
    </xdr:from>
    <xdr:to>
      <xdr:col>54</xdr:col>
      <xdr:colOff>189865</xdr:colOff>
      <xdr:row>63</xdr:row>
      <xdr:rowOff>55435</xdr:rowOff>
    </xdr:to>
    <xdr:cxnSp macro="">
      <xdr:nvCxnSpPr>
        <xdr:cNvPr id="225" name="直線コネクタ 224">
          <a:extLst>
            <a:ext uri="{FF2B5EF4-FFF2-40B4-BE49-F238E27FC236}">
              <a16:creationId xmlns:a16="http://schemas.microsoft.com/office/drawing/2014/main" id="{85CE8748-B7A4-43C0-8857-A89AE9F326B9}"/>
            </a:ext>
          </a:extLst>
        </xdr:cNvPr>
        <xdr:cNvCxnSpPr/>
      </xdr:nvCxnSpPr>
      <xdr:spPr>
        <a:xfrm flipV="1">
          <a:off x="9429115" y="9637205"/>
          <a:ext cx="0" cy="1223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59262</xdr:rowOff>
    </xdr:from>
    <xdr:ext cx="469744" cy="259045"/>
    <xdr:sp macro="" textlink="">
      <xdr:nvSpPr>
        <xdr:cNvPr id="226" name="【体育館・プール】&#10;一人当たり面積最小値テキスト">
          <a:extLst>
            <a:ext uri="{FF2B5EF4-FFF2-40B4-BE49-F238E27FC236}">
              <a16:creationId xmlns:a16="http://schemas.microsoft.com/office/drawing/2014/main" id="{C96E908E-B735-4FA7-A22E-6A2129CF703E}"/>
            </a:ext>
          </a:extLst>
        </xdr:cNvPr>
        <xdr:cNvSpPr txBox="1"/>
      </xdr:nvSpPr>
      <xdr:spPr>
        <a:xfrm>
          <a:off x="9467850" y="1085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55435</xdr:rowOff>
    </xdr:from>
    <xdr:to>
      <xdr:col>55</xdr:col>
      <xdr:colOff>88900</xdr:colOff>
      <xdr:row>63</xdr:row>
      <xdr:rowOff>55435</xdr:rowOff>
    </xdr:to>
    <xdr:cxnSp macro="">
      <xdr:nvCxnSpPr>
        <xdr:cNvPr id="227" name="直線コネクタ 226">
          <a:extLst>
            <a:ext uri="{FF2B5EF4-FFF2-40B4-BE49-F238E27FC236}">
              <a16:creationId xmlns:a16="http://schemas.microsoft.com/office/drawing/2014/main" id="{22849505-32A4-4CAA-87FA-6397718B75CF}"/>
            </a:ext>
          </a:extLst>
        </xdr:cNvPr>
        <xdr:cNvCxnSpPr/>
      </xdr:nvCxnSpPr>
      <xdr:spPr>
        <a:xfrm>
          <a:off x="9356090" y="1086059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154132</xdr:rowOff>
    </xdr:from>
    <xdr:ext cx="469744" cy="259045"/>
    <xdr:sp macro="" textlink="">
      <xdr:nvSpPr>
        <xdr:cNvPr id="228" name="【体育館・プール】&#10;一人当たり面積最大値テキスト">
          <a:extLst>
            <a:ext uri="{FF2B5EF4-FFF2-40B4-BE49-F238E27FC236}">
              <a16:creationId xmlns:a16="http://schemas.microsoft.com/office/drawing/2014/main" id="{C632DC2A-5463-45A0-BF4F-D578597FC9A3}"/>
            </a:ext>
          </a:extLst>
        </xdr:cNvPr>
        <xdr:cNvSpPr txBox="1"/>
      </xdr:nvSpPr>
      <xdr:spPr>
        <a:xfrm>
          <a:off x="9467850" y="941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36005</xdr:rowOff>
    </xdr:from>
    <xdr:to>
      <xdr:col>55</xdr:col>
      <xdr:colOff>88900</xdr:colOff>
      <xdr:row>56</xdr:row>
      <xdr:rowOff>36005</xdr:rowOff>
    </xdr:to>
    <xdr:cxnSp macro="">
      <xdr:nvCxnSpPr>
        <xdr:cNvPr id="229" name="直線コネクタ 228">
          <a:extLst>
            <a:ext uri="{FF2B5EF4-FFF2-40B4-BE49-F238E27FC236}">
              <a16:creationId xmlns:a16="http://schemas.microsoft.com/office/drawing/2014/main" id="{A996690C-0B1F-4E1B-9DAC-73756189AD5A}"/>
            </a:ext>
          </a:extLst>
        </xdr:cNvPr>
        <xdr:cNvCxnSpPr/>
      </xdr:nvCxnSpPr>
      <xdr:spPr>
        <a:xfrm>
          <a:off x="9356090" y="9637205"/>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42371</xdr:rowOff>
    </xdr:from>
    <xdr:ext cx="469744" cy="259045"/>
    <xdr:sp macro="" textlink="">
      <xdr:nvSpPr>
        <xdr:cNvPr id="230" name="【体育館・プール】&#10;一人当たり面積平均値テキスト">
          <a:extLst>
            <a:ext uri="{FF2B5EF4-FFF2-40B4-BE49-F238E27FC236}">
              <a16:creationId xmlns:a16="http://schemas.microsoft.com/office/drawing/2014/main" id="{11EADD6D-071B-42AC-88CE-B7C7F273CEFA}"/>
            </a:ext>
          </a:extLst>
        </xdr:cNvPr>
        <xdr:cNvSpPr txBox="1"/>
      </xdr:nvSpPr>
      <xdr:spPr>
        <a:xfrm>
          <a:off x="9467850" y="10331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19494</xdr:rowOff>
    </xdr:from>
    <xdr:to>
      <xdr:col>55</xdr:col>
      <xdr:colOff>50800</xdr:colOff>
      <xdr:row>61</xdr:row>
      <xdr:rowOff>121094</xdr:rowOff>
    </xdr:to>
    <xdr:sp macro="" textlink="">
      <xdr:nvSpPr>
        <xdr:cNvPr id="231" name="フローチャート: 判断 230">
          <a:extLst>
            <a:ext uri="{FF2B5EF4-FFF2-40B4-BE49-F238E27FC236}">
              <a16:creationId xmlns:a16="http://schemas.microsoft.com/office/drawing/2014/main" id="{663DF3DF-0D1A-47AD-B858-3C2A53EA44F3}"/>
            </a:ext>
          </a:extLst>
        </xdr:cNvPr>
        <xdr:cNvSpPr/>
      </xdr:nvSpPr>
      <xdr:spPr>
        <a:xfrm>
          <a:off x="9394190" y="10474134"/>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40069</xdr:rowOff>
    </xdr:from>
    <xdr:to>
      <xdr:col>50</xdr:col>
      <xdr:colOff>165100</xdr:colOff>
      <xdr:row>61</xdr:row>
      <xdr:rowOff>141669</xdr:rowOff>
    </xdr:to>
    <xdr:sp macro="" textlink="">
      <xdr:nvSpPr>
        <xdr:cNvPr id="232" name="フローチャート: 判断 231">
          <a:extLst>
            <a:ext uri="{FF2B5EF4-FFF2-40B4-BE49-F238E27FC236}">
              <a16:creationId xmlns:a16="http://schemas.microsoft.com/office/drawing/2014/main" id="{344050E9-7A5D-4358-B6FB-3915E35656C7}"/>
            </a:ext>
          </a:extLst>
        </xdr:cNvPr>
        <xdr:cNvSpPr/>
      </xdr:nvSpPr>
      <xdr:spPr>
        <a:xfrm>
          <a:off x="8632190" y="10498519"/>
          <a:ext cx="1092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158196</xdr:rowOff>
    </xdr:from>
    <xdr:ext cx="469744" cy="259045"/>
    <xdr:sp macro="" textlink="">
      <xdr:nvSpPr>
        <xdr:cNvPr id="233" name="n_1aveValue【体育館・プール】&#10;一人当たり面積">
          <a:extLst>
            <a:ext uri="{FF2B5EF4-FFF2-40B4-BE49-F238E27FC236}">
              <a16:creationId xmlns:a16="http://schemas.microsoft.com/office/drawing/2014/main" id="{528E1F78-2967-459C-B62B-38F9F008A7AB}"/>
            </a:ext>
          </a:extLst>
        </xdr:cNvPr>
        <xdr:cNvSpPr txBox="1"/>
      </xdr:nvSpPr>
      <xdr:spPr>
        <a:xfrm>
          <a:off x="8454467" y="10275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16637</xdr:rowOff>
    </xdr:from>
    <xdr:to>
      <xdr:col>46</xdr:col>
      <xdr:colOff>38100</xdr:colOff>
      <xdr:row>61</xdr:row>
      <xdr:rowOff>118237</xdr:rowOff>
    </xdr:to>
    <xdr:sp macro="" textlink="">
      <xdr:nvSpPr>
        <xdr:cNvPr id="234" name="フローチャート: 判断 233">
          <a:extLst>
            <a:ext uri="{FF2B5EF4-FFF2-40B4-BE49-F238E27FC236}">
              <a16:creationId xmlns:a16="http://schemas.microsoft.com/office/drawing/2014/main" id="{05F0ACAD-FA9C-4070-9048-55928D5ABC28}"/>
            </a:ext>
          </a:extLst>
        </xdr:cNvPr>
        <xdr:cNvSpPr/>
      </xdr:nvSpPr>
      <xdr:spPr>
        <a:xfrm>
          <a:off x="7846060" y="10478897"/>
          <a:ext cx="7874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134764</xdr:rowOff>
    </xdr:from>
    <xdr:ext cx="469744" cy="259045"/>
    <xdr:sp macro="" textlink="">
      <xdr:nvSpPr>
        <xdr:cNvPr id="235" name="n_2aveValue【体育館・プール】&#10;一人当たり面積">
          <a:extLst>
            <a:ext uri="{FF2B5EF4-FFF2-40B4-BE49-F238E27FC236}">
              <a16:creationId xmlns:a16="http://schemas.microsoft.com/office/drawing/2014/main" id="{60B34BAB-3956-48E6-A2CB-5D00864F556C}"/>
            </a:ext>
          </a:extLst>
        </xdr:cNvPr>
        <xdr:cNvSpPr txBox="1"/>
      </xdr:nvSpPr>
      <xdr:spPr>
        <a:xfrm>
          <a:off x="7673417" y="10246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52642</xdr:rowOff>
    </xdr:from>
    <xdr:to>
      <xdr:col>41</xdr:col>
      <xdr:colOff>101600</xdr:colOff>
      <xdr:row>61</xdr:row>
      <xdr:rowOff>154242</xdr:rowOff>
    </xdr:to>
    <xdr:sp macro="" textlink="">
      <xdr:nvSpPr>
        <xdr:cNvPr id="236" name="フローチャート: 判断 235">
          <a:extLst>
            <a:ext uri="{FF2B5EF4-FFF2-40B4-BE49-F238E27FC236}">
              <a16:creationId xmlns:a16="http://schemas.microsoft.com/office/drawing/2014/main" id="{C560036D-AE1A-4413-B897-693D19F2D754}"/>
            </a:ext>
          </a:extLst>
        </xdr:cNvPr>
        <xdr:cNvSpPr/>
      </xdr:nvSpPr>
      <xdr:spPr>
        <a:xfrm>
          <a:off x="7029450" y="10514902"/>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170769</xdr:rowOff>
    </xdr:from>
    <xdr:ext cx="469744" cy="259045"/>
    <xdr:sp macro="" textlink="">
      <xdr:nvSpPr>
        <xdr:cNvPr id="237" name="n_3aveValue【体育館・プール】&#10;一人当たり面積">
          <a:extLst>
            <a:ext uri="{FF2B5EF4-FFF2-40B4-BE49-F238E27FC236}">
              <a16:creationId xmlns:a16="http://schemas.microsoft.com/office/drawing/2014/main" id="{FEACF25D-5B56-4ADA-B51D-22FD45A86F37}"/>
            </a:ext>
          </a:extLst>
        </xdr:cNvPr>
        <xdr:cNvSpPr txBox="1"/>
      </xdr:nvSpPr>
      <xdr:spPr>
        <a:xfrm>
          <a:off x="6866332" y="1029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61</xdr:row>
      <xdr:rowOff>76644</xdr:rowOff>
    </xdr:from>
    <xdr:to>
      <xdr:col>36</xdr:col>
      <xdr:colOff>165100</xdr:colOff>
      <xdr:row>62</xdr:row>
      <xdr:rowOff>6794</xdr:rowOff>
    </xdr:to>
    <xdr:sp macro="" textlink="">
      <xdr:nvSpPr>
        <xdr:cNvPr id="238" name="フローチャート: 判断 237">
          <a:extLst>
            <a:ext uri="{FF2B5EF4-FFF2-40B4-BE49-F238E27FC236}">
              <a16:creationId xmlns:a16="http://schemas.microsoft.com/office/drawing/2014/main" id="{98C9CBF0-BB80-4432-B14F-A856E957DAED}"/>
            </a:ext>
          </a:extLst>
        </xdr:cNvPr>
        <xdr:cNvSpPr/>
      </xdr:nvSpPr>
      <xdr:spPr>
        <a:xfrm>
          <a:off x="6231890" y="1053509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60</xdr:row>
      <xdr:rowOff>23321</xdr:rowOff>
    </xdr:from>
    <xdr:ext cx="469744" cy="259045"/>
    <xdr:sp macro="" textlink="">
      <xdr:nvSpPr>
        <xdr:cNvPr id="239" name="n_4aveValue【体育館・プール】&#10;一人当たり面積">
          <a:extLst>
            <a:ext uri="{FF2B5EF4-FFF2-40B4-BE49-F238E27FC236}">
              <a16:creationId xmlns:a16="http://schemas.microsoft.com/office/drawing/2014/main" id="{0BF00FB3-41A7-4844-A2A8-4371D76DBFFF}"/>
            </a:ext>
          </a:extLst>
        </xdr:cNvPr>
        <xdr:cNvSpPr txBox="1"/>
      </xdr:nvSpPr>
      <xdr:spPr>
        <a:xfrm>
          <a:off x="6068772" y="1030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EF02F468-213E-47D2-B936-33B93A27130C}"/>
            </a:ext>
          </a:extLst>
        </xdr:cNvPr>
        <xdr:cNvSpPr txBox="1"/>
      </xdr:nvSpPr>
      <xdr:spPr>
        <a:xfrm>
          <a:off x="92583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2642F60C-848D-432A-BD41-0319D35BB52A}"/>
            </a:ext>
          </a:extLst>
        </xdr:cNvPr>
        <xdr:cNvSpPr txBox="1"/>
      </xdr:nvSpPr>
      <xdr:spPr>
        <a:xfrm>
          <a:off x="85153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C15AE2B3-614A-46F2-9515-6992E9E1E2EA}"/>
            </a:ext>
          </a:extLst>
        </xdr:cNvPr>
        <xdr:cNvSpPr txBox="1"/>
      </xdr:nvSpPr>
      <xdr:spPr>
        <a:xfrm>
          <a:off x="77177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D19C9273-EEA9-4BA2-84D2-BC4A1566C91D}"/>
            </a:ext>
          </a:extLst>
        </xdr:cNvPr>
        <xdr:cNvSpPr txBox="1"/>
      </xdr:nvSpPr>
      <xdr:spPr>
        <a:xfrm>
          <a:off x="691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6747604E-C76C-4107-B6DE-518E42C03079}"/>
            </a:ext>
          </a:extLst>
        </xdr:cNvPr>
        <xdr:cNvSpPr txBox="1"/>
      </xdr:nvSpPr>
      <xdr:spPr>
        <a:xfrm>
          <a:off x="6115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150368</xdr:rowOff>
    </xdr:from>
    <xdr:to>
      <xdr:col>55</xdr:col>
      <xdr:colOff>50800</xdr:colOff>
      <xdr:row>62</xdr:row>
      <xdr:rowOff>80518</xdr:rowOff>
    </xdr:to>
    <xdr:sp macro="" textlink="">
      <xdr:nvSpPr>
        <xdr:cNvPr id="245" name="楕円 244">
          <a:extLst>
            <a:ext uri="{FF2B5EF4-FFF2-40B4-BE49-F238E27FC236}">
              <a16:creationId xmlns:a16="http://schemas.microsoft.com/office/drawing/2014/main" id="{C2D4A4C0-C6C8-4E64-9C5E-F1393694635F}"/>
            </a:ext>
          </a:extLst>
        </xdr:cNvPr>
        <xdr:cNvSpPr/>
      </xdr:nvSpPr>
      <xdr:spPr>
        <a:xfrm>
          <a:off x="9394190" y="10608818"/>
          <a:ext cx="9017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128795</xdr:rowOff>
    </xdr:from>
    <xdr:ext cx="469744" cy="259045"/>
    <xdr:sp macro="" textlink="">
      <xdr:nvSpPr>
        <xdr:cNvPr id="246" name="【体育館・プール】&#10;一人当たり面積該当値テキスト">
          <a:extLst>
            <a:ext uri="{FF2B5EF4-FFF2-40B4-BE49-F238E27FC236}">
              <a16:creationId xmlns:a16="http://schemas.microsoft.com/office/drawing/2014/main" id="{B451FFF1-5A05-4FCD-AD0D-E7ACB71E6637}"/>
            </a:ext>
          </a:extLst>
        </xdr:cNvPr>
        <xdr:cNvSpPr txBox="1"/>
      </xdr:nvSpPr>
      <xdr:spPr>
        <a:xfrm>
          <a:off x="9467850" y="1059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14351</xdr:rowOff>
    </xdr:from>
    <xdr:to>
      <xdr:col>50</xdr:col>
      <xdr:colOff>165100</xdr:colOff>
      <xdr:row>62</xdr:row>
      <xdr:rowOff>115951</xdr:rowOff>
    </xdr:to>
    <xdr:sp macro="" textlink="">
      <xdr:nvSpPr>
        <xdr:cNvPr id="247" name="楕円 246">
          <a:extLst>
            <a:ext uri="{FF2B5EF4-FFF2-40B4-BE49-F238E27FC236}">
              <a16:creationId xmlns:a16="http://schemas.microsoft.com/office/drawing/2014/main" id="{7AC8EF8B-8F95-49F2-89D1-D2B3059A0F8F}"/>
            </a:ext>
          </a:extLst>
        </xdr:cNvPr>
        <xdr:cNvSpPr/>
      </xdr:nvSpPr>
      <xdr:spPr>
        <a:xfrm>
          <a:off x="8632190" y="10648061"/>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29718</xdr:rowOff>
    </xdr:from>
    <xdr:to>
      <xdr:col>55</xdr:col>
      <xdr:colOff>0</xdr:colOff>
      <xdr:row>62</xdr:row>
      <xdr:rowOff>65151</xdr:rowOff>
    </xdr:to>
    <xdr:cxnSp macro="">
      <xdr:nvCxnSpPr>
        <xdr:cNvPr id="248" name="直線コネクタ 247">
          <a:extLst>
            <a:ext uri="{FF2B5EF4-FFF2-40B4-BE49-F238E27FC236}">
              <a16:creationId xmlns:a16="http://schemas.microsoft.com/office/drawing/2014/main" id="{81CCBC43-BFF6-403C-975E-EC3261CDE6AC}"/>
            </a:ext>
          </a:extLst>
        </xdr:cNvPr>
        <xdr:cNvCxnSpPr/>
      </xdr:nvCxnSpPr>
      <xdr:spPr>
        <a:xfrm flipV="1">
          <a:off x="8686800" y="10657713"/>
          <a:ext cx="74295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16066</xdr:rowOff>
    </xdr:from>
    <xdr:to>
      <xdr:col>46</xdr:col>
      <xdr:colOff>38100</xdr:colOff>
      <xdr:row>62</xdr:row>
      <xdr:rowOff>117666</xdr:rowOff>
    </xdr:to>
    <xdr:sp macro="" textlink="">
      <xdr:nvSpPr>
        <xdr:cNvPr id="249" name="楕円 248">
          <a:extLst>
            <a:ext uri="{FF2B5EF4-FFF2-40B4-BE49-F238E27FC236}">
              <a16:creationId xmlns:a16="http://schemas.microsoft.com/office/drawing/2014/main" id="{160098BE-8D92-49F2-84E4-D390782165A7}"/>
            </a:ext>
          </a:extLst>
        </xdr:cNvPr>
        <xdr:cNvSpPr/>
      </xdr:nvSpPr>
      <xdr:spPr>
        <a:xfrm>
          <a:off x="7846060" y="1064977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65151</xdr:rowOff>
    </xdr:from>
    <xdr:to>
      <xdr:col>50</xdr:col>
      <xdr:colOff>114300</xdr:colOff>
      <xdr:row>62</xdr:row>
      <xdr:rowOff>66866</xdr:rowOff>
    </xdr:to>
    <xdr:cxnSp macro="">
      <xdr:nvCxnSpPr>
        <xdr:cNvPr id="250" name="直線コネクタ 249">
          <a:extLst>
            <a:ext uri="{FF2B5EF4-FFF2-40B4-BE49-F238E27FC236}">
              <a16:creationId xmlns:a16="http://schemas.microsoft.com/office/drawing/2014/main" id="{B2F2D322-449F-4A5D-B310-69EBC973E584}"/>
            </a:ext>
          </a:extLst>
        </xdr:cNvPr>
        <xdr:cNvCxnSpPr/>
      </xdr:nvCxnSpPr>
      <xdr:spPr>
        <a:xfrm flipV="1">
          <a:off x="7889240" y="10693146"/>
          <a:ext cx="79756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18352</xdr:rowOff>
    </xdr:from>
    <xdr:to>
      <xdr:col>41</xdr:col>
      <xdr:colOff>101600</xdr:colOff>
      <xdr:row>62</xdr:row>
      <xdr:rowOff>119952</xdr:rowOff>
    </xdr:to>
    <xdr:sp macro="" textlink="">
      <xdr:nvSpPr>
        <xdr:cNvPr id="251" name="楕円 250">
          <a:extLst>
            <a:ext uri="{FF2B5EF4-FFF2-40B4-BE49-F238E27FC236}">
              <a16:creationId xmlns:a16="http://schemas.microsoft.com/office/drawing/2014/main" id="{38864E30-E6A3-4171-A6FD-B2D86D3F61BA}"/>
            </a:ext>
          </a:extLst>
        </xdr:cNvPr>
        <xdr:cNvSpPr/>
      </xdr:nvSpPr>
      <xdr:spPr>
        <a:xfrm>
          <a:off x="7029450" y="10652062"/>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66866</xdr:rowOff>
    </xdr:from>
    <xdr:to>
      <xdr:col>45</xdr:col>
      <xdr:colOff>177800</xdr:colOff>
      <xdr:row>62</xdr:row>
      <xdr:rowOff>69152</xdr:rowOff>
    </xdr:to>
    <xdr:cxnSp macro="">
      <xdr:nvCxnSpPr>
        <xdr:cNvPr id="252" name="直線コネクタ 251">
          <a:extLst>
            <a:ext uri="{FF2B5EF4-FFF2-40B4-BE49-F238E27FC236}">
              <a16:creationId xmlns:a16="http://schemas.microsoft.com/office/drawing/2014/main" id="{E96B0BB3-4FAD-4E41-9DE4-6C53EC42407E}"/>
            </a:ext>
          </a:extLst>
        </xdr:cNvPr>
        <xdr:cNvCxnSpPr/>
      </xdr:nvCxnSpPr>
      <xdr:spPr>
        <a:xfrm flipV="1">
          <a:off x="7084060" y="10694861"/>
          <a:ext cx="80518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124079</xdr:rowOff>
    </xdr:from>
    <xdr:to>
      <xdr:col>36</xdr:col>
      <xdr:colOff>165100</xdr:colOff>
      <xdr:row>63</xdr:row>
      <xdr:rowOff>54229</xdr:rowOff>
    </xdr:to>
    <xdr:sp macro="" textlink="">
      <xdr:nvSpPr>
        <xdr:cNvPr id="253" name="楕円 252">
          <a:extLst>
            <a:ext uri="{FF2B5EF4-FFF2-40B4-BE49-F238E27FC236}">
              <a16:creationId xmlns:a16="http://schemas.microsoft.com/office/drawing/2014/main" id="{6C05DEAA-18A2-4C76-81A6-8C5BA813E64C}"/>
            </a:ext>
          </a:extLst>
        </xdr:cNvPr>
        <xdr:cNvSpPr/>
      </xdr:nvSpPr>
      <xdr:spPr>
        <a:xfrm>
          <a:off x="6231890" y="10755884"/>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69152</xdr:rowOff>
    </xdr:from>
    <xdr:to>
      <xdr:col>41</xdr:col>
      <xdr:colOff>50800</xdr:colOff>
      <xdr:row>63</xdr:row>
      <xdr:rowOff>3429</xdr:rowOff>
    </xdr:to>
    <xdr:cxnSp macro="">
      <xdr:nvCxnSpPr>
        <xdr:cNvPr id="254" name="直線コネクタ 253">
          <a:extLst>
            <a:ext uri="{FF2B5EF4-FFF2-40B4-BE49-F238E27FC236}">
              <a16:creationId xmlns:a16="http://schemas.microsoft.com/office/drawing/2014/main" id="{000B20DA-7C36-4321-B5E5-7AB93DF57773}"/>
            </a:ext>
          </a:extLst>
        </xdr:cNvPr>
        <xdr:cNvCxnSpPr/>
      </xdr:nvCxnSpPr>
      <xdr:spPr>
        <a:xfrm flipV="1">
          <a:off x="6286500" y="10697147"/>
          <a:ext cx="797560" cy="10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107078</xdr:rowOff>
    </xdr:from>
    <xdr:ext cx="469744" cy="259045"/>
    <xdr:sp macro="" textlink="">
      <xdr:nvSpPr>
        <xdr:cNvPr id="255" name="n_1mainValue【体育館・プール】&#10;一人当たり面積">
          <a:extLst>
            <a:ext uri="{FF2B5EF4-FFF2-40B4-BE49-F238E27FC236}">
              <a16:creationId xmlns:a16="http://schemas.microsoft.com/office/drawing/2014/main" id="{35975080-5EA7-4A3A-9CFA-40838C160DDB}"/>
            </a:ext>
          </a:extLst>
        </xdr:cNvPr>
        <xdr:cNvSpPr txBox="1"/>
      </xdr:nvSpPr>
      <xdr:spPr>
        <a:xfrm>
          <a:off x="8454467" y="10735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108793</xdr:rowOff>
    </xdr:from>
    <xdr:ext cx="469744" cy="259045"/>
    <xdr:sp macro="" textlink="">
      <xdr:nvSpPr>
        <xdr:cNvPr id="256" name="n_2mainValue【体育館・プール】&#10;一人当たり面積">
          <a:extLst>
            <a:ext uri="{FF2B5EF4-FFF2-40B4-BE49-F238E27FC236}">
              <a16:creationId xmlns:a16="http://schemas.microsoft.com/office/drawing/2014/main" id="{E8852D3E-9171-41F7-922B-065AAE7F6018}"/>
            </a:ext>
          </a:extLst>
        </xdr:cNvPr>
        <xdr:cNvSpPr txBox="1"/>
      </xdr:nvSpPr>
      <xdr:spPr>
        <a:xfrm>
          <a:off x="7673417" y="10736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111079</xdr:rowOff>
    </xdr:from>
    <xdr:ext cx="469744" cy="259045"/>
    <xdr:sp macro="" textlink="">
      <xdr:nvSpPr>
        <xdr:cNvPr id="257" name="n_3mainValue【体育館・プール】&#10;一人当たり面積">
          <a:extLst>
            <a:ext uri="{FF2B5EF4-FFF2-40B4-BE49-F238E27FC236}">
              <a16:creationId xmlns:a16="http://schemas.microsoft.com/office/drawing/2014/main" id="{9A0F774A-20E3-4CBD-82DB-568BE1AB0503}"/>
            </a:ext>
          </a:extLst>
        </xdr:cNvPr>
        <xdr:cNvSpPr txBox="1"/>
      </xdr:nvSpPr>
      <xdr:spPr>
        <a:xfrm>
          <a:off x="6866332" y="1074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45356</xdr:rowOff>
    </xdr:from>
    <xdr:ext cx="469744" cy="259045"/>
    <xdr:sp macro="" textlink="">
      <xdr:nvSpPr>
        <xdr:cNvPr id="258" name="n_4mainValue【体育館・プール】&#10;一人当たり面積">
          <a:extLst>
            <a:ext uri="{FF2B5EF4-FFF2-40B4-BE49-F238E27FC236}">
              <a16:creationId xmlns:a16="http://schemas.microsoft.com/office/drawing/2014/main" id="{2E2BC912-7A6F-4E81-BAD6-6C73CA1D1DBA}"/>
            </a:ext>
          </a:extLst>
        </xdr:cNvPr>
        <xdr:cNvSpPr txBox="1"/>
      </xdr:nvSpPr>
      <xdr:spPr>
        <a:xfrm>
          <a:off x="6068772" y="1084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a:extLst>
            <a:ext uri="{FF2B5EF4-FFF2-40B4-BE49-F238E27FC236}">
              <a16:creationId xmlns:a16="http://schemas.microsoft.com/office/drawing/2014/main" id="{BBD09539-D66E-4D41-87D1-0AAF35A632C1}"/>
            </a:ext>
          </a:extLst>
        </xdr:cNvPr>
        <xdr:cNvSpPr/>
      </xdr:nvSpPr>
      <xdr:spPr>
        <a:xfrm>
          <a:off x="6858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a:extLst>
            <a:ext uri="{FF2B5EF4-FFF2-40B4-BE49-F238E27FC236}">
              <a16:creationId xmlns:a16="http://schemas.microsoft.com/office/drawing/2014/main" id="{ACC9BE7B-7BB5-4D1A-AE87-CAE9BB1969E1}"/>
            </a:ext>
          </a:extLst>
        </xdr:cNvPr>
        <xdr:cNvSpPr/>
      </xdr:nvSpPr>
      <xdr:spPr>
        <a:xfrm>
          <a:off x="8166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a:extLst>
            <a:ext uri="{FF2B5EF4-FFF2-40B4-BE49-F238E27FC236}">
              <a16:creationId xmlns:a16="http://schemas.microsoft.com/office/drawing/2014/main" id="{6F26A404-EE0C-4276-AEEE-187CA97E4D42}"/>
            </a:ext>
          </a:extLst>
        </xdr:cNvPr>
        <xdr:cNvSpPr/>
      </xdr:nvSpPr>
      <xdr:spPr>
        <a:xfrm>
          <a:off x="8166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a:extLst>
            <a:ext uri="{FF2B5EF4-FFF2-40B4-BE49-F238E27FC236}">
              <a16:creationId xmlns:a16="http://schemas.microsoft.com/office/drawing/2014/main" id="{42E4D5D0-FDAD-4461-B771-BBA5BDC274AA}"/>
            </a:ext>
          </a:extLst>
        </xdr:cNvPr>
        <xdr:cNvSpPr/>
      </xdr:nvSpPr>
      <xdr:spPr>
        <a:xfrm>
          <a:off x="17145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a:extLst>
            <a:ext uri="{FF2B5EF4-FFF2-40B4-BE49-F238E27FC236}">
              <a16:creationId xmlns:a16="http://schemas.microsoft.com/office/drawing/2014/main" id="{BD67601D-2393-4A2A-9E84-436DEC0CDA14}"/>
            </a:ext>
          </a:extLst>
        </xdr:cNvPr>
        <xdr:cNvSpPr/>
      </xdr:nvSpPr>
      <xdr:spPr>
        <a:xfrm>
          <a:off x="17145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a:extLst>
            <a:ext uri="{FF2B5EF4-FFF2-40B4-BE49-F238E27FC236}">
              <a16:creationId xmlns:a16="http://schemas.microsoft.com/office/drawing/2014/main" id="{271D0B5C-7AE4-47A2-84E2-889F56340B14}"/>
            </a:ext>
          </a:extLst>
        </xdr:cNvPr>
        <xdr:cNvSpPr/>
      </xdr:nvSpPr>
      <xdr:spPr>
        <a:xfrm>
          <a:off x="27432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a:extLst>
            <a:ext uri="{FF2B5EF4-FFF2-40B4-BE49-F238E27FC236}">
              <a16:creationId xmlns:a16="http://schemas.microsoft.com/office/drawing/2014/main" id="{10FF984D-D890-4F34-93C7-BEA9C06BF9FF}"/>
            </a:ext>
          </a:extLst>
        </xdr:cNvPr>
        <xdr:cNvSpPr/>
      </xdr:nvSpPr>
      <xdr:spPr>
        <a:xfrm>
          <a:off x="27432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a:extLst>
            <a:ext uri="{FF2B5EF4-FFF2-40B4-BE49-F238E27FC236}">
              <a16:creationId xmlns:a16="http://schemas.microsoft.com/office/drawing/2014/main" id="{A7945905-7B09-4E9E-9C56-7AEB214C186E}"/>
            </a:ext>
          </a:extLst>
        </xdr:cNvPr>
        <xdr:cNvSpPr/>
      </xdr:nvSpPr>
      <xdr:spPr>
        <a:xfrm>
          <a:off x="685800" y="12950190"/>
          <a:ext cx="426720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a:extLst>
            <a:ext uri="{FF2B5EF4-FFF2-40B4-BE49-F238E27FC236}">
              <a16:creationId xmlns:a16="http://schemas.microsoft.com/office/drawing/2014/main" id="{DCD37E2A-56C2-4F6D-A495-4F7478EA35E0}"/>
            </a:ext>
          </a:extLst>
        </xdr:cNvPr>
        <xdr:cNvSpPr/>
      </xdr:nvSpPr>
      <xdr:spPr>
        <a:xfrm>
          <a:off x="596011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a:extLst>
            <a:ext uri="{FF2B5EF4-FFF2-40B4-BE49-F238E27FC236}">
              <a16:creationId xmlns:a16="http://schemas.microsoft.com/office/drawing/2014/main" id="{599A3445-2F7B-4B75-AF10-97355634548A}"/>
            </a:ext>
          </a:extLst>
        </xdr:cNvPr>
        <xdr:cNvSpPr/>
      </xdr:nvSpPr>
      <xdr:spPr>
        <a:xfrm>
          <a:off x="60604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a:extLst>
            <a:ext uri="{FF2B5EF4-FFF2-40B4-BE49-F238E27FC236}">
              <a16:creationId xmlns:a16="http://schemas.microsoft.com/office/drawing/2014/main" id="{315689D2-54B4-497D-A853-8CC9B2C5E15D}"/>
            </a:ext>
          </a:extLst>
        </xdr:cNvPr>
        <xdr:cNvSpPr/>
      </xdr:nvSpPr>
      <xdr:spPr>
        <a:xfrm>
          <a:off x="60604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a:extLst>
            <a:ext uri="{FF2B5EF4-FFF2-40B4-BE49-F238E27FC236}">
              <a16:creationId xmlns:a16="http://schemas.microsoft.com/office/drawing/2014/main" id="{6A3141BC-F396-4174-8696-FECFB13AD919}"/>
            </a:ext>
          </a:extLst>
        </xdr:cNvPr>
        <xdr:cNvSpPr/>
      </xdr:nvSpPr>
      <xdr:spPr>
        <a:xfrm>
          <a:off x="69888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a:extLst>
            <a:ext uri="{FF2B5EF4-FFF2-40B4-BE49-F238E27FC236}">
              <a16:creationId xmlns:a16="http://schemas.microsoft.com/office/drawing/2014/main" id="{A74054BE-6447-4AD0-B2FA-C4635D92F36F}"/>
            </a:ext>
          </a:extLst>
        </xdr:cNvPr>
        <xdr:cNvSpPr/>
      </xdr:nvSpPr>
      <xdr:spPr>
        <a:xfrm>
          <a:off x="69888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a:extLst>
            <a:ext uri="{FF2B5EF4-FFF2-40B4-BE49-F238E27FC236}">
              <a16:creationId xmlns:a16="http://schemas.microsoft.com/office/drawing/2014/main" id="{F7FDB89B-0062-4899-8F19-DB6AB00A5B83}"/>
            </a:ext>
          </a:extLst>
        </xdr:cNvPr>
        <xdr:cNvSpPr/>
      </xdr:nvSpPr>
      <xdr:spPr>
        <a:xfrm>
          <a:off x="80175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a:extLst>
            <a:ext uri="{FF2B5EF4-FFF2-40B4-BE49-F238E27FC236}">
              <a16:creationId xmlns:a16="http://schemas.microsoft.com/office/drawing/2014/main" id="{A615E3C7-3B27-4E19-B4B0-CB8D2844C147}"/>
            </a:ext>
          </a:extLst>
        </xdr:cNvPr>
        <xdr:cNvSpPr/>
      </xdr:nvSpPr>
      <xdr:spPr>
        <a:xfrm>
          <a:off x="80175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a:extLst>
            <a:ext uri="{FF2B5EF4-FFF2-40B4-BE49-F238E27FC236}">
              <a16:creationId xmlns:a16="http://schemas.microsoft.com/office/drawing/2014/main" id="{68B9E313-BF3A-4ED6-980D-F330B7CEE517}"/>
            </a:ext>
          </a:extLst>
        </xdr:cNvPr>
        <xdr:cNvSpPr/>
      </xdr:nvSpPr>
      <xdr:spPr>
        <a:xfrm>
          <a:off x="5960110" y="12950190"/>
          <a:ext cx="4248150" cy="2289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5" name="正方形/長方形 274">
          <a:extLst>
            <a:ext uri="{FF2B5EF4-FFF2-40B4-BE49-F238E27FC236}">
              <a16:creationId xmlns:a16="http://schemas.microsoft.com/office/drawing/2014/main" id="{3511A7F0-F2B0-4B6A-BFB9-FCE193FAC635}"/>
            </a:ext>
          </a:extLst>
        </xdr:cNvPr>
        <xdr:cNvSpPr/>
      </xdr:nvSpPr>
      <xdr:spPr>
        <a:xfrm>
          <a:off x="6858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6" name="正方形/長方形 275">
          <a:extLst>
            <a:ext uri="{FF2B5EF4-FFF2-40B4-BE49-F238E27FC236}">
              <a16:creationId xmlns:a16="http://schemas.microsoft.com/office/drawing/2014/main" id="{BD98FD87-AC38-44F8-BCCE-92317450965C}"/>
            </a:ext>
          </a:extLst>
        </xdr:cNvPr>
        <xdr:cNvSpPr/>
      </xdr:nvSpPr>
      <xdr:spPr>
        <a:xfrm>
          <a:off x="8166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7" name="正方形/長方形 276">
          <a:extLst>
            <a:ext uri="{FF2B5EF4-FFF2-40B4-BE49-F238E27FC236}">
              <a16:creationId xmlns:a16="http://schemas.microsoft.com/office/drawing/2014/main" id="{E9B48AD5-BB5C-481A-AC23-0D6E0C517BDB}"/>
            </a:ext>
          </a:extLst>
        </xdr:cNvPr>
        <xdr:cNvSpPr/>
      </xdr:nvSpPr>
      <xdr:spPr>
        <a:xfrm>
          <a:off x="8166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8" name="正方形/長方形 277">
          <a:extLst>
            <a:ext uri="{FF2B5EF4-FFF2-40B4-BE49-F238E27FC236}">
              <a16:creationId xmlns:a16="http://schemas.microsoft.com/office/drawing/2014/main" id="{D49F9AE6-30BA-48EB-8E58-D694176EB147}"/>
            </a:ext>
          </a:extLst>
        </xdr:cNvPr>
        <xdr:cNvSpPr/>
      </xdr:nvSpPr>
      <xdr:spPr>
        <a:xfrm>
          <a:off x="17145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9" name="正方形/長方形 278">
          <a:extLst>
            <a:ext uri="{FF2B5EF4-FFF2-40B4-BE49-F238E27FC236}">
              <a16:creationId xmlns:a16="http://schemas.microsoft.com/office/drawing/2014/main" id="{16C3A40E-9FF6-4AD5-804A-031056E89264}"/>
            </a:ext>
          </a:extLst>
        </xdr:cNvPr>
        <xdr:cNvSpPr/>
      </xdr:nvSpPr>
      <xdr:spPr>
        <a:xfrm>
          <a:off x="17145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0" name="正方形/長方形 279">
          <a:extLst>
            <a:ext uri="{FF2B5EF4-FFF2-40B4-BE49-F238E27FC236}">
              <a16:creationId xmlns:a16="http://schemas.microsoft.com/office/drawing/2014/main" id="{654D05C9-4940-400B-B225-3D610862072E}"/>
            </a:ext>
          </a:extLst>
        </xdr:cNvPr>
        <xdr:cNvSpPr/>
      </xdr:nvSpPr>
      <xdr:spPr>
        <a:xfrm>
          <a:off x="27432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1" name="正方形/長方形 280">
          <a:extLst>
            <a:ext uri="{FF2B5EF4-FFF2-40B4-BE49-F238E27FC236}">
              <a16:creationId xmlns:a16="http://schemas.microsoft.com/office/drawing/2014/main" id="{19D8942F-3ADF-4D87-94A7-5AD1BC48B0BF}"/>
            </a:ext>
          </a:extLst>
        </xdr:cNvPr>
        <xdr:cNvSpPr/>
      </xdr:nvSpPr>
      <xdr:spPr>
        <a:xfrm>
          <a:off x="27432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2" name="正方形/長方形 281">
          <a:extLst>
            <a:ext uri="{FF2B5EF4-FFF2-40B4-BE49-F238E27FC236}">
              <a16:creationId xmlns:a16="http://schemas.microsoft.com/office/drawing/2014/main" id="{998E2A00-3D54-456E-B47C-D4EC4CD9AEB5}"/>
            </a:ext>
          </a:extLst>
        </xdr:cNvPr>
        <xdr:cNvSpPr/>
      </xdr:nvSpPr>
      <xdr:spPr>
        <a:xfrm>
          <a:off x="6858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3" name="テキスト ボックス 282">
          <a:extLst>
            <a:ext uri="{FF2B5EF4-FFF2-40B4-BE49-F238E27FC236}">
              <a16:creationId xmlns:a16="http://schemas.microsoft.com/office/drawing/2014/main" id="{5BD54F3B-0332-4488-9458-AB4500409F7E}"/>
            </a:ext>
          </a:extLst>
        </xdr:cNvPr>
        <xdr:cNvSpPr txBox="1"/>
      </xdr:nvSpPr>
      <xdr:spPr>
        <a:xfrm>
          <a:off x="66675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4" name="直線コネクタ 283">
          <a:extLst>
            <a:ext uri="{FF2B5EF4-FFF2-40B4-BE49-F238E27FC236}">
              <a16:creationId xmlns:a16="http://schemas.microsoft.com/office/drawing/2014/main" id="{3DDFE4C0-5AB9-45FF-A8B9-29D869EC4EA4}"/>
            </a:ext>
          </a:extLst>
        </xdr:cNvPr>
        <xdr:cNvCxnSpPr/>
      </xdr:nvCxnSpPr>
      <xdr:spPr>
        <a:xfrm>
          <a:off x="6858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5" name="テキスト ボックス 284">
          <a:extLst>
            <a:ext uri="{FF2B5EF4-FFF2-40B4-BE49-F238E27FC236}">
              <a16:creationId xmlns:a16="http://schemas.microsoft.com/office/drawing/2014/main" id="{21C21A55-9D8D-4BB0-B730-1710E6DC1691}"/>
            </a:ext>
          </a:extLst>
        </xdr:cNvPr>
        <xdr:cNvSpPr txBox="1"/>
      </xdr:nvSpPr>
      <xdr:spPr>
        <a:xfrm>
          <a:off x="273866"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6" name="直線コネクタ 285">
          <a:extLst>
            <a:ext uri="{FF2B5EF4-FFF2-40B4-BE49-F238E27FC236}">
              <a16:creationId xmlns:a16="http://schemas.microsoft.com/office/drawing/2014/main" id="{872319F1-0128-40AF-AE3F-E20486CDD744}"/>
            </a:ext>
          </a:extLst>
        </xdr:cNvPr>
        <xdr:cNvCxnSpPr/>
      </xdr:nvCxnSpPr>
      <xdr:spPr>
        <a:xfrm>
          <a:off x="685800" y="187234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7" name="テキスト ボックス 286">
          <a:extLst>
            <a:ext uri="{FF2B5EF4-FFF2-40B4-BE49-F238E27FC236}">
              <a16:creationId xmlns:a16="http://schemas.microsoft.com/office/drawing/2014/main" id="{C3A5D339-C073-4A24-B7E1-5A9CA1C4FAC6}"/>
            </a:ext>
          </a:extLst>
        </xdr:cNvPr>
        <xdr:cNvSpPr txBox="1"/>
      </xdr:nvSpPr>
      <xdr:spPr>
        <a:xfrm>
          <a:off x="273866"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8" name="直線コネクタ 287">
          <a:extLst>
            <a:ext uri="{FF2B5EF4-FFF2-40B4-BE49-F238E27FC236}">
              <a16:creationId xmlns:a16="http://schemas.microsoft.com/office/drawing/2014/main" id="{7009AC7C-9586-411D-8E97-FEAE79C8A574}"/>
            </a:ext>
          </a:extLst>
        </xdr:cNvPr>
        <xdr:cNvCxnSpPr/>
      </xdr:nvCxnSpPr>
      <xdr:spPr>
        <a:xfrm>
          <a:off x="685800" y="1840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9" name="テキスト ボックス 288">
          <a:extLst>
            <a:ext uri="{FF2B5EF4-FFF2-40B4-BE49-F238E27FC236}">
              <a16:creationId xmlns:a16="http://schemas.microsoft.com/office/drawing/2014/main" id="{6A455BBE-168B-4781-B2E5-7F143A2A8066}"/>
            </a:ext>
          </a:extLst>
        </xdr:cNvPr>
        <xdr:cNvSpPr txBox="1"/>
      </xdr:nvSpPr>
      <xdr:spPr>
        <a:xfrm>
          <a:off x="343701" y="1825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0" name="直線コネクタ 289">
          <a:extLst>
            <a:ext uri="{FF2B5EF4-FFF2-40B4-BE49-F238E27FC236}">
              <a16:creationId xmlns:a16="http://schemas.microsoft.com/office/drawing/2014/main" id="{925BA1A2-6AD8-465A-8ABC-24B880D9CA47}"/>
            </a:ext>
          </a:extLst>
        </xdr:cNvPr>
        <xdr:cNvCxnSpPr/>
      </xdr:nvCxnSpPr>
      <xdr:spPr>
        <a:xfrm>
          <a:off x="685800" y="1806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1" name="テキスト ボックス 290">
          <a:extLst>
            <a:ext uri="{FF2B5EF4-FFF2-40B4-BE49-F238E27FC236}">
              <a16:creationId xmlns:a16="http://schemas.microsoft.com/office/drawing/2014/main" id="{3123B2C5-A371-437D-A899-C70F42B7CFDE}"/>
            </a:ext>
          </a:extLst>
        </xdr:cNvPr>
        <xdr:cNvSpPr txBox="1"/>
      </xdr:nvSpPr>
      <xdr:spPr>
        <a:xfrm>
          <a:off x="343701" y="1792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2" name="直線コネクタ 291">
          <a:extLst>
            <a:ext uri="{FF2B5EF4-FFF2-40B4-BE49-F238E27FC236}">
              <a16:creationId xmlns:a16="http://schemas.microsoft.com/office/drawing/2014/main" id="{AC78AAAD-34F3-49B4-9D3E-0AF8E6166271}"/>
            </a:ext>
          </a:extLst>
        </xdr:cNvPr>
        <xdr:cNvCxnSpPr/>
      </xdr:nvCxnSpPr>
      <xdr:spPr>
        <a:xfrm>
          <a:off x="685800" y="1774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3" name="テキスト ボックス 292">
          <a:extLst>
            <a:ext uri="{FF2B5EF4-FFF2-40B4-BE49-F238E27FC236}">
              <a16:creationId xmlns:a16="http://schemas.microsoft.com/office/drawing/2014/main" id="{99232BC8-6B87-4560-B38A-795DF9EE33A7}"/>
            </a:ext>
          </a:extLst>
        </xdr:cNvPr>
        <xdr:cNvSpPr txBox="1"/>
      </xdr:nvSpPr>
      <xdr:spPr>
        <a:xfrm>
          <a:off x="34370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4" name="直線コネクタ 293">
          <a:extLst>
            <a:ext uri="{FF2B5EF4-FFF2-40B4-BE49-F238E27FC236}">
              <a16:creationId xmlns:a16="http://schemas.microsoft.com/office/drawing/2014/main" id="{69700BD3-1922-4B7C-952E-9CB29B417356}"/>
            </a:ext>
          </a:extLst>
        </xdr:cNvPr>
        <xdr:cNvCxnSpPr/>
      </xdr:nvCxnSpPr>
      <xdr:spPr>
        <a:xfrm>
          <a:off x="685800" y="1741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5" name="テキスト ボックス 294">
          <a:extLst>
            <a:ext uri="{FF2B5EF4-FFF2-40B4-BE49-F238E27FC236}">
              <a16:creationId xmlns:a16="http://schemas.microsoft.com/office/drawing/2014/main" id="{0CC8D41C-CE3F-4B1B-B7D5-952CF98BE1D9}"/>
            </a:ext>
          </a:extLst>
        </xdr:cNvPr>
        <xdr:cNvSpPr txBox="1"/>
      </xdr:nvSpPr>
      <xdr:spPr>
        <a:xfrm>
          <a:off x="343701" y="1727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6" name="直線コネクタ 295">
          <a:extLst>
            <a:ext uri="{FF2B5EF4-FFF2-40B4-BE49-F238E27FC236}">
              <a16:creationId xmlns:a16="http://schemas.microsoft.com/office/drawing/2014/main" id="{29011911-4C8D-45AC-BD5B-415BAC67A270}"/>
            </a:ext>
          </a:extLst>
        </xdr:cNvPr>
        <xdr:cNvCxnSpPr/>
      </xdr:nvCxnSpPr>
      <xdr:spPr>
        <a:xfrm>
          <a:off x="685800" y="1709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297" name="テキスト ボックス 296">
          <a:extLst>
            <a:ext uri="{FF2B5EF4-FFF2-40B4-BE49-F238E27FC236}">
              <a16:creationId xmlns:a16="http://schemas.microsoft.com/office/drawing/2014/main" id="{7918ABF4-B2F7-467E-A07D-6E4D34F741BF}"/>
            </a:ext>
          </a:extLst>
        </xdr:cNvPr>
        <xdr:cNvSpPr txBox="1"/>
      </xdr:nvSpPr>
      <xdr:spPr>
        <a:xfrm>
          <a:off x="343701" y="169464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a:extLst>
            <a:ext uri="{FF2B5EF4-FFF2-40B4-BE49-F238E27FC236}">
              <a16:creationId xmlns:a16="http://schemas.microsoft.com/office/drawing/2014/main" id="{8C35F1D0-C1DC-48DA-8B22-2BC323747A17}"/>
            </a:ext>
          </a:extLst>
        </xdr:cNvPr>
        <xdr:cNvCxnSpPr/>
      </xdr:nvCxnSpPr>
      <xdr:spPr>
        <a:xfrm>
          <a:off x="6858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299" name="テキスト ボックス 298">
          <a:extLst>
            <a:ext uri="{FF2B5EF4-FFF2-40B4-BE49-F238E27FC236}">
              <a16:creationId xmlns:a16="http://schemas.microsoft.com/office/drawing/2014/main" id="{8DA50561-415D-4AD2-A0FD-F4EEA543114A}"/>
            </a:ext>
          </a:extLst>
        </xdr:cNvPr>
        <xdr:cNvSpPr txBox="1"/>
      </xdr:nvSpPr>
      <xdr:spPr>
        <a:xfrm>
          <a:off x="343701" y="1662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a:extLst>
            <a:ext uri="{FF2B5EF4-FFF2-40B4-BE49-F238E27FC236}">
              <a16:creationId xmlns:a16="http://schemas.microsoft.com/office/drawing/2014/main" id="{D68E163E-FF05-45C4-80E8-98223C6EA877}"/>
            </a:ext>
          </a:extLst>
        </xdr:cNvPr>
        <xdr:cNvSpPr/>
      </xdr:nvSpPr>
      <xdr:spPr>
        <a:xfrm>
          <a:off x="6858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76200</xdr:rowOff>
    </xdr:from>
    <xdr:to>
      <xdr:col>24</xdr:col>
      <xdr:colOff>62865</xdr:colOff>
      <xdr:row>109</xdr:row>
      <xdr:rowOff>35379</xdr:rowOff>
    </xdr:to>
    <xdr:cxnSp macro="">
      <xdr:nvCxnSpPr>
        <xdr:cNvPr id="301" name="直線コネクタ 300">
          <a:extLst>
            <a:ext uri="{FF2B5EF4-FFF2-40B4-BE49-F238E27FC236}">
              <a16:creationId xmlns:a16="http://schemas.microsoft.com/office/drawing/2014/main" id="{E2AE60DC-74B6-44DF-B29F-4EB577C62B7C}"/>
            </a:ext>
          </a:extLst>
        </xdr:cNvPr>
        <xdr:cNvCxnSpPr/>
      </xdr:nvCxnSpPr>
      <xdr:spPr>
        <a:xfrm flipV="1">
          <a:off x="4173855"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2" name="【市民会館】&#10;有形固定資産減価償却率最小値テキスト">
          <a:extLst>
            <a:ext uri="{FF2B5EF4-FFF2-40B4-BE49-F238E27FC236}">
              <a16:creationId xmlns:a16="http://schemas.microsoft.com/office/drawing/2014/main" id="{DB536102-16F8-4754-B22D-8F3814A0F54D}"/>
            </a:ext>
          </a:extLst>
        </xdr:cNvPr>
        <xdr:cNvSpPr txBox="1"/>
      </xdr:nvSpPr>
      <xdr:spPr>
        <a:xfrm>
          <a:off x="421259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3" name="直線コネクタ 302">
          <a:extLst>
            <a:ext uri="{FF2B5EF4-FFF2-40B4-BE49-F238E27FC236}">
              <a16:creationId xmlns:a16="http://schemas.microsoft.com/office/drawing/2014/main" id="{ECEF3466-54DE-4AB4-B2E1-3784556064BB}"/>
            </a:ext>
          </a:extLst>
        </xdr:cNvPr>
        <xdr:cNvCxnSpPr/>
      </xdr:nvCxnSpPr>
      <xdr:spPr>
        <a:xfrm>
          <a:off x="4112260" y="187234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22877</xdr:rowOff>
    </xdr:from>
    <xdr:ext cx="405111" cy="259045"/>
    <xdr:sp macro="" textlink="">
      <xdr:nvSpPr>
        <xdr:cNvPr id="304" name="【市民会館】&#10;有形固定資産減価償却率最大値テキスト">
          <a:extLst>
            <a:ext uri="{FF2B5EF4-FFF2-40B4-BE49-F238E27FC236}">
              <a16:creationId xmlns:a16="http://schemas.microsoft.com/office/drawing/2014/main" id="{4556818C-AB76-4A19-801C-FA5D185038F3}"/>
            </a:ext>
          </a:extLst>
        </xdr:cNvPr>
        <xdr:cNvSpPr txBox="1"/>
      </xdr:nvSpPr>
      <xdr:spPr>
        <a:xfrm>
          <a:off x="4212590" y="1699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76200</xdr:rowOff>
    </xdr:from>
    <xdr:to>
      <xdr:col>24</xdr:col>
      <xdr:colOff>152400</xdr:colOff>
      <xdr:row>100</xdr:row>
      <xdr:rowOff>76200</xdr:rowOff>
    </xdr:to>
    <xdr:cxnSp macro="">
      <xdr:nvCxnSpPr>
        <xdr:cNvPr id="305" name="直線コネクタ 304">
          <a:extLst>
            <a:ext uri="{FF2B5EF4-FFF2-40B4-BE49-F238E27FC236}">
              <a16:creationId xmlns:a16="http://schemas.microsoft.com/office/drawing/2014/main" id="{4590D253-2D72-46D0-B363-2A815529830F}"/>
            </a:ext>
          </a:extLst>
        </xdr:cNvPr>
        <xdr:cNvCxnSpPr/>
      </xdr:nvCxnSpPr>
      <xdr:spPr>
        <a:xfrm>
          <a:off x="4112260" y="17221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3827</xdr:rowOff>
    </xdr:from>
    <xdr:ext cx="405111" cy="259045"/>
    <xdr:sp macro="" textlink="">
      <xdr:nvSpPr>
        <xdr:cNvPr id="306" name="【市民会館】&#10;有形固定資産減価償却率平均値テキスト">
          <a:extLst>
            <a:ext uri="{FF2B5EF4-FFF2-40B4-BE49-F238E27FC236}">
              <a16:creationId xmlns:a16="http://schemas.microsoft.com/office/drawing/2014/main" id="{399D3CA4-DE1C-470F-BE41-AF2B82C8C089}"/>
            </a:ext>
          </a:extLst>
        </xdr:cNvPr>
        <xdr:cNvSpPr txBox="1"/>
      </xdr:nvSpPr>
      <xdr:spPr>
        <a:xfrm>
          <a:off x="4212590" y="17493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25400</xdr:rowOff>
    </xdr:from>
    <xdr:to>
      <xdr:col>24</xdr:col>
      <xdr:colOff>114300</xdr:colOff>
      <xdr:row>102</xdr:row>
      <xdr:rowOff>127000</xdr:rowOff>
    </xdr:to>
    <xdr:sp macro="" textlink="">
      <xdr:nvSpPr>
        <xdr:cNvPr id="307" name="フローチャート: 判断 306">
          <a:extLst>
            <a:ext uri="{FF2B5EF4-FFF2-40B4-BE49-F238E27FC236}">
              <a16:creationId xmlns:a16="http://schemas.microsoft.com/office/drawing/2014/main" id="{C04546D9-9CCE-4757-B109-6B88D8F7B8AC}"/>
            </a:ext>
          </a:extLst>
        </xdr:cNvPr>
        <xdr:cNvSpPr/>
      </xdr:nvSpPr>
      <xdr:spPr>
        <a:xfrm>
          <a:off x="4131310" y="17509490"/>
          <a:ext cx="97790" cy="1092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147864</xdr:rowOff>
    </xdr:from>
    <xdr:to>
      <xdr:col>20</xdr:col>
      <xdr:colOff>38100</xdr:colOff>
      <xdr:row>102</xdr:row>
      <xdr:rowOff>78014</xdr:rowOff>
    </xdr:to>
    <xdr:sp macro="" textlink="">
      <xdr:nvSpPr>
        <xdr:cNvPr id="308" name="フローチャート: 判断 307">
          <a:extLst>
            <a:ext uri="{FF2B5EF4-FFF2-40B4-BE49-F238E27FC236}">
              <a16:creationId xmlns:a16="http://schemas.microsoft.com/office/drawing/2014/main" id="{D60B4C3B-4EB3-4220-B174-49CC19C7C8EA}"/>
            </a:ext>
          </a:extLst>
        </xdr:cNvPr>
        <xdr:cNvSpPr/>
      </xdr:nvSpPr>
      <xdr:spPr>
        <a:xfrm>
          <a:off x="3388360" y="17462409"/>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69141</xdr:rowOff>
    </xdr:from>
    <xdr:ext cx="405111" cy="259045"/>
    <xdr:sp macro="" textlink="">
      <xdr:nvSpPr>
        <xdr:cNvPr id="309" name="n_1aveValue【市民会館】&#10;有形固定資産減価償却率">
          <a:extLst>
            <a:ext uri="{FF2B5EF4-FFF2-40B4-BE49-F238E27FC236}">
              <a16:creationId xmlns:a16="http://schemas.microsoft.com/office/drawing/2014/main" id="{C37DA686-38C6-4154-9726-0F1FC246AFCF}"/>
            </a:ext>
          </a:extLst>
        </xdr:cNvPr>
        <xdr:cNvSpPr txBox="1"/>
      </xdr:nvSpPr>
      <xdr:spPr>
        <a:xfrm>
          <a:off x="3239144" y="17555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101</xdr:row>
      <xdr:rowOff>56424</xdr:rowOff>
    </xdr:from>
    <xdr:to>
      <xdr:col>15</xdr:col>
      <xdr:colOff>101600</xdr:colOff>
      <xdr:row>101</xdr:row>
      <xdr:rowOff>158024</xdr:rowOff>
    </xdr:to>
    <xdr:sp macro="" textlink="">
      <xdr:nvSpPr>
        <xdr:cNvPr id="310" name="フローチャート: 判断 309">
          <a:extLst>
            <a:ext uri="{FF2B5EF4-FFF2-40B4-BE49-F238E27FC236}">
              <a16:creationId xmlns:a16="http://schemas.microsoft.com/office/drawing/2014/main" id="{443FC842-A835-4734-BB1C-95FE87680B79}"/>
            </a:ext>
          </a:extLst>
        </xdr:cNvPr>
        <xdr:cNvSpPr/>
      </xdr:nvSpPr>
      <xdr:spPr>
        <a:xfrm>
          <a:off x="2571750" y="17376684"/>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101</xdr:row>
      <xdr:rowOff>149151</xdr:rowOff>
    </xdr:from>
    <xdr:ext cx="405111" cy="259045"/>
    <xdr:sp macro="" textlink="">
      <xdr:nvSpPr>
        <xdr:cNvPr id="311" name="n_2aveValue【市民会館】&#10;有形固定資産減価償却率">
          <a:extLst>
            <a:ext uri="{FF2B5EF4-FFF2-40B4-BE49-F238E27FC236}">
              <a16:creationId xmlns:a16="http://schemas.microsoft.com/office/drawing/2014/main" id="{1448DDE4-396D-45D8-A638-493D5C15CAFC}"/>
            </a:ext>
          </a:extLst>
        </xdr:cNvPr>
        <xdr:cNvSpPr txBox="1"/>
      </xdr:nvSpPr>
      <xdr:spPr>
        <a:xfrm>
          <a:off x="2439044" y="17465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101</xdr:row>
      <xdr:rowOff>69487</xdr:rowOff>
    </xdr:from>
    <xdr:to>
      <xdr:col>10</xdr:col>
      <xdr:colOff>165100</xdr:colOff>
      <xdr:row>101</xdr:row>
      <xdr:rowOff>171087</xdr:rowOff>
    </xdr:to>
    <xdr:sp macro="" textlink="">
      <xdr:nvSpPr>
        <xdr:cNvPr id="312" name="フローチャート: 判断 311">
          <a:extLst>
            <a:ext uri="{FF2B5EF4-FFF2-40B4-BE49-F238E27FC236}">
              <a16:creationId xmlns:a16="http://schemas.microsoft.com/office/drawing/2014/main" id="{B0A7F569-A09B-4773-B611-CBCF1F63195B}"/>
            </a:ext>
          </a:extLst>
        </xdr:cNvPr>
        <xdr:cNvSpPr/>
      </xdr:nvSpPr>
      <xdr:spPr>
        <a:xfrm>
          <a:off x="1774190" y="17384032"/>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101</xdr:row>
      <xdr:rowOff>162214</xdr:rowOff>
    </xdr:from>
    <xdr:ext cx="405111" cy="259045"/>
    <xdr:sp macro="" textlink="">
      <xdr:nvSpPr>
        <xdr:cNvPr id="313" name="n_3aveValue【市民会館】&#10;有形固定資産減価償却率">
          <a:extLst>
            <a:ext uri="{FF2B5EF4-FFF2-40B4-BE49-F238E27FC236}">
              <a16:creationId xmlns:a16="http://schemas.microsoft.com/office/drawing/2014/main" id="{C1DE6B94-E043-4F28-A4F6-59E9CAB3B2B3}"/>
            </a:ext>
          </a:extLst>
        </xdr:cNvPr>
        <xdr:cNvSpPr txBox="1"/>
      </xdr:nvSpPr>
      <xdr:spPr>
        <a:xfrm>
          <a:off x="1641484" y="17480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101</xdr:row>
      <xdr:rowOff>46627</xdr:rowOff>
    </xdr:from>
    <xdr:to>
      <xdr:col>6</xdr:col>
      <xdr:colOff>38100</xdr:colOff>
      <xdr:row>101</xdr:row>
      <xdr:rowOff>148227</xdr:rowOff>
    </xdr:to>
    <xdr:sp macro="" textlink="">
      <xdr:nvSpPr>
        <xdr:cNvPr id="314" name="フローチャート: 判断 313">
          <a:extLst>
            <a:ext uri="{FF2B5EF4-FFF2-40B4-BE49-F238E27FC236}">
              <a16:creationId xmlns:a16="http://schemas.microsoft.com/office/drawing/2014/main" id="{2FB97753-262C-4F6B-859F-F6D25C65A2C3}"/>
            </a:ext>
          </a:extLst>
        </xdr:cNvPr>
        <xdr:cNvSpPr/>
      </xdr:nvSpPr>
      <xdr:spPr>
        <a:xfrm>
          <a:off x="988060" y="173649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165744</xdr:colOff>
      <xdr:row>101</xdr:row>
      <xdr:rowOff>139354</xdr:rowOff>
    </xdr:from>
    <xdr:ext cx="405111" cy="259045"/>
    <xdr:sp macro="" textlink="">
      <xdr:nvSpPr>
        <xdr:cNvPr id="315" name="n_4aveValue【市民会館】&#10;有形固定資産減価償却率">
          <a:extLst>
            <a:ext uri="{FF2B5EF4-FFF2-40B4-BE49-F238E27FC236}">
              <a16:creationId xmlns:a16="http://schemas.microsoft.com/office/drawing/2014/main" id="{B82E4D35-AB01-43A7-BC9B-EAA09BEBFE6E}"/>
            </a:ext>
          </a:extLst>
        </xdr:cNvPr>
        <xdr:cNvSpPr txBox="1"/>
      </xdr:nvSpPr>
      <xdr:spPr>
        <a:xfrm>
          <a:off x="855354" y="17451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D55C12D9-8552-446A-B568-9892EADE756A}"/>
            </a:ext>
          </a:extLst>
        </xdr:cNvPr>
        <xdr:cNvSpPr txBox="1"/>
      </xdr:nvSpPr>
      <xdr:spPr>
        <a:xfrm>
          <a:off x="40030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A4B60B81-F7EA-47C5-9CC7-4E08DD1B2C71}"/>
            </a:ext>
          </a:extLst>
        </xdr:cNvPr>
        <xdr:cNvSpPr txBox="1"/>
      </xdr:nvSpPr>
      <xdr:spPr>
        <a:xfrm>
          <a:off x="32600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92B454CB-5DE2-47EB-9C9C-0AA95A419BCB}"/>
            </a:ext>
          </a:extLst>
        </xdr:cNvPr>
        <xdr:cNvSpPr txBox="1"/>
      </xdr:nvSpPr>
      <xdr:spPr>
        <a:xfrm>
          <a:off x="24549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1E88C10D-AC61-4BF7-87E9-A59E4660A31C}"/>
            </a:ext>
          </a:extLst>
        </xdr:cNvPr>
        <xdr:cNvSpPr txBox="1"/>
      </xdr:nvSpPr>
      <xdr:spPr>
        <a:xfrm>
          <a:off x="1657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21B75EC2-7675-483A-AA3D-58232B915CD9}"/>
            </a:ext>
          </a:extLst>
        </xdr:cNvPr>
        <xdr:cNvSpPr txBox="1"/>
      </xdr:nvSpPr>
      <xdr:spPr>
        <a:xfrm>
          <a:off x="859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49893</xdr:rowOff>
    </xdr:from>
    <xdr:to>
      <xdr:col>24</xdr:col>
      <xdr:colOff>114300</xdr:colOff>
      <xdr:row>101</xdr:row>
      <xdr:rowOff>151493</xdr:rowOff>
    </xdr:to>
    <xdr:sp macro="" textlink="">
      <xdr:nvSpPr>
        <xdr:cNvPr id="321" name="楕円 320">
          <a:extLst>
            <a:ext uri="{FF2B5EF4-FFF2-40B4-BE49-F238E27FC236}">
              <a16:creationId xmlns:a16="http://schemas.microsoft.com/office/drawing/2014/main" id="{5A8483D8-3B04-445D-8212-1549532A29A9}"/>
            </a:ext>
          </a:extLst>
        </xdr:cNvPr>
        <xdr:cNvSpPr/>
      </xdr:nvSpPr>
      <xdr:spPr>
        <a:xfrm>
          <a:off x="4131310" y="17370153"/>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72770</xdr:rowOff>
    </xdr:from>
    <xdr:ext cx="405111" cy="259045"/>
    <xdr:sp macro="" textlink="">
      <xdr:nvSpPr>
        <xdr:cNvPr id="322" name="【市民会館】&#10;有形固定資産減価償却率該当値テキスト">
          <a:extLst>
            <a:ext uri="{FF2B5EF4-FFF2-40B4-BE49-F238E27FC236}">
              <a16:creationId xmlns:a16="http://schemas.microsoft.com/office/drawing/2014/main" id="{D2BD1A95-CBB8-42CE-BE58-F1AD32083246}"/>
            </a:ext>
          </a:extLst>
        </xdr:cNvPr>
        <xdr:cNvSpPr txBox="1"/>
      </xdr:nvSpPr>
      <xdr:spPr>
        <a:xfrm>
          <a:off x="4212590" y="17217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156029</xdr:rowOff>
    </xdr:from>
    <xdr:to>
      <xdr:col>20</xdr:col>
      <xdr:colOff>38100</xdr:colOff>
      <xdr:row>101</xdr:row>
      <xdr:rowOff>86179</xdr:rowOff>
    </xdr:to>
    <xdr:sp macro="" textlink="">
      <xdr:nvSpPr>
        <xdr:cNvPr id="323" name="楕円 322">
          <a:extLst>
            <a:ext uri="{FF2B5EF4-FFF2-40B4-BE49-F238E27FC236}">
              <a16:creationId xmlns:a16="http://schemas.microsoft.com/office/drawing/2014/main" id="{4CB36FC6-7E4F-468E-A7D7-360133ACE8C4}"/>
            </a:ext>
          </a:extLst>
        </xdr:cNvPr>
        <xdr:cNvSpPr/>
      </xdr:nvSpPr>
      <xdr:spPr>
        <a:xfrm>
          <a:off x="3388360" y="1730102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35379</xdr:rowOff>
    </xdr:from>
    <xdr:to>
      <xdr:col>24</xdr:col>
      <xdr:colOff>63500</xdr:colOff>
      <xdr:row>101</xdr:row>
      <xdr:rowOff>100693</xdr:rowOff>
    </xdr:to>
    <xdr:cxnSp macro="">
      <xdr:nvCxnSpPr>
        <xdr:cNvPr id="324" name="直線コネクタ 323">
          <a:extLst>
            <a:ext uri="{FF2B5EF4-FFF2-40B4-BE49-F238E27FC236}">
              <a16:creationId xmlns:a16="http://schemas.microsoft.com/office/drawing/2014/main" id="{1D696B1C-7AA0-4677-92DD-17A235C6C056}"/>
            </a:ext>
          </a:extLst>
        </xdr:cNvPr>
        <xdr:cNvCxnSpPr/>
      </xdr:nvCxnSpPr>
      <xdr:spPr>
        <a:xfrm>
          <a:off x="3431540" y="17351829"/>
          <a:ext cx="742950" cy="6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90714</xdr:rowOff>
    </xdr:from>
    <xdr:to>
      <xdr:col>15</xdr:col>
      <xdr:colOff>101600</xdr:colOff>
      <xdr:row>101</xdr:row>
      <xdr:rowOff>20864</xdr:rowOff>
    </xdr:to>
    <xdr:sp macro="" textlink="">
      <xdr:nvSpPr>
        <xdr:cNvPr id="325" name="楕円 324">
          <a:extLst>
            <a:ext uri="{FF2B5EF4-FFF2-40B4-BE49-F238E27FC236}">
              <a16:creationId xmlns:a16="http://schemas.microsoft.com/office/drawing/2014/main" id="{9D8ACFE9-B40F-4569-BAEE-04D6B3F4A03C}"/>
            </a:ext>
          </a:extLst>
        </xdr:cNvPr>
        <xdr:cNvSpPr/>
      </xdr:nvSpPr>
      <xdr:spPr>
        <a:xfrm>
          <a:off x="2571750" y="17239524"/>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141514</xdr:rowOff>
    </xdr:from>
    <xdr:to>
      <xdr:col>19</xdr:col>
      <xdr:colOff>177800</xdr:colOff>
      <xdr:row>101</xdr:row>
      <xdr:rowOff>35379</xdr:rowOff>
    </xdr:to>
    <xdr:cxnSp macro="">
      <xdr:nvCxnSpPr>
        <xdr:cNvPr id="326" name="直線コネクタ 325">
          <a:extLst>
            <a:ext uri="{FF2B5EF4-FFF2-40B4-BE49-F238E27FC236}">
              <a16:creationId xmlns:a16="http://schemas.microsoft.com/office/drawing/2014/main" id="{624F2EC4-53AF-46CC-A8DE-CF626C2BC6A5}"/>
            </a:ext>
          </a:extLst>
        </xdr:cNvPr>
        <xdr:cNvCxnSpPr/>
      </xdr:nvCxnSpPr>
      <xdr:spPr>
        <a:xfrm>
          <a:off x="2626360" y="17284609"/>
          <a:ext cx="805180" cy="6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25400</xdr:rowOff>
    </xdr:from>
    <xdr:to>
      <xdr:col>10</xdr:col>
      <xdr:colOff>165100</xdr:colOff>
      <xdr:row>100</xdr:row>
      <xdr:rowOff>127000</xdr:rowOff>
    </xdr:to>
    <xdr:sp macro="" textlink="">
      <xdr:nvSpPr>
        <xdr:cNvPr id="327" name="楕円 326">
          <a:extLst>
            <a:ext uri="{FF2B5EF4-FFF2-40B4-BE49-F238E27FC236}">
              <a16:creationId xmlns:a16="http://schemas.microsoft.com/office/drawing/2014/main" id="{00036D96-D63F-49D0-9CCD-BBA8EDE2BFE0}"/>
            </a:ext>
          </a:extLst>
        </xdr:cNvPr>
        <xdr:cNvSpPr/>
      </xdr:nvSpPr>
      <xdr:spPr>
        <a:xfrm>
          <a:off x="1774190" y="17166590"/>
          <a:ext cx="10922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76200</xdr:rowOff>
    </xdr:from>
    <xdr:to>
      <xdr:col>15</xdr:col>
      <xdr:colOff>50800</xdr:colOff>
      <xdr:row>100</xdr:row>
      <xdr:rowOff>141514</xdr:rowOff>
    </xdr:to>
    <xdr:cxnSp macro="">
      <xdr:nvCxnSpPr>
        <xdr:cNvPr id="328" name="直線コネクタ 327">
          <a:extLst>
            <a:ext uri="{FF2B5EF4-FFF2-40B4-BE49-F238E27FC236}">
              <a16:creationId xmlns:a16="http://schemas.microsoft.com/office/drawing/2014/main" id="{ED7FA478-510D-4099-AE0E-11835151580D}"/>
            </a:ext>
          </a:extLst>
        </xdr:cNvPr>
        <xdr:cNvCxnSpPr/>
      </xdr:nvCxnSpPr>
      <xdr:spPr>
        <a:xfrm>
          <a:off x="1828800" y="17221200"/>
          <a:ext cx="797560" cy="6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131536</xdr:rowOff>
    </xdr:from>
    <xdr:to>
      <xdr:col>6</xdr:col>
      <xdr:colOff>38100</xdr:colOff>
      <xdr:row>100</xdr:row>
      <xdr:rowOff>61686</xdr:rowOff>
    </xdr:to>
    <xdr:sp macro="" textlink="">
      <xdr:nvSpPr>
        <xdr:cNvPr id="329" name="楕円 328">
          <a:extLst>
            <a:ext uri="{FF2B5EF4-FFF2-40B4-BE49-F238E27FC236}">
              <a16:creationId xmlns:a16="http://schemas.microsoft.com/office/drawing/2014/main" id="{32088F4B-9BA7-411C-9140-236AB7AB39A2}"/>
            </a:ext>
          </a:extLst>
        </xdr:cNvPr>
        <xdr:cNvSpPr/>
      </xdr:nvSpPr>
      <xdr:spPr>
        <a:xfrm>
          <a:off x="988060" y="17108896"/>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10886</xdr:rowOff>
    </xdr:from>
    <xdr:to>
      <xdr:col>10</xdr:col>
      <xdr:colOff>114300</xdr:colOff>
      <xdr:row>100</xdr:row>
      <xdr:rowOff>76200</xdr:rowOff>
    </xdr:to>
    <xdr:cxnSp macro="">
      <xdr:nvCxnSpPr>
        <xdr:cNvPr id="330" name="直線コネクタ 329">
          <a:extLst>
            <a:ext uri="{FF2B5EF4-FFF2-40B4-BE49-F238E27FC236}">
              <a16:creationId xmlns:a16="http://schemas.microsoft.com/office/drawing/2014/main" id="{9CB1E902-7F7B-4241-A272-40B4F1FC4F97}"/>
            </a:ext>
          </a:extLst>
        </xdr:cNvPr>
        <xdr:cNvCxnSpPr/>
      </xdr:nvCxnSpPr>
      <xdr:spPr>
        <a:xfrm>
          <a:off x="1031240" y="17157791"/>
          <a:ext cx="797560" cy="6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102706</xdr:rowOff>
    </xdr:from>
    <xdr:ext cx="405111" cy="259045"/>
    <xdr:sp macro="" textlink="">
      <xdr:nvSpPr>
        <xdr:cNvPr id="331" name="n_1mainValue【市民会館】&#10;有形固定資産減価償却率">
          <a:extLst>
            <a:ext uri="{FF2B5EF4-FFF2-40B4-BE49-F238E27FC236}">
              <a16:creationId xmlns:a16="http://schemas.microsoft.com/office/drawing/2014/main" id="{63C33911-CE47-415A-9022-0403CC78567F}"/>
            </a:ext>
          </a:extLst>
        </xdr:cNvPr>
        <xdr:cNvSpPr txBox="1"/>
      </xdr:nvSpPr>
      <xdr:spPr>
        <a:xfrm>
          <a:off x="3239144" y="1707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37391</xdr:rowOff>
    </xdr:from>
    <xdr:ext cx="405111" cy="259045"/>
    <xdr:sp macro="" textlink="">
      <xdr:nvSpPr>
        <xdr:cNvPr id="332" name="n_2mainValue【市民会館】&#10;有形固定資産減価償却率">
          <a:extLst>
            <a:ext uri="{FF2B5EF4-FFF2-40B4-BE49-F238E27FC236}">
              <a16:creationId xmlns:a16="http://schemas.microsoft.com/office/drawing/2014/main" id="{B3234A06-8FE5-4DB3-885E-C1E7435CDDCE}"/>
            </a:ext>
          </a:extLst>
        </xdr:cNvPr>
        <xdr:cNvSpPr txBox="1"/>
      </xdr:nvSpPr>
      <xdr:spPr>
        <a:xfrm>
          <a:off x="2439044" y="1701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98</xdr:row>
      <xdr:rowOff>143527</xdr:rowOff>
    </xdr:from>
    <xdr:ext cx="405111" cy="259045"/>
    <xdr:sp macro="" textlink="">
      <xdr:nvSpPr>
        <xdr:cNvPr id="333" name="n_3mainValue【市民会館】&#10;有形固定資産減価償却率">
          <a:extLst>
            <a:ext uri="{FF2B5EF4-FFF2-40B4-BE49-F238E27FC236}">
              <a16:creationId xmlns:a16="http://schemas.microsoft.com/office/drawing/2014/main" id="{DA47AA9E-F04E-4793-B311-3F0233298133}"/>
            </a:ext>
          </a:extLst>
        </xdr:cNvPr>
        <xdr:cNvSpPr txBox="1"/>
      </xdr:nvSpPr>
      <xdr:spPr>
        <a:xfrm>
          <a:off x="1641484" y="1694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98</xdr:row>
      <xdr:rowOff>78213</xdr:rowOff>
    </xdr:from>
    <xdr:ext cx="405111" cy="259045"/>
    <xdr:sp macro="" textlink="">
      <xdr:nvSpPr>
        <xdr:cNvPr id="334" name="n_4mainValue【市民会館】&#10;有形固定資産減価償却率">
          <a:extLst>
            <a:ext uri="{FF2B5EF4-FFF2-40B4-BE49-F238E27FC236}">
              <a16:creationId xmlns:a16="http://schemas.microsoft.com/office/drawing/2014/main" id="{14ECBF64-33B5-4241-BDE3-331EA09E3262}"/>
            </a:ext>
          </a:extLst>
        </xdr:cNvPr>
        <xdr:cNvSpPr txBox="1"/>
      </xdr:nvSpPr>
      <xdr:spPr>
        <a:xfrm>
          <a:off x="855354" y="16880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a:extLst>
            <a:ext uri="{FF2B5EF4-FFF2-40B4-BE49-F238E27FC236}">
              <a16:creationId xmlns:a16="http://schemas.microsoft.com/office/drawing/2014/main" id="{70AC8F10-E99E-42EB-A14E-2056BDA2FC70}"/>
            </a:ext>
          </a:extLst>
        </xdr:cNvPr>
        <xdr:cNvSpPr/>
      </xdr:nvSpPr>
      <xdr:spPr>
        <a:xfrm>
          <a:off x="596011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a:extLst>
            <a:ext uri="{FF2B5EF4-FFF2-40B4-BE49-F238E27FC236}">
              <a16:creationId xmlns:a16="http://schemas.microsoft.com/office/drawing/2014/main" id="{88FFD695-CFBD-4F4E-9990-6554467F4190}"/>
            </a:ext>
          </a:extLst>
        </xdr:cNvPr>
        <xdr:cNvSpPr/>
      </xdr:nvSpPr>
      <xdr:spPr>
        <a:xfrm>
          <a:off x="60604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a:extLst>
            <a:ext uri="{FF2B5EF4-FFF2-40B4-BE49-F238E27FC236}">
              <a16:creationId xmlns:a16="http://schemas.microsoft.com/office/drawing/2014/main" id="{3DDD792A-C563-453D-9D36-E51445E4C52E}"/>
            </a:ext>
          </a:extLst>
        </xdr:cNvPr>
        <xdr:cNvSpPr/>
      </xdr:nvSpPr>
      <xdr:spPr>
        <a:xfrm>
          <a:off x="60604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a:extLst>
            <a:ext uri="{FF2B5EF4-FFF2-40B4-BE49-F238E27FC236}">
              <a16:creationId xmlns:a16="http://schemas.microsoft.com/office/drawing/2014/main" id="{97882E1E-5122-49CD-BBD6-13036AB7994E}"/>
            </a:ext>
          </a:extLst>
        </xdr:cNvPr>
        <xdr:cNvSpPr/>
      </xdr:nvSpPr>
      <xdr:spPr>
        <a:xfrm>
          <a:off x="69888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a:extLst>
            <a:ext uri="{FF2B5EF4-FFF2-40B4-BE49-F238E27FC236}">
              <a16:creationId xmlns:a16="http://schemas.microsoft.com/office/drawing/2014/main" id="{D83A9812-4684-4759-90F6-7FA24A886F51}"/>
            </a:ext>
          </a:extLst>
        </xdr:cNvPr>
        <xdr:cNvSpPr/>
      </xdr:nvSpPr>
      <xdr:spPr>
        <a:xfrm>
          <a:off x="69888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a:extLst>
            <a:ext uri="{FF2B5EF4-FFF2-40B4-BE49-F238E27FC236}">
              <a16:creationId xmlns:a16="http://schemas.microsoft.com/office/drawing/2014/main" id="{4257FAA7-5AD0-4B10-908C-75DDD3790019}"/>
            </a:ext>
          </a:extLst>
        </xdr:cNvPr>
        <xdr:cNvSpPr/>
      </xdr:nvSpPr>
      <xdr:spPr>
        <a:xfrm>
          <a:off x="80175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a:extLst>
            <a:ext uri="{FF2B5EF4-FFF2-40B4-BE49-F238E27FC236}">
              <a16:creationId xmlns:a16="http://schemas.microsoft.com/office/drawing/2014/main" id="{1B910D7A-7ABE-4F05-849E-0A51E4364650}"/>
            </a:ext>
          </a:extLst>
        </xdr:cNvPr>
        <xdr:cNvSpPr/>
      </xdr:nvSpPr>
      <xdr:spPr>
        <a:xfrm>
          <a:off x="80175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a:extLst>
            <a:ext uri="{FF2B5EF4-FFF2-40B4-BE49-F238E27FC236}">
              <a16:creationId xmlns:a16="http://schemas.microsoft.com/office/drawing/2014/main" id="{AF5B99BA-C30E-47B2-A280-CC6EFB723892}"/>
            </a:ext>
          </a:extLst>
        </xdr:cNvPr>
        <xdr:cNvSpPr/>
      </xdr:nvSpPr>
      <xdr:spPr>
        <a:xfrm>
          <a:off x="596011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3" name="テキスト ボックス 342">
          <a:extLst>
            <a:ext uri="{FF2B5EF4-FFF2-40B4-BE49-F238E27FC236}">
              <a16:creationId xmlns:a16="http://schemas.microsoft.com/office/drawing/2014/main" id="{F42E16D2-A722-4DEE-83A0-5B98F7A8ED2B}"/>
            </a:ext>
          </a:extLst>
        </xdr:cNvPr>
        <xdr:cNvSpPr txBox="1"/>
      </xdr:nvSpPr>
      <xdr:spPr>
        <a:xfrm>
          <a:off x="592201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4" name="直線コネクタ 343">
          <a:extLst>
            <a:ext uri="{FF2B5EF4-FFF2-40B4-BE49-F238E27FC236}">
              <a16:creationId xmlns:a16="http://schemas.microsoft.com/office/drawing/2014/main" id="{CE49B579-0F68-4BAA-9865-A68B79973643}"/>
            </a:ext>
          </a:extLst>
        </xdr:cNvPr>
        <xdr:cNvCxnSpPr/>
      </xdr:nvCxnSpPr>
      <xdr:spPr>
        <a:xfrm>
          <a:off x="5960110" y="19046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45" name="直線コネクタ 344">
          <a:extLst>
            <a:ext uri="{FF2B5EF4-FFF2-40B4-BE49-F238E27FC236}">
              <a16:creationId xmlns:a16="http://schemas.microsoft.com/office/drawing/2014/main" id="{AB5A3AD8-CA83-4EBA-B9A6-BEA524F36A13}"/>
            </a:ext>
          </a:extLst>
        </xdr:cNvPr>
        <xdr:cNvCxnSpPr/>
      </xdr:nvCxnSpPr>
      <xdr:spPr>
        <a:xfrm>
          <a:off x="5960110" y="187234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46" name="テキスト ボックス 345">
          <a:extLst>
            <a:ext uri="{FF2B5EF4-FFF2-40B4-BE49-F238E27FC236}">
              <a16:creationId xmlns:a16="http://schemas.microsoft.com/office/drawing/2014/main" id="{87DF84E5-BC59-4C08-A933-48BC32BE9784}"/>
            </a:ext>
          </a:extLst>
        </xdr:cNvPr>
        <xdr:cNvSpPr txBox="1"/>
      </xdr:nvSpPr>
      <xdr:spPr>
        <a:xfrm>
          <a:off x="5527221" y="1857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47" name="直線コネクタ 346">
          <a:extLst>
            <a:ext uri="{FF2B5EF4-FFF2-40B4-BE49-F238E27FC236}">
              <a16:creationId xmlns:a16="http://schemas.microsoft.com/office/drawing/2014/main" id="{C675F000-3019-4BDB-839E-62CD5796FF4B}"/>
            </a:ext>
          </a:extLst>
        </xdr:cNvPr>
        <xdr:cNvCxnSpPr/>
      </xdr:nvCxnSpPr>
      <xdr:spPr>
        <a:xfrm>
          <a:off x="5960110" y="1840066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48" name="テキスト ボックス 347">
          <a:extLst>
            <a:ext uri="{FF2B5EF4-FFF2-40B4-BE49-F238E27FC236}">
              <a16:creationId xmlns:a16="http://schemas.microsoft.com/office/drawing/2014/main" id="{24CEE45B-8A87-4AF7-9F17-227B3C299C25}"/>
            </a:ext>
          </a:extLst>
        </xdr:cNvPr>
        <xdr:cNvSpPr txBox="1"/>
      </xdr:nvSpPr>
      <xdr:spPr>
        <a:xfrm>
          <a:off x="5527221" y="1825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49" name="直線コネクタ 348">
          <a:extLst>
            <a:ext uri="{FF2B5EF4-FFF2-40B4-BE49-F238E27FC236}">
              <a16:creationId xmlns:a16="http://schemas.microsoft.com/office/drawing/2014/main" id="{5B5E7BB7-03B5-4107-8772-BF18A51E4100}"/>
            </a:ext>
          </a:extLst>
        </xdr:cNvPr>
        <xdr:cNvCxnSpPr/>
      </xdr:nvCxnSpPr>
      <xdr:spPr>
        <a:xfrm>
          <a:off x="5960110" y="1806838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0" name="テキスト ボックス 349">
          <a:extLst>
            <a:ext uri="{FF2B5EF4-FFF2-40B4-BE49-F238E27FC236}">
              <a16:creationId xmlns:a16="http://schemas.microsoft.com/office/drawing/2014/main" id="{F11DD460-AFAE-4DDD-A793-47FDDEC9F842}"/>
            </a:ext>
          </a:extLst>
        </xdr:cNvPr>
        <xdr:cNvSpPr txBox="1"/>
      </xdr:nvSpPr>
      <xdr:spPr>
        <a:xfrm>
          <a:off x="5527221" y="1792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1" name="直線コネクタ 350">
          <a:extLst>
            <a:ext uri="{FF2B5EF4-FFF2-40B4-BE49-F238E27FC236}">
              <a16:creationId xmlns:a16="http://schemas.microsoft.com/office/drawing/2014/main" id="{44AE4DE6-8230-4B13-AE8E-96A2F45C263C}"/>
            </a:ext>
          </a:extLst>
        </xdr:cNvPr>
        <xdr:cNvCxnSpPr/>
      </xdr:nvCxnSpPr>
      <xdr:spPr>
        <a:xfrm>
          <a:off x="5960110" y="1774561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2" name="テキスト ボックス 351">
          <a:extLst>
            <a:ext uri="{FF2B5EF4-FFF2-40B4-BE49-F238E27FC236}">
              <a16:creationId xmlns:a16="http://schemas.microsoft.com/office/drawing/2014/main" id="{E57D3B2B-5CDA-4010-8D59-D52EEB9A7BA5}"/>
            </a:ext>
          </a:extLst>
        </xdr:cNvPr>
        <xdr:cNvSpPr txBox="1"/>
      </xdr:nvSpPr>
      <xdr:spPr>
        <a:xfrm>
          <a:off x="55272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3" name="直線コネクタ 352">
          <a:extLst>
            <a:ext uri="{FF2B5EF4-FFF2-40B4-BE49-F238E27FC236}">
              <a16:creationId xmlns:a16="http://schemas.microsoft.com/office/drawing/2014/main" id="{E614AB69-06C1-4862-917D-22430AEDC389}"/>
            </a:ext>
          </a:extLst>
        </xdr:cNvPr>
        <xdr:cNvCxnSpPr/>
      </xdr:nvCxnSpPr>
      <xdr:spPr>
        <a:xfrm>
          <a:off x="5960110" y="1741333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4" name="テキスト ボックス 353">
          <a:extLst>
            <a:ext uri="{FF2B5EF4-FFF2-40B4-BE49-F238E27FC236}">
              <a16:creationId xmlns:a16="http://schemas.microsoft.com/office/drawing/2014/main" id="{27108B0C-D13B-4937-BEC8-CF86B2FC2384}"/>
            </a:ext>
          </a:extLst>
        </xdr:cNvPr>
        <xdr:cNvSpPr txBox="1"/>
      </xdr:nvSpPr>
      <xdr:spPr>
        <a:xfrm>
          <a:off x="5527221" y="1727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55" name="直線コネクタ 354">
          <a:extLst>
            <a:ext uri="{FF2B5EF4-FFF2-40B4-BE49-F238E27FC236}">
              <a16:creationId xmlns:a16="http://schemas.microsoft.com/office/drawing/2014/main" id="{5DBFFD05-13E4-48FF-A393-484F474FE513}"/>
            </a:ext>
          </a:extLst>
        </xdr:cNvPr>
        <xdr:cNvCxnSpPr/>
      </xdr:nvCxnSpPr>
      <xdr:spPr>
        <a:xfrm>
          <a:off x="5960110" y="170905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56" name="テキスト ボックス 355">
          <a:extLst>
            <a:ext uri="{FF2B5EF4-FFF2-40B4-BE49-F238E27FC236}">
              <a16:creationId xmlns:a16="http://schemas.microsoft.com/office/drawing/2014/main" id="{CB7C7316-1846-4658-A8C8-3F1730FD8462}"/>
            </a:ext>
          </a:extLst>
        </xdr:cNvPr>
        <xdr:cNvSpPr txBox="1"/>
      </xdr:nvSpPr>
      <xdr:spPr>
        <a:xfrm>
          <a:off x="5527221" y="1694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7" name="直線コネクタ 356">
          <a:extLst>
            <a:ext uri="{FF2B5EF4-FFF2-40B4-BE49-F238E27FC236}">
              <a16:creationId xmlns:a16="http://schemas.microsoft.com/office/drawing/2014/main" id="{87C63B05-3F3F-4FE3-AF86-38DDB3FF1FD2}"/>
            </a:ext>
          </a:extLst>
        </xdr:cNvPr>
        <xdr:cNvCxnSpPr/>
      </xdr:nvCxnSpPr>
      <xdr:spPr>
        <a:xfrm>
          <a:off x="5960110" y="1676019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8" name="テキスト ボックス 357">
          <a:extLst>
            <a:ext uri="{FF2B5EF4-FFF2-40B4-BE49-F238E27FC236}">
              <a16:creationId xmlns:a16="http://schemas.microsoft.com/office/drawing/2014/main" id="{EFA76D11-0703-4A92-8678-0826B58060B5}"/>
            </a:ext>
          </a:extLst>
        </xdr:cNvPr>
        <xdr:cNvSpPr txBox="1"/>
      </xdr:nvSpPr>
      <xdr:spPr>
        <a:xfrm>
          <a:off x="5527221"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9" name="【市民会館】&#10;一人当たり面積グラフ枠">
          <a:extLst>
            <a:ext uri="{FF2B5EF4-FFF2-40B4-BE49-F238E27FC236}">
              <a16:creationId xmlns:a16="http://schemas.microsoft.com/office/drawing/2014/main" id="{8B963321-8D65-4BF0-88FD-3907AE3FEFC4}"/>
            </a:ext>
          </a:extLst>
        </xdr:cNvPr>
        <xdr:cNvSpPr/>
      </xdr:nvSpPr>
      <xdr:spPr>
        <a:xfrm>
          <a:off x="596011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108857</xdr:rowOff>
    </xdr:from>
    <xdr:to>
      <xdr:col>54</xdr:col>
      <xdr:colOff>189865</xdr:colOff>
      <xdr:row>108</xdr:row>
      <xdr:rowOff>10886</xdr:rowOff>
    </xdr:to>
    <xdr:cxnSp macro="">
      <xdr:nvCxnSpPr>
        <xdr:cNvPr id="360" name="直線コネクタ 359">
          <a:extLst>
            <a:ext uri="{FF2B5EF4-FFF2-40B4-BE49-F238E27FC236}">
              <a16:creationId xmlns:a16="http://schemas.microsoft.com/office/drawing/2014/main" id="{A6347B21-445A-41C7-B7A8-F9877AFD5722}"/>
            </a:ext>
          </a:extLst>
        </xdr:cNvPr>
        <xdr:cNvCxnSpPr/>
      </xdr:nvCxnSpPr>
      <xdr:spPr>
        <a:xfrm flipV="1">
          <a:off x="9429115" y="17251952"/>
          <a:ext cx="0" cy="1277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14713</xdr:rowOff>
    </xdr:from>
    <xdr:ext cx="469744" cy="259045"/>
    <xdr:sp macro="" textlink="">
      <xdr:nvSpPr>
        <xdr:cNvPr id="361" name="【市民会館】&#10;一人当たり面積最小値テキスト">
          <a:extLst>
            <a:ext uri="{FF2B5EF4-FFF2-40B4-BE49-F238E27FC236}">
              <a16:creationId xmlns:a16="http://schemas.microsoft.com/office/drawing/2014/main" id="{EBEF3FD2-59A7-4355-A993-204F57AFD9ED}"/>
            </a:ext>
          </a:extLst>
        </xdr:cNvPr>
        <xdr:cNvSpPr txBox="1"/>
      </xdr:nvSpPr>
      <xdr:spPr>
        <a:xfrm>
          <a:off x="9467850" y="1853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10886</xdr:rowOff>
    </xdr:from>
    <xdr:to>
      <xdr:col>55</xdr:col>
      <xdr:colOff>88900</xdr:colOff>
      <xdr:row>108</xdr:row>
      <xdr:rowOff>10886</xdr:rowOff>
    </xdr:to>
    <xdr:cxnSp macro="">
      <xdr:nvCxnSpPr>
        <xdr:cNvPr id="362" name="直線コネクタ 361">
          <a:extLst>
            <a:ext uri="{FF2B5EF4-FFF2-40B4-BE49-F238E27FC236}">
              <a16:creationId xmlns:a16="http://schemas.microsoft.com/office/drawing/2014/main" id="{57B4E6AB-7F50-4BC8-8B87-8EA1E8AFD153}"/>
            </a:ext>
          </a:extLst>
        </xdr:cNvPr>
        <xdr:cNvCxnSpPr/>
      </xdr:nvCxnSpPr>
      <xdr:spPr>
        <a:xfrm>
          <a:off x="9356090" y="18529391"/>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55534</xdr:rowOff>
    </xdr:from>
    <xdr:ext cx="469744" cy="259045"/>
    <xdr:sp macro="" textlink="">
      <xdr:nvSpPr>
        <xdr:cNvPr id="363" name="【市民会館】&#10;一人当たり面積最大値テキスト">
          <a:extLst>
            <a:ext uri="{FF2B5EF4-FFF2-40B4-BE49-F238E27FC236}">
              <a16:creationId xmlns:a16="http://schemas.microsoft.com/office/drawing/2014/main" id="{5A2532CE-0693-47D8-B1FA-3E6569B43BC4}"/>
            </a:ext>
          </a:extLst>
        </xdr:cNvPr>
        <xdr:cNvSpPr txBox="1"/>
      </xdr:nvSpPr>
      <xdr:spPr>
        <a:xfrm>
          <a:off x="9467850" y="17032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108857</xdr:rowOff>
    </xdr:from>
    <xdr:to>
      <xdr:col>55</xdr:col>
      <xdr:colOff>88900</xdr:colOff>
      <xdr:row>100</xdr:row>
      <xdr:rowOff>108857</xdr:rowOff>
    </xdr:to>
    <xdr:cxnSp macro="">
      <xdr:nvCxnSpPr>
        <xdr:cNvPr id="364" name="直線コネクタ 363">
          <a:extLst>
            <a:ext uri="{FF2B5EF4-FFF2-40B4-BE49-F238E27FC236}">
              <a16:creationId xmlns:a16="http://schemas.microsoft.com/office/drawing/2014/main" id="{6E44613F-E391-4B9B-AF16-730BBE3E9335}"/>
            </a:ext>
          </a:extLst>
        </xdr:cNvPr>
        <xdr:cNvCxnSpPr/>
      </xdr:nvCxnSpPr>
      <xdr:spPr>
        <a:xfrm>
          <a:off x="9356090" y="17251952"/>
          <a:ext cx="16637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561</xdr:rowOff>
    </xdr:from>
    <xdr:ext cx="469744" cy="259045"/>
    <xdr:sp macro="" textlink="">
      <xdr:nvSpPr>
        <xdr:cNvPr id="365" name="【市民会館】&#10;一人当たり面積平均値テキスト">
          <a:extLst>
            <a:ext uri="{FF2B5EF4-FFF2-40B4-BE49-F238E27FC236}">
              <a16:creationId xmlns:a16="http://schemas.microsoft.com/office/drawing/2014/main" id="{36795023-9ACE-4C7D-BABA-A90C8088B7ED}"/>
            </a:ext>
          </a:extLst>
        </xdr:cNvPr>
        <xdr:cNvSpPr txBox="1"/>
      </xdr:nvSpPr>
      <xdr:spPr>
        <a:xfrm>
          <a:off x="9467850" y="178313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22134</xdr:rowOff>
    </xdr:from>
    <xdr:to>
      <xdr:col>55</xdr:col>
      <xdr:colOff>50800</xdr:colOff>
      <xdr:row>104</xdr:row>
      <xdr:rowOff>123734</xdr:rowOff>
    </xdr:to>
    <xdr:sp macro="" textlink="">
      <xdr:nvSpPr>
        <xdr:cNvPr id="366" name="フローチャート: 判断 365">
          <a:extLst>
            <a:ext uri="{FF2B5EF4-FFF2-40B4-BE49-F238E27FC236}">
              <a16:creationId xmlns:a16="http://schemas.microsoft.com/office/drawing/2014/main" id="{827DD78B-AA0F-471F-BCDB-4962A280F4AC}"/>
            </a:ext>
          </a:extLst>
        </xdr:cNvPr>
        <xdr:cNvSpPr/>
      </xdr:nvSpPr>
      <xdr:spPr>
        <a:xfrm>
          <a:off x="9394190" y="17849124"/>
          <a:ext cx="9017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51526</xdr:rowOff>
    </xdr:from>
    <xdr:to>
      <xdr:col>50</xdr:col>
      <xdr:colOff>165100</xdr:colOff>
      <xdr:row>104</xdr:row>
      <xdr:rowOff>153126</xdr:rowOff>
    </xdr:to>
    <xdr:sp macro="" textlink="">
      <xdr:nvSpPr>
        <xdr:cNvPr id="367" name="フローチャート: 判断 366">
          <a:extLst>
            <a:ext uri="{FF2B5EF4-FFF2-40B4-BE49-F238E27FC236}">
              <a16:creationId xmlns:a16="http://schemas.microsoft.com/office/drawing/2014/main" id="{9C258FF9-6502-4F5B-B856-6AAB5457B176}"/>
            </a:ext>
          </a:extLst>
        </xdr:cNvPr>
        <xdr:cNvSpPr/>
      </xdr:nvSpPr>
      <xdr:spPr>
        <a:xfrm>
          <a:off x="8632190" y="17886136"/>
          <a:ext cx="10922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144253</xdr:rowOff>
    </xdr:from>
    <xdr:ext cx="469744" cy="259045"/>
    <xdr:sp macro="" textlink="">
      <xdr:nvSpPr>
        <xdr:cNvPr id="368" name="n_1aveValue【市民会館】&#10;一人当たり面積">
          <a:extLst>
            <a:ext uri="{FF2B5EF4-FFF2-40B4-BE49-F238E27FC236}">
              <a16:creationId xmlns:a16="http://schemas.microsoft.com/office/drawing/2014/main" id="{C5CFC1C0-EECC-4E90-9B8F-D244F99DA95A}"/>
            </a:ext>
          </a:extLst>
        </xdr:cNvPr>
        <xdr:cNvSpPr txBox="1"/>
      </xdr:nvSpPr>
      <xdr:spPr>
        <a:xfrm>
          <a:off x="8454467" y="1797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90714</xdr:rowOff>
    </xdr:from>
    <xdr:to>
      <xdr:col>46</xdr:col>
      <xdr:colOff>38100</xdr:colOff>
      <xdr:row>105</xdr:row>
      <xdr:rowOff>20864</xdr:rowOff>
    </xdr:to>
    <xdr:sp macro="" textlink="">
      <xdr:nvSpPr>
        <xdr:cNvPr id="369" name="フローチャート: 判断 368">
          <a:extLst>
            <a:ext uri="{FF2B5EF4-FFF2-40B4-BE49-F238E27FC236}">
              <a16:creationId xmlns:a16="http://schemas.microsoft.com/office/drawing/2014/main" id="{C48EEC6E-3A93-4995-9A3D-A27BBA75054C}"/>
            </a:ext>
          </a:extLst>
        </xdr:cNvPr>
        <xdr:cNvSpPr/>
      </xdr:nvSpPr>
      <xdr:spPr>
        <a:xfrm>
          <a:off x="7846060" y="17925324"/>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11991</xdr:rowOff>
    </xdr:from>
    <xdr:ext cx="469744" cy="259045"/>
    <xdr:sp macro="" textlink="">
      <xdr:nvSpPr>
        <xdr:cNvPr id="370" name="n_2aveValue【市民会館】&#10;一人当たり面積">
          <a:extLst>
            <a:ext uri="{FF2B5EF4-FFF2-40B4-BE49-F238E27FC236}">
              <a16:creationId xmlns:a16="http://schemas.microsoft.com/office/drawing/2014/main" id="{277EC334-6D8E-4924-AC8B-2079EA5BBC6B}"/>
            </a:ext>
          </a:extLst>
        </xdr:cNvPr>
        <xdr:cNvSpPr txBox="1"/>
      </xdr:nvSpPr>
      <xdr:spPr>
        <a:xfrm>
          <a:off x="7673417" y="1801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31931</xdr:rowOff>
    </xdr:from>
    <xdr:to>
      <xdr:col>41</xdr:col>
      <xdr:colOff>101600</xdr:colOff>
      <xdr:row>104</xdr:row>
      <xdr:rowOff>133531</xdr:rowOff>
    </xdr:to>
    <xdr:sp macro="" textlink="">
      <xdr:nvSpPr>
        <xdr:cNvPr id="371" name="フローチャート: 判断 370">
          <a:extLst>
            <a:ext uri="{FF2B5EF4-FFF2-40B4-BE49-F238E27FC236}">
              <a16:creationId xmlns:a16="http://schemas.microsoft.com/office/drawing/2014/main" id="{3B3C3BD4-A809-4F1D-9B46-AAC7BE41F8DC}"/>
            </a:ext>
          </a:extLst>
        </xdr:cNvPr>
        <xdr:cNvSpPr/>
      </xdr:nvSpPr>
      <xdr:spPr>
        <a:xfrm>
          <a:off x="7029450" y="17860826"/>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102</xdr:row>
      <xdr:rowOff>150058</xdr:rowOff>
    </xdr:from>
    <xdr:ext cx="469744" cy="259045"/>
    <xdr:sp macro="" textlink="">
      <xdr:nvSpPr>
        <xdr:cNvPr id="372" name="n_3aveValue【市民会館】&#10;一人当たり面積">
          <a:extLst>
            <a:ext uri="{FF2B5EF4-FFF2-40B4-BE49-F238E27FC236}">
              <a16:creationId xmlns:a16="http://schemas.microsoft.com/office/drawing/2014/main" id="{B31D4BF8-2BFF-4587-97C0-090A42213D0A}"/>
            </a:ext>
          </a:extLst>
        </xdr:cNvPr>
        <xdr:cNvSpPr txBox="1"/>
      </xdr:nvSpPr>
      <xdr:spPr>
        <a:xfrm>
          <a:off x="6866332" y="1763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104</xdr:row>
      <xdr:rowOff>74386</xdr:rowOff>
    </xdr:from>
    <xdr:to>
      <xdr:col>36</xdr:col>
      <xdr:colOff>165100</xdr:colOff>
      <xdr:row>105</xdr:row>
      <xdr:rowOff>4536</xdr:rowOff>
    </xdr:to>
    <xdr:sp macro="" textlink="">
      <xdr:nvSpPr>
        <xdr:cNvPr id="373" name="フローチャート: 判断 372">
          <a:extLst>
            <a:ext uri="{FF2B5EF4-FFF2-40B4-BE49-F238E27FC236}">
              <a16:creationId xmlns:a16="http://schemas.microsoft.com/office/drawing/2014/main" id="{9B5F9606-0E3D-4590-B3C8-31364011FC4D}"/>
            </a:ext>
          </a:extLst>
        </xdr:cNvPr>
        <xdr:cNvSpPr/>
      </xdr:nvSpPr>
      <xdr:spPr>
        <a:xfrm>
          <a:off x="6231890" y="17905186"/>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69927</xdr:colOff>
      <xdr:row>104</xdr:row>
      <xdr:rowOff>167113</xdr:rowOff>
    </xdr:from>
    <xdr:ext cx="469744" cy="259045"/>
    <xdr:sp macro="" textlink="">
      <xdr:nvSpPr>
        <xdr:cNvPr id="374" name="n_4aveValue【市民会館】&#10;一人当たり面積">
          <a:extLst>
            <a:ext uri="{FF2B5EF4-FFF2-40B4-BE49-F238E27FC236}">
              <a16:creationId xmlns:a16="http://schemas.microsoft.com/office/drawing/2014/main" id="{6A914324-82BA-404C-8F4C-6A321FA9B2E0}"/>
            </a:ext>
          </a:extLst>
        </xdr:cNvPr>
        <xdr:cNvSpPr txBox="1"/>
      </xdr:nvSpPr>
      <xdr:spPr>
        <a:xfrm>
          <a:off x="6068772" y="18001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5" name="テキスト ボックス 374">
          <a:extLst>
            <a:ext uri="{FF2B5EF4-FFF2-40B4-BE49-F238E27FC236}">
              <a16:creationId xmlns:a16="http://schemas.microsoft.com/office/drawing/2014/main" id="{504E2F95-C416-46DC-82AE-F4D8BD8772E5}"/>
            </a:ext>
          </a:extLst>
        </xdr:cNvPr>
        <xdr:cNvSpPr txBox="1"/>
      </xdr:nvSpPr>
      <xdr:spPr>
        <a:xfrm>
          <a:off x="925830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988DAD15-EDFF-41C0-B144-B0F9C99F7A98}"/>
            </a:ext>
          </a:extLst>
        </xdr:cNvPr>
        <xdr:cNvSpPr txBox="1"/>
      </xdr:nvSpPr>
      <xdr:spPr>
        <a:xfrm>
          <a:off x="85153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32DD3545-6607-4C20-8AC7-737B51C83E2D}"/>
            </a:ext>
          </a:extLst>
        </xdr:cNvPr>
        <xdr:cNvSpPr txBox="1"/>
      </xdr:nvSpPr>
      <xdr:spPr>
        <a:xfrm>
          <a:off x="77177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B6E5211C-7C51-4CBE-8EF9-6DEFF41ACA53}"/>
            </a:ext>
          </a:extLst>
        </xdr:cNvPr>
        <xdr:cNvSpPr txBox="1"/>
      </xdr:nvSpPr>
      <xdr:spPr>
        <a:xfrm>
          <a:off x="691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AA920C54-4030-442A-99B5-8B23F4FEB60B}"/>
            </a:ext>
          </a:extLst>
        </xdr:cNvPr>
        <xdr:cNvSpPr txBox="1"/>
      </xdr:nvSpPr>
      <xdr:spPr>
        <a:xfrm>
          <a:off x="6115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18869</xdr:rowOff>
    </xdr:from>
    <xdr:to>
      <xdr:col>55</xdr:col>
      <xdr:colOff>50800</xdr:colOff>
      <xdr:row>104</xdr:row>
      <xdr:rowOff>120469</xdr:rowOff>
    </xdr:to>
    <xdr:sp macro="" textlink="">
      <xdr:nvSpPr>
        <xdr:cNvPr id="380" name="楕円 379">
          <a:extLst>
            <a:ext uri="{FF2B5EF4-FFF2-40B4-BE49-F238E27FC236}">
              <a16:creationId xmlns:a16="http://schemas.microsoft.com/office/drawing/2014/main" id="{2AB199A4-0B05-4BF7-A4F9-6F48D504E971}"/>
            </a:ext>
          </a:extLst>
        </xdr:cNvPr>
        <xdr:cNvSpPr/>
      </xdr:nvSpPr>
      <xdr:spPr>
        <a:xfrm>
          <a:off x="9394190" y="17853479"/>
          <a:ext cx="9017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41746</xdr:rowOff>
    </xdr:from>
    <xdr:ext cx="469744" cy="259045"/>
    <xdr:sp macro="" textlink="">
      <xdr:nvSpPr>
        <xdr:cNvPr id="381" name="【市民会館】&#10;一人当たり面積該当値テキスト">
          <a:extLst>
            <a:ext uri="{FF2B5EF4-FFF2-40B4-BE49-F238E27FC236}">
              <a16:creationId xmlns:a16="http://schemas.microsoft.com/office/drawing/2014/main" id="{0DB75A68-9C7D-416C-A241-1DB9BB8D3288}"/>
            </a:ext>
          </a:extLst>
        </xdr:cNvPr>
        <xdr:cNvSpPr txBox="1"/>
      </xdr:nvSpPr>
      <xdr:spPr>
        <a:xfrm>
          <a:off x="9467850" y="17701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41729</xdr:rowOff>
    </xdr:from>
    <xdr:to>
      <xdr:col>50</xdr:col>
      <xdr:colOff>165100</xdr:colOff>
      <xdr:row>104</xdr:row>
      <xdr:rowOff>143329</xdr:rowOff>
    </xdr:to>
    <xdr:sp macro="" textlink="">
      <xdr:nvSpPr>
        <xdr:cNvPr id="382" name="楕円 381">
          <a:extLst>
            <a:ext uri="{FF2B5EF4-FFF2-40B4-BE49-F238E27FC236}">
              <a16:creationId xmlns:a16="http://schemas.microsoft.com/office/drawing/2014/main" id="{C2B8FCE2-2E6E-404F-8D6E-11C018F6299B}"/>
            </a:ext>
          </a:extLst>
        </xdr:cNvPr>
        <xdr:cNvSpPr/>
      </xdr:nvSpPr>
      <xdr:spPr>
        <a:xfrm>
          <a:off x="8632190" y="17872529"/>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69669</xdr:rowOff>
    </xdr:from>
    <xdr:to>
      <xdr:col>55</xdr:col>
      <xdr:colOff>0</xdr:colOff>
      <xdr:row>104</xdr:row>
      <xdr:rowOff>92529</xdr:rowOff>
    </xdr:to>
    <xdr:cxnSp macro="">
      <xdr:nvCxnSpPr>
        <xdr:cNvPr id="383" name="直線コネクタ 382">
          <a:extLst>
            <a:ext uri="{FF2B5EF4-FFF2-40B4-BE49-F238E27FC236}">
              <a16:creationId xmlns:a16="http://schemas.microsoft.com/office/drawing/2014/main" id="{7F6F207E-546B-4369-ABEF-2AFA6AE7D071}"/>
            </a:ext>
          </a:extLst>
        </xdr:cNvPr>
        <xdr:cNvCxnSpPr/>
      </xdr:nvCxnSpPr>
      <xdr:spPr>
        <a:xfrm flipV="1">
          <a:off x="8686800" y="17898564"/>
          <a:ext cx="74295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48261</xdr:rowOff>
    </xdr:from>
    <xdr:to>
      <xdr:col>46</xdr:col>
      <xdr:colOff>38100</xdr:colOff>
      <xdr:row>104</xdr:row>
      <xdr:rowOff>149861</xdr:rowOff>
    </xdr:to>
    <xdr:sp macro="" textlink="">
      <xdr:nvSpPr>
        <xdr:cNvPr id="384" name="楕円 383">
          <a:extLst>
            <a:ext uri="{FF2B5EF4-FFF2-40B4-BE49-F238E27FC236}">
              <a16:creationId xmlns:a16="http://schemas.microsoft.com/office/drawing/2014/main" id="{CFA03BB1-A8D5-4BE4-BDC1-3E6CBD155A77}"/>
            </a:ext>
          </a:extLst>
        </xdr:cNvPr>
        <xdr:cNvSpPr/>
      </xdr:nvSpPr>
      <xdr:spPr>
        <a:xfrm>
          <a:off x="7846060" y="17880966"/>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92529</xdr:rowOff>
    </xdr:from>
    <xdr:to>
      <xdr:col>50</xdr:col>
      <xdr:colOff>114300</xdr:colOff>
      <xdr:row>104</xdr:row>
      <xdr:rowOff>99061</xdr:rowOff>
    </xdr:to>
    <xdr:cxnSp macro="">
      <xdr:nvCxnSpPr>
        <xdr:cNvPr id="385" name="直線コネクタ 384">
          <a:extLst>
            <a:ext uri="{FF2B5EF4-FFF2-40B4-BE49-F238E27FC236}">
              <a16:creationId xmlns:a16="http://schemas.microsoft.com/office/drawing/2014/main" id="{32844D87-A713-4DF2-BF7C-BC2B17718558}"/>
            </a:ext>
          </a:extLst>
        </xdr:cNvPr>
        <xdr:cNvCxnSpPr/>
      </xdr:nvCxnSpPr>
      <xdr:spPr>
        <a:xfrm flipV="1">
          <a:off x="7889240" y="17927139"/>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58057</xdr:rowOff>
    </xdr:from>
    <xdr:to>
      <xdr:col>41</xdr:col>
      <xdr:colOff>101600</xdr:colOff>
      <xdr:row>104</xdr:row>
      <xdr:rowOff>159657</xdr:rowOff>
    </xdr:to>
    <xdr:sp macro="" textlink="">
      <xdr:nvSpPr>
        <xdr:cNvPr id="386" name="楕円 385">
          <a:extLst>
            <a:ext uri="{FF2B5EF4-FFF2-40B4-BE49-F238E27FC236}">
              <a16:creationId xmlns:a16="http://schemas.microsoft.com/office/drawing/2014/main" id="{1EED71CE-B390-4723-A9B8-9555BE45DBBE}"/>
            </a:ext>
          </a:extLst>
        </xdr:cNvPr>
        <xdr:cNvSpPr/>
      </xdr:nvSpPr>
      <xdr:spPr>
        <a:xfrm>
          <a:off x="7029450" y="17885047"/>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99061</xdr:rowOff>
    </xdr:from>
    <xdr:to>
      <xdr:col>45</xdr:col>
      <xdr:colOff>177800</xdr:colOff>
      <xdr:row>104</xdr:row>
      <xdr:rowOff>108857</xdr:rowOff>
    </xdr:to>
    <xdr:cxnSp macro="">
      <xdr:nvCxnSpPr>
        <xdr:cNvPr id="387" name="直線コネクタ 386">
          <a:extLst>
            <a:ext uri="{FF2B5EF4-FFF2-40B4-BE49-F238E27FC236}">
              <a16:creationId xmlns:a16="http://schemas.microsoft.com/office/drawing/2014/main" id="{1F4CB0F8-A738-4430-A940-3029B8F95592}"/>
            </a:ext>
          </a:extLst>
        </xdr:cNvPr>
        <xdr:cNvCxnSpPr/>
      </xdr:nvCxnSpPr>
      <xdr:spPr>
        <a:xfrm flipV="1">
          <a:off x="7084060" y="17926051"/>
          <a:ext cx="805180" cy="1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71120</xdr:rowOff>
    </xdr:from>
    <xdr:to>
      <xdr:col>36</xdr:col>
      <xdr:colOff>165100</xdr:colOff>
      <xdr:row>105</xdr:row>
      <xdr:rowOff>1270</xdr:rowOff>
    </xdr:to>
    <xdr:sp macro="" textlink="">
      <xdr:nvSpPr>
        <xdr:cNvPr id="388" name="楕円 387">
          <a:extLst>
            <a:ext uri="{FF2B5EF4-FFF2-40B4-BE49-F238E27FC236}">
              <a16:creationId xmlns:a16="http://schemas.microsoft.com/office/drawing/2014/main" id="{557DBC7F-9C76-4CA1-8B6D-D187FB8E87E1}"/>
            </a:ext>
          </a:extLst>
        </xdr:cNvPr>
        <xdr:cNvSpPr/>
      </xdr:nvSpPr>
      <xdr:spPr>
        <a:xfrm>
          <a:off x="6231890" y="1790001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108857</xdr:rowOff>
    </xdr:from>
    <xdr:to>
      <xdr:col>41</xdr:col>
      <xdr:colOff>50800</xdr:colOff>
      <xdr:row>104</xdr:row>
      <xdr:rowOff>121920</xdr:rowOff>
    </xdr:to>
    <xdr:cxnSp macro="">
      <xdr:nvCxnSpPr>
        <xdr:cNvPr id="389" name="直線コネクタ 388">
          <a:extLst>
            <a:ext uri="{FF2B5EF4-FFF2-40B4-BE49-F238E27FC236}">
              <a16:creationId xmlns:a16="http://schemas.microsoft.com/office/drawing/2014/main" id="{AC6A932D-8BED-4DAD-8017-DAF945C71F7E}"/>
            </a:ext>
          </a:extLst>
        </xdr:cNvPr>
        <xdr:cNvCxnSpPr/>
      </xdr:nvCxnSpPr>
      <xdr:spPr>
        <a:xfrm flipV="1">
          <a:off x="6286500" y="17937752"/>
          <a:ext cx="797560" cy="1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159856</xdr:rowOff>
    </xdr:from>
    <xdr:ext cx="469744" cy="259045"/>
    <xdr:sp macro="" textlink="">
      <xdr:nvSpPr>
        <xdr:cNvPr id="390" name="n_1mainValue【市民会館】&#10;一人当たり面積">
          <a:extLst>
            <a:ext uri="{FF2B5EF4-FFF2-40B4-BE49-F238E27FC236}">
              <a16:creationId xmlns:a16="http://schemas.microsoft.com/office/drawing/2014/main" id="{3CBAB777-856F-47AD-AD82-BE04D73A10F5}"/>
            </a:ext>
          </a:extLst>
        </xdr:cNvPr>
        <xdr:cNvSpPr txBox="1"/>
      </xdr:nvSpPr>
      <xdr:spPr>
        <a:xfrm>
          <a:off x="8454467" y="1764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166388</xdr:rowOff>
    </xdr:from>
    <xdr:ext cx="469744" cy="259045"/>
    <xdr:sp macro="" textlink="">
      <xdr:nvSpPr>
        <xdr:cNvPr id="391" name="n_2mainValue【市民会館】&#10;一人当たり面積">
          <a:extLst>
            <a:ext uri="{FF2B5EF4-FFF2-40B4-BE49-F238E27FC236}">
              <a16:creationId xmlns:a16="http://schemas.microsoft.com/office/drawing/2014/main" id="{6A834F09-720F-4595-9BCB-FF814A61F717}"/>
            </a:ext>
          </a:extLst>
        </xdr:cNvPr>
        <xdr:cNvSpPr txBox="1"/>
      </xdr:nvSpPr>
      <xdr:spPr>
        <a:xfrm>
          <a:off x="7673417" y="1765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150784</xdr:rowOff>
    </xdr:from>
    <xdr:ext cx="469744" cy="259045"/>
    <xdr:sp macro="" textlink="">
      <xdr:nvSpPr>
        <xdr:cNvPr id="392" name="n_3mainValue【市民会館】&#10;一人当たり面積">
          <a:extLst>
            <a:ext uri="{FF2B5EF4-FFF2-40B4-BE49-F238E27FC236}">
              <a16:creationId xmlns:a16="http://schemas.microsoft.com/office/drawing/2014/main" id="{930B5208-5A8A-40BE-8CAE-1A9DE2BE11B5}"/>
            </a:ext>
          </a:extLst>
        </xdr:cNvPr>
        <xdr:cNvSpPr txBox="1"/>
      </xdr:nvSpPr>
      <xdr:spPr>
        <a:xfrm>
          <a:off x="6866332" y="17981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17797</xdr:rowOff>
    </xdr:from>
    <xdr:ext cx="469744" cy="259045"/>
    <xdr:sp macro="" textlink="">
      <xdr:nvSpPr>
        <xdr:cNvPr id="393" name="n_4mainValue【市民会館】&#10;一人当たり面積">
          <a:extLst>
            <a:ext uri="{FF2B5EF4-FFF2-40B4-BE49-F238E27FC236}">
              <a16:creationId xmlns:a16="http://schemas.microsoft.com/office/drawing/2014/main" id="{A28ADA2A-D655-494B-A537-7F4C3487CD20}"/>
            </a:ext>
          </a:extLst>
        </xdr:cNvPr>
        <xdr:cNvSpPr txBox="1"/>
      </xdr:nvSpPr>
      <xdr:spPr>
        <a:xfrm>
          <a:off x="6068772" y="176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FD9073AE-8B61-4E6D-8707-96FCED813B0F}"/>
            </a:ext>
          </a:extLst>
        </xdr:cNvPr>
        <xdr:cNvSpPr/>
      </xdr:nvSpPr>
      <xdr:spPr>
        <a:xfrm>
          <a:off x="11203940" y="419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4354FBB0-F6E8-4019-A0CA-59D17666F9B3}"/>
            </a:ext>
          </a:extLst>
        </xdr:cNvPr>
        <xdr:cNvSpPr/>
      </xdr:nvSpPr>
      <xdr:spPr>
        <a:xfrm>
          <a:off x="113157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AF65E575-DDD4-47E5-A776-568422951CFF}"/>
            </a:ext>
          </a:extLst>
        </xdr:cNvPr>
        <xdr:cNvSpPr/>
      </xdr:nvSpPr>
      <xdr:spPr>
        <a:xfrm>
          <a:off x="113157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26714247-5523-4D2F-B42A-ECFA4BE0EC35}"/>
            </a:ext>
          </a:extLst>
        </xdr:cNvPr>
        <xdr:cNvSpPr/>
      </xdr:nvSpPr>
      <xdr:spPr>
        <a:xfrm>
          <a:off x="122326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AB1A9124-F045-40E9-932C-5CBB5858712D}"/>
            </a:ext>
          </a:extLst>
        </xdr:cNvPr>
        <xdr:cNvSpPr/>
      </xdr:nvSpPr>
      <xdr:spPr>
        <a:xfrm>
          <a:off x="122326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92DA2E76-1F71-449F-818A-147DF4FBFAF8}"/>
            </a:ext>
          </a:extLst>
        </xdr:cNvPr>
        <xdr:cNvSpPr/>
      </xdr:nvSpPr>
      <xdr:spPr>
        <a:xfrm>
          <a:off x="1326134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BB55B712-BF90-4D15-8A2E-5C3E4205335B}"/>
            </a:ext>
          </a:extLst>
        </xdr:cNvPr>
        <xdr:cNvSpPr/>
      </xdr:nvSpPr>
      <xdr:spPr>
        <a:xfrm>
          <a:off x="1326134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90265F8-F42E-4B9A-992D-E43C6A7BAAFA}"/>
            </a:ext>
          </a:extLst>
        </xdr:cNvPr>
        <xdr:cNvSpPr/>
      </xdr:nvSpPr>
      <xdr:spPr>
        <a:xfrm>
          <a:off x="11203940" y="533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99177131-F8DE-44C8-BF20-624B62C76F87}"/>
            </a:ext>
          </a:extLst>
        </xdr:cNvPr>
        <xdr:cNvSpPr txBox="1"/>
      </xdr:nvSpPr>
      <xdr:spPr>
        <a:xfrm>
          <a:off x="1116584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CE160285-9DBD-4F3D-A591-86C72FAEC645}"/>
            </a:ext>
          </a:extLst>
        </xdr:cNvPr>
        <xdr:cNvCxnSpPr/>
      </xdr:nvCxnSpPr>
      <xdr:spPr>
        <a:xfrm>
          <a:off x="1120394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D1583C15-E22A-4513-A40B-4821D756D75F}"/>
            </a:ext>
          </a:extLst>
        </xdr:cNvPr>
        <xdr:cNvSpPr txBox="1"/>
      </xdr:nvSpPr>
      <xdr:spPr>
        <a:xfrm>
          <a:off x="10801531" y="747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1B57FF27-D768-4FCA-A2A1-518F8EF5362E}"/>
            </a:ext>
          </a:extLst>
        </xdr:cNvPr>
        <xdr:cNvCxnSpPr/>
      </xdr:nvCxnSpPr>
      <xdr:spPr>
        <a:xfrm>
          <a:off x="1120394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06" name="テキスト ボックス 405">
          <a:extLst>
            <a:ext uri="{FF2B5EF4-FFF2-40B4-BE49-F238E27FC236}">
              <a16:creationId xmlns:a16="http://schemas.microsoft.com/office/drawing/2014/main" id="{E412E8DE-07A6-4561-A721-C04B29F30785}"/>
            </a:ext>
          </a:extLst>
        </xdr:cNvPr>
        <xdr:cNvSpPr txBox="1"/>
      </xdr:nvSpPr>
      <xdr:spPr>
        <a:xfrm>
          <a:off x="10842791" y="715311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C7C32D3C-50F8-4582-AA76-88E9232989DC}"/>
            </a:ext>
          </a:extLst>
        </xdr:cNvPr>
        <xdr:cNvCxnSpPr/>
      </xdr:nvCxnSpPr>
      <xdr:spPr>
        <a:xfrm>
          <a:off x="1120394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C7954295-30DA-4CFD-B379-898F75AE9F0A}"/>
            </a:ext>
          </a:extLst>
        </xdr:cNvPr>
        <xdr:cNvSpPr txBox="1"/>
      </xdr:nvSpPr>
      <xdr:spPr>
        <a:xfrm>
          <a:off x="10842791" y="682082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537C02D3-989F-4F1D-9BD8-021FC58CFC94}"/>
            </a:ext>
          </a:extLst>
        </xdr:cNvPr>
        <xdr:cNvCxnSpPr/>
      </xdr:nvCxnSpPr>
      <xdr:spPr>
        <a:xfrm>
          <a:off x="1120394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6B2B649A-12DF-49FA-A1BB-2C514B98FC7A}"/>
            </a:ext>
          </a:extLst>
        </xdr:cNvPr>
        <xdr:cNvSpPr txBox="1"/>
      </xdr:nvSpPr>
      <xdr:spPr>
        <a:xfrm>
          <a:off x="1084279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2D824CAA-A226-4E40-BD06-8D23B010DFD1}"/>
            </a:ext>
          </a:extLst>
        </xdr:cNvPr>
        <xdr:cNvCxnSpPr/>
      </xdr:nvCxnSpPr>
      <xdr:spPr>
        <a:xfrm>
          <a:off x="1120394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68534DD7-987C-4C0F-9FDE-9FEE015174E0}"/>
            </a:ext>
          </a:extLst>
        </xdr:cNvPr>
        <xdr:cNvSpPr txBox="1"/>
      </xdr:nvSpPr>
      <xdr:spPr>
        <a:xfrm>
          <a:off x="10842791" y="617530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6CCBE437-214E-4C5A-9DDD-6432E0BF4DE2}"/>
            </a:ext>
          </a:extLst>
        </xdr:cNvPr>
        <xdr:cNvCxnSpPr/>
      </xdr:nvCxnSpPr>
      <xdr:spPr>
        <a:xfrm>
          <a:off x="1120394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D8F433F7-7CEB-418F-818C-59687F9ABB36}"/>
            </a:ext>
          </a:extLst>
        </xdr:cNvPr>
        <xdr:cNvSpPr txBox="1"/>
      </xdr:nvSpPr>
      <xdr:spPr>
        <a:xfrm>
          <a:off x="10842791" y="584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4F6B568B-CF1E-4416-96C7-E1A33CCB3B5D}"/>
            </a:ext>
          </a:extLst>
        </xdr:cNvPr>
        <xdr:cNvCxnSpPr/>
      </xdr:nvCxnSpPr>
      <xdr:spPr>
        <a:xfrm>
          <a:off x="1120394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16" name="テキスト ボックス 415">
          <a:extLst>
            <a:ext uri="{FF2B5EF4-FFF2-40B4-BE49-F238E27FC236}">
              <a16:creationId xmlns:a16="http://schemas.microsoft.com/office/drawing/2014/main" id="{0E523F4D-2CD6-4AAE-844F-3475677DA089}"/>
            </a:ext>
          </a:extLst>
        </xdr:cNvPr>
        <xdr:cNvSpPr txBox="1"/>
      </xdr:nvSpPr>
      <xdr:spPr>
        <a:xfrm>
          <a:off x="10842791" y="55164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2FBF0FA3-9658-4F8F-A611-83443334B072}"/>
            </a:ext>
          </a:extLst>
        </xdr:cNvPr>
        <xdr:cNvCxnSpPr/>
      </xdr:nvCxnSpPr>
      <xdr:spPr>
        <a:xfrm>
          <a:off x="1120394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8" name="テキスト ボックス 417">
          <a:extLst>
            <a:ext uri="{FF2B5EF4-FFF2-40B4-BE49-F238E27FC236}">
              <a16:creationId xmlns:a16="http://schemas.microsoft.com/office/drawing/2014/main" id="{41E3393F-1A57-4FBC-A0F3-4D87449ECC1C}"/>
            </a:ext>
          </a:extLst>
        </xdr:cNvPr>
        <xdr:cNvSpPr txBox="1"/>
      </xdr:nvSpPr>
      <xdr:spPr>
        <a:xfrm>
          <a:off x="10842791" y="519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9" name="【一般廃棄物処理施設】&#10;有形固定資産減価償却率グラフ枠">
          <a:extLst>
            <a:ext uri="{FF2B5EF4-FFF2-40B4-BE49-F238E27FC236}">
              <a16:creationId xmlns:a16="http://schemas.microsoft.com/office/drawing/2014/main" id="{F577051C-CAE6-4C18-B4E4-44FD27711B26}"/>
            </a:ext>
          </a:extLst>
        </xdr:cNvPr>
        <xdr:cNvSpPr/>
      </xdr:nvSpPr>
      <xdr:spPr>
        <a:xfrm>
          <a:off x="11203940" y="533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12519</xdr:rowOff>
    </xdr:from>
    <xdr:to>
      <xdr:col>85</xdr:col>
      <xdr:colOff>126364</xdr:colOff>
      <xdr:row>42</xdr:row>
      <xdr:rowOff>66403</xdr:rowOff>
    </xdr:to>
    <xdr:cxnSp macro="">
      <xdr:nvCxnSpPr>
        <xdr:cNvPr id="420" name="直線コネクタ 419">
          <a:extLst>
            <a:ext uri="{FF2B5EF4-FFF2-40B4-BE49-F238E27FC236}">
              <a16:creationId xmlns:a16="http://schemas.microsoft.com/office/drawing/2014/main" id="{CEF77C5A-16DE-4ADA-A421-4B54D6AD3504}"/>
            </a:ext>
          </a:extLst>
        </xdr:cNvPr>
        <xdr:cNvCxnSpPr/>
      </xdr:nvCxnSpPr>
      <xdr:spPr>
        <a:xfrm flipV="1">
          <a:off x="14703424" y="5674179"/>
          <a:ext cx="0" cy="1591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70230</xdr:rowOff>
    </xdr:from>
    <xdr:ext cx="405111" cy="259045"/>
    <xdr:sp macro="" textlink="">
      <xdr:nvSpPr>
        <xdr:cNvPr id="421" name="【一般廃棄物処理施設】&#10;有形固定資産減価償却率最小値テキスト">
          <a:extLst>
            <a:ext uri="{FF2B5EF4-FFF2-40B4-BE49-F238E27FC236}">
              <a16:creationId xmlns:a16="http://schemas.microsoft.com/office/drawing/2014/main" id="{4E6F12E5-99B1-4A46-BA68-06E4C9532633}"/>
            </a:ext>
          </a:extLst>
        </xdr:cNvPr>
        <xdr:cNvSpPr txBox="1"/>
      </xdr:nvSpPr>
      <xdr:spPr>
        <a:xfrm>
          <a:off x="14742160" y="7269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66403</xdr:rowOff>
    </xdr:from>
    <xdr:to>
      <xdr:col>86</xdr:col>
      <xdr:colOff>25400</xdr:colOff>
      <xdr:row>42</xdr:row>
      <xdr:rowOff>66403</xdr:rowOff>
    </xdr:to>
    <xdr:cxnSp macro="">
      <xdr:nvCxnSpPr>
        <xdr:cNvPr id="422" name="直線コネクタ 421">
          <a:extLst>
            <a:ext uri="{FF2B5EF4-FFF2-40B4-BE49-F238E27FC236}">
              <a16:creationId xmlns:a16="http://schemas.microsoft.com/office/drawing/2014/main" id="{42E7838C-30DB-4AC9-B33A-66055553B4EF}"/>
            </a:ext>
          </a:extLst>
        </xdr:cNvPr>
        <xdr:cNvCxnSpPr/>
      </xdr:nvCxnSpPr>
      <xdr:spPr>
        <a:xfrm>
          <a:off x="14611350" y="72653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130646</xdr:rowOff>
    </xdr:from>
    <xdr:ext cx="405111" cy="259045"/>
    <xdr:sp macro="" textlink="">
      <xdr:nvSpPr>
        <xdr:cNvPr id="423" name="【一般廃棄物処理施設】&#10;有形固定資産減価償却率最大値テキスト">
          <a:extLst>
            <a:ext uri="{FF2B5EF4-FFF2-40B4-BE49-F238E27FC236}">
              <a16:creationId xmlns:a16="http://schemas.microsoft.com/office/drawing/2014/main" id="{4F02CDB6-F288-496C-9FFD-D38D69246D11}"/>
            </a:ext>
          </a:extLst>
        </xdr:cNvPr>
        <xdr:cNvSpPr txBox="1"/>
      </xdr:nvSpPr>
      <xdr:spPr>
        <a:xfrm>
          <a:off x="14742160" y="54494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12519</xdr:rowOff>
    </xdr:from>
    <xdr:to>
      <xdr:col>86</xdr:col>
      <xdr:colOff>25400</xdr:colOff>
      <xdr:row>33</xdr:row>
      <xdr:rowOff>12519</xdr:rowOff>
    </xdr:to>
    <xdr:cxnSp macro="">
      <xdr:nvCxnSpPr>
        <xdr:cNvPr id="424" name="直線コネクタ 423">
          <a:extLst>
            <a:ext uri="{FF2B5EF4-FFF2-40B4-BE49-F238E27FC236}">
              <a16:creationId xmlns:a16="http://schemas.microsoft.com/office/drawing/2014/main" id="{248BF8D1-8C3C-4F19-BA08-5690F7BF1EAC}"/>
            </a:ext>
          </a:extLst>
        </xdr:cNvPr>
        <xdr:cNvCxnSpPr/>
      </xdr:nvCxnSpPr>
      <xdr:spPr>
        <a:xfrm>
          <a:off x="14611350" y="56741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100166</xdr:rowOff>
    </xdr:from>
    <xdr:ext cx="405111" cy="259045"/>
    <xdr:sp macro="" textlink="">
      <xdr:nvSpPr>
        <xdr:cNvPr id="425" name="【一般廃棄物処理施設】&#10;有形固定資産減価償却率平均値テキスト">
          <a:extLst>
            <a:ext uri="{FF2B5EF4-FFF2-40B4-BE49-F238E27FC236}">
              <a16:creationId xmlns:a16="http://schemas.microsoft.com/office/drawing/2014/main" id="{88DF9412-5413-454B-B1F0-32A48C815854}"/>
            </a:ext>
          </a:extLst>
        </xdr:cNvPr>
        <xdr:cNvSpPr txBox="1"/>
      </xdr:nvSpPr>
      <xdr:spPr>
        <a:xfrm>
          <a:off x="14742160" y="64400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121739</xdr:rowOff>
    </xdr:from>
    <xdr:to>
      <xdr:col>85</xdr:col>
      <xdr:colOff>177800</xdr:colOff>
      <xdr:row>38</xdr:row>
      <xdr:rowOff>51888</xdr:rowOff>
    </xdr:to>
    <xdr:sp macro="" textlink="">
      <xdr:nvSpPr>
        <xdr:cNvPr id="426" name="フローチャート: 判断 425">
          <a:extLst>
            <a:ext uri="{FF2B5EF4-FFF2-40B4-BE49-F238E27FC236}">
              <a16:creationId xmlns:a16="http://schemas.microsoft.com/office/drawing/2014/main" id="{C2013186-5650-426B-9ABA-F5576253FA0B}"/>
            </a:ext>
          </a:extLst>
        </xdr:cNvPr>
        <xdr:cNvSpPr/>
      </xdr:nvSpPr>
      <xdr:spPr>
        <a:xfrm>
          <a:off x="14649450" y="6467294"/>
          <a:ext cx="97790" cy="103504"/>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147864</xdr:rowOff>
    </xdr:from>
    <xdr:to>
      <xdr:col>81</xdr:col>
      <xdr:colOff>101600</xdr:colOff>
      <xdr:row>38</xdr:row>
      <xdr:rowOff>78014</xdr:rowOff>
    </xdr:to>
    <xdr:sp macro="" textlink="">
      <xdr:nvSpPr>
        <xdr:cNvPr id="427" name="フローチャート: 判断 426">
          <a:extLst>
            <a:ext uri="{FF2B5EF4-FFF2-40B4-BE49-F238E27FC236}">
              <a16:creationId xmlns:a16="http://schemas.microsoft.com/office/drawing/2014/main" id="{28949A51-933C-48B5-BBC4-7BBACB6F4572}"/>
            </a:ext>
          </a:extLst>
        </xdr:cNvPr>
        <xdr:cNvSpPr/>
      </xdr:nvSpPr>
      <xdr:spPr>
        <a:xfrm>
          <a:off x="13887450" y="6489609"/>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94541</xdr:rowOff>
    </xdr:from>
    <xdr:ext cx="405111" cy="259045"/>
    <xdr:sp macro="" textlink="">
      <xdr:nvSpPr>
        <xdr:cNvPr id="428" name="n_1aveValue【一般廃棄物処理施設】&#10;有形固定資産減価償却率">
          <a:extLst>
            <a:ext uri="{FF2B5EF4-FFF2-40B4-BE49-F238E27FC236}">
              <a16:creationId xmlns:a16="http://schemas.microsoft.com/office/drawing/2014/main" id="{A55D7462-BF4C-469F-ACF0-D0C23E05BDD8}"/>
            </a:ext>
          </a:extLst>
        </xdr:cNvPr>
        <xdr:cNvSpPr txBox="1"/>
      </xdr:nvSpPr>
      <xdr:spPr>
        <a:xfrm>
          <a:off x="13738234" y="6270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67854</xdr:rowOff>
    </xdr:from>
    <xdr:to>
      <xdr:col>76</xdr:col>
      <xdr:colOff>165100</xdr:colOff>
      <xdr:row>38</xdr:row>
      <xdr:rowOff>169454</xdr:rowOff>
    </xdr:to>
    <xdr:sp macro="" textlink="">
      <xdr:nvSpPr>
        <xdr:cNvPr id="429" name="フローチャート: 判断 428">
          <a:extLst>
            <a:ext uri="{FF2B5EF4-FFF2-40B4-BE49-F238E27FC236}">
              <a16:creationId xmlns:a16="http://schemas.microsoft.com/office/drawing/2014/main" id="{3CD8336E-5E30-4855-8DF4-FF4F643D731C}"/>
            </a:ext>
          </a:extLst>
        </xdr:cNvPr>
        <xdr:cNvSpPr/>
      </xdr:nvSpPr>
      <xdr:spPr>
        <a:xfrm>
          <a:off x="13089890" y="6581049"/>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14531</xdr:rowOff>
    </xdr:from>
    <xdr:ext cx="405111" cy="259045"/>
    <xdr:sp macro="" textlink="">
      <xdr:nvSpPr>
        <xdr:cNvPr id="430" name="n_2aveValue【一般廃棄物処理施設】&#10;有形固定資産減価償却率">
          <a:extLst>
            <a:ext uri="{FF2B5EF4-FFF2-40B4-BE49-F238E27FC236}">
              <a16:creationId xmlns:a16="http://schemas.microsoft.com/office/drawing/2014/main" id="{93783AE9-45C9-4922-AD76-D7A893F4AC64}"/>
            </a:ext>
          </a:extLst>
        </xdr:cNvPr>
        <xdr:cNvSpPr txBox="1"/>
      </xdr:nvSpPr>
      <xdr:spPr>
        <a:xfrm>
          <a:off x="12957184" y="636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67854</xdr:rowOff>
    </xdr:from>
    <xdr:to>
      <xdr:col>72</xdr:col>
      <xdr:colOff>38100</xdr:colOff>
      <xdr:row>38</xdr:row>
      <xdr:rowOff>169454</xdr:rowOff>
    </xdr:to>
    <xdr:sp macro="" textlink="">
      <xdr:nvSpPr>
        <xdr:cNvPr id="431" name="フローチャート: 判断 430">
          <a:extLst>
            <a:ext uri="{FF2B5EF4-FFF2-40B4-BE49-F238E27FC236}">
              <a16:creationId xmlns:a16="http://schemas.microsoft.com/office/drawing/2014/main" id="{5C02A3C6-59B0-4C47-8BA5-377CA086BFD1}"/>
            </a:ext>
          </a:extLst>
        </xdr:cNvPr>
        <xdr:cNvSpPr/>
      </xdr:nvSpPr>
      <xdr:spPr>
        <a:xfrm>
          <a:off x="12303760" y="6581049"/>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14531</xdr:rowOff>
    </xdr:from>
    <xdr:ext cx="405111" cy="259045"/>
    <xdr:sp macro="" textlink="">
      <xdr:nvSpPr>
        <xdr:cNvPr id="432" name="n_3aveValue【一般廃棄物処理施設】&#10;有形固定資産減価償却率">
          <a:extLst>
            <a:ext uri="{FF2B5EF4-FFF2-40B4-BE49-F238E27FC236}">
              <a16:creationId xmlns:a16="http://schemas.microsoft.com/office/drawing/2014/main" id="{21A7ACD7-9DED-478A-A567-D4D18CB0D8E3}"/>
            </a:ext>
          </a:extLst>
        </xdr:cNvPr>
        <xdr:cNvSpPr txBox="1"/>
      </xdr:nvSpPr>
      <xdr:spPr>
        <a:xfrm>
          <a:off x="12171054" y="6361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82550</xdr:rowOff>
    </xdr:from>
    <xdr:to>
      <xdr:col>67</xdr:col>
      <xdr:colOff>101600</xdr:colOff>
      <xdr:row>38</xdr:row>
      <xdr:rowOff>12700</xdr:rowOff>
    </xdr:to>
    <xdr:sp macro="" textlink="">
      <xdr:nvSpPr>
        <xdr:cNvPr id="433" name="フローチャート: 判断 432">
          <a:extLst>
            <a:ext uri="{FF2B5EF4-FFF2-40B4-BE49-F238E27FC236}">
              <a16:creationId xmlns:a16="http://schemas.microsoft.com/office/drawing/2014/main" id="{3C581378-36F8-49E2-860A-4B328015DA43}"/>
            </a:ext>
          </a:extLst>
        </xdr:cNvPr>
        <xdr:cNvSpPr/>
      </xdr:nvSpPr>
      <xdr:spPr>
        <a:xfrm>
          <a:off x="11487150" y="642810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38</xdr:row>
      <xdr:rowOff>3827</xdr:rowOff>
    </xdr:from>
    <xdr:ext cx="405111" cy="259045"/>
    <xdr:sp macro="" textlink="">
      <xdr:nvSpPr>
        <xdr:cNvPr id="434" name="n_4aveValue【一般廃棄物処理施設】&#10;有形固定資産減価償却率">
          <a:extLst>
            <a:ext uri="{FF2B5EF4-FFF2-40B4-BE49-F238E27FC236}">
              <a16:creationId xmlns:a16="http://schemas.microsoft.com/office/drawing/2014/main" id="{79E06B0F-EA8D-4FA4-93DE-69B811DB1C4C}"/>
            </a:ext>
          </a:extLst>
        </xdr:cNvPr>
        <xdr:cNvSpPr txBox="1"/>
      </xdr:nvSpPr>
      <xdr:spPr>
        <a:xfrm>
          <a:off x="113544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5EA4584C-0CDF-41E8-89F8-367D0B8FF523}"/>
            </a:ext>
          </a:extLst>
        </xdr:cNvPr>
        <xdr:cNvSpPr txBox="1"/>
      </xdr:nvSpPr>
      <xdr:spPr>
        <a:xfrm>
          <a:off x="14532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510E0F84-B11F-411D-930F-644526189F7D}"/>
            </a:ext>
          </a:extLst>
        </xdr:cNvPr>
        <xdr:cNvSpPr txBox="1"/>
      </xdr:nvSpPr>
      <xdr:spPr>
        <a:xfrm>
          <a:off x="137706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6C0E1AA9-94DB-4EDB-81F4-FBE812F1BF6D}"/>
            </a:ext>
          </a:extLst>
        </xdr:cNvPr>
        <xdr:cNvSpPr txBox="1"/>
      </xdr:nvSpPr>
      <xdr:spPr>
        <a:xfrm>
          <a:off x="129730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2B031993-F4D6-40D4-A065-2BFD16F47922}"/>
            </a:ext>
          </a:extLst>
        </xdr:cNvPr>
        <xdr:cNvSpPr txBox="1"/>
      </xdr:nvSpPr>
      <xdr:spPr>
        <a:xfrm>
          <a:off x="12175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7937FE85-A23B-4852-934E-8B2779B9820D}"/>
            </a:ext>
          </a:extLst>
        </xdr:cNvPr>
        <xdr:cNvSpPr txBox="1"/>
      </xdr:nvSpPr>
      <xdr:spPr>
        <a:xfrm>
          <a:off x="11370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136434</xdr:rowOff>
    </xdr:from>
    <xdr:to>
      <xdr:col>85</xdr:col>
      <xdr:colOff>177800</xdr:colOff>
      <xdr:row>37</xdr:row>
      <xdr:rowOff>66584</xdr:rowOff>
    </xdr:to>
    <xdr:sp macro="" textlink="">
      <xdr:nvSpPr>
        <xdr:cNvPr id="440" name="楕円 439">
          <a:extLst>
            <a:ext uri="{FF2B5EF4-FFF2-40B4-BE49-F238E27FC236}">
              <a16:creationId xmlns:a16="http://schemas.microsoft.com/office/drawing/2014/main" id="{EE29CBCC-D892-4F81-A5ED-56AF335F8603}"/>
            </a:ext>
          </a:extLst>
        </xdr:cNvPr>
        <xdr:cNvSpPr/>
      </xdr:nvSpPr>
      <xdr:spPr>
        <a:xfrm>
          <a:off x="14649450" y="6304824"/>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159311</xdr:rowOff>
    </xdr:from>
    <xdr:ext cx="405111" cy="259045"/>
    <xdr:sp macro="" textlink="">
      <xdr:nvSpPr>
        <xdr:cNvPr id="441" name="【一般廃棄物処理施設】&#10;有形固定資産減価償却率該当値テキスト">
          <a:extLst>
            <a:ext uri="{FF2B5EF4-FFF2-40B4-BE49-F238E27FC236}">
              <a16:creationId xmlns:a16="http://schemas.microsoft.com/office/drawing/2014/main" id="{26AB893C-B3D7-4AF3-9BA5-0E84FC246E51}"/>
            </a:ext>
          </a:extLst>
        </xdr:cNvPr>
        <xdr:cNvSpPr txBox="1"/>
      </xdr:nvSpPr>
      <xdr:spPr>
        <a:xfrm>
          <a:off x="14742160" y="616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54791</xdr:rowOff>
    </xdr:from>
    <xdr:to>
      <xdr:col>81</xdr:col>
      <xdr:colOff>101600</xdr:colOff>
      <xdr:row>38</xdr:row>
      <xdr:rowOff>156391</xdr:rowOff>
    </xdr:to>
    <xdr:sp macro="" textlink="">
      <xdr:nvSpPr>
        <xdr:cNvPr id="442" name="楕円 441">
          <a:extLst>
            <a:ext uri="{FF2B5EF4-FFF2-40B4-BE49-F238E27FC236}">
              <a16:creationId xmlns:a16="http://schemas.microsoft.com/office/drawing/2014/main" id="{2657D2C7-0919-4EC2-BD57-637F3806B608}"/>
            </a:ext>
          </a:extLst>
        </xdr:cNvPr>
        <xdr:cNvSpPr/>
      </xdr:nvSpPr>
      <xdr:spPr>
        <a:xfrm>
          <a:off x="13887450" y="6573701"/>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15784</xdr:rowOff>
    </xdr:from>
    <xdr:to>
      <xdr:col>85</xdr:col>
      <xdr:colOff>127000</xdr:colOff>
      <xdr:row>38</xdr:row>
      <xdr:rowOff>105591</xdr:rowOff>
    </xdr:to>
    <xdr:cxnSp macro="">
      <xdr:nvCxnSpPr>
        <xdr:cNvPr id="443" name="直線コネクタ 442">
          <a:extLst>
            <a:ext uri="{FF2B5EF4-FFF2-40B4-BE49-F238E27FC236}">
              <a16:creationId xmlns:a16="http://schemas.microsoft.com/office/drawing/2014/main" id="{A750BEAC-27E4-41AC-B7AE-3F8EDC747D0C}"/>
            </a:ext>
          </a:extLst>
        </xdr:cNvPr>
        <xdr:cNvCxnSpPr/>
      </xdr:nvCxnSpPr>
      <xdr:spPr>
        <a:xfrm flipV="1">
          <a:off x="13942060" y="6363244"/>
          <a:ext cx="762000" cy="25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97246</xdr:rowOff>
    </xdr:from>
    <xdr:to>
      <xdr:col>76</xdr:col>
      <xdr:colOff>165100</xdr:colOff>
      <xdr:row>39</xdr:row>
      <xdr:rowOff>27396</xdr:rowOff>
    </xdr:to>
    <xdr:sp macro="" textlink="">
      <xdr:nvSpPr>
        <xdr:cNvPr id="444" name="楕円 443">
          <a:extLst>
            <a:ext uri="{FF2B5EF4-FFF2-40B4-BE49-F238E27FC236}">
              <a16:creationId xmlns:a16="http://schemas.microsoft.com/office/drawing/2014/main" id="{B18EBD04-E396-4E8D-9CE4-2D825072B2D3}"/>
            </a:ext>
          </a:extLst>
        </xdr:cNvPr>
        <xdr:cNvSpPr/>
      </xdr:nvSpPr>
      <xdr:spPr>
        <a:xfrm>
          <a:off x="13089890" y="6608536"/>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105591</xdr:rowOff>
    </xdr:from>
    <xdr:to>
      <xdr:col>81</xdr:col>
      <xdr:colOff>50800</xdr:colOff>
      <xdr:row>38</xdr:row>
      <xdr:rowOff>148046</xdr:rowOff>
    </xdr:to>
    <xdr:cxnSp macro="">
      <xdr:nvCxnSpPr>
        <xdr:cNvPr id="445" name="直線コネクタ 444">
          <a:extLst>
            <a:ext uri="{FF2B5EF4-FFF2-40B4-BE49-F238E27FC236}">
              <a16:creationId xmlns:a16="http://schemas.microsoft.com/office/drawing/2014/main" id="{4EB5B940-F595-4496-8F15-4715D067B1BE}"/>
            </a:ext>
          </a:extLst>
        </xdr:cNvPr>
        <xdr:cNvCxnSpPr/>
      </xdr:nvCxnSpPr>
      <xdr:spPr>
        <a:xfrm flipV="1">
          <a:off x="13144500" y="6618786"/>
          <a:ext cx="79756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74385</xdr:rowOff>
    </xdr:from>
    <xdr:to>
      <xdr:col>72</xdr:col>
      <xdr:colOff>38100</xdr:colOff>
      <xdr:row>39</xdr:row>
      <xdr:rowOff>4535</xdr:rowOff>
    </xdr:to>
    <xdr:sp macro="" textlink="">
      <xdr:nvSpPr>
        <xdr:cNvPr id="446" name="楕円 445">
          <a:extLst>
            <a:ext uri="{FF2B5EF4-FFF2-40B4-BE49-F238E27FC236}">
              <a16:creationId xmlns:a16="http://schemas.microsoft.com/office/drawing/2014/main" id="{C0259765-1B37-48AD-AEF3-B79354AE3700}"/>
            </a:ext>
          </a:extLst>
        </xdr:cNvPr>
        <xdr:cNvSpPr/>
      </xdr:nvSpPr>
      <xdr:spPr>
        <a:xfrm>
          <a:off x="12303760" y="658948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125185</xdr:rowOff>
    </xdr:from>
    <xdr:to>
      <xdr:col>76</xdr:col>
      <xdr:colOff>114300</xdr:colOff>
      <xdr:row>38</xdr:row>
      <xdr:rowOff>148046</xdr:rowOff>
    </xdr:to>
    <xdr:cxnSp macro="">
      <xdr:nvCxnSpPr>
        <xdr:cNvPr id="447" name="直線コネクタ 446">
          <a:extLst>
            <a:ext uri="{FF2B5EF4-FFF2-40B4-BE49-F238E27FC236}">
              <a16:creationId xmlns:a16="http://schemas.microsoft.com/office/drawing/2014/main" id="{1630EA7D-3B83-4352-85FB-F9717E7A81FE}"/>
            </a:ext>
          </a:extLst>
        </xdr:cNvPr>
        <xdr:cNvCxnSpPr/>
      </xdr:nvCxnSpPr>
      <xdr:spPr>
        <a:xfrm>
          <a:off x="12346940" y="6642190"/>
          <a:ext cx="797560" cy="1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44994</xdr:rowOff>
    </xdr:from>
    <xdr:to>
      <xdr:col>67</xdr:col>
      <xdr:colOff>101600</xdr:colOff>
      <xdr:row>34</xdr:row>
      <xdr:rowOff>146594</xdr:rowOff>
    </xdr:to>
    <xdr:sp macro="" textlink="">
      <xdr:nvSpPr>
        <xdr:cNvPr id="448" name="楕円 447">
          <a:extLst>
            <a:ext uri="{FF2B5EF4-FFF2-40B4-BE49-F238E27FC236}">
              <a16:creationId xmlns:a16="http://schemas.microsoft.com/office/drawing/2014/main" id="{49AD90CE-B1DF-48C8-A24D-9C378B432C3B}"/>
            </a:ext>
          </a:extLst>
        </xdr:cNvPr>
        <xdr:cNvSpPr/>
      </xdr:nvSpPr>
      <xdr:spPr>
        <a:xfrm>
          <a:off x="11487150" y="5876199"/>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95794</xdr:rowOff>
    </xdr:from>
    <xdr:to>
      <xdr:col>71</xdr:col>
      <xdr:colOff>177800</xdr:colOff>
      <xdr:row>38</xdr:row>
      <xdr:rowOff>125185</xdr:rowOff>
    </xdr:to>
    <xdr:cxnSp macro="">
      <xdr:nvCxnSpPr>
        <xdr:cNvPr id="449" name="直線コネクタ 448">
          <a:extLst>
            <a:ext uri="{FF2B5EF4-FFF2-40B4-BE49-F238E27FC236}">
              <a16:creationId xmlns:a16="http://schemas.microsoft.com/office/drawing/2014/main" id="{115DD3DD-B197-4710-B4CE-943D2D9AEBF0}"/>
            </a:ext>
          </a:extLst>
        </xdr:cNvPr>
        <xdr:cNvCxnSpPr/>
      </xdr:nvCxnSpPr>
      <xdr:spPr>
        <a:xfrm>
          <a:off x="11541760" y="5921284"/>
          <a:ext cx="805180" cy="72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147518</xdr:rowOff>
    </xdr:from>
    <xdr:ext cx="405111" cy="259045"/>
    <xdr:sp macro="" textlink="">
      <xdr:nvSpPr>
        <xdr:cNvPr id="450" name="n_1mainValue【一般廃棄物処理施設】&#10;有形固定資産減価償却率">
          <a:extLst>
            <a:ext uri="{FF2B5EF4-FFF2-40B4-BE49-F238E27FC236}">
              <a16:creationId xmlns:a16="http://schemas.microsoft.com/office/drawing/2014/main" id="{277AFA72-C391-49BA-A786-49E9BFBC0304}"/>
            </a:ext>
          </a:extLst>
        </xdr:cNvPr>
        <xdr:cNvSpPr txBox="1"/>
      </xdr:nvSpPr>
      <xdr:spPr>
        <a:xfrm>
          <a:off x="13738234" y="6660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18523</xdr:rowOff>
    </xdr:from>
    <xdr:ext cx="405111" cy="259045"/>
    <xdr:sp macro="" textlink="">
      <xdr:nvSpPr>
        <xdr:cNvPr id="451" name="n_2mainValue【一般廃棄物処理施設】&#10;有形固定資産減価償却率">
          <a:extLst>
            <a:ext uri="{FF2B5EF4-FFF2-40B4-BE49-F238E27FC236}">
              <a16:creationId xmlns:a16="http://schemas.microsoft.com/office/drawing/2014/main" id="{4F3B2F74-821B-4386-9329-0122C0C5D8C7}"/>
            </a:ext>
          </a:extLst>
        </xdr:cNvPr>
        <xdr:cNvSpPr txBox="1"/>
      </xdr:nvSpPr>
      <xdr:spPr>
        <a:xfrm>
          <a:off x="12957184" y="6708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167112</xdr:rowOff>
    </xdr:from>
    <xdr:ext cx="405111" cy="259045"/>
    <xdr:sp macro="" textlink="">
      <xdr:nvSpPr>
        <xdr:cNvPr id="452" name="n_3mainValue【一般廃棄物処理施設】&#10;有形固定資産減価償却率">
          <a:extLst>
            <a:ext uri="{FF2B5EF4-FFF2-40B4-BE49-F238E27FC236}">
              <a16:creationId xmlns:a16="http://schemas.microsoft.com/office/drawing/2014/main" id="{CC038FF0-932F-45C7-9542-3D15691F5E1B}"/>
            </a:ext>
          </a:extLst>
        </xdr:cNvPr>
        <xdr:cNvSpPr txBox="1"/>
      </xdr:nvSpPr>
      <xdr:spPr>
        <a:xfrm>
          <a:off x="12171054" y="6686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163121</xdr:rowOff>
    </xdr:from>
    <xdr:ext cx="405111" cy="259045"/>
    <xdr:sp macro="" textlink="">
      <xdr:nvSpPr>
        <xdr:cNvPr id="453" name="n_4mainValue【一般廃棄物処理施設】&#10;有形固定資産減価償却率">
          <a:extLst>
            <a:ext uri="{FF2B5EF4-FFF2-40B4-BE49-F238E27FC236}">
              <a16:creationId xmlns:a16="http://schemas.microsoft.com/office/drawing/2014/main" id="{9E957DEE-8C5A-4176-A7FC-A433040E371B}"/>
            </a:ext>
          </a:extLst>
        </xdr:cNvPr>
        <xdr:cNvSpPr txBox="1"/>
      </xdr:nvSpPr>
      <xdr:spPr>
        <a:xfrm>
          <a:off x="11354444" y="5651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816EC996-F917-490A-AE78-0CE984668A21}"/>
            </a:ext>
          </a:extLst>
        </xdr:cNvPr>
        <xdr:cNvSpPr/>
      </xdr:nvSpPr>
      <xdr:spPr>
        <a:xfrm>
          <a:off x="16459200" y="419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10F8E31C-65E3-424A-9318-2A8F70185FB7}"/>
            </a:ext>
          </a:extLst>
        </xdr:cNvPr>
        <xdr:cNvSpPr/>
      </xdr:nvSpPr>
      <xdr:spPr>
        <a:xfrm>
          <a:off x="1659001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637F31C4-FFAC-4999-B9F4-CFBBF58FE1BE}"/>
            </a:ext>
          </a:extLst>
        </xdr:cNvPr>
        <xdr:cNvSpPr/>
      </xdr:nvSpPr>
      <xdr:spPr>
        <a:xfrm>
          <a:off x="1659001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A03D2AF2-B96F-4C40-8765-73371BA2F242}"/>
            </a:ext>
          </a:extLst>
        </xdr:cNvPr>
        <xdr:cNvSpPr/>
      </xdr:nvSpPr>
      <xdr:spPr>
        <a:xfrm>
          <a:off x="174879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465B6906-445C-4965-92DE-DC45A344BE53}"/>
            </a:ext>
          </a:extLst>
        </xdr:cNvPr>
        <xdr:cNvSpPr/>
      </xdr:nvSpPr>
      <xdr:spPr>
        <a:xfrm>
          <a:off x="174879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3561B7E0-4EF1-454B-A913-4BE24A281DCA}"/>
            </a:ext>
          </a:extLst>
        </xdr:cNvPr>
        <xdr:cNvSpPr/>
      </xdr:nvSpPr>
      <xdr:spPr>
        <a:xfrm>
          <a:off x="18516600" y="48552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E25E49AB-74BD-4B2C-AABD-FA9F0C9D2250}"/>
            </a:ext>
          </a:extLst>
        </xdr:cNvPr>
        <xdr:cNvSpPr/>
      </xdr:nvSpPr>
      <xdr:spPr>
        <a:xfrm>
          <a:off x="18516600" y="5056505"/>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BB03DCA6-F053-4D0B-A58E-FD7A77D6B0D5}"/>
            </a:ext>
          </a:extLst>
        </xdr:cNvPr>
        <xdr:cNvSpPr/>
      </xdr:nvSpPr>
      <xdr:spPr>
        <a:xfrm>
          <a:off x="16459200" y="533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19873C95-4CE1-47A6-8169-FC00B601590F}"/>
            </a:ext>
          </a:extLst>
        </xdr:cNvPr>
        <xdr:cNvSpPr txBox="1"/>
      </xdr:nvSpPr>
      <xdr:spPr>
        <a:xfrm>
          <a:off x="1644015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FD4B03C4-6BAA-4941-BF94-FDBAE06D8A78}"/>
            </a:ext>
          </a:extLst>
        </xdr:cNvPr>
        <xdr:cNvCxnSpPr/>
      </xdr:nvCxnSpPr>
      <xdr:spPr>
        <a:xfrm>
          <a:off x="16459200" y="762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24858DB4-E8F6-4F2E-A5BC-F11FE8801ABA}"/>
            </a:ext>
          </a:extLst>
        </xdr:cNvPr>
        <xdr:cNvCxnSpPr/>
      </xdr:nvCxnSpPr>
      <xdr:spPr>
        <a:xfrm>
          <a:off x="16459200" y="729723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5" name="テキスト ボックス 464">
          <a:extLst>
            <a:ext uri="{FF2B5EF4-FFF2-40B4-BE49-F238E27FC236}">
              <a16:creationId xmlns:a16="http://schemas.microsoft.com/office/drawing/2014/main" id="{D4E228F4-BCFF-42C4-AD5E-EEB00A531838}"/>
            </a:ext>
          </a:extLst>
        </xdr:cNvPr>
        <xdr:cNvSpPr txBox="1"/>
      </xdr:nvSpPr>
      <xdr:spPr>
        <a:xfrm>
          <a:off x="16252324" y="715311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7ADCEA8D-F677-414F-9B01-8B23DEEEDDF6}"/>
            </a:ext>
          </a:extLst>
        </xdr:cNvPr>
        <xdr:cNvCxnSpPr/>
      </xdr:nvCxnSpPr>
      <xdr:spPr>
        <a:xfrm>
          <a:off x="16459200" y="696495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7" name="テキスト ボックス 466">
          <a:extLst>
            <a:ext uri="{FF2B5EF4-FFF2-40B4-BE49-F238E27FC236}">
              <a16:creationId xmlns:a16="http://schemas.microsoft.com/office/drawing/2014/main" id="{943E3CE2-EA63-41EA-851A-526D506DA7FC}"/>
            </a:ext>
          </a:extLst>
        </xdr:cNvPr>
        <xdr:cNvSpPr txBox="1"/>
      </xdr:nvSpPr>
      <xdr:spPr>
        <a:xfrm>
          <a:off x="15943791" y="682082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2900D7AD-6B60-47AD-9166-3EBC27092180}"/>
            </a:ext>
          </a:extLst>
        </xdr:cNvPr>
        <xdr:cNvCxnSpPr/>
      </xdr:nvCxnSpPr>
      <xdr:spPr>
        <a:xfrm>
          <a:off x="16459200" y="6642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9" name="テキスト ボックス 468">
          <a:extLst>
            <a:ext uri="{FF2B5EF4-FFF2-40B4-BE49-F238E27FC236}">
              <a16:creationId xmlns:a16="http://schemas.microsoft.com/office/drawing/2014/main" id="{0EB53D5C-9E7B-40F5-8196-A35D7F247F70}"/>
            </a:ext>
          </a:extLst>
        </xdr:cNvPr>
        <xdr:cNvSpPr txBox="1"/>
      </xdr:nvSpPr>
      <xdr:spPr>
        <a:xfrm>
          <a:off x="1594379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DBD81577-2CBD-4844-8D6F-FDB407686E61}"/>
            </a:ext>
          </a:extLst>
        </xdr:cNvPr>
        <xdr:cNvCxnSpPr/>
      </xdr:nvCxnSpPr>
      <xdr:spPr>
        <a:xfrm>
          <a:off x="16459200" y="631180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71" name="テキスト ボックス 470">
          <a:extLst>
            <a:ext uri="{FF2B5EF4-FFF2-40B4-BE49-F238E27FC236}">
              <a16:creationId xmlns:a16="http://schemas.microsoft.com/office/drawing/2014/main" id="{1B980C77-6F3B-4D34-B9F7-B89A511C1660}"/>
            </a:ext>
          </a:extLst>
        </xdr:cNvPr>
        <xdr:cNvSpPr txBox="1"/>
      </xdr:nvSpPr>
      <xdr:spPr>
        <a:xfrm>
          <a:off x="15943791" y="617530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DC6D3E4F-4971-4ADC-A4BE-0F17B2445CA8}"/>
            </a:ext>
          </a:extLst>
        </xdr:cNvPr>
        <xdr:cNvCxnSpPr/>
      </xdr:nvCxnSpPr>
      <xdr:spPr>
        <a:xfrm>
          <a:off x="16459200" y="598904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73" name="テキスト ボックス 472">
          <a:extLst>
            <a:ext uri="{FF2B5EF4-FFF2-40B4-BE49-F238E27FC236}">
              <a16:creationId xmlns:a16="http://schemas.microsoft.com/office/drawing/2014/main" id="{439651BB-5BE0-4D34-BE7C-253779BFAF1F}"/>
            </a:ext>
          </a:extLst>
        </xdr:cNvPr>
        <xdr:cNvSpPr txBox="1"/>
      </xdr:nvSpPr>
      <xdr:spPr>
        <a:xfrm>
          <a:off x="15943791" y="584873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B49E01F3-270D-4113-9891-AB4D7529A2B8}"/>
            </a:ext>
          </a:extLst>
        </xdr:cNvPr>
        <xdr:cNvCxnSpPr/>
      </xdr:nvCxnSpPr>
      <xdr:spPr>
        <a:xfrm>
          <a:off x="16459200" y="56605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5" name="テキスト ボックス 474">
          <a:extLst>
            <a:ext uri="{FF2B5EF4-FFF2-40B4-BE49-F238E27FC236}">
              <a16:creationId xmlns:a16="http://schemas.microsoft.com/office/drawing/2014/main" id="{42219BFC-4723-4526-822D-644630AC501C}"/>
            </a:ext>
          </a:extLst>
        </xdr:cNvPr>
        <xdr:cNvSpPr txBox="1"/>
      </xdr:nvSpPr>
      <xdr:spPr>
        <a:xfrm>
          <a:off x="15943791" y="55164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1DAEA588-17DD-4598-AFB9-CD090E2BA7A5}"/>
            </a:ext>
          </a:extLst>
        </xdr:cNvPr>
        <xdr:cNvCxnSpPr/>
      </xdr:nvCxnSpPr>
      <xdr:spPr>
        <a:xfrm>
          <a:off x="16459200" y="533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7" name="テキスト ボックス 476">
          <a:extLst>
            <a:ext uri="{FF2B5EF4-FFF2-40B4-BE49-F238E27FC236}">
              <a16:creationId xmlns:a16="http://schemas.microsoft.com/office/drawing/2014/main" id="{CCCE9220-FD82-4EF6-B2A9-DBBEF8C2CF7D}"/>
            </a:ext>
          </a:extLst>
        </xdr:cNvPr>
        <xdr:cNvSpPr txBox="1"/>
      </xdr:nvSpPr>
      <xdr:spPr>
        <a:xfrm>
          <a:off x="15943791" y="519368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一般廃棄物処理施設】&#10;一人当たり有形固定資産（償却資産）額グラフ枠">
          <a:extLst>
            <a:ext uri="{FF2B5EF4-FFF2-40B4-BE49-F238E27FC236}">
              <a16:creationId xmlns:a16="http://schemas.microsoft.com/office/drawing/2014/main" id="{51799108-19F6-468C-A9F3-E8A09139E67F}"/>
            </a:ext>
          </a:extLst>
        </xdr:cNvPr>
        <xdr:cNvSpPr/>
      </xdr:nvSpPr>
      <xdr:spPr>
        <a:xfrm>
          <a:off x="16459200" y="533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863</xdr:rowOff>
    </xdr:from>
    <xdr:to>
      <xdr:col>116</xdr:col>
      <xdr:colOff>62864</xdr:colOff>
      <xdr:row>42</xdr:row>
      <xdr:rowOff>56266</xdr:rowOff>
    </xdr:to>
    <xdr:cxnSp macro="">
      <xdr:nvCxnSpPr>
        <xdr:cNvPr id="479" name="直線コネクタ 478">
          <a:extLst>
            <a:ext uri="{FF2B5EF4-FFF2-40B4-BE49-F238E27FC236}">
              <a16:creationId xmlns:a16="http://schemas.microsoft.com/office/drawing/2014/main" id="{3FFD60B6-9371-4EA0-81B0-45A43A687A81}"/>
            </a:ext>
          </a:extLst>
        </xdr:cNvPr>
        <xdr:cNvCxnSpPr/>
      </xdr:nvCxnSpPr>
      <xdr:spPr>
        <a:xfrm flipV="1">
          <a:off x="19947254" y="5658713"/>
          <a:ext cx="0" cy="1602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60093</xdr:rowOff>
    </xdr:from>
    <xdr:ext cx="534377" cy="259045"/>
    <xdr:sp macro="" textlink="">
      <xdr:nvSpPr>
        <xdr:cNvPr id="480" name="【一般廃棄物処理施設】&#10;一人当たり有形固定資産（償却資産）額最小値テキスト">
          <a:extLst>
            <a:ext uri="{FF2B5EF4-FFF2-40B4-BE49-F238E27FC236}">
              <a16:creationId xmlns:a16="http://schemas.microsoft.com/office/drawing/2014/main" id="{F572E705-AFB0-40B9-8D92-3F5372232127}"/>
            </a:ext>
          </a:extLst>
        </xdr:cNvPr>
        <xdr:cNvSpPr txBox="1"/>
      </xdr:nvSpPr>
      <xdr:spPr>
        <a:xfrm>
          <a:off x="19985990" y="7257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56266</xdr:rowOff>
    </xdr:from>
    <xdr:to>
      <xdr:col>116</xdr:col>
      <xdr:colOff>152400</xdr:colOff>
      <xdr:row>42</xdr:row>
      <xdr:rowOff>56266</xdr:rowOff>
    </xdr:to>
    <xdr:cxnSp macro="">
      <xdr:nvCxnSpPr>
        <xdr:cNvPr id="481" name="直線コネクタ 480">
          <a:extLst>
            <a:ext uri="{FF2B5EF4-FFF2-40B4-BE49-F238E27FC236}">
              <a16:creationId xmlns:a16="http://schemas.microsoft.com/office/drawing/2014/main" id="{B3CAD1E6-349B-470D-8708-8FEE39872E51}"/>
            </a:ext>
          </a:extLst>
        </xdr:cNvPr>
        <xdr:cNvCxnSpPr/>
      </xdr:nvCxnSpPr>
      <xdr:spPr>
        <a:xfrm>
          <a:off x="19885660" y="72609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118990</xdr:rowOff>
    </xdr:from>
    <xdr:ext cx="599010" cy="259045"/>
    <xdr:sp macro="" textlink="">
      <xdr:nvSpPr>
        <xdr:cNvPr id="482" name="【一般廃棄物処理施設】&#10;一人当たり有形固定資産（償却資産）額最大値テキスト">
          <a:extLst>
            <a:ext uri="{FF2B5EF4-FFF2-40B4-BE49-F238E27FC236}">
              <a16:creationId xmlns:a16="http://schemas.microsoft.com/office/drawing/2014/main" id="{049662AA-723A-43FF-999D-5DBAE126FC45}"/>
            </a:ext>
          </a:extLst>
        </xdr:cNvPr>
        <xdr:cNvSpPr txBox="1"/>
      </xdr:nvSpPr>
      <xdr:spPr>
        <a:xfrm>
          <a:off x="19985990" y="5435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863</xdr:rowOff>
    </xdr:from>
    <xdr:to>
      <xdr:col>116</xdr:col>
      <xdr:colOff>152400</xdr:colOff>
      <xdr:row>33</xdr:row>
      <xdr:rowOff>863</xdr:rowOff>
    </xdr:to>
    <xdr:cxnSp macro="">
      <xdr:nvCxnSpPr>
        <xdr:cNvPr id="483" name="直線コネクタ 482">
          <a:extLst>
            <a:ext uri="{FF2B5EF4-FFF2-40B4-BE49-F238E27FC236}">
              <a16:creationId xmlns:a16="http://schemas.microsoft.com/office/drawing/2014/main" id="{AD8212F1-C8D2-4ADA-AE16-6E25AD073E9B}"/>
            </a:ext>
          </a:extLst>
        </xdr:cNvPr>
        <xdr:cNvCxnSpPr/>
      </xdr:nvCxnSpPr>
      <xdr:spPr>
        <a:xfrm>
          <a:off x="19885660" y="56587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7354</xdr:rowOff>
    </xdr:from>
    <xdr:ext cx="599010" cy="259045"/>
    <xdr:sp macro="" textlink="">
      <xdr:nvSpPr>
        <xdr:cNvPr id="484" name="【一般廃棄物処理施設】&#10;一人当たり有形固定資産（償却資産）額平均値テキスト">
          <a:extLst>
            <a:ext uri="{FF2B5EF4-FFF2-40B4-BE49-F238E27FC236}">
              <a16:creationId xmlns:a16="http://schemas.microsoft.com/office/drawing/2014/main" id="{43D808F7-1952-4BBA-A54E-A178CD79115D}"/>
            </a:ext>
          </a:extLst>
        </xdr:cNvPr>
        <xdr:cNvSpPr txBox="1"/>
      </xdr:nvSpPr>
      <xdr:spPr>
        <a:xfrm>
          <a:off x="19985990" y="66958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28927</xdr:rowOff>
    </xdr:from>
    <xdr:to>
      <xdr:col>116</xdr:col>
      <xdr:colOff>114300</xdr:colOff>
      <xdr:row>39</xdr:row>
      <xdr:rowOff>130527</xdr:rowOff>
    </xdr:to>
    <xdr:sp macro="" textlink="">
      <xdr:nvSpPr>
        <xdr:cNvPr id="485" name="フローチャート: 判断 484">
          <a:extLst>
            <a:ext uri="{FF2B5EF4-FFF2-40B4-BE49-F238E27FC236}">
              <a16:creationId xmlns:a16="http://schemas.microsoft.com/office/drawing/2014/main" id="{E3779CD0-72A7-44FF-B930-87B0E3ED1C25}"/>
            </a:ext>
          </a:extLst>
        </xdr:cNvPr>
        <xdr:cNvSpPr/>
      </xdr:nvSpPr>
      <xdr:spPr>
        <a:xfrm>
          <a:off x="19904710" y="6713572"/>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103029</xdr:rowOff>
    </xdr:from>
    <xdr:to>
      <xdr:col>112</xdr:col>
      <xdr:colOff>38100</xdr:colOff>
      <xdr:row>40</xdr:row>
      <xdr:rowOff>33179</xdr:rowOff>
    </xdr:to>
    <xdr:sp macro="" textlink="">
      <xdr:nvSpPr>
        <xdr:cNvPr id="486" name="フローチャート: 判断 485">
          <a:extLst>
            <a:ext uri="{FF2B5EF4-FFF2-40B4-BE49-F238E27FC236}">
              <a16:creationId xmlns:a16="http://schemas.microsoft.com/office/drawing/2014/main" id="{EB0197C2-ECAC-479B-B0C5-F194E3081349}"/>
            </a:ext>
          </a:extLst>
        </xdr:cNvPr>
        <xdr:cNvSpPr/>
      </xdr:nvSpPr>
      <xdr:spPr>
        <a:xfrm>
          <a:off x="19161760" y="678767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49706</xdr:rowOff>
    </xdr:from>
    <xdr:ext cx="599010" cy="259045"/>
    <xdr:sp macro="" textlink="">
      <xdr:nvSpPr>
        <xdr:cNvPr id="487" name="n_1aveValue【一般廃棄物処理施設】&#10;一人当たり有形固定資産（償却資産）額">
          <a:extLst>
            <a:ext uri="{FF2B5EF4-FFF2-40B4-BE49-F238E27FC236}">
              <a16:creationId xmlns:a16="http://schemas.microsoft.com/office/drawing/2014/main" id="{B65C1736-7D4E-49A6-8E5F-5FBAAA21B7EE}"/>
            </a:ext>
          </a:extLst>
        </xdr:cNvPr>
        <xdr:cNvSpPr txBox="1"/>
      </xdr:nvSpPr>
      <xdr:spPr>
        <a:xfrm>
          <a:off x="18919405" y="656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111572</xdr:rowOff>
    </xdr:from>
    <xdr:to>
      <xdr:col>107</xdr:col>
      <xdr:colOff>101600</xdr:colOff>
      <xdr:row>40</xdr:row>
      <xdr:rowOff>41722</xdr:rowOff>
    </xdr:to>
    <xdr:sp macro="" textlink="">
      <xdr:nvSpPr>
        <xdr:cNvPr id="488" name="フローチャート: 判断 487">
          <a:extLst>
            <a:ext uri="{FF2B5EF4-FFF2-40B4-BE49-F238E27FC236}">
              <a16:creationId xmlns:a16="http://schemas.microsoft.com/office/drawing/2014/main" id="{4DC46EC1-086C-4A39-9034-4FAEAFF4820F}"/>
            </a:ext>
          </a:extLst>
        </xdr:cNvPr>
        <xdr:cNvSpPr/>
      </xdr:nvSpPr>
      <xdr:spPr>
        <a:xfrm>
          <a:off x="18345150" y="6798122"/>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38</xdr:row>
      <xdr:rowOff>58249</xdr:rowOff>
    </xdr:from>
    <xdr:ext cx="599010" cy="259045"/>
    <xdr:sp macro="" textlink="">
      <xdr:nvSpPr>
        <xdr:cNvPr id="489" name="n_2aveValue【一般廃棄物処理施設】&#10;一人当たり有形固定資産（償却資産）額">
          <a:extLst>
            <a:ext uri="{FF2B5EF4-FFF2-40B4-BE49-F238E27FC236}">
              <a16:creationId xmlns:a16="http://schemas.microsoft.com/office/drawing/2014/main" id="{0EA37B81-523C-46BF-BF98-3071BEE4593A}"/>
            </a:ext>
          </a:extLst>
        </xdr:cNvPr>
        <xdr:cNvSpPr txBox="1"/>
      </xdr:nvSpPr>
      <xdr:spPr>
        <a:xfrm>
          <a:off x="18138355" y="656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119364</xdr:rowOff>
    </xdr:from>
    <xdr:to>
      <xdr:col>102</xdr:col>
      <xdr:colOff>165100</xdr:colOff>
      <xdr:row>40</xdr:row>
      <xdr:rowOff>49514</xdr:rowOff>
    </xdr:to>
    <xdr:sp macro="" textlink="">
      <xdr:nvSpPr>
        <xdr:cNvPr id="490" name="フローチャート: 判断 489">
          <a:extLst>
            <a:ext uri="{FF2B5EF4-FFF2-40B4-BE49-F238E27FC236}">
              <a16:creationId xmlns:a16="http://schemas.microsoft.com/office/drawing/2014/main" id="{75A03690-557B-438C-A370-A753E9175AF6}"/>
            </a:ext>
          </a:extLst>
        </xdr:cNvPr>
        <xdr:cNvSpPr/>
      </xdr:nvSpPr>
      <xdr:spPr>
        <a:xfrm>
          <a:off x="17547590" y="6807819"/>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38</xdr:row>
      <xdr:rowOff>66041</xdr:rowOff>
    </xdr:from>
    <xdr:ext cx="599010" cy="259045"/>
    <xdr:sp macro="" textlink="">
      <xdr:nvSpPr>
        <xdr:cNvPr id="491" name="n_3aveValue【一般廃棄物処理施設】&#10;一人当たり有形固定資産（償却資産）額">
          <a:extLst>
            <a:ext uri="{FF2B5EF4-FFF2-40B4-BE49-F238E27FC236}">
              <a16:creationId xmlns:a16="http://schemas.microsoft.com/office/drawing/2014/main" id="{FE4986D5-980E-4207-8EC1-3D1357654E48}"/>
            </a:ext>
          </a:extLst>
        </xdr:cNvPr>
        <xdr:cNvSpPr txBox="1"/>
      </xdr:nvSpPr>
      <xdr:spPr>
        <a:xfrm>
          <a:off x="17323650" y="657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136520</xdr:rowOff>
    </xdr:from>
    <xdr:to>
      <xdr:col>98</xdr:col>
      <xdr:colOff>38100</xdr:colOff>
      <xdr:row>40</xdr:row>
      <xdr:rowOff>66670</xdr:rowOff>
    </xdr:to>
    <xdr:sp macro="" textlink="">
      <xdr:nvSpPr>
        <xdr:cNvPr id="492" name="フローチャート: 判断 491">
          <a:extLst>
            <a:ext uri="{FF2B5EF4-FFF2-40B4-BE49-F238E27FC236}">
              <a16:creationId xmlns:a16="http://schemas.microsoft.com/office/drawing/2014/main" id="{CF8FE4EC-5CD9-491F-ADFB-0404E55211D6}"/>
            </a:ext>
          </a:extLst>
        </xdr:cNvPr>
        <xdr:cNvSpPr/>
      </xdr:nvSpPr>
      <xdr:spPr>
        <a:xfrm>
          <a:off x="16761460" y="6819260"/>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38</xdr:row>
      <xdr:rowOff>83197</xdr:rowOff>
    </xdr:from>
    <xdr:ext cx="599010" cy="259045"/>
    <xdr:sp macro="" textlink="">
      <xdr:nvSpPr>
        <xdr:cNvPr id="493" name="n_4aveValue【一般廃棄物処理施設】&#10;一人当たり有形固定資産（償却資産）額">
          <a:extLst>
            <a:ext uri="{FF2B5EF4-FFF2-40B4-BE49-F238E27FC236}">
              <a16:creationId xmlns:a16="http://schemas.microsoft.com/office/drawing/2014/main" id="{DACB55AD-3C6C-4A62-9689-5408018724E5}"/>
            </a:ext>
          </a:extLst>
        </xdr:cNvPr>
        <xdr:cNvSpPr txBox="1"/>
      </xdr:nvSpPr>
      <xdr:spPr>
        <a:xfrm>
          <a:off x="16526090" y="6600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390584C2-2B03-4880-85A3-860B1EF2D427}"/>
            </a:ext>
          </a:extLst>
        </xdr:cNvPr>
        <xdr:cNvSpPr txBox="1"/>
      </xdr:nvSpPr>
      <xdr:spPr>
        <a:xfrm>
          <a:off x="1977644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D9DB9468-9CA0-44AD-A250-45C5BC082147}"/>
            </a:ext>
          </a:extLst>
        </xdr:cNvPr>
        <xdr:cNvSpPr txBox="1"/>
      </xdr:nvSpPr>
      <xdr:spPr>
        <a:xfrm>
          <a:off x="190334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D1FE8EA1-9C44-41C7-88EC-34953D5E3796}"/>
            </a:ext>
          </a:extLst>
        </xdr:cNvPr>
        <xdr:cNvSpPr txBox="1"/>
      </xdr:nvSpPr>
      <xdr:spPr>
        <a:xfrm>
          <a:off x="1822831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66636DC1-ABCB-4D6B-B716-11AF563DB7B3}"/>
            </a:ext>
          </a:extLst>
        </xdr:cNvPr>
        <xdr:cNvSpPr txBox="1"/>
      </xdr:nvSpPr>
      <xdr:spPr>
        <a:xfrm>
          <a:off x="1743075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1DE1CC59-71B0-4CFA-B416-A46C708CD479}"/>
            </a:ext>
          </a:extLst>
        </xdr:cNvPr>
        <xdr:cNvSpPr txBox="1"/>
      </xdr:nvSpPr>
      <xdr:spPr>
        <a:xfrm>
          <a:off x="1663319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109910</xdr:rowOff>
    </xdr:from>
    <xdr:to>
      <xdr:col>116</xdr:col>
      <xdr:colOff>114300</xdr:colOff>
      <xdr:row>39</xdr:row>
      <xdr:rowOff>40060</xdr:rowOff>
    </xdr:to>
    <xdr:sp macro="" textlink="">
      <xdr:nvSpPr>
        <xdr:cNvPr id="499" name="楕円 498">
          <a:extLst>
            <a:ext uri="{FF2B5EF4-FFF2-40B4-BE49-F238E27FC236}">
              <a16:creationId xmlns:a16="http://schemas.microsoft.com/office/drawing/2014/main" id="{20773C75-88DC-4142-8230-CD7D891B43FB}"/>
            </a:ext>
          </a:extLst>
        </xdr:cNvPr>
        <xdr:cNvSpPr/>
      </xdr:nvSpPr>
      <xdr:spPr>
        <a:xfrm>
          <a:off x="19904710" y="662310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132787</xdr:rowOff>
    </xdr:from>
    <xdr:ext cx="599010" cy="259045"/>
    <xdr:sp macro="" textlink="">
      <xdr:nvSpPr>
        <xdr:cNvPr id="500" name="【一般廃棄物処理施設】&#10;一人当たり有形固定資産（償却資産）額該当値テキスト">
          <a:extLst>
            <a:ext uri="{FF2B5EF4-FFF2-40B4-BE49-F238E27FC236}">
              <a16:creationId xmlns:a16="http://schemas.microsoft.com/office/drawing/2014/main" id="{8FD357A1-A357-48A6-8C21-1DF744EF2E04}"/>
            </a:ext>
          </a:extLst>
        </xdr:cNvPr>
        <xdr:cNvSpPr txBox="1"/>
      </xdr:nvSpPr>
      <xdr:spPr>
        <a:xfrm>
          <a:off x="19985990" y="6480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59974</xdr:rowOff>
    </xdr:from>
    <xdr:to>
      <xdr:col>112</xdr:col>
      <xdr:colOff>38100</xdr:colOff>
      <xdr:row>40</xdr:row>
      <xdr:rowOff>161574</xdr:rowOff>
    </xdr:to>
    <xdr:sp macro="" textlink="">
      <xdr:nvSpPr>
        <xdr:cNvPr id="501" name="楕円 500">
          <a:extLst>
            <a:ext uri="{FF2B5EF4-FFF2-40B4-BE49-F238E27FC236}">
              <a16:creationId xmlns:a16="http://schemas.microsoft.com/office/drawing/2014/main" id="{FDFB3699-8EE3-464F-8DAB-2B29851D8140}"/>
            </a:ext>
          </a:extLst>
        </xdr:cNvPr>
        <xdr:cNvSpPr/>
      </xdr:nvSpPr>
      <xdr:spPr>
        <a:xfrm>
          <a:off x="19161760" y="6914164"/>
          <a:ext cx="7874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160710</xdr:rowOff>
    </xdr:from>
    <xdr:to>
      <xdr:col>116</xdr:col>
      <xdr:colOff>63500</xdr:colOff>
      <xdr:row>40</xdr:row>
      <xdr:rowOff>110774</xdr:rowOff>
    </xdr:to>
    <xdr:cxnSp macro="">
      <xdr:nvCxnSpPr>
        <xdr:cNvPr id="502" name="直線コネクタ 501">
          <a:extLst>
            <a:ext uri="{FF2B5EF4-FFF2-40B4-BE49-F238E27FC236}">
              <a16:creationId xmlns:a16="http://schemas.microsoft.com/office/drawing/2014/main" id="{B9F94980-274E-428A-B943-B740FFE1DD84}"/>
            </a:ext>
          </a:extLst>
        </xdr:cNvPr>
        <xdr:cNvCxnSpPr/>
      </xdr:nvCxnSpPr>
      <xdr:spPr>
        <a:xfrm flipV="1">
          <a:off x="19204940" y="6677715"/>
          <a:ext cx="742950" cy="29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92553</xdr:rowOff>
    </xdr:from>
    <xdr:to>
      <xdr:col>107</xdr:col>
      <xdr:colOff>101600</xdr:colOff>
      <xdr:row>41</xdr:row>
      <xdr:rowOff>22703</xdr:rowOff>
    </xdr:to>
    <xdr:sp macro="" textlink="">
      <xdr:nvSpPr>
        <xdr:cNvPr id="503" name="楕円 502">
          <a:extLst>
            <a:ext uri="{FF2B5EF4-FFF2-40B4-BE49-F238E27FC236}">
              <a16:creationId xmlns:a16="http://schemas.microsoft.com/office/drawing/2014/main" id="{AFF9A0C3-221E-4154-85E9-449FD51AE594}"/>
            </a:ext>
          </a:extLst>
        </xdr:cNvPr>
        <xdr:cNvSpPr/>
      </xdr:nvSpPr>
      <xdr:spPr>
        <a:xfrm>
          <a:off x="18345150" y="6954363"/>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110774</xdr:rowOff>
    </xdr:from>
    <xdr:to>
      <xdr:col>111</xdr:col>
      <xdr:colOff>177800</xdr:colOff>
      <xdr:row>40</xdr:row>
      <xdr:rowOff>143353</xdr:rowOff>
    </xdr:to>
    <xdr:cxnSp macro="">
      <xdr:nvCxnSpPr>
        <xdr:cNvPr id="504" name="直線コネクタ 503">
          <a:extLst>
            <a:ext uri="{FF2B5EF4-FFF2-40B4-BE49-F238E27FC236}">
              <a16:creationId xmlns:a16="http://schemas.microsoft.com/office/drawing/2014/main" id="{5BF15A7A-A092-498C-A277-8E3AD1ED9325}"/>
            </a:ext>
          </a:extLst>
        </xdr:cNvPr>
        <xdr:cNvCxnSpPr/>
      </xdr:nvCxnSpPr>
      <xdr:spPr>
        <a:xfrm flipV="1">
          <a:off x="18399760" y="6968774"/>
          <a:ext cx="805180" cy="3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94897</xdr:rowOff>
    </xdr:from>
    <xdr:to>
      <xdr:col>102</xdr:col>
      <xdr:colOff>165100</xdr:colOff>
      <xdr:row>41</xdr:row>
      <xdr:rowOff>25047</xdr:rowOff>
    </xdr:to>
    <xdr:sp macro="" textlink="">
      <xdr:nvSpPr>
        <xdr:cNvPr id="505" name="楕円 504">
          <a:extLst>
            <a:ext uri="{FF2B5EF4-FFF2-40B4-BE49-F238E27FC236}">
              <a16:creationId xmlns:a16="http://schemas.microsoft.com/office/drawing/2014/main" id="{51D6157D-BEEE-4795-BE8D-853AACDD3638}"/>
            </a:ext>
          </a:extLst>
        </xdr:cNvPr>
        <xdr:cNvSpPr/>
      </xdr:nvSpPr>
      <xdr:spPr>
        <a:xfrm>
          <a:off x="17547590" y="6956707"/>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143353</xdr:rowOff>
    </xdr:from>
    <xdr:to>
      <xdr:col>107</xdr:col>
      <xdr:colOff>50800</xdr:colOff>
      <xdr:row>40</xdr:row>
      <xdr:rowOff>145697</xdr:rowOff>
    </xdr:to>
    <xdr:cxnSp macro="">
      <xdr:nvCxnSpPr>
        <xdr:cNvPr id="506" name="直線コネクタ 505">
          <a:extLst>
            <a:ext uri="{FF2B5EF4-FFF2-40B4-BE49-F238E27FC236}">
              <a16:creationId xmlns:a16="http://schemas.microsoft.com/office/drawing/2014/main" id="{DCDC6A1A-19D8-4DEA-9E43-84C27C14C79D}"/>
            </a:ext>
          </a:extLst>
        </xdr:cNvPr>
        <xdr:cNvCxnSpPr/>
      </xdr:nvCxnSpPr>
      <xdr:spPr>
        <a:xfrm flipV="1">
          <a:off x="17602200" y="6999448"/>
          <a:ext cx="797560" cy="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3870</xdr:rowOff>
    </xdr:from>
    <xdr:to>
      <xdr:col>98</xdr:col>
      <xdr:colOff>38100</xdr:colOff>
      <xdr:row>41</xdr:row>
      <xdr:rowOff>105470</xdr:rowOff>
    </xdr:to>
    <xdr:sp macro="" textlink="">
      <xdr:nvSpPr>
        <xdr:cNvPr id="507" name="楕円 506">
          <a:extLst>
            <a:ext uri="{FF2B5EF4-FFF2-40B4-BE49-F238E27FC236}">
              <a16:creationId xmlns:a16="http://schemas.microsoft.com/office/drawing/2014/main" id="{408D4551-684F-48F2-801F-A1E67256DA7D}"/>
            </a:ext>
          </a:extLst>
        </xdr:cNvPr>
        <xdr:cNvSpPr/>
      </xdr:nvSpPr>
      <xdr:spPr>
        <a:xfrm>
          <a:off x="16761460" y="70352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145697</xdr:rowOff>
    </xdr:from>
    <xdr:to>
      <xdr:col>102</xdr:col>
      <xdr:colOff>114300</xdr:colOff>
      <xdr:row>41</xdr:row>
      <xdr:rowOff>54670</xdr:rowOff>
    </xdr:to>
    <xdr:cxnSp macro="">
      <xdr:nvCxnSpPr>
        <xdr:cNvPr id="508" name="直線コネクタ 507">
          <a:extLst>
            <a:ext uri="{FF2B5EF4-FFF2-40B4-BE49-F238E27FC236}">
              <a16:creationId xmlns:a16="http://schemas.microsoft.com/office/drawing/2014/main" id="{86586427-DBFE-4FE2-A9C0-CEE52C1F47CD}"/>
            </a:ext>
          </a:extLst>
        </xdr:cNvPr>
        <xdr:cNvCxnSpPr/>
      </xdr:nvCxnSpPr>
      <xdr:spPr>
        <a:xfrm flipV="1">
          <a:off x="16804640" y="7001792"/>
          <a:ext cx="797560" cy="86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152701</xdr:rowOff>
    </xdr:from>
    <xdr:ext cx="534377" cy="259045"/>
    <xdr:sp macro="" textlink="">
      <xdr:nvSpPr>
        <xdr:cNvPr id="509" name="n_1mainValue【一般廃棄物処理施設】&#10;一人当たり有形固定資産（償却資産）額">
          <a:extLst>
            <a:ext uri="{FF2B5EF4-FFF2-40B4-BE49-F238E27FC236}">
              <a16:creationId xmlns:a16="http://schemas.microsoft.com/office/drawing/2014/main" id="{EF4DCF0C-D677-47C0-847B-F38B9439BDF0}"/>
            </a:ext>
          </a:extLst>
        </xdr:cNvPr>
        <xdr:cNvSpPr txBox="1"/>
      </xdr:nvSpPr>
      <xdr:spPr>
        <a:xfrm>
          <a:off x="18951721" y="701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13830</xdr:rowOff>
    </xdr:from>
    <xdr:ext cx="534377" cy="259045"/>
    <xdr:sp macro="" textlink="">
      <xdr:nvSpPr>
        <xdr:cNvPr id="510" name="n_2mainValue【一般廃棄物処理施設】&#10;一人当たり有形固定資産（償却資産）額">
          <a:extLst>
            <a:ext uri="{FF2B5EF4-FFF2-40B4-BE49-F238E27FC236}">
              <a16:creationId xmlns:a16="http://schemas.microsoft.com/office/drawing/2014/main" id="{E0807BA1-40EB-4E9A-86B8-DDFAE0578DD9}"/>
            </a:ext>
          </a:extLst>
        </xdr:cNvPr>
        <xdr:cNvSpPr txBox="1"/>
      </xdr:nvSpPr>
      <xdr:spPr>
        <a:xfrm>
          <a:off x="18170671" y="704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16174</xdr:rowOff>
    </xdr:from>
    <xdr:ext cx="534377" cy="259045"/>
    <xdr:sp macro="" textlink="">
      <xdr:nvSpPr>
        <xdr:cNvPr id="511" name="n_3mainValue【一般廃棄物処理施設】&#10;一人当たり有形固定資産（償却資産）額">
          <a:extLst>
            <a:ext uri="{FF2B5EF4-FFF2-40B4-BE49-F238E27FC236}">
              <a16:creationId xmlns:a16="http://schemas.microsoft.com/office/drawing/2014/main" id="{7A7C9051-E93C-4EB0-A4F5-4E85BF3651CB}"/>
            </a:ext>
          </a:extLst>
        </xdr:cNvPr>
        <xdr:cNvSpPr txBox="1"/>
      </xdr:nvSpPr>
      <xdr:spPr>
        <a:xfrm>
          <a:off x="17354061" y="704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96597</xdr:rowOff>
    </xdr:from>
    <xdr:ext cx="534377" cy="259045"/>
    <xdr:sp macro="" textlink="">
      <xdr:nvSpPr>
        <xdr:cNvPr id="512" name="n_4mainValue【一般廃棄物処理施設】&#10;一人当たり有形固定資産（償却資産）額">
          <a:extLst>
            <a:ext uri="{FF2B5EF4-FFF2-40B4-BE49-F238E27FC236}">
              <a16:creationId xmlns:a16="http://schemas.microsoft.com/office/drawing/2014/main" id="{F645AD3A-4649-40F7-9131-9578B936D4AA}"/>
            </a:ext>
          </a:extLst>
        </xdr:cNvPr>
        <xdr:cNvSpPr txBox="1"/>
      </xdr:nvSpPr>
      <xdr:spPr>
        <a:xfrm>
          <a:off x="16556501" y="712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B94728A5-80A8-4E30-BD27-A605B51FDD90}"/>
            </a:ext>
          </a:extLst>
        </xdr:cNvPr>
        <xdr:cNvSpPr/>
      </xdr:nvSpPr>
      <xdr:spPr>
        <a:xfrm>
          <a:off x="11203940" y="800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14C965BC-2C19-43E6-8BAF-81BDF85D5C62}"/>
            </a:ext>
          </a:extLst>
        </xdr:cNvPr>
        <xdr:cNvSpPr/>
      </xdr:nvSpPr>
      <xdr:spPr>
        <a:xfrm>
          <a:off x="113157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2B0E50ED-3E96-427D-9FBE-03EF75940842}"/>
            </a:ext>
          </a:extLst>
        </xdr:cNvPr>
        <xdr:cNvSpPr/>
      </xdr:nvSpPr>
      <xdr:spPr>
        <a:xfrm>
          <a:off x="113157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D1D95E21-2C1C-475E-9CCD-7DD38B7D595F}"/>
            </a:ext>
          </a:extLst>
        </xdr:cNvPr>
        <xdr:cNvSpPr/>
      </xdr:nvSpPr>
      <xdr:spPr>
        <a:xfrm>
          <a:off x="122326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7DE4FBFA-70BE-4BCA-AFC4-A52AA39C1457}"/>
            </a:ext>
          </a:extLst>
        </xdr:cNvPr>
        <xdr:cNvSpPr/>
      </xdr:nvSpPr>
      <xdr:spPr>
        <a:xfrm>
          <a:off x="122326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86141D5D-C991-411D-94A8-D972F3F61FF1}"/>
            </a:ext>
          </a:extLst>
        </xdr:cNvPr>
        <xdr:cNvSpPr/>
      </xdr:nvSpPr>
      <xdr:spPr>
        <a:xfrm>
          <a:off x="1326134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C37FE124-4907-4C28-9074-CAA1A2BC783A}"/>
            </a:ext>
          </a:extLst>
        </xdr:cNvPr>
        <xdr:cNvSpPr/>
      </xdr:nvSpPr>
      <xdr:spPr>
        <a:xfrm>
          <a:off x="1326134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CF3BC6AA-0488-4670-98D5-99101150B92E}"/>
            </a:ext>
          </a:extLst>
        </xdr:cNvPr>
        <xdr:cNvSpPr/>
      </xdr:nvSpPr>
      <xdr:spPr>
        <a:xfrm>
          <a:off x="11203940" y="914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82A89143-F996-44F7-AA6D-8069CEEB1943}"/>
            </a:ext>
          </a:extLst>
        </xdr:cNvPr>
        <xdr:cNvSpPr txBox="1"/>
      </xdr:nvSpPr>
      <xdr:spPr>
        <a:xfrm>
          <a:off x="1116584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F91E6983-D3C1-4269-8AAF-3437EECF3BDB}"/>
            </a:ext>
          </a:extLst>
        </xdr:cNvPr>
        <xdr:cNvCxnSpPr/>
      </xdr:nvCxnSpPr>
      <xdr:spPr>
        <a:xfrm>
          <a:off x="1120394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31E72D0F-5327-4032-819F-5E8CDBEECC58}"/>
            </a:ext>
          </a:extLst>
        </xdr:cNvPr>
        <xdr:cNvSpPr txBox="1"/>
      </xdr:nvSpPr>
      <xdr:spPr>
        <a:xfrm>
          <a:off x="10801531" y="11285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4" name="直線コネクタ 523">
          <a:extLst>
            <a:ext uri="{FF2B5EF4-FFF2-40B4-BE49-F238E27FC236}">
              <a16:creationId xmlns:a16="http://schemas.microsoft.com/office/drawing/2014/main" id="{EC6E17D9-3016-4483-BBC4-ED22B8DC8589}"/>
            </a:ext>
          </a:extLst>
        </xdr:cNvPr>
        <xdr:cNvCxnSpPr/>
      </xdr:nvCxnSpPr>
      <xdr:spPr>
        <a:xfrm>
          <a:off x="1120394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25" name="テキスト ボックス 524">
          <a:extLst>
            <a:ext uri="{FF2B5EF4-FFF2-40B4-BE49-F238E27FC236}">
              <a16:creationId xmlns:a16="http://schemas.microsoft.com/office/drawing/2014/main" id="{981FE400-9BA1-4EB8-B956-586AFC8A574D}"/>
            </a:ext>
          </a:extLst>
        </xdr:cNvPr>
        <xdr:cNvSpPr txBox="1"/>
      </xdr:nvSpPr>
      <xdr:spPr>
        <a:xfrm>
          <a:off x="10801531"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6" name="直線コネクタ 525">
          <a:extLst>
            <a:ext uri="{FF2B5EF4-FFF2-40B4-BE49-F238E27FC236}">
              <a16:creationId xmlns:a16="http://schemas.microsoft.com/office/drawing/2014/main" id="{528F2A68-94EA-497C-BDD4-815ACEDB6878}"/>
            </a:ext>
          </a:extLst>
        </xdr:cNvPr>
        <xdr:cNvCxnSpPr/>
      </xdr:nvCxnSpPr>
      <xdr:spPr>
        <a:xfrm>
          <a:off x="1120394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7" name="テキスト ボックス 526">
          <a:extLst>
            <a:ext uri="{FF2B5EF4-FFF2-40B4-BE49-F238E27FC236}">
              <a16:creationId xmlns:a16="http://schemas.microsoft.com/office/drawing/2014/main" id="{0C6BCE61-384A-4E15-B11F-2F3412D31CB7}"/>
            </a:ext>
          </a:extLst>
        </xdr:cNvPr>
        <xdr:cNvSpPr txBox="1"/>
      </xdr:nvSpPr>
      <xdr:spPr>
        <a:xfrm>
          <a:off x="10842791" y="103752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8" name="直線コネクタ 527">
          <a:extLst>
            <a:ext uri="{FF2B5EF4-FFF2-40B4-BE49-F238E27FC236}">
              <a16:creationId xmlns:a16="http://schemas.microsoft.com/office/drawing/2014/main" id="{1CF96BC7-F651-4B0E-B17B-3C4D0E122A43}"/>
            </a:ext>
          </a:extLst>
        </xdr:cNvPr>
        <xdr:cNvCxnSpPr/>
      </xdr:nvCxnSpPr>
      <xdr:spPr>
        <a:xfrm>
          <a:off x="1120394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9" name="テキスト ボックス 528">
          <a:extLst>
            <a:ext uri="{FF2B5EF4-FFF2-40B4-BE49-F238E27FC236}">
              <a16:creationId xmlns:a16="http://schemas.microsoft.com/office/drawing/2014/main" id="{1A28AF09-7408-43D8-BCC3-DC15D8DE9836}"/>
            </a:ext>
          </a:extLst>
        </xdr:cNvPr>
        <xdr:cNvSpPr txBox="1"/>
      </xdr:nvSpPr>
      <xdr:spPr>
        <a:xfrm>
          <a:off x="10842791" y="99142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30" name="直線コネクタ 529">
          <a:extLst>
            <a:ext uri="{FF2B5EF4-FFF2-40B4-BE49-F238E27FC236}">
              <a16:creationId xmlns:a16="http://schemas.microsoft.com/office/drawing/2014/main" id="{6D398E9B-25D8-42D5-A239-81FA7DAAC47A}"/>
            </a:ext>
          </a:extLst>
        </xdr:cNvPr>
        <xdr:cNvCxnSpPr/>
      </xdr:nvCxnSpPr>
      <xdr:spPr>
        <a:xfrm>
          <a:off x="1120394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31" name="テキスト ボックス 530">
          <a:extLst>
            <a:ext uri="{FF2B5EF4-FFF2-40B4-BE49-F238E27FC236}">
              <a16:creationId xmlns:a16="http://schemas.microsoft.com/office/drawing/2014/main" id="{3674277E-B95D-46F1-A278-E1285731BCFC}"/>
            </a:ext>
          </a:extLst>
        </xdr:cNvPr>
        <xdr:cNvSpPr txBox="1"/>
      </xdr:nvSpPr>
      <xdr:spPr>
        <a:xfrm>
          <a:off x="10842791" y="94570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E63904EA-677E-4FD6-BAE3-2EA96FEAC344}"/>
            </a:ext>
          </a:extLst>
        </xdr:cNvPr>
        <xdr:cNvCxnSpPr/>
      </xdr:nvCxnSpPr>
      <xdr:spPr>
        <a:xfrm>
          <a:off x="1120394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3" name="テキスト ボックス 532">
          <a:extLst>
            <a:ext uri="{FF2B5EF4-FFF2-40B4-BE49-F238E27FC236}">
              <a16:creationId xmlns:a16="http://schemas.microsoft.com/office/drawing/2014/main" id="{7FB764CA-775B-44A9-8214-9BD932662E6F}"/>
            </a:ext>
          </a:extLst>
        </xdr:cNvPr>
        <xdr:cNvSpPr txBox="1"/>
      </xdr:nvSpPr>
      <xdr:spPr>
        <a:xfrm>
          <a:off x="10842791" y="900368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a:extLst>
            <a:ext uri="{FF2B5EF4-FFF2-40B4-BE49-F238E27FC236}">
              <a16:creationId xmlns:a16="http://schemas.microsoft.com/office/drawing/2014/main" id="{C13FA612-0AD7-41D7-B04A-0A344760AF7F}"/>
            </a:ext>
          </a:extLst>
        </xdr:cNvPr>
        <xdr:cNvSpPr/>
      </xdr:nvSpPr>
      <xdr:spPr>
        <a:xfrm>
          <a:off x="11203940" y="914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63</xdr:row>
      <xdr:rowOff>169164</xdr:rowOff>
    </xdr:to>
    <xdr:cxnSp macro="">
      <xdr:nvCxnSpPr>
        <xdr:cNvPr id="535" name="直線コネクタ 534">
          <a:extLst>
            <a:ext uri="{FF2B5EF4-FFF2-40B4-BE49-F238E27FC236}">
              <a16:creationId xmlns:a16="http://schemas.microsoft.com/office/drawing/2014/main" id="{7B856528-A169-4215-A493-8F38E6EEFC17}"/>
            </a:ext>
          </a:extLst>
        </xdr:cNvPr>
        <xdr:cNvCxnSpPr/>
      </xdr:nvCxnSpPr>
      <xdr:spPr>
        <a:xfrm flipV="1">
          <a:off x="14703424" y="9601200"/>
          <a:ext cx="0" cy="137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1541</xdr:rowOff>
    </xdr:from>
    <xdr:ext cx="405111" cy="259045"/>
    <xdr:sp macro="" textlink="">
      <xdr:nvSpPr>
        <xdr:cNvPr id="536" name="【保健センター・保健所】&#10;有形固定資産減価償却率最小値テキスト">
          <a:extLst>
            <a:ext uri="{FF2B5EF4-FFF2-40B4-BE49-F238E27FC236}">
              <a16:creationId xmlns:a16="http://schemas.microsoft.com/office/drawing/2014/main" id="{9CD1CC18-D22C-4ABA-AEC4-2998F795805E}"/>
            </a:ext>
          </a:extLst>
        </xdr:cNvPr>
        <xdr:cNvSpPr txBox="1"/>
      </xdr:nvSpPr>
      <xdr:spPr>
        <a:xfrm>
          <a:off x="14742160" y="10974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169164</xdr:rowOff>
    </xdr:from>
    <xdr:to>
      <xdr:col>86</xdr:col>
      <xdr:colOff>25400</xdr:colOff>
      <xdr:row>63</xdr:row>
      <xdr:rowOff>169164</xdr:rowOff>
    </xdr:to>
    <xdr:cxnSp macro="">
      <xdr:nvCxnSpPr>
        <xdr:cNvPr id="537" name="直線コネクタ 536">
          <a:extLst>
            <a:ext uri="{FF2B5EF4-FFF2-40B4-BE49-F238E27FC236}">
              <a16:creationId xmlns:a16="http://schemas.microsoft.com/office/drawing/2014/main" id="{B6226A0D-778F-4367-95B6-B38F9A6EB697}"/>
            </a:ext>
          </a:extLst>
        </xdr:cNvPr>
        <xdr:cNvCxnSpPr/>
      </xdr:nvCxnSpPr>
      <xdr:spPr>
        <a:xfrm>
          <a:off x="14611350" y="1097432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538" name="【保健センター・保健所】&#10;有形固定資産減価償却率最大値テキスト">
          <a:extLst>
            <a:ext uri="{FF2B5EF4-FFF2-40B4-BE49-F238E27FC236}">
              <a16:creationId xmlns:a16="http://schemas.microsoft.com/office/drawing/2014/main" id="{162D9333-2F9D-4DFF-AB40-10DE81B5534C}"/>
            </a:ext>
          </a:extLst>
        </xdr:cNvPr>
        <xdr:cNvSpPr txBox="1"/>
      </xdr:nvSpPr>
      <xdr:spPr>
        <a:xfrm>
          <a:off x="14742160" y="937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39" name="直線コネクタ 538">
          <a:extLst>
            <a:ext uri="{FF2B5EF4-FFF2-40B4-BE49-F238E27FC236}">
              <a16:creationId xmlns:a16="http://schemas.microsoft.com/office/drawing/2014/main" id="{C88AD3F7-E536-40CC-A2CB-176CBD9165AE}"/>
            </a:ext>
          </a:extLst>
        </xdr:cNvPr>
        <xdr:cNvCxnSpPr/>
      </xdr:nvCxnSpPr>
      <xdr:spPr>
        <a:xfrm>
          <a:off x="14611350" y="9601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72661</xdr:rowOff>
    </xdr:from>
    <xdr:ext cx="405111" cy="259045"/>
    <xdr:sp macro="" textlink="">
      <xdr:nvSpPr>
        <xdr:cNvPr id="540" name="【保健センター・保健所】&#10;有形固定資産減価償却率平均値テキスト">
          <a:extLst>
            <a:ext uri="{FF2B5EF4-FFF2-40B4-BE49-F238E27FC236}">
              <a16:creationId xmlns:a16="http://schemas.microsoft.com/office/drawing/2014/main" id="{3614415B-BE61-43ED-AE7C-5BF1B8128718}"/>
            </a:ext>
          </a:extLst>
        </xdr:cNvPr>
        <xdr:cNvSpPr txBox="1"/>
      </xdr:nvSpPr>
      <xdr:spPr>
        <a:xfrm>
          <a:off x="14742160" y="96738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49784</xdr:rowOff>
    </xdr:from>
    <xdr:to>
      <xdr:col>85</xdr:col>
      <xdr:colOff>177800</xdr:colOff>
      <xdr:row>57</xdr:row>
      <xdr:rowOff>151384</xdr:rowOff>
    </xdr:to>
    <xdr:sp macro="" textlink="">
      <xdr:nvSpPr>
        <xdr:cNvPr id="541" name="フローチャート: 判断 540">
          <a:extLst>
            <a:ext uri="{FF2B5EF4-FFF2-40B4-BE49-F238E27FC236}">
              <a16:creationId xmlns:a16="http://schemas.microsoft.com/office/drawing/2014/main" id="{6E62AB9B-FD97-4CA9-8D0B-40E32A23B7D0}"/>
            </a:ext>
          </a:extLst>
        </xdr:cNvPr>
        <xdr:cNvSpPr/>
      </xdr:nvSpPr>
      <xdr:spPr>
        <a:xfrm>
          <a:off x="14649450" y="982624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77216</xdr:rowOff>
    </xdr:from>
    <xdr:to>
      <xdr:col>81</xdr:col>
      <xdr:colOff>101600</xdr:colOff>
      <xdr:row>58</xdr:row>
      <xdr:rowOff>7366</xdr:rowOff>
    </xdr:to>
    <xdr:sp macro="" textlink="">
      <xdr:nvSpPr>
        <xdr:cNvPr id="542" name="フローチャート: 判断 541">
          <a:extLst>
            <a:ext uri="{FF2B5EF4-FFF2-40B4-BE49-F238E27FC236}">
              <a16:creationId xmlns:a16="http://schemas.microsoft.com/office/drawing/2014/main" id="{CC25E86B-5E3C-473E-AC38-7C0DFDC55970}"/>
            </a:ext>
          </a:extLst>
        </xdr:cNvPr>
        <xdr:cNvSpPr/>
      </xdr:nvSpPr>
      <xdr:spPr>
        <a:xfrm>
          <a:off x="13887450" y="984986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56</xdr:row>
      <xdr:rowOff>23893</xdr:rowOff>
    </xdr:from>
    <xdr:ext cx="405111" cy="259045"/>
    <xdr:sp macro="" textlink="">
      <xdr:nvSpPr>
        <xdr:cNvPr id="543" name="n_1aveValue【保健センター・保健所】&#10;有形固定資産減価償却率">
          <a:extLst>
            <a:ext uri="{FF2B5EF4-FFF2-40B4-BE49-F238E27FC236}">
              <a16:creationId xmlns:a16="http://schemas.microsoft.com/office/drawing/2014/main" id="{D1158105-5D0C-4E76-8FD3-8F704D84D81C}"/>
            </a:ext>
          </a:extLst>
        </xdr:cNvPr>
        <xdr:cNvSpPr txBox="1"/>
      </xdr:nvSpPr>
      <xdr:spPr>
        <a:xfrm>
          <a:off x="13738234" y="962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159512</xdr:rowOff>
    </xdr:from>
    <xdr:to>
      <xdr:col>76</xdr:col>
      <xdr:colOff>165100</xdr:colOff>
      <xdr:row>57</xdr:row>
      <xdr:rowOff>89662</xdr:rowOff>
    </xdr:to>
    <xdr:sp macro="" textlink="">
      <xdr:nvSpPr>
        <xdr:cNvPr id="544" name="フローチャート: 判断 543">
          <a:extLst>
            <a:ext uri="{FF2B5EF4-FFF2-40B4-BE49-F238E27FC236}">
              <a16:creationId xmlns:a16="http://schemas.microsoft.com/office/drawing/2014/main" id="{FB130307-6F20-4F88-BAD0-8BD54219FEAA}"/>
            </a:ext>
          </a:extLst>
        </xdr:cNvPr>
        <xdr:cNvSpPr/>
      </xdr:nvSpPr>
      <xdr:spPr>
        <a:xfrm>
          <a:off x="13089890" y="9762617"/>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55</xdr:row>
      <xdr:rowOff>106189</xdr:rowOff>
    </xdr:from>
    <xdr:ext cx="405111" cy="259045"/>
    <xdr:sp macro="" textlink="">
      <xdr:nvSpPr>
        <xdr:cNvPr id="545" name="n_2aveValue【保健センター・保健所】&#10;有形固定資産減価償却率">
          <a:extLst>
            <a:ext uri="{FF2B5EF4-FFF2-40B4-BE49-F238E27FC236}">
              <a16:creationId xmlns:a16="http://schemas.microsoft.com/office/drawing/2014/main" id="{9C257F9F-177A-4E7B-AD07-CB974A103F2E}"/>
            </a:ext>
          </a:extLst>
        </xdr:cNvPr>
        <xdr:cNvSpPr txBox="1"/>
      </xdr:nvSpPr>
      <xdr:spPr>
        <a:xfrm>
          <a:off x="12957184" y="953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125222</xdr:rowOff>
    </xdr:from>
    <xdr:to>
      <xdr:col>72</xdr:col>
      <xdr:colOff>38100</xdr:colOff>
      <xdr:row>57</xdr:row>
      <xdr:rowOff>55372</xdr:rowOff>
    </xdr:to>
    <xdr:sp macro="" textlink="">
      <xdr:nvSpPr>
        <xdr:cNvPr id="546" name="フローチャート: 判断 545">
          <a:extLst>
            <a:ext uri="{FF2B5EF4-FFF2-40B4-BE49-F238E27FC236}">
              <a16:creationId xmlns:a16="http://schemas.microsoft.com/office/drawing/2014/main" id="{096EB35E-6BDA-468E-B661-9927F15CAC5C}"/>
            </a:ext>
          </a:extLst>
        </xdr:cNvPr>
        <xdr:cNvSpPr/>
      </xdr:nvSpPr>
      <xdr:spPr>
        <a:xfrm>
          <a:off x="12303760" y="9728327"/>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55</xdr:row>
      <xdr:rowOff>71899</xdr:rowOff>
    </xdr:from>
    <xdr:ext cx="405111" cy="259045"/>
    <xdr:sp macro="" textlink="">
      <xdr:nvSpPr>
        <xdr:cNvPr id="547" name="n_3aveValue【保健センター・保健所】&#10;有形固定資産減価償却率">
          <a:extLst>
            <a:ext uri="{FF2B5EF4-FFF2-40B4-BE49-F238E27FC236}">
              <a16:creationId xmlns:a16="http://schemas.microsoft.com/office/drawing/2014/main" id="{879472FA-2A1B-403D-8448-E3ACC5B25D69}"/>
            </a:ext>
          </a:extLst>
        </xdr:cNvPr>
        <xdr:cNvSpPr txBox="1"/>
      </xdr:nvSpPr>
      <xdr:spPr>
        <a:xfrm>
          <a:off x="12171054" y="949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109220</xdr:rowOff>
    </xdr:from>
    <xdr:to>
      <xdr:col>67</xdr:col>
      <xdr:colOff>101600</xdr:colOff>
      <xdr:row>57</xdr:row>
      <xdr:rowOff>39370</xdr:rowOff>
    </xdr:to>
    <xdr:sp macro="" textlink="">
      <xdr:nvSpPr>
        <xdr:cNvPr id="548" name="フローチャート: 判断 547">
          <a:extLst>
            <a:ext uri="{FF2B5EF4-FFF2-40B4-BE49-F238E27FC236}">
              <a16:creationId xmlns:a16="http://schemas.microsoft.com/office/drawing/2014/main" id="{3668F9BC-9449-4960-B5B0-B7FF8044E789}"/>
            </a:ext>
          </a:extLst>
        </xdr:cNvPr>
        <xdr:cNvSpPr/>
      </xdr:nvSpPr>
      <xdr:spPr>
        <a:xfrm>
          <a:off x="11487150" y="970851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55</xdr:row>
      <xdr:rowOff>55897</xdr:rowOff>
    </xdr:from>
    <xdr:ext cx="405111" cy="259045"/>
    <xdr:sp macro="" textlink="">
      <xdr:nvSpPr>
        <xdr:cNvPr id="549" name="n_4aveValue【保健センター・保健所】&#10;有形固定資産減価償却率">
          <a:extLst>
            <a:ext uri="{FF2B5EF4-FFF2-40B4-BE49-F238E27FC236}">
              <a16:creationId xmlns:a16="http://schemas.microsoft.com/office/drawing/2014/main" id="{71163D76-FA82-4018-A2A7-9CDA973673B6}"/>
            </a:ext>
          </a:extLst>
        </xdr:cNvPr>
        <xdr:cNvSpPr txBox="1"/>
      </xdr:nvSpPr>
      <xdr:spPr>
        <a:xfrm>
          <a:off x="11354444" y="948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6CF8F582-460C-4106-A929-780403A962EF}"/>
            </a:ext>
          </a:extLst>
        </xdr:cNvPr>
        <xdr:cNvSpPr txBox="1"/>
      </xdr:nvSpPr>
      <xdr:spPr>
        <a:xfrm>
          <a:off x="14532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FD2AEF1A-26BB-43D7-8F9F-5EBABD20A8AF}"/>
            </a:ext>
          </a:extLst>
        </xdr:cNvPr>
        <xdr:cNvSpPr txBox="1"/>
      </xdr:nvSpPr>
      <xdr:spPr>
        <a:xfrm>
          <a:off x="137706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576BBB1D-D08A-4D08-854D-F4B09EC6A322}"/>
            </a:ext>
          </a:extLst>
        </xdr:cNvPr>
        <xdr:cNvSpPr txBox="1"/>
      </xdr:nvSpPr>
      <xdr:spPr>
        <a:xfrm>
          <a:off x="129730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F82B3C3C-0F04-4A7A-9385-0FA94E95E593}"/>
            </a:ext>
          </a:extLst>
        </xdr:cNvPr>
        <xdr:cNvSpPr txBox="1"/>
      </xdr:nvSpPr>
      <xdr:spPr>
        <a:xfrm>
          <a:off x="12175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4DF1F7C7-79F5-442C-9C95-E39B06F22D8D}"/>
            </a:ext>
          </a:extLst>
        </xdr:cNvPr>
        <xdr:cNvSpPr txBox="1"/>
      </xdr:nvSpPr>
      <xdr:spPr>
        <a:xfrm>
          <a:off x="11370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84074</xdr:rowOff>
    </xdr:from>
    <xdr:to>
      <xdr:col>85</xdr:col>
      <xdr:colOff>177800</xdr:colOff>
      <xdr:row>59</xdr:row>
      <xdr:rowOff>14224</xdr:rowOff>
    </xdr:to>
    <xdr:sp macro="" textlink="">
      <xdr:nvSpPr>
        <xdr:cNvPr id="555" name="楕円 554">
          <a:extLst>
            <a:ext uri="{FF2B5EF4-FFF2-40B4-BE49-F238E27FC236}">
              <a16:creationId xmlns:a16="http://schemas.microsoft.com/office/drawing/2014/main" id="{E82EDA17-D524-40E5-A81C-D0C59110B5F9}"/>
            </a:ext>
          </a:extLst>
        </xdr:cNvPr>
        <xdr:cNvSpPr/>
      </xdr:nvSpPr>
      <xdr:spPr>
        <a:xfrm>
          <a:off x="14649450" y="10030079"/>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62501</xdr:rowOff>
    </xdr:from>
    <xdr:ext cx="405111" cy="259045"/>
    <xdr:sp macro="" textlink="">
      <xdr:nvSpPr>
        <xdr:cNvPr id="556" name="【保健センター・保健所】&#10;有形固定資産減価償却率該当値テキスト">
          <a:extLst>
            <a:ext uri="{FF2B5EF4-FFF2-40B4-BE49-F238E27FC236}">
              <a16:creationId xmlns:a16="http://schemas.microsoft.com/office/drawing/2014/main" id="{941732AC-1532-4E44-B780-A14398C3CC39}"/>
            </a:ext>
          </a:extLst>
        </xdr:cNvPr>
        <xdr:cNvSpPr txBox="1"/>
      </xdr:nvSpPr>
      <xdr:spPr>
        <a:xfrm>
          <a:off x="14742160" y="1000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26924</xdr:rowOff>
    </xdr:from>
    <xdr:to>
      <xdr:col>81</xdr:col>
      <xdr:colOff>101600</xdr:colOff>
      <xdr:row>58</xdr:row>
      <xdr:rowOff>128524</xdr:rowOff>
    </xdr:to>
    <xdr:sp macro="" textlink="">
      <xdr:nvSpPr>
        <xdr:cNvPr id="557" name="楕円 556">
          <a:extLst>
            <a:ext uri="{FF2B5EF4-FFF2-40B4-BE49-F238E27FC236}">
              <a16:creationId xmlns:a16="http://schemas.microsoft.com/office/drawing/2014/main" id="{83C66EBB-7B46-43C6-806E-3269A805346C}"/>
            </a:ext>
          </a:extLst>
        </xdr:cNvPr>
        <xdr:cNvSpPr/>
      </xdr:nvSpPr>
      <xdr:spPr>
        <a:xfrm>
          <a:off x="13887450" y="9969119"/>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77724</xdr:rowOff>
    </xdr:from>
    <xdr:to>
      <xdr:col>85</xdr:col>
      <xdr:colOff>127000</xdr:colOff>
      <xdr:row>58</xdr:row>
      <xdr:rowOff>134874</xdr:rowOff>
    </xdr:to>
    <xdr:cxnSp macro="">
      <xdr:nvCxnSpPr>
        <xdr:cNvPr id="558" name="直線コネクタ 557">
          <a:extLst>
            <a:ext uri="{FF2B5EF4-FFF2-40B4-BE49-F238E27FC236}">
              <a16:creationId xmlns:a16="http://schemas.microsoft.com/office/drawing/2014/main" id="{4C7A79D2-A14F-408B-BAA9-8C0F1B7A8A4D}"/>
            </a:ext>
          </a:extLst>
        </xdr:cNvPr>
        <xdr:cNvCxnSpPr/>
      </xdr:nvCxnSpPr>
      <xdr:spPr>
        <a:xfrm>
          <a:off x="13942060" y="10021824"/>
          <a:ext cx="762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141224</xdr:rowOff>
    </xdr:from>
    <xdr:to>
      <xdr:col>76</xdr:col>
      <xdr:colOff>165100</xdr:colOff>
      <xdr:row>58</xdr:row>
      <xdr:rowOff>71374</xdr:rowOff>
    </xdr:to>
    <xdr:sp macro="" textlink="">
      <xdr:nvSpPr>
        <xdr:cNvPr id="559" name="楕円 558">
          <a:extLst>
            <a:ext uri="{FF2B5EF4-FFF2-40B4-BE49-F238E27FC236}">
              <a16:creationId xmlns:a16="http://schemas.microsoft.com/office/drawing/2014/main" id="{76FE2A2F-AA0A-4538-8661-AABDAE62112F}"/>
            </a:ext>
          </a:extLst>
        </xdr:cNvPr>
        <xdr:cNvSpPr/>
      </xdr:nvSpPr>
      <xdr:spPr>
        <a:xfrm>
          <a:off x="13089890" y="9911969"/>
          <a:ext cx="10922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20574</xdr:rowOff>
    </xdr:from>
    <xdr:to>
      <xdr:col>81</xdr:col>
      <xdr:colOff>50800</xdr:colOff>
      <xdr:row>58</xdr:row>
      <xdr:rowOff>77724</xdr:rowOff>
    </xdr:to>
    <xdr:cxnSp macro="">
      <xdr:nvCxnSpPr>
        <xdr:cNvPr id="560" name="直線コネクタ 559">
          <a:extLst>
            <a:ext uri="{FF2B5EF4-FFF2-40B4-BE49-F238E27FC236}">
              <a16:creationId xmlns:a16="http://schemas.microsoft.com/office/drawing/2014/main" id="{619DB55A-5ED6-478B-A507-BA0FCA4EE2CF}"/>
            </a:ext>
          </a:extLst>
        </xdr:cNvPr>
        <xdr:cNvCxnSpPr/>
      </xdr:nvCxnSpPr>
      <xdr:spPr>
        <a:xfrm>
          <a:off x="13144500" y="9960864"/>
          <a:ext cx="79756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81788</xdr:rowOff>
    </xdr:from>
    <xdr:to>
      <xdr:col>72</xdr:col>
      <xdr:colOff>38100</xdr:colOff>
      <xdr:row>58</xdr:row>
      <xdr:rowOff>11938</xdr:rowOff>
    </xdr:to>
    <xdr:sp macro="" textlink="">
      <xdr:nvSpPr>
        <xdr:cNvPr id="561" name="楕円 560">
          <a:extLst>
            <a:ext uri="{FF2B5EF4-FFF2-40B4-BE49-F238E27FC236}">
              <a16:creationId xmlns:a16="http://schemas.microsoft.com/office/drawing/2014/main" id="{56C38C74-6ACE-40D4-9BC2-40D351B4FFC8}"/>
            </a:ext>
          </a:extLst>
        </xdr:cNvPr>
        <xdr:cNvSpPr/>
      </xdr:nvSpPr>
      <xdr:spPr>
        <a:xfrm>
          <a:off x="12303760" y="9856343"/>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132588</xdr:rowOff>
    </xdr:from>
    <xdr:to>
      <xdr:col>76</xdr:col>
      <xdr:colOff>114300</xdr:colOff>
      <xdr:row>58</xdr:row>
      <xdr:rowOff>20574</xdr:rowOff>
    </xdr:to>
    <xdr:cxnSp macro="">
      <xdr:nvCxnSpPr>
        <xdr:cNvPr id="562" name="直線コネクタ 561">
          <a:extLst>
            <a:ext uri="{FF2B5EF4-FFF2-40B4-BE49-F238E27FC236}">
              <a16:creationId xmlns:a16="http://schemas.microsoft.com/office/drawing/2014/main" id="{D93A1B70-3E4C-40CA-A8C0-3634F0E7052C}"/>
            </a:ext>
          </a:extLst>
        </xdr:cNvPr>
        <xdr:cNvCxnSpPr/>
      </xdr:nvCxnSpPr>
      <xdr:spPr>
        <a:xfrm>
          <a:off x="12346940" y="9909048"/>
          <a:ext cx="79756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24638</xdr:rowOff>
    </xdr:from>
    <xdr:to>
      <xdr:col>67</xdr:col>
      <xdr:colOff>101600</xdr:colOff>
      <xdr:row>57</xdr:row>
      <xdr:rowOff>126238</xdr:rowOff>
    </xdr:to>
    <xdr:sp macro="" textlink="">
      <xdr:nvSpPr>
        <xdr:cNvPr id="563" name="楕円 562">
          <a:extLst>
            <a:ext uri="{FF2B5EF4-FFF2-40B4-BE49-F238E27FC236}">
              <a16:creationId xmlns:a16="http://schemas.microsoft.com/office/drawing/2014/main" id="{002B204E-F0EC-4B2D-856F-B9F7A1186E5B}"/>
            </a:ext>
          </a:extLst>
        </xdr:cNvPr>
        <xdr:cNvSpPr/>
      </xdr:nvSpPr>
      <xdr:spPr>
        <a:xfrm>
          <a:off x="11487150" y="9793478"/>
          <a:ext cx="97790" cy="1092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75438</xdr:rowOff>
    </xdr:from>
    <xdr:to>
      <xdr:col>71</xdr:col>
      <xdr:colOff>177800</xdr:colOff>
      <xdr:row>57</xdr:row>
      <xdr:rowOff>132588</xdr:rowOff>
    </xdr:to>
    <xdr:cxnSp macro="">
      <xdr:nvCxnSpPr>
        <xdr:cNvPr id="564" name="直線コネクタ 563">
          <a:extLst>
            <a:ext uri="{FF2B5EF4-FFF2-40B4-BE49-F238E27FC236}">
              <a16:creationId xmlns:a16="http://schemas.microsoft.com/office/drawing/2014/main" id="{B69E80AC-6205-4A8B-985D-EDDA6471D142}"/>
            </a:ext>
          </a:extLst>
        </xdr:cNvPr>
        <xdr:cNvCxnSpPr/>
      </xdr:nvCxnSpPr>
      <xdr:spPr>
        <a:xfrm>
          <a:off x="11541760" y="9848088"/>
          <a:ext cx="80518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119651</xdr:rowOff>
    </xdr:from>
    <xdr:ext cx="405111" cy="259045"/>
    <xdr:sp macro="" textlink="">
      <xdr:nvSpPr>
        <xdr:cNvPr id="565" name="n_1mainValue【保健センター・保健所】&#10;有形固定資産減価償却率">
          <a:extLst>
            <a:ext uri="{FF2B5EF4-FFF2-40B4-BE49-F238E27FC236}">
              <a16:creationId xmlns:a16="http://schemas.microsoft.com/office/drawing/2014/main" id="{347DACF7-2A26-4C00-B23E-6553DB4F1852}"/>
            </a:ext>
          </a:extLst>
        </xdr:cNvPr>
        <xdr:cNvSpPr txBox="1"/>
      </xdr:nvSpPr>
      <xdr:spPr>
        <a:xfrm>
          <a:off x="13738234" y="10065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62501</xdr:rowOff>
    </xdr:from>
    <xdr:ext cx="405111" cy="259045"/>
    <xdr:sp macro="" textlink="">
      <xdr:nvSpPr>
        <xdr:cNvPr id="566" name="n_2mainValue【保健センター・保健所】&#10;有形固定資産減価償却率">
          <a:extLst>
            <a:ext uri="{FF2B5EF4-FFF2-40B4-BE49-F238E27FC236}">
              <a16:creationId xmlns:a16="http://schemas.microsoft.com/office/drawing/2014/main" id="{308877E9-FCB1-454E-82FC-811C43BA01F2}"/>
            </a:ext>
          </a:extLst>
        </xdr:cNvPr>
        <xdr:cNvSpPr txBox="1"/>
      </xdr:nvSpPr>
      <xdr:spPr>
        <a:xfrm>
          <a:off x="12957184" y="1000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3065</xdr:rowOff>
    </xdr:from>
    <xdr:ext cx="405111" cy="259045"/>
    <xdr:sp macro="" textlink="">
      <xdr:nvSpPr>
        <xdr:cNvPr id="567" name="n_3mainValue【保健センター・保健所】&#10;有形固定資産減価償却率">
          <a:extLst>
            <a:ext uri="{FF2B5EF4-FFF2-40B4-BE49-F238E27FC236}">
              <a16:creationId xmlns:a16="http://schemas.microsoft.com/office/drawing/2014/main" id="{0450CE15-9A58-40D6-AAD5-4B0B0E82385E}"/>
            </a:ext>
          </a:extLst>
        </xdr:cNvPr>
        <xdr:cNvSpPr txBox="1"/>
      </xdr:nvSpPr>
      <xdr:spPr>
        <a:xfrm>
          <a:off x="12171054" y="9947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117365</xdr:rowOff>
    </xdr:from>
    <xdr:ext cx="405111" cy="259045"/>
    <xdr:sp macro="" textlink="">
      <xdr:nvSpPr>
        <xdr:cNvPr id="568" name="n_4mainValue【保健センター・保健所】&#10;有形固定資産減価償却率">
          <a:extLst>
            <a:ext uri="{FF2B5EF4-FFF2-40B4-BE49-F238E27FC236}">
              <a16:creationId xmlns:a16="http://schemas.microsoft.com/office/drawing/2014/main" id="{A9AF9A6C-8B44-437F-807A-50429BD87984}"/>
            </a:ext>
          </a:extLst>
        </xdr:cNvPr>
        <xdr:cNvSpPr txBox="1"/>
      </xdr:nvSpPr>
      <xdr:spPr>
        <a:xfrm>
          <a:off x="11354444" y="9890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a:extLst>
            <a:ext uri="{FF2B5EF4-FFF2-40B4-BE49-F238E27FC236}">
              <a16:creationId xmlns:a16="http://schemas.microsoft.com/office/drawing/2014/main" id="{5972CA0F-6BB3-43B8-8682-EAE7FBD45BC5}"/>
            </a:ext>
          </a:extLst>
        </xdr:cNvPr>
        <xdr:cNvSpPr/>
      </xdr:nvSpPr>
      <xdr:spPr>
        <a:xfrm>
          <a:off x="16459200" y="800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a:extLst>
            <a:ext uri="{FF2B5EF4-FFF2-40B4-BE49-F238E27FC236}">
              <a16:creationId xmlns:a16="http://schemas.microsoft.com/office/drawing/2014/main" id="{79728975-F396-4E9E-9FB3-C66564A1CB89}"/>
            </a:ext>
          </a:extLst>
        </xdr:cNvPr>
        <xdr:cNvSpPr/>
      </xdr:nvSpPr>
      <xdr:spPr>
        <a:xfrm>
          <a:off x="1659001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a:extLst>
            <a:ext uri="{FF2B5EF4-FFF2-40B4-BE49-F238E27FC236}">
              <a16:creationId xmlns:a16="http://schemas.microsoft.com/office/drawing/2014/main" id="{3CCCC0CA-1E0C-4388-9AD5-5E6A374DD64D}"/>
            </a:ext>
          </a:extLst>
        </xdr:cNvPr>
        <xdr:cNvSpPr/>
      </xdr:nvSpPr>
      <xdr:spPr>
        <a:xfrm>
          <a:off x="1659001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a:extLst>
            <a:ext uri="{FF2B5EF4-FFF2-40B4-BE49-F238E27FC236}">
              <a16:creationId xmlns:a16="http://schemas.microsoft.com/office/drawing/2014/main" id="{CCCB00E1-E157-4824-87BD-6C95ECFBC77C}"/>
            </a:ext>
          </a:extLst>
        </xdr:cNvPr>
        <xdr:cNvSpPr/>
      </xdr:nvSpPr>
      <xdr:spPr>
        <a:xfrm>
          <a:off x="174879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a:extLst>
            <a:ext uri="{FF2B5EF4-FFF2-40B4-BE49-F238E27FC236}">
              <a16:creationId xmlns:a16="http://schemas.microsoft.com/office/drawing/2014/main" id="{437FD306-AC0C-479B-A906-11AA917AC582}"/>
            </a:ext>
          </a:extLst>
        </xdr:cNvPr>
        <xdr:cNvSpPr/>
      </xdr:nvSpPr>
      <xdr:spPr>
        <a:xfrm>
          <a:off x="174879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a:extLst>
            <a:ext uri="{FF2B5EF4-FFF2-40B4-BE49-F238E27FC236}">
              <a16:creationId xmlns:a16="http://schemas.microsoft.com/office/drawing/2014/main" id="{47268D8C-C612-44C7-97FD-C550C5269110}"/>
            </a:ext>
          </a:extLst>
        </xdr:cNvPr>
        <xdr:cNvSpPr/>
      </xdr:nvSpPr>
      <xdr:spPr>
        <a:xfrm>
          <a:off x="18516600" y="866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a:extLst>
            <a:ext uri="{FF2B5EF4-FFF2-40B4-BE49-F238E27FC236}">
              <a16:creationId xmlns:a16="http://schemas.microsoft.com/office/drawing/2014/main" id="{A347F8B1-6439-4137-8BDB-A469F110765F}"/>
            </a:ext>
          </a:extLst>
        </xdr:cNvPr>
        <xdr:cNvSpPr/>
      </xdr:nvSpPr>
      <xdr:spPr>
        <a:xfrm>
          <a:off x="18516600" y="886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a:extLst>
            <a:ext uri="{FF2B5EF4-FFF2-40B4-BE49-F238E27FC236}">
              <a16:creationId xmlns:a16="http://schemas.microsoft.com/office/drawing/2014/main" id="{93C57FF8-9294-44D2-A191-0897AB9BAB6C}"/>
            </a:ext>
          </a:extLst>
        </xdr:cNvPr>
        <xdr:cNvSpPr/>
      </xdr:nvSpPr>
      <xdr:spPr>
        <a:xfrm>
          <a:off x="16459200" y="914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a:extLst>
            <a:ext uri="{FF2B5EF4-FFF2-40B4-BE49-F238E27FC236}">
              <a16:creationId xmlns:a16="http://schemas.microsoft.com/office/drawing/2014/main" id="{CCDB1074-FFE3-4EE5-9053-C800CA9E15AF}"/>
            </a:ext>
          </a:extLst>
        </xdr:cNvPr>
        <xdr:cNvSpPr txBox="1"/>
      </xdr:nvSpPr>
      <xdr:spPr>
        <a:xfrm>
          <a:off x="1644015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a:extLst>
            <a:ext uri="{FF2B5EF4-FFF2-40B4-BE49-F238E27FC236}">
              <a16:creationId xmlns:a16="http://schemas.microsoft.com/office/drawing/2014/main" id="{7F58C528-3061-4906-9745-F81A972EC20F}"/>
            </a:ext>
          </a:extLst>
        </xdr:cNvPr>
        <xdr:cNvCxnSpPr/>
      </xdr:nvCxnSpPr>
      <xdr:spPr>
        <a:xfrm>
          <a:off x="16459200" y="1143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9" name="直線コネクタ 578">
          <a:extLst>
            <a:ext uri="{FF2B5EF4-FFF2-40B4-BE49-F238E27FC236}">
              <a16:creationId xmlns:a16="http://schemas.microsoft.com/office/drawing/2014/main" id="{2ECC530E-1E90-46B4-A1A0-CFB0BA9A62B0}"/>
            </a:ext>
          </a:extLst>
        </xdr:cNvPr>
        <xdr:cNvCxnSpPr/>
      </xdr:nvCxnSpPr>
      <xdr:spPr>
        <a:xfrm>
          <a:off x="16459200" y="10972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a:extLst>
            <a:ext uri="{FF2B5EF4-FFF2-40B4-BE49-F238E27FC236}">
              <a16:creationId xmlns:a16="http://schemas.microsoft.com/office/drawing/2014/main" id="{782015A8-8F42-46F2-96DB-1B88F3E1BC00}"/>
            </a:ext>
          </a:extLst>
        </xdr:cNvPr>
        <xdr:cNvSpPr txBox="1"/>
      </xdr:nvSpPr>
      <xdr:spPr>
        <a:xfrm>
          <a:off x="16047266" y="108286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a:extLst>
            <a:ext uri="{FF2B5EF4-FFF2-40B4-BE49-F238E27FC236}">
              <a16:creationId xmlns:a16="http://schemas.microsoft.com/office/drawing/2014/main" id="{9F18DC9D-17DC-4568-8A5D-D8182498D8C2}"/>
            </a:ext>
          </a:extLst>
        </xdr:cNvPr>
        <xdr:cNvCxnSpPr/>
      </xdr:nvCxnSpPr>
      <xdr:spPr>
        <a:xfrm>
          <a:off x="16459200" y="105117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a:extLst>
            <a:ext uri="{FF2B5EF4-FFF2-40B4-BE49-F238E27FC236}">
              <a16:creationId xmlns:a16="http://schemas.microsoft.com/office/drawing/2014/main" id="{FF5924F7-6282-4BE1-A7B3-9CBED96608B1}"/>
            </a:ext>
          </a:extLst>
        </xdr:cNvPr>
        <xdr:cNvSpPr txBox="1"/>
      </xdr:nvSpPr>
      <xdr:spPr>
        <a:xfrm>
          <a:off x="16047266" y="103752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a:extLst>
            <a:ext uri="{FF2B5EF4-FFF2-40B4-BE49-F238E27FC236}">
              <a16:creationId xmlns:a16="http://schemas.microsoft.com/office/drawing/2014/main" id="{5C65CD86-D054-41FF-BB39-BCC725FF145F}"/>
            </a:ext>
          </a:extLst>
        </xdr:cNvPr>
        <xdr:cNvCxnSpPr/>
      </xdr:nvCxnSpPr>
      <xdr:spPr>
        <a:xfrm>
          <a:off x="16459200" y="1005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a:extLst>
            <a:ext uri="{FF2B5EF4-FFF2-40B4-BE49-F238E27FC236}">
              <a16:creationId xmlns:a16="http://schemas.microsoft.com/office/drawing/2014/main" id="{6A72AEE5-6A1F-45BB-B770-90DF42FD0529}"/>
            </a:ext>
          </a:extLst>
        </xdr:cNvPr>
        <xdr:cNvSpPr txBox="1"/>
      </xdr:nvSpPr>
      <xdr:spPr>
        <a:xfrm>
          <a:off x="16047266" y="99142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a:extLst>
            <a:ext uri="{FF2B5EF4-FFF2-40B4-BE49-F238E27FC236}">
              <a16:creationId xmlns:a16="http://schemas.microsoft.com/office/drawing/2014/main" id="{946381FB-57CD-48BD-B361-0C375F9C12B0}"/>
            </a:ext>
          </a:extLst>
        </xdr:cNvPr>
        <xdr:cNvCxnSpPr/>
      </xdr:nvCxnSpPr>
      <xdr:spPr>
        <a:xfrm>
          <a:off x="16459200" y="96012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a:extLst>
            <a:ext uri="{FF2B5EF4-FFF2-40B4-BE49-F238E27FC236}">
              <a16:creationId xmlns:a16="http://schemas.microsoft.com/office/drawing/2014/main" id="{09605825-3341-40C8-AFDD-15E33E30C614}"/>
            </a:ext>
          </a:extLst>
        </xdr:cNvPr>
        <xdr:cNvSpPr txBox="1"/>
      </xdr:nvSpPr>
      <xdr:spPr>
        <a:xfrm>
          <a:off x="16047266" y="94570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ADDC1835-E085-4184-A792-F6C9DFB43CCA}"/>
            </a:ext>
          </a:extLst>
        </xdr:cNvPr>
        <xdr:cNvCxnSpPr/>
      </xdr:nvCxnSpPr>
      <xdr:spPr>
        <a:xfrm>
          <a:off x="16459200" y="914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B1CAA1E9-E413-4A71-BFA8-64281E299C21}"/>
            </a:ext>
          </a:extLst>
        </xdr:cNvPr>
        <xdr:cNvSpPr txBox="1"/>
      </xdr:nvSpPr>
      <xdr:spPr>
        <a:xfrm>
          <a:off x="16047266" y="900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保健センター・保健所】&#10;一人当たり面積グラフ枠">
          <a:extLst>
            <a:ext uri="{FF2B5EF4-FFF2-40B4-BE49-F238E27FC236}">
              <a16:creationId xmlns:a16="http://schemas.microsoft.com/office/drawing/2014/main" id="{ACAA43E0-FAE7-4CF2-9A58-B3CC251F1608}"/>
            </a:ext>
          </a:extLst>
        </xdr:cNvPr>
        <xdr:cNvSpPr/>
      </xdr:nvSpPr>
      <xdr:spPr>
        <a:xfrm>
          <a:off x="16459200" y="914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150876</xdr:rowOff>
    </xdr:from>
    <xdr:to>
      <xdr:col>116</xdr:col>
      <xdr:colOff>62864</xdr:colOff>
      <xdr:row>63</xdr:row>
      <xdr:rowOff>73152</xdr:rowOff>
    </xdr:to>
    <xdr:cxnSp macro="">
      <xdr:nvCxnSpPr>
        <xdr:cNvPr id="590" name="直線コネクタ 589">
          <a:extLst>
            <a:ext uri="{FF2B5EF4-FFF2-40B4-BE49-F238E27FC236}">
              <a16:creationId xmlns:a16="http://schemas.microsoft.com/office/drawing/2014/main" id="{46FA2EC8-7143-4736-8172-680A24969824}"/>
            </a:ext>
          </a:extLst>
        </xdr:cNvPr>
        <xdr:cNvCxnSpPr/>
      </xdr:nvCxnSpPr>
      <xdr:spPr>
        <a:xfrm flipV="1">
          <a:off x="19947254" y="958062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76979</xdr:rowOff>
    </xdr:from>
    <xdr:ext cx="469744" cy="259045"/>
    <xdr:sp macro="" textlink="">
      <xdr:nvSpPr>
        <xdr:cNvPr id="591" name="【保健センター・保健所】&#10;一人当たり面積最小値テキスト">
          <a:extLst>
            <a:ext uri="{FF2B5EF4-FFF2-40B4-BE49-F238E27FC236}">
              <a16:creationId xmlns:a16="http://schemas.microsoft.com/office/drawing/2014/main" id="{A61E3360-A600-4694-948B-FDFC9727C00D}"/>
            </a:ext>
          </a:extLst>
        </xdr:cNvPr>
        <xdr:cNvSpPr txBox="1"/>
      </xdr:nvSpPr>
      <xdr:spPr>
        <a:xfrm>
          <a:off x="19985990" y="1087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73152</xdr:rowOff>
    </xdr:from>
    <xdr:to>
      <xdr:col>116</xdr:col>
      <xdr:colOff>152400</xdr:colOff>
      <xdr:row>63</xdr:row>
      <xdr:rowOff>73152</xdr:rowOff>
    </xdr:to>
    <xdr:cxnSp macro="">
      <xdr:nvCxnSpPr>
        <xdr:cNvPr id="592" name="直線コネクタ 591">
          <a:extLst>
            <a:ext uri="{FF2B5EF4-FFF2-40B4-BE49-F238E27FC236}">
              <a16:creationId xmlns:a16="http://schemas.microsoft.com/office/drawing/2014/main" id="{7DA49FA2-6C7C-4816-BC0A-2EB313C6F7A7}"/>
            </a:ext>
          </a:extLst>
        </xdr:cNvPr>
        <xdr:cNvCxnSpPr/>
      </xdr:nvCxnSpPr>
      <xdr:spPr>
        <a:xfrm>
          <a:off x="19885660" y="108745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97553</xdr:rowOff>
    </xdr:from>
    <xdr:ext cx="469744" cy="259045"/>
    <xdr:sp macro="" textlink="">
      <xdr:nvSpPr>
        <xdr:cNvPr id="593" name="【保健センター・保健所】&#10;一人当たり面積最大値テキスト">
          <a:extLst>
            <a:ext uri="{FF2B5EF4-FFF2-40B4-BE49-F238E27FC236}">
              <a16:creationId xmlns:a16="http://schemas.microsoft.com/office/drawing/2014/main" id="{437401C4-C641-45A0-979D-97DC9775792B}"/>
            </a:ext>
          </a:extLst>
        </xdr:cNvPr>
        <xdr:cNvSpPr txBox="1"/>
      </xdr:nvSpPr>
      <xdr:spPr>
        <a:xfrm>
          <a:off x="19985990" y="9352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150876</xdr:rowOff>
    </xdr:from>
    <xdr:to>
      <xdr:col>116</xdr:col>
      <xdr:colOff>152400</xdr:colOff>
      <xdr:row>55</xdr:row>
      <xdr:rowOff>150876</xdr:rowOff>
    </xdr:to>
    <xdr:cxnSp macro="">
      <xdr:nvCxnSpPr>
        <xdr:cNvPr id="594" name="直線コネクタ 593">
          <a:extLst>
            <a:ext uri="{FF2B5EF4-FFF2-40B4-BE49-F238E27FC236}">
              <a16:creationId xmlns:a16="http://schemas.microsoft.com/office/drawing/2014/main" id="{CB0EAB9C-E9C3-4D88-BA84-9788D4726DB7}"/>
            </a:ext>
          </a:extLst>
        </xdr:cNvPr>
        <xdr:cNvCxnSpPr/>
      </xdr:nvCxnSpPr>
      <xdr:spPr>
        <a:xfrm>
          <a:off x="19885660" y="95806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595" name="【保健センター・保健所】&#10;一人当たり面積平均値テキスト">
          <a:extLst>
            <a:ext uri="{FF2B5EF4-FFF2-40B4-BE49-F238E27FC236}">
              <a16:creationId xmlns:a16="http://schemas.microsoft.com/office/drawing/2014/main" id="{563DF03F-F103-4627-A9BD-471750F93FE0}"/>
            </a:ext>
          </a:extLst>
        </xdr:cNvPr>
        <xdr:cNvSpPr txBox="1"/>
      </xdr:nvSpPr>
      <xdr:spPr>
        <a:xfrm>
          <a:off x="19985990" y="104571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596" name="フローチャート: 判断 595">
          <a:extLst>
            <a:ext uri="{FF2B5EF4-FFF2-40B4-BE49-F238E27FC236}">
              <a16:creationId xmlns:a16="http://schemas.microsoft.com/office/drawing/2014/main" id="{BF3BBF97-EEFA-4141-8515-1AD5CA7B0005}"/>
            </a:ext>
          </a:extLst>
        </xdr:cNvPr>
        <xdr:cNvSpPr/>
      </xdr:nvSpPr>
      <xdr:spPr>
        <a:xfrm>
          <a:off x="19904710" y="10600055"/>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45212</xdr:rowOff>
    </xdr:from>
    <xdr:to>
      <xdr:col>112</xdr:col>
      <xdr:colOff>38100</xdr:colOff>
      <xdr:row>62</xdr:row>
      <xdr:rowOff>146812</xdr:rowOff>
    </xdr:to>
    <xdr:sp macro="" textlink="">
      <xdr:nvSpPr>
        <xdr:cNvPr id="597" name="フローチャート: 判断 596">
          <a:extLst>
            <a:ext uri="{FF2B5EF4-FFF2-40B4-BE49-F238E27FC236}">
              <a16:creationId xmlns:a16="http://schemas.microsoft.com/office/drawing/2014/main" id="{39ECBE63-E8E7-4EC6-A995-97144B7DD450}"/>
            </a:ext>
          </a:extLst>
        </xdr:cNvPr>
        <xdr:cNvSpPr/>
      </xdr:nvSpPr>
      <xdr:spPr>
        <a:xfrm>
          <a:off x="19161760" y="106770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163339</xdr:rowOff>
    </xdr:from>
    <xdr:ext cx="469744" cy="259045"/>
    <xdr:sp macro="" textlink="">
      <xdr:nvSpPr>
        <xdr:cNvPr id="598" name="n_1aveValue【保健センター・保健所】&#10;一人当たり面積">
          <a:extLst>
            <a:ext uri="{FF2B5EF4-FFF2-40B4-BE49-F238E27FC236}">
              <a16:creationId xmlns:a16="http://schemas.microsoft.com/office/drawing/2014/main" id="{628B61BD-06E3-489C-ADFB-4064E573BB9F}"/>
            </a:ext>
          </a:extLst>
        </xdr:cNvPr>
        <xdr:cNvSpPr txBox="1"/>
      </xdr:nvSpPr>
      <xdr:spPr>
        <a:xfrm>
          <a:off x="18982132" y="104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8636</xdr:rowOff>
    </xdr:from>
    <xdr:to>
      <xdr:col>107</xdr:col>
      <xdr:colOff>101600</xdr:colOff>
      <xdr:row>62</xdr:row>
      <xdr:rowOff>110236</xdr:rowOff>
    </xdr:to>
    <xdr:sp macro="" textlink="">
      <xdr:nvSpPr>
        <xdr:cNvPr id="599" name="フローチャート: 判断 598">
          <a:extLst>
            <a:ext uri="{FF2B5EF4-FFF2-40B4-BE49-F238E27FC236}">
              <a16:creationId xmlns:a16="http://schemas.microsoft.com/office/drawing/2014/main" id="{777B804A-39BD-4549-AF7E-6CCD2B3DF0D9}"/>
            </a:ext>
          </a:extLst>
        </xdr:cNvPr>
        <xdr:cNvSpPr/>
      </xdr:nvSpPr>
      <xdr:spPr>
        <a:xfrm>
          <a:off x="18345150" y="1064044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126763</xdr:rowOff>
    </xdr:from>
    <xdr:ext cx="469744" cy="259045"/>
    <xdr:sp macro="" textlink="">
      <xdr:nvSpPr>
        <xdr:cNvPr id="600" name="n_2aveValue【保健センター・保健所】&#10;一人当たり面積">
          <a:extLst>
            <a:ext uri="{FF2B5EF4-FFF2-40B4-BE49-F238E27FC236}">
              <a16:creationId xmlns:a16="http://schemas.microsoft.com/office/drawing/2014/main" id="{C928A11D-B2F5-4BA3-B690-FCC65BAB007B}"/>
            </a:ext>
          </a:extLst>
        </xdr:cNvPr>
        <xdr:cNvSpPr txBox="1"/>
      </xdr:nvSpPr>
      <xdr:spPr>
        <a:xfrm>
          <a:off x="18182032" y="10417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152654</xdr:rowOff>
    </xdr:from>
    <xdr:to>
      <xdr:col>102</xdr:col>
      <xdr:colOff>165100</xdr:colOff>
      <xdr:row>62</xdr:row>
      <xdr:rowOff>82804</xdr:rowOff>
    </xdr:to>
    <xdr:sp macro="" textlink="">
      <xdr:nvSpPr>
        <xdr:cNvPr id="601" name="フローチャート: 判断 600">
          <a:extLst>
            <a:ext uri="{FF2B5EF4-FFF2-40B4-BE49-F238E27FC236}">
              <a16:creationId xmlns:a16="http://schemas.microsoft.com/office/drawing/2014/main" id="{7DA50750-25AE-45D6-ADC5-A06AE96E2AA7}"/>
            </a:ext>
          </a:extLst>
        </xdr:cNvPr>
        <xdr:cNvSpPr/>
      </xdr:nvSpPr>
      <xdr:spPr>
        <a:xfrm>
          <a:off x="17547590" y="10611104"/>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99331</xdr:rowOff>
    </xdr:from>
    <xdr:ext cx="469744" cy="259045"/>
    <xdr:sp macro="" textlink="">
      <xdr:nvSpPr>
        <xdr:cNvPr id="602" name="n_3aveValue【保健センター・保健所】&#10;一人当たり面積">
          <a:extLst>
            <a:ext uri="{FF2B5EF4-FFF2-40B4-BE49-F238E27FC236}">
              <a16:creationId xmlns:a16="http://schemas.microsoft.com/office/drawing/2014/main" id="{6E4ACF50-2362-4C7A-AC10-70646802D3AC}"/>
            </a:ext>
          </a:extLst>
        </xdr:cNvPr>
        <xdr:cNvSpPr txBox="1"/>
      </xdr:nvSpPr>
      <xdr:spPr>
        <a:xfrm>
          <a:off x="17384472" y="1038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62</xdr:row>
      <xdr:rowOff>13208</xdr:rowOff>
    </xdr:from>
    <xdr:to>
      <xdr:col>98</xdr:col>
      <xdr:colOff>38100</xdr:colOff>
      <xdr:row>62</xdr:row>
      <xdr:rowOff>114808</xdr:rowOff>
    </xdr:to>
    <xdr:sp macro="" textlink="">
      <xdr:nvSpPr>
        <xdr:cNvPr id="603" name="フローチャート: 判断 602">
          <a:extLst>
            <a:ext uri="{FF2B5EF4-FFF2-40B4-BE49-F238E27FC236}">
              <a16:creationId xmlns:a16="http://schemas.microsoft.com/office/drawing/2014/main" id="{D9F09C45-5A43-4718-A1CD-470FA62FDE9A}"/>
            </a:ext>
          </a:extLst>
        </xdr:cNvPr>
        <xdr:cNvSpPr/>
      </xdr:nvSpPr>
      <xdr:spPr>
        <a:xfrm>
          <a:off x="16761460" y="1064691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60</xdr:row>
      <xdr:rowOff>131335</xdr:rowOff>
    </xdr:from>
    <xdr:ext cx="469744" cy="259045"/>
    <xdr:sp macro="" textlink="">
      <xdr:nvSpPr>
        <xdr:cNvPr id="604" name="n_4aveValue【保健センター・保健所】&#10;一人当たり面積">
          <a:extLst>
            <a:ext uri="{FF2B5EF4-FFF2-40B4-BE49-F238E27FC236}">
              <a16:creationId xmlns:a16="http://schemas.microsoft.com/office/drawing/2014/main" id="{72F7F069-3885-412D-B393-8983B3DFF7A8}"/>
            </a:ext>
          </a:extLst>
        </xdr:cNvPr>
        <xdr:cNvSpPr txBox="1"/>
      </xdr:nvSpPr>
      <xdr:spPr>
        <a:xfrm>
          <a:off x="16588817" y="1042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F418DA11-8D50-47B6-807A-A974587CE181}"/>
            </a:ext>
          </a:extLst>
        </xdr:cNvPr>
        <xdr:cNvSpPr txBox="1"/>
      </xdr:nvSpPr>
      <xdr:spPr>
        <a:xfrm>
          <a:off x="1977644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7640EF0F-FD1A-4201-8789-3A8E3DD51CD1}"/>
            </a:ext>
          </a:extLst>
        </xdr:cNvPr>
        <xdr:cNvSpPr txBox="1"/>
      </xdr:nvSpPr>
      <xdr:spPr>
        <a:xfrm>
          <a:off x="190334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73D1D18E-90AA-4851-B316-4148A91FD45F}"/>
            </a:ext>
          </a:extLst>
        </xdr:cNvPr>
        <xdr:cNvSpPr txBox="1"/>
      </xdr:nvSpPr>
      <xdr:spPr>
        <a:xfrm>
          <a:off x="1822831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FC30B092-429C-4FF6-B2D9-358A63923AC8}"/>
            </a:ext>
          </a:extLst>
        </xdr:cNvPr>
        <xdr:cNvSpPr txBox="1"/>
      </xdr:nvSpPr>
      <xdr:spPr>
        <a:xfrm>
          <a:off x="1743075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1C05B923-2916-4B5E-9E2E-445582BFE022}"/>
            </a:ext>
          </a:extLst>
        </xdr:cNvPr>
        <xdr:cNvSpPr txBox="1"/>
      </xdr:nvSpPr>
      <xdr:spPr>
        <a:xfrm>
          <a:off x="1663319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125222</xdr:rowOff>
    </xdr:from>
    <xdr:to>
      <xdr:col>116</xdr:col>
      <xdr:colOff>114300</xdr:colOff>
      <xdr:row>63</xdr:row>
      <xdr:rowOff>55372</xdr:rowOff>
    </xdr:to>
    <xdr:sp macro="" textlink="">
      <xdr:nvSpPr>
        <xdr:cNvPr id="610" name="楕円 609">
          <a:extLst>
            <a:ext uri="{FF2B5EF4-FFF2-40B4-BE49-F238E27FC236}">
              <a16:creationId xmlns:a16="http://schemas.microsoft.com/office/drawing/2014/main" id="{508F6C24-3E32-42C1-AC23-571BE617EBEE}"/>
            </a:ext>
          </a:extLst>
        </xdr:cNvPr>
        <xdr:cNvSpPr/>
      </xdr:nvSpPr>
      <xdr:spPr>
        <a:xfrm>
          <a:off x="19904710" y="10757027"/>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40149</xdr:rowOff>
    </xdr:from>
    <xdr:ext cx="469744" cy="259045"/>
    <xdr:sp macro="" textlink="">
      <xdr:nvSpPr>
        <xdr:cNvPr id="611" name="【保健センター・保健所】&#10;一人当たり面積該当値テキスト">
          <a:extLst>
            <a:ext uri="{FF2B5EF4-FFF2-40B4-BE49-F238E27FC236}">
              <a16:creationId xmlns:a16="http://schemas.microsoft.com/office/drawing/2014/main" id="{6C7DCC69-366F-499F-8B6D-5B00DDE12884}"/>
            </a:ext>
          </a:extLst>
        </xdr:cNvPr>
        <xdr:cNvSpPr txBox="1"/>
      </xdr:nvSpPr>
      <xdr:spPr>
        <a:xfrm>
          <a:off x="19985990" y="10670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129794</xdr:rowOff>
    </xdr:from>
    <xdr:to>
      <xdr:col>112</xdr:col>
      <xdr:colOff>38100</xdr:colOff>
      <xdr:row>63</xdr:row>
      <xdr:rowOff>59944</xdr:rowOff>
    </xdr:to>
    <xdr:sp macro="" textlink="">
      <xdr:nvSpPr>
        <xdr:cNvPr id="612" name="楕円 611">
          <a:extLst>
            <a:ext uri="{FF2B5EF4-FFF2-40B4-BE49-F238E27FC236}">
              <a16:creationId xmlns:a16="http://schemas.microsoft.com/office/drawing/2014/main" id="{711F7087-B8E9-45C6-B897-315440285851}"/>
            </a:ext>
          </a:extLst>
        </xdr:cNvPr>
        <xdr:cNvSpPr/>
      </xdr:nvSpPr>
      <xdr:spPr>
        <a:xfrm>
          <a:off x="19161760" y="10763504"/>
          <a:ext cx="7874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4572</xdr:rowOff>
    </xdr:from>
    <xdr:to>
      <xdr:col>116</xdr:col>
      <xdr:colOff>63500</xdr:colOff>
      <xdr:row>63</xdr:row>
      <xdr:rowOff>9144</xdr:rowOff>
    </xdr:to>
    <xdr:cxnSp macro="">
      <xdr:nvCxnSpPr>
        <xdr:cNvPr id="613" name="直線コネクタ 612">
          <a:extLst>
            <a:ext uri="{FF2B5EF4-FFF2-40B4-BE49-F238E27FC236}">
              <a16:creationId xmlns:a16="http://schemas.microsoft.com/office/drawing/2014/main" id="{9A106C64-6268-4061-88A0-611A2BD04854}"/>
            </a:ext>
          </a:extLst>
        </xdr:cNvPr>
        <xdr:cNvCxnSpPr/>
      </xdr:nvCxnSpPr>
      <xdr:spPr>
        <a:xfrm flipV="1">
          <a:off x="19204940" y="10807827"/>
          <a:ext cx="7429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132080</xdr:rowOff>
    </xdr:from>
    <xdr:to>
      <xdr:col>107</xdr:col>
      <xdr:colOff>101600</xdr:colOff>
      <xdr:row>63</xdr:row>
      <xdr:rowOff>62230</xdr:rowOff>
    </xdr:to>
    <xdr:sp macro="" textlink="">
      <xdr:nvSpPr>
        <xdr:cNvPr id="614" name="楕円 613">
          <a:extLst>
            <a:ext uri="{FF2B5EF4-FFF2-40B4-BE49-F238E27FC236}">
              <a16:creationId xmlns:a16="http://schemas.microsoft.com/office/drawing/2014/main" id="{667DDA97-8E40-4351-BDC8-C29B88F65EED}"/>
            </a:ext>
          </a:extLst>
        </xdr:cNvPr>
        <xdr:cNvSpPr/>
      </xdr:nvSpPr>
      <xdr:spPr>
        <a:xfrm>
          <a:off x="18345150" y="107657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9144</xdr:rowOff>
    </xdr:from>
    <xdr:to>
      <xdr:col>111</xdr:col>
      <xdr:colOff>177800</xdr:colOff>
      <xdr:row>63</xdr:row>
      <xdr:rowOff>11430</xdr:rowOff>
    </xdr:to>
    <xdr:cxnSp macro="">
      <xdr:nvCxnSpPr>
        <xdr:cNvPr id="615" name="直線コネクタ 614">
          <a:extLst>
            <a:ext uri="{FF2B5EF4-FFF2-40B4-BE49-F238E27FC236}">
              <a16:creationId xmlns:a16="http://schemas.microsoft.com/office/drawing/2014/main" id="{B07DEA3F-347F-43E8-B2D1-541753AE2F38}"/>
            </a:ext>
          </a:extLst>
        </xdr:cNvPr>
        <xdr:cNvCxnSpPr/>
      </xdr:nvCxnSpPr>
      <xdr:spPr>
        <a:xfrm flipV="1">
          <a:off x="18399760" y="10812399"/>
          <a:ext cx="80518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16" name="楕円 615">
          <a:extLst>
            <a:ext uri="{FF2B5EF4-FFF2-40B4-BE49-F238E27FC236}">
              <a16:creationId xmlns:a16="http://schemas.microsoft.com/office/drawing/2014/main" id="{5890291F-3C61-48E9-95BE-4111F0054EF0}"/>
            </a:ext>
          </a:extLst>
        </xdr:cNvPr>
        <xdr:cNvSpPr/>
      </xdr:nvSpPr>
      <xdr:spPr>
        <a:xfrm>
          <a:off x="17547590" y="10765790"/>
          <a:ext cx="10922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11430</xdr:rowOff>
    </xdr:from>
    <xdr:to>
      <xdr:col>107</xdr:col>
      <xdr:colOff>50800</xdr:colOff>
      <xdr:row>63</xdr:row>
      <xdr:rowOff>11430</xdr:rowOff>
    </xdr:to>
    <xdr:cxnSp macro="">
      <xdr:nvCxnSpPr>
        <xdr:cNvPr id="617" name="直線コネクタ 616">
          <a:extLst>
            <a:ext uri="{FF2B5EF4-FFF2-40B4-BE49-F238E27FC236}">
              <a16:creationId xmlns:a16="http://schemas.microsoft.com/office/drawing/2014/main" id="{CDD46396-59B3-4836-BF02-4D8BDB7C8CB5}"/>
            </a:ext>
          </a:extLst>
        </xdr:cNvPr>
        <xdr:cNvCxnSpPr/>
      </xdr:nvCxnSpPr>
      <xdr:spPr>
        <a:xfrm>
          <a:off x="17602200" y="10816590"/>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134366</xdr:rowOff>
    </xdr:from>
    <xdr:to>
      <xdr:col>98</xdr:col>
      <xdr:colOff>38100</xdr:colOff>
      <xdr:row>63</xdr:row>
      <xdr:rowOff>64516</xdr:rowOff>
    </xdr:to>
    <xdr:sp macro="" textlink="">
      <xdr:nvSpPr>
        <xdr:cNvPr id="618" name="楕円 617">
          <a:extLst>
            <a:ext uri="{FF2B5EF4-FFF2-40B4-BE49-F238E27FC236}">
              <a16:creationId xmlns:a16="http://schemas.microsoft.com/office/drawing/2014/main" id="{EBB3444C-71C9-40F8-B03B-649AAA147DA3}"/>
            </a:ext>
          </a:extLst>
        </xdr:cNvPr>
        <xdr:cNvSpPr/>
      </xdr:nvSpPr>
      <xdr:spPr>
        <a:xfrm>
          <a:off x="16761460" y="107604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11430</xdr:rowOff>
    </xdr:from>
    <xdr:to>
      <xdr:col>102</xdr:col>
      <xdr:colOff>114300</xdr:colOff>
      <xdr:row>63</xdr:row>
      <xdr:rowOff>13716</xdr:rowOff>
    </xdr:to>
    <xdr:cxnSp macro="">
      <xdr:nvCxnSpPr>
        <xdr:cNvPr id="619" name="直線コネクタ 618">
          <a:extLst>
            <a:ext uri="{FF2B5EF4-FFF2-40B4-BE49-F238E27FC236}">
              <a16:creationId xmlns:a16="http://schemas.microsoft.com/office/drawing/2014/main" id="{FA89EB1F-54C0-4B77-9948-D90438E5FD8A}"/>
            </a:ext>
          </a:extLst>
        </xdr:cNvPr>
        <xdr:cNvCxnSpPr/>
      </xdr:nvCxnSpPr>
      <xdr:spPr>
        <a:xfrm flipV="1">
          <a:off x="16804640" y="10816590"/>
          <a:ext cx="79756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51071</xdr:rowOff>
    </xdr:from>
    <xdr:ext cx="469744" cy="259045"/>
    <xdr:sp macro="" textlink="">
      <xdr:nvSpPr>
        <xdr:cNvPr id="620" name="n_1mainValue【保健センター・保健所】&#10;一人当たり面積">
          <a:extLst>
            <a:ext uri="{FF2B5EF4-FFF2-40B4-BE49-F238E27FC236}">
              <a16:creationId xmlns:a16="http://schemas.microsoft.com/office/drawing/2014/main" id="{8DC3856B-7BC3-4378-9A81-7063FFE83613}"/>
            </a:ext>
          </a:extLst>
        </xdr:cNvPr>
        <xdr:cNvSpPr txBox="1"/>
      </xdr:nvSpPr>
      <xdr:spPr>
        <a:xfrm>
          <a:off x="18982132" y="1085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53357</xdr:rowOff>
    </xdr:from>
    <xdr:ext cx="469744" cy="259045"/>
    <xdr:sp macro="" textlink="">
      <xdr:nvSpPr>
        <xdr:cNvPr id="621" name="n_2mainValue【保健センター・保健所】&#10;一人当たり面積">
          <a:extLst>
            <a:ext uri="{FF2B5EF4-FFF2-40B4-BE49-F238E27FC236}">
              <a16:creationId xmlns:a16="http://schemas.microsoft.com/office/drawing/2014/main" id="{47BFC597-A645-467C-B95E-FA197406198D}"/>
            </a:ext>
          </a:extLst>
        </xdr:cNvPr>
        <xdr:cNvSpPr txBox="1"/>
      </xdr:nvSpPr>
      <xdr:spPr>
        <a:xfrm>
          <a:off x="18182032"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622" name="n_3mainValue【保健センター・保健所】&#10;一人当たり面積">
          <a:extLst>
            <a:ext uri="{FF2B5EF4-FFF2-40B4-BE49-F238E27FC236}">
              <a16:creationId xmlns:a16="http://schemas.microsoft.com/office/drawing/2014/main" id="{BF44B0FF-429F-452C-952E-D5CB8EDB2AC3}"/>
            </a:ext>
          </a:extLst>
        </xdr:cNvPr>
        <xdr:cNvSpPr txBox="1"/>
      </xdr:nvSpPr>
      <xdr:spPr>
        <a:xfrm>
          <a:off x="17384472"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55643</xdr:rowOff>
    </xdr:from>
    <xdr:ext cx="469744" cy="259045"/>
    <xdr:sp macro="" textlink="">
      <xdr:nvSpPr>
        <xdr:cNvPr id="623" name="n_4mainValue【保健センター・保健所】&#10;一人当たり面積">
          <a:extLst>
            <a:ext uri="{FF2B5EF4-FFF2-40B4-BE49-F238E27FC236}">
              <a16:creationId xmlns:a16="http://schemas.microsoft.com/office/drawing/2014/main" id="{0D3FB737-8741-4166-BDF5-00E2517CB83A}"/>
            </a:ext>
          </a:extLst>
        </xdr:cNvPr>
        <xdr:cNvSpPr txBox="1"/>
      </xdr:nvSpPr>
      <xdr:spPr>
        <a:xfrm>
          <a:off x="16588817" y="1086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AA36DBED-7C9F-4371-95E4-BEA6D7BD0C53}"/>
            </a:ext>
          </a:extLst>
        </xdr:cNvPr>
        <xdr:cNvSpPr/>
      </xdr:nvSpPr>
      <xdr:spPr>
        <a:xfrm>
          <a:off x="11203940" y="11811000"/>
          <a:ext cx="424815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E90E8336-C02A-4DE0-AB83-6BBCCCE295F7}"/>
            </a:ext>
          </a:extLst>
        </xdr:cNvPr>
        <xdr:cNvSpPr/>
      </xdr:nvSpPr>
      <xdr:spPr>
        <a:xfrm>
          <a:off x="113157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14921A7E-424A-4B2F-B0B2-6F2746AFA41A}"/>
            </a:ext>
          </a:extLst>
        </xdr:cNvPr>
        <xdr:cNvSpPr/>
      </xdr:nvSpPr>
      <xdr:spPr>
        <a:xfrm>
          <a:off x="113157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147B470B-BC5F-491A-9E90-65221F0C6CC1}"/>
            </a:ext>
          </a:extLst>
        </xdr:cNvPr>
        <xdr:cNvSpPr/>
      </xdr:nvSpPr>
      <xdr:spPr>
        <a:xfrm>
          <a:off x="122326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3FE5034A-651D-4628-B867-5DB9FA00E557}"/>
            </a:ext>
          </a:extLst>
        </xdr:cNvPr>
        <xdr:cNvSpPr/>
      </xdr:nvSpPr>
      <xdr:spPr>
        <a:xfrm>
          <a:off x="122326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B8D94228-3887-46ED-A8B1-D83E8FED70AD}"/>
            </a:ext>
          </a:extLst>
        </xdr:cNvPr>
        <xdr:cNvSpPr/>
      </xdr:nvSpPr>
      <xdr:spPr>
        <a:xfrm>
          <a:off x="1326134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1BA5740F-E57F-442E-9BB3-CAFAD6AE2414}"/>
            </a:ext>
          </a:extLst>
        </xdr:cNvPr>
        <xdr:cNvSpPr/>
      </xdr:nvSpPr>
      <xdr:spPr>
        <a:xfrm>
          <a:off x="1326134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32A4EE0D-2500-4C8F-8C4A-F334FDF8D7D0}"/>
            </a:ext>
          </a:extLst>
        </xdr:cNvPr>
        <xdr:cNvSpPr/>
      </xdr:nvSpPr>
      <xdr:spPr>
        <a:xfrm>
          <a:off x="11203940" y="12950190"/>
          <a:ext cx="424815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81C7346F-E46E-4481-A2B8-1C635EE875D9}"/>
            </a:ext>
          </a:extLst>
        </xdr:cNvPr>
        <xdr:cNvSpPr txBox="1"/>
      </xdr:nvSpPr>
      <xdr:spPr>
        <a:xfrm>
          <a:off x="1116584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6E3C7EDB-CD79-4622-AC9D-AC12F2C6EB32}"/>
            </a:ext>
          </a:extLst>
        </xdr:cNvPr>
        <xdr:cNvCxnSpPr/>
      </xdr:nvCxnSpPr>
      <xdr:spPr>
        <a:xfrm>
          <a:off x="1120394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6FEFCC1F-A714-4660-A356-A3F7CFDD05BB}"/>
            </a:ext>
          </a:extLst>
        </xdr:cNvPr>
        <xdr:cNvSpPr txBox="1"/>
      </xdr:nvSpPr>
      <xdr:spPr>
        <a:xfrm>
          <a:off x="10801531" y="1509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a:extLst>
            <a:ext uri="{FF2B5EF4-FFF2-40B4-BE49-F238E27FC236}">
              <a16:creationId xmlns:a16="http://schemas.microsoft.com/office/drawing/2014/main" id="{DFF2712F-B418-473E-AC04-CEED5F539B17}"/>
            </a:ext>
          </a:extLst>
        </xdr:cNvPr>
        <xdr:cNvCxnSpPr/>
      </xdr:nvCxnSpPr>
      <xdr:spPr>
        <a:xfrm>
          <a:off x="1120394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a:extLst>
            <a:ext uri="{FF2B5EF4-FFF2-40B4-BE49-F238E27FC236}">
              <a16:creationId xmlns:a16="http://schemas.microsoft.com/office/drawing/2014/main" id="{B3394E15-B2DC-4827-B2A0-C3E21B4EAC16}"/>
            </a:ext>
          </a:extLst>
        </xdr:cNvPr>
        <xdr:cNvSpPr txBox="1"/>
      </xdr:nvSpPr>
      <xdr:spPr>
        <a:xfrm>
          <a:off x="10801531"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a:extLst>
            <a:ext uri="{FF2B5EF4-FFF2-40B4-BE49-F238E27FC236}">
              <a16:creationId xmlns:a16="http://schemas.microsoft.com/office/drawing/2014/main" id="{3DA9E65D-49F9-424E-95BB-B54ADE50DC61}"/>
            </a:ext>
          </a:extLst>
        </xdr:cNvPr>
        <xdr:cNvCxnSpPr/>
      </xdr:nvCxnSpPr>
      <xdr:spPr>
        <a:xfrm>
          <a:off x="1120394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a:extLst>
            <a:ext uri="{FF2B5EF4-FFF2-40B4-BE49-F238E27FC236}">
              <a16:creationId xmlns:a16="http://schemas.microsoft.com/office/drawing/2014/main" id="{BFE38533-C880-43AD-80D8-5B667E574855}"/>
            </a:ext>
          </a:extLst>
        </xdr:cNvPr>
        <xdr:cNvSpPr txBox="1"/>
      </xdr:nvSpPr>
      <xdr:spPr>
        <a:xfrm>
          <a:off x="10842791" y="1444653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a:extLst>
            <a:ext uri="{FF2B5EF4-FFF2-40B4-BE49-F238E27FC236}">
              <a16:creationId xmlns:a16="http://schemas.microsoft.com/office/drawing/2014/main" id="{3AE03A37-E9B6-43D7-9BCF-779B80B47D75}"/>
            </a:ext>
          </a:extLst>
        </xdr:cNvPr>
        <xdr:cNvCxnSpPr/>
      </xdr:nvCxnSpPr>
      <xdr:spPr>
        <a:xfrm>
          <a:off x="1120394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a:extLst>
            <a:ext uri="{FF2B5EF4-FFF2-40B4-BE49-F238E27FC236}">
              <a16:creationId xmlns:a16="http://schemas.microsoft.com/office/drawing/2014/main" id="{DCA0632C-B6BD-4C68-A4A3-0BAB77B6D644}"/>
            </a:ext>
          </a:extLst>
        </xdr:cNvPr>
        <xdr:cNvSpPr txBox="1"/>
      </xdr:nvSpPr>
      <xdr:spPr>
        <a:xfrm>
          <a:off x="10842791" y="1411425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a:extLst>
            <a:ext uri="{FF2B5EF4-FFF2-40B4-BE49-F238E27FC236}">
              <a16:creationId xmlns:a16="http://schemas.microsoft.com/office/drawing/2014/main" id="{170A0403-E2A8-48D5-82A7-B6BDF0175955}"/>
            </a:ext>
          </a:extLst>
        </xdr:cNvPr>
        <xdr:cNvCxnSpPr/>
      </xdr:nvCxnSpPr>
      <xdr:spPr>
        <a:xfrm>
          <a:off x="1120394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a:extLst>
            <a:ext uri="{FF2B5EF4-FFF2-40B4-BE49-F238E27FC236}">
              <a16:creationId xmlns:a16="http://schemas.microsoft.com/office/drawing/2014/main" id="{3B9CC67C-CE6F-415B-A083-E3351EF69800}"/>
            </a:ext>
          </a:extLst>
        </xdr:cNvPr>
        <xdr:cNvSpPr txBox="1"/>
      </xdr:nvSpPr>
      <xdr:spPr>
        <a:xfrm>
          <a:off x="1084279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a:extLst>
            <a:ext uri="{FF2B5EF4-FFF2-40B4-BE49-F238E27FC236}">
              <a16:creationId xmlns:a16="http://schemas.microsoft.com/office/drawing/2014/main" id="{003A0892-2CBF-4AFA-BE24-F53B129F1C3A}"/>
            </a:ext>
          </a:extLst>
        </xdr:cNvPr>
        <xdr:cNvCxnSpPr/>
      </xdr:nvCxnSpPr>
      <xdr:spPr>
        <a:xfrm>
          <a:off x="1120394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a:extLst>
            <a:ext uri="{FF2B5EF4-FFF2-40B4-BE49-F238E27FC236}">
              <a16:creationId xmlns:a16="http://schemas.microsoft.com/office/drawing/2014/main" id="{332E3515-6666-449A-9F42-C44F6DF292DA}"/>
            </a:ext>
          </a:extLst>
        </xdr:cNvPr>
        <xdr:cNvSpPr txBox="1"/>
      </xdr:nvSpPr>
      <xdr:spPr>
        <a:xfrm>
          <a:off x="10842791" y="1346873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a:extLst>
            <a:ext uri="{FF2B5EF4-FFF2-40B4-BE49-F238E27FC236}">
              <a16:creationId xmlns:a16="http://schemas.microsoft.com/office/drawing/2014/main" id="{2A1E958B-6D27-4F90-8F44-7D9C4F440FA3}"/>
            </a:ext>
          </a:extLst>
        </xdr:cNvPr>
        <xdr:cNvCxnSpPr/>
      </xdr:nvCxnSpPr>
      <xdr:spPr>
        <a:xfrm>
          <a:off x="1120394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a:extLst>
            <a:ext uri="{FF2B5EF4-FFF2-40B4-BE49-F238E27FC236}">
              <a16:creationId xmlns:a16="http://schemas.microsoft.com/office/drawing/2014/main" id="{39B1608F-7298-4F6A-BFDE-76EBB6AC4065}"/>
            </a:ext>
          </a:extLst>
        </xdr:cNvPr>
        <xdr:cNvSpPr txBox="1"/>
      </xdr:nvSpPr>
      <xdr:spPr>
        <a:xfrm>
          <a:off x="10905006" y="13136443"/>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a:extLst>
            <a:ext uri="{FF2B5EF4-FFF2-40B4-BE49-F238E27FC236}">
              <a16:creationId xmlns:a16="http://schemas.microsoft.com/office/drawing/2014/main" id="{B3FD4D84-31CF-42BD-9E9B-767DD085A256}"/>
            </a:ext>
          </a:extLst>
        </xdr:cNvPr>
        <xdr:cNvCxnSpPr/>
      </xdr:nvCxnSpPr>
      <xdr:spPr>
        <a:xfrm>
          <a:off x="1120394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a:extLst>
            <a:ext uri="{FF2B5EF4-FFF2-40B4-BE49-F238E27FC236}">
              <a16:creationId xmlns:a16="http://schemas.microsoft.com/office/drawing/2014/main" id="{6D20638A-9620-43C2-B7A0-16FD59C59FBF}"/>
            </a:ext>
          </a:extLst>
        </xdr:cNvPr>
        <xdr:cNvSpPr/>
      </xdr:nvSpPr>
      <xdr:spPr>
        <a:xfrm>
          <a:off x="11203940" y="12950190"/>
          <a:ext cx="424815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168729</xdr:rowOff>
    </xdr:to>
    <xdr:cxnSp macro="">
      <xdr:nvCxnSpPr>
        <xdr:cNvPr id="649" name="直線コネクタ 648">
          <a:extLst>
            <a:ext uri="{FF2B5EF4-FFF2-40B4-BE49-F238E27FC236}">
              <a16:creationId xmlns:a16="http://schemas.microsoft.com/office/drawing/2014/main" id="{F444B000-1105-4E02-9E09-6EB4C2B79FC3}"/>
            </a:ext>
          </a:extLst>
        </xdr:cNvPr>
        <xdr:cNvCxnSpPr/>
      </xdr:nvCxnSpPr>
      <xdr:spPr>
        <a:xfrm flipV="1">
          <a:off x="14703424" y="13471071"/>
          <a:ext cx="0" cy="1446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消防施設】&#10;有形固定資産減価償却率最小値テキスト">
          <a:extLst>
            <a:ext uri="{FF2B5EF4-FFF2-40B4-BE49-F238E27FC236}">
              <a16:creationId xmlns:a16="http://schemas.microsoft.com/office/drawing/2014/main" id="{9CC55BC1-7AB6-4799-80B5-F65A0AAC8796}"/>
            </a:ext>
          </a:extLst>
        </xdr:cNvPr>
        <xdr:cNvSpPr txBox="1"/>
      </xdr:nvSpPr>
      <xdr:spPr>
        <a:xfrm>
          <a:off x="1474216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a:extLst>
            <a:ext uri="{FF2B5EF4-FFF2-40B4-BE49-F238E27FC236}">
              <a16:creationId xmlns:a16="http://schemas.microsoft.com/office/drawing/2014/main" id="{F591CD1A-8699-4DA4-AEF7-C7B100D4757F}"/>
            </a:ext>
          </a:extLst>
        </xdr:cNvPr>
        <xdr:cNvCxnSpPr/>
      </xdr:nvCxnSpPr>
      <xdr:spPr>
        <a:xfrm>
          <a:off x="14611350" y="14917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652" name="【消防施設】&#10;有形固定資産減価償却率最大値テキスト">
          <a:extLst>
            <a:ext uri="{FF2B5EF4-FFF2-40B4-BE49-F238E27FC236}">
              <a16:creationId xmlns:a16="http://schemas.microsoft.com/office/drawing/2014/main" id="{CC95C8C7-418A-4858-859F-277B6B60E596}"/>
            </a:ext>
          </a:extLst>
        </xdr:cNvPr>
        <xdr:cNvSpPr txBox="1"/>
      </xdr:nvSpPr>
      <xdr:spPr>
        <a:xfrm>
          <a:off x="14742160" y="13252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653" name="直線コネクタ 652">
          <a:extLst>
            <a:ext uri="{FF2B5EF4-FFF2-40B4-BE49-F238E27FC236}">
              <a16:creationId xmlns:a16="http://schemas.microsoft.com/office/drawing/2014/main" id="{D53BE12F-08CF-42FA-9461-F746504F22DA}"/>
            </a:ext>
          </a:extLst>
        </xdr:cNvPr>
        <xdr:cNvCxnSpPr/>
      </xdr:nvCxnSpPr>
      <xdr:spPr>
        <a:xfrm>
          <a:off x="14611350" y="134710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102888</xdr:rowOff>
    </xdr:from>
    <xdr:ext cx="405111" cy="259045"/>
    <xdr:sp macro="" textlink="">
      <xdr:nvSpPr>
        <xdr:cNvPr id="654" name="【消防施設】&#10;有形固定資産減価償却率平均値テキスト">
          <a:extLst>
            <a:ext uri="{FF2B5EF4-FFF2-40B4-BE49-F238E27FC236}">
              <a16:creationId xmlns:a16="http://schemas.microsoft.com/office/drawing/2014/main" id="{B6460C0D-6C11-4ACE-A0F8-3E5619BD1D0D}"/>
            </a:ext>
          </a:extLst>
        </xdr:cNvPr>
        <xdr:cNvSpPr txBox="1"/>
      </xdr:nvSpPr>
      <xdr:spPr>
        <a:xfrm>
          <a:off x="14742160" y="141598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124461</xdr:rowOff>
    </xdr:from>
    <xdr:to>
      <xdr:col>85</xdr:col>
      <xdr:colOff>177800</xdr:colOff>
      <xdr:row>83</xdr:row>
      <xdr:rowOff>54611</xdr:rowOff>
    </xdr:to>
    <xdr:sp macro="" textlink="">
      <xdr:nvSpPr>
        <xdr:cNvPr id="655" name="フローチャート: 判断 654">
          <a:extLst>
            <a:ext uri="{FF2B5EF4-FFF2-40B4-BE49-F238E27FC236}">
              <a16:creationId xmlns:a16="http://schemas.microsoft.com/office/drawing/2014/main" id="{4AEBD4E5-3AA7-4A22-A9DD-04081160DAD7}"/>
            </a:ext>
          </a:extLst>
        </xdr:cNvPr>
        <xdr:cNvSpPr/>
      </xdr:nvSpPr>
      <xdr:spPr>
        <a:xfrm>
          <a:off x="14649450" y="14185266"/>
          <a:ext cx="9779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29755</xdr:rowOff>
    </xdr:from>
    <xdr:to>
      <xdr:col>81</xdr:col>
      <xdr:colOff>101600</xdr:colOff>
      <xdr:row>82</xdr:row>
      <xdr:rowOff>131355</xdr:rowOff>
    </xdr:to>
    <xdr:sp macro="" textlink="">
      <xdr:nvSpPr>
        <xdr:cNvPr id="656" name="フローチャート: 判断 655">
          <a:extLst>
            <a:ext uri="{FF2B5EF4-FFF2-40B4-BE49-F238E27FC236}">
              <a16:creationId xmlns:a16="http://schemas.microsoft.com/office/drawing/2014/main" id="{6A62ADF0-1E11-4DC3-8DC2-BAB4212AA428}"/>
            </a:ext>
          </a:extLst>
        </xdr:cNvPr>
        <xdr:cNvSpPr/>
      </xdr:nvSpPr>
      <xdr:spPr>
        <a:xfrm>
          <a:off x="13887450" y="1408675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147882</xdr:rowOff>
    </xdr:from>
    <xdr:ext cx="405111" cy="259045"/>
    <xdr:sp macro="" textlink="">
      <xdr:nvSpPr>
        <xdr:cNvPr id="657" name="n_1aveValue【消防施設】&#10;有形固定資産減価償却率">
          <a:extLst>
            <a:ext uri="{FF2B5EF4-FFF2-40B4-BE49-F238E27FC236}">
              <a16:creationId xmlns:a16="http://schemas.microsoft.com/office/drawing/2014/main" id="{18E201B6-C545-4192-8EE5-24CA76B38764}"/>
            </a:ext>
          </a:extLst>
        </xdr:cNvPr>
        <xdr:cNvSpPr txBox="1"/>
      </xdr:nvSpPr>
      <xdr:spPr>
        <a:xfrm>
          <a:off x="13738234" y="1386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134257</xdr:rowOff>
    </xdr:from>
    <xdr:to>
      <xdr:col>76</xdr:col>
      <xdr:colOff>165100</xdr:colOff>
      <xdr:row>83</xdr:row>
      <xdr:rowOff>64407</xdr:rowOff>
    </xdr:to>
    <xdr:sp macro="" textlink="">
      <xdr:nvSpPr>
        <xdr:cNvPr id="658" name="フローチャート: 判断 657">
          <a:extLst>
            <a:ext uri="{FF2B5EF4-FFF2-40B4-BE49-F238E27FC236}">
              <a16:creationId xmlns:a16="http://schemas.microsoft.com/office/drawing/2014/main" id="{99F00AB7-46AF-4FF5-B60C-55B904E971A9}"/>
            </a:ext>
          </a:extLst>
        </xdr:cNvPr>
        <xdr:cNvSpPr/>
      </xdr:nvSpPr>
      <xdr:spPr>
        <a:xfrm>
          <a:off x="13089890" y="14189347"/>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83</xdr:row>
      <xdr:rowOff>55534</xdr:rowOff>
    </xdr:from>
    <xdr:ext cx="405111" cy="259045"/>
    <xdr:sp macro="" textlink="">
      <xdr:nvSpPr>
        <xdr:cNvPr id="659" name="n_2aveValue【消防施設】&#10;有形固定資産減価償却率">
          <a:extLst>
            <a:ext uri="{FF2B5EF4-FFF2-40B4-BE49-F238E27FC236}">
              <a16:creationId xmlns:a16="http://schemas.microsoft.com/office/drawing/2014/main" id="{C6E80A2F-FB51-49AA-8FAB-C9077C4A41AD}"/>
            </a:ext>
          </a:extLst>
        </xdr:cNvPr>
        <xdr:cNvSpPr txBox="1"/>
      </xdr:nvSpPr>
      <xdr:spPr>
        <a:xfrm>
          <a:off x="12957184" y="14289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129358</xdr:rowOff>
    </xdr:from>
    <xdr:to>
      <xdr:col>72</xdr:col>
      <xdr:colOff>38100</xdr:colOff>
      <xdr:row>83</xdr:row>
      <xdr:rowOff>59508</xdr:rowOff>
    </xdr:to>
    <xdr:sp macro="" textlink="">
      <xdr:nvSpPr>
        <xdr:cNvPr id="660" name="フローチャート: 判断 659">
          <a:extLst>
            <a:ext uri="{FF2B5EF4-FFF2-40B4-BE49-F238E27FC236}">
              <a16:creationId xmlns:a16="http://schemas.microsoft.com/office/drawing/2014/main" id="{D27912F7-B00B-4200-992E-2913DB7E1853}"/>
            </a:ext>
          </a:extLst>
        </xdr:cNvPr>
        <xdr:cNvSpPr/>
      </xdr:nvSpPr>
      <xdr:spPr>
        <a:xfrm>
          <a:off x="12303760" y="14192068"/>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83</xdr:row>
      <xdr:rowOff>50635</xdr:rowOff>
    </xdr:from>
    <xdr:ext cx="405111" cy="259045"/>
    <xdr:sp macro="" textlink="">
      <xdr:nvSpPr>
        <xdr:cNvPr id="661" name="n_3aveValue【消防施設】&#10;有形固定資産減価償却率">
          <a:extLst>
            <a:ext uri="{FF2B5EF4-FFF2-40B4-BE49-F238E27FC236}">
              <a16:creationId xmlns:a16="http://schemas.microsoft.com/office/drawing/2014/main" id="{26C2B923-1D6A-4EE9-98D0-BD8BC346780D}"/>
            </a:ext>
          </a:extLst>
        </xdr:cNvPr>
        <xdr:cNvSpPr txBox="1"/>
      </xdr:nvSpPr>
      <xdr:spPr>
        <a:xfrm>
          <a:off x="12171054" y="14284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83</xdr:row>
      <xdr:rowOff>363</xdr:rowOff>
    </xdr:from>
    <xdr:to>
      <xdr:col>67</xdr:col>
      <xdr:colOff>101600</xdr:colOff>
      <xdr:row>83</xdr:row>
      <xdr:rowOff>101963</xdr:rowOff>
    </xdr:to>
    <xdr:sp macro="" textlink="">
      <xdr:nvSpPr>
        <xdr:cNvPr id="662" name="フローチャート: 判断 661">
          <a:extLst>
            <a:ext uri="{FF2B5EF4-FFF2-40B4-BE49-F238E27FC236}">
              <a16:creationId xmlns:a16="http://schemas.microsoft.com/office/drawing/2014/main" id="{6F746333-937F-4A1B-B5C2-F251F97CB562}"/>
            </a:ext>
          </a:extLst>
        </xdr:cNvPr>
        <xdr:cNvSpPr/>
      </xdr:nvSpPr>
      <xdr:spPr>
        <a:xfrm>
          <a:off x="11487150" y="1423071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81</xdr:row>
      <xdr:rowOff>118490</xdr:rowOff>
    </xdr:from>
    <xdr:ext cx="405111" cy="259045"/>
    <xdr:sp macro="" textlink="">
      <xdr:nvSpPr>
        <xdr:cNvPr id="663" name="n_4aveValue【消防施設】&#10;有形固定資産減価償却率">
          <a:extLst>
            <a:ext uri="{FF2B5EF4-FFF2-40B4-BE49-F238E27FC236}">
              <a16:creationId xmlns:a16="http://schemas.microsoft.com/office/drawing/2014/main" id="{11D1B47F-5EEA-447C-85A7-C1B945A342B4}"/>
            </a:ext>
          </a:extLst>
        </xdr:cNvPr>
        <xdr:cNvSpPr txBox="1"/>
      </xdr:nvSpPr>
      <xdr:spPr>
        <a:xfrm>
          <a:off x="11354444" y="14007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BBF594FB-633D-4F57-94B9-25D37A5A684A}"/>
            </a:ext>
          </a:extLst>
        </xdr:cNvPr>
        <xdr:cNvSpPr txBox="1"/>
      </xdr:nvSpPr>
      <xdr:spPr>
        <a:xfrm>
          <a:off x="14532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7349F9D7-7BE5-472E-88AF-BD85FAE87E67}"/>
            </a:ext>
          </a:extLst>
        </xdr:cNvPr>
        <xdr:cNvSpPr txBox="1"/>
      </xdr:nvSpPr>
      <xdr:spPr>
        <a:xfrm>
          <a:off x="137706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5E73142B-EF13-48B2-A918-B0AA65EBD77C}"/>
            </a:ext>
          </a:extLst>
        </xdr:cNvPr>
        <xdr:cNvSpPr txBox="1"/>
      </xdr:nvSpPr>
      <xdr:spPr>
        <a:xfrm>
          <a:off x="129730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A5B0540D-D735-4717-9839-37AC23C503F4}"/>
            </a:ext>
          </a:extLst>
        </xdr:cNvPr>
        <xdr:cNvSpPr txBox="1"/>
      </xdr:nvSpPr>
      <xdr:spPr>
        <a:xfrm>
          <a:off x="12175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758FD55E-2370-4BDA-A5FB-25D1BE9EBF5B}"/>
            </a:ext>
          </a:extLst>
        </xdr:cNvPr>
        <xdr:cNvSpPr txBox="1"/>
      </xdr:nvSpPr>
      <xdr:spPr>
        <a:xfrm>
          <a:off x="11370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73842</xdr:rowOff>
    </xdr:from>
    <xdr:to>
      <xdr:col>85</xdr:col>
      <xdr:colOff>177800</xdr:colOff>
      <xdr:row>83</xdr:row>
      <xdr:rowOff>3992</xdr:rowOff>
    </xdr:to>
    <xdr:sp macro="" textlink="">
      <xdr:nvSpPr>
        <xdr:cNvPr id="669" name="楕円 668">
          <a:extLst>
            <a:ext uri="{FF2B5EF4-FFF2-40B4-BE49-F238E27FC236}">
              <a16:creationId xmlns:a16="http://schemas.microsoft.com/office/drawing/2014/main" id="{88F73485-DB99-40CA-9663-BC3372DF062B}"/>
            </a:ext>
          </a:extLst>
        </xdr:cNvPr>
        <xdr:cNvSpPr/>
      </xdr:nvSpPr>
      <xdr:spPr>
        <a:xfrm>
          <a:off x="14649450" y="14132742"/>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96719</xdr:rowOff>
    </xdr:from>
    <xdr:ext cx="405111" cy="259045"/>
    <xdr:sp macro="" textlink="">
      <xdr:nvSpPr>
        <xdr:cNvPr id="670" name="【消防施設】&#10;有形固定資産減価償却率該当値テキスト">
          <a:extLst>
            <a:ext uri="{FF2B5EF4-FFF2-40B4-BE49-F238E27FC236}">
              <a16:creationId xmlns:a16="http://schemas.microsoft.com/office/drawing/2014/main" id="{3E96EEA6-4815-443E-A871-29EE74BE1210}"/>
            </a:ext>
          </a:extLst>
        </xdr:cNvPr>
        <xdr:cNvSpPr txBox="1"/>
      </xdr:nvSpPr>
      <xdr:spPr>
        <a:xfrm>
          <a:off x="14742160" y="13980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23223</xdr:rowOff>
    </xdr:from>
    <xdr:to>
      <xdr:col>81</xdr:col>
      <xdr:colOff>101600</xdr:colOff>
      <xdr:row>83</xdr:row>
      <xdr:rowOff>124823</xdr:rowOff>
    </xdr:to>
    <xdr:sp macro="" textlink="">
      <xdr:nvSpPr>
        <xdr:cNvPr id="671" name="楕円 670">
          <a:extLst>
            <a:ext uri="{FF2B5EF4-FFF2-40B4-BE49-F238E27FC236}">
              <a16:creationId xmlns:a16="http://schemas.microsoft.com/office/drawing/2014/main" id="{A2ACB6E2-E86E-49A9-83FB-2981CEF9698D}"/>
            </a:ext>
          </a:extLst>
        </xdr:cNvPr>
        <xdr:cNvSpPr/>
      </xdr:nvSpPr>
      <xdr:spPr>
        <a:xfrm>
          <a:off x="13887450" y="14249763"/>
          <a:ext cx="9779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124642</xdr:rowOff>
    </xdr:from>
    <xdr:to>
      <xdr:col>85</xdr:col>
      <xdr:colOff>127000</xdr:colOff>
      <xdr:row>83</xdr:row>
      <xdr:rowOff>74023</xdr:rowOff>
    </xdr:to>
    <xdr:cxnSp macro="">
      <xdr:nvCxnSpPr>
        <xdr:cNvPr id="672" name="直線コネクタ 671">
          <a:extLst>
            <a:ext uri="{FF2B5EF4-FFF2-40B4-BE49-F238E27FC236}">
              <a16:creationId xmlns:a16="http://schemas.microsoft.com/office/drawing/2014/main" id="{1E9EF51D-9678-44E2-8513-8C43E79D6ED1}"/>
            </a:ext>
          </a:extLst>
        </xdr:cNvPr>
        <xdr:cNvCxnSpPr/>
      </xdr:nvCxnSpPr>
      <xdr:spPr>
        <a:xfrm flipV="1">
          <a:off x="13942060" y="14185447"/>
          <a:ext cx="762000" cy="11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16692</xdr:rowOff>
    </xdr:from>
    <xdr:to>
      <xdr:col>76</xdr:col>
      <xdr:colOff>165100</xdr:colOff>
      <xdr:row>82</xdr:row>
      <xdr:rowOff>118292</xdr:rowOff>
    </xdr:to>
    <xdr:sp macro="" textlink="">
      <xdr:nvSpPr>
        <xdr:cNvPr id="673" name="楕円 672">
          <a:extLst>
            <a:ext uri="{FF2B5EF4-FFF2-40B4-BE49-F238E27FC236}">
              <a16:creationId xmlns:a16="http://schemas.microsoft.com/office/drawing/2014/main" id="{94E8750B-5D89-4565-AD82-79C03681DBE7}"/>
            </a:ext>
          </a:extLst>
        </xdr:cNvPr>
        <xdr:cNvSpPr/>
      </xdr:nvSpPr>
      <xdr:spPr>
        <a:xfrm>
          <a:off x="13089890" y="14079402"/>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67492</xdr:rowOff>
    </xdr:from>
    <xdr:to>
      <xdr:col>81</xdr:col>
      <xdr:colOff>50800</xdr:colOff>
      <xdr:row>83</xdr:row>
      <xdr:rowOff>74023</xdr:rowOff>
    </xdr:to>
    <xdr:cxnSp macro="">
      <xdr:nvCxnSpPr>
        <xdr:cNvPr id="674" name="直線コネクタ 673">
          <a:extLst>
            <a:ext uri="{FF2B5EF4-FFF2-40B4-BE49-F238E27FC236}">
              <a16:creationId xmlns:a16="http://schemas.microsoft.com/office/drawing/2014/main" id="{C5875979-8170-4F93-8F9A-FD347C60597C}"/>
            </a:ext>
          </a:extLst>
        </xdr:cNvPr>
        <xdr:cNvCxnSpPr/>
      </xdr:nvCxnSpPr>
      <xdr:spPr>
        <a:xfrm>
          <a:off x="13144500" y="14124487"/>
          <a:ext cx="797560" cy="179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158750</xdr:rowOff>
    </xdr:from>
    <xdr:to>
      <xdr:col>72</xdr:col>
      <xdr:colOff>38100</xdr:colOff>
      <xdr:row>82</xdr:row>
      <xdr:rowOff>88900</xdr:rowOff>
    </xdr:to>
    <xdr:sp macro="" textlink="">
      <xdr:nvSpPr>
        <xdr:cNvPr id="675" name="楕円 674">
          <a:extLst>
            <a:ext uri="{FF2B5EF4-FFF2-40B4-BE49-F238E27FC236}">
              <a16:creationId xmlns:a16="http://schemas.microsoft.com/office/drawing/2014/main" id="{E27CC829-7311-469F-B2D1-6C67B821FDC2}"/>
            </a:ext>
          </a:extLst>
        </xdr:cNvPr>
        <xdr:cNvSpPr/>
      </xdr:nvSpPr>
      <xdr:spPr>
        <a:xfrm>
          <a:off x="12303760" y="14048105"/>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38100</xdr:rowOff>
    </xdr:from>
    <xdr:to>
      <xdr:col>76</xdr:col>
      <xdr:colOff>114300</xdr:colOff>
      <xdr:row>82</xdr:row>
      <xdr:rowOff>67492</xdr:rowOff>
    </xdr:to>
    <xdr:cxnSp macro="">
      <xdr:nvCxnSpPr>
        <xdr:cNvPr id="676" name="直線コネクタ 675">
          <a:extLst>
            <a:ext uri="{FF2B5EF4-FFF2-40B4-BE49-F238E27FC236}">
              <a16:creationId xmlns:a16="http://schemas.microsoft.com/office/drawing/2014/main" id="{A447CAB9-89B9-488A-AF25-40F2AFEA2FAD}"/>
            </a:ext>
          </a:extLst>
        </xdr:cNvPr>
        <xdr:cNvCxnSpPr/>
      </xdr:nvCxnSpPr>
      <xdr:spPr>
        <a:xfrm>
          <a:off x="12346940" y="14097000"/>
          <a:ext cx="797560" cy="2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142421</xdr:rowOff>
    </xdr:from>
    <xdr:to>
      <xdr:col>67</xdr:col>
      <xdr:colOff>101600</xdr:colOff>
      <xdr:row>84</xdr:row>
      <xdr:rowOff>72571</xdr:rowOff>
    </xdr:to>
    <xdr:sp macro="" textlink="">
      <xdr:nvSpPr>
        <xdr:cNvPr id="677" name="楕円 676">
          <a:extLst>
            <a:ext uri="{FF2B5EF4-FFF2-40B4-BE49-F238E27FC236}">
              <a16:creationId xmlns:a16="http://schemas.microsoft.com/office/drawing/2014/main" id="{6721D2AA-DD77-4E2A-A72A-902DBB16AFC9}"/>
            </a:ext>
          </a:extLst>
        </xdr:cNvPr>
        <xdr:cNvSpPr/>
      </xdr:nvSpPr>
      <xdr:spPr>
        <a:xfrm>
          <a:off x="11487150" y="14370866"/>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38100</xdr:rowOff>
    </xdr:from>
    <xdr:to>
      <xdr:col>71</xdr:col>
      <xdr:colOff>177800</xdr:colOff>
      <xdr:row>84</xdr:row>
      <xdr:rowOff>21771</xdr:rowOff>
    </xdr:to>
    <xdr:cxnSp macro="">
      <xdr:nvCxnSpPr>
        <xdr:cNvPr id="678" name="直線コネクタ 677">
          <a:extLst>
            <a:ext uri="{FF2B5EF4-FFF2-40B4-BE49-F238E27FC236}">
              <a16:creationId xmlns:a16="http://schemas.microsoft.com/office/drawing/2014/main" id="{91A1AEE2-73A1-47AA-B14A-D163A81DDF48}"/>
            </a:ext>
          </a:extLst>
        </xdr:cNvPr>
        <xdr:cNvCxnSpPr/>
      </xdr:nvCxnSpPr>
      <xdr:spPr>
        <a:xfrm flipV="1">
          <a:off x="11541760" y="14097000"/>
          <a:ext cx="805180" cy="32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115950</xdr:rowOff>
    </xdr:from>
    <xdr:ext cx="405111" cy="259045"/>
    <xdr:sp macro="" textlink="">
      <xdr:nvSpPr>
        <xdr:cNvPr id="679" name="n_1mainValue【消防施設】&#10;有形固定資産減価償却率">
          <a:extLst>
            <a:ext uri="{FF2B5EF4-FFF2-40B4-BE49-F238E27FC236}">
              <a16:creationId xmlns:a16="http://schemas.microsoft.com/office/drawing/2014/main" id="{F2ABCAAA-98FF-47D7-AC8B-3D572025EF1E}"/>
            </a:ext>
          </a:extLst>
        </xdr:cNvPr>
        <xdr:cNvSpPr txBox="1"/>
      </xdr:nvSpPr>
      <xdr:spPr>
        <a:xfrm>
          <a:off x="1373823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134819</xdr:rowOff>
    </xdr:from>
    <xdr:ext cx="405111" cy="259045"/>
    <xdr:sp macro="" textlink="">
      <xdr:nvSpPr>
        <xdr:cNvPr id="680" name="n_2mainValue【消防施設】&#10;有形固定資産減価償却率">
          <a:extLst>
            <a:ext uri="{FF2B5EF4-FFF2-40B4-BE49-F238E27FC236}">
              <a16:creationId xmlns:a16="http://schemas.microsoft.com/office/drawing/2014/main" id="{9D4BA003-98BB-40BD-AC4A-9A12695092C4}"/>
            </a:ext>
          </a:extLst>
        </xdr:cNvPr>
        <xdr:cNvSpPr txBox="1"/>
      </xdr:nvSpPr>
      <xdr:spPr>
        <a:xfrm>
          <a:off x="12957184" y="13847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105427</xdr:rowOff>
    </xdr:from>
    <xdr:ext cx="405111" cy="259045"/>
    <xdr:sp macro="" textlink="">
      <xdr:nvSpPr>
        <xdr:cNvPr id="681" name="n_3mainValue【消防施設】&#10;有形固定資産減価償却率">
          <a:extLst>
            <a:ext uri="{FF2B5EF4-FFF2-40B4-BE49-F238E27FC236}">
              <a16:creationId xmlns:a16="http://schemas.microsoft.com/office/drawing/2014/main" id="{C3F45FE4-A97D-48AE-9B7C-E9BD54E8EE49}"/>
            </a:ext>
          </a:extLst>
        </xdr:cNvPr>
        <xdr:cNvSpPr txBox="1"/>
      </xdr:nvSpPr>
      <xdr:spPr>
        <a:xfrm>
          <a:off x="1217105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63698</xdr:rowOff>
    </xdr:from>
    <xdr:ext cx="405111" cy="259045"/>
    <xdr:sp macro="" textlink="">
      <xdr:nvSpPr>
        <xdr:cNvPr id="682" name="n_4mainValue【消防施設】&#10;有形固定資産減価償却率">
          <a:extLst>
            <a:ext uri="{FF2B5EF4-FFF2-40B4-BE49-F238E27FC236}">
              <a16:creationId xmlns:a16="http://schemas.microsoft.com/office/drawing/2014/main" id="{CE7BF7C8-5D84-4656-801D-2FE7FDB98E5A}"/>
            </a:ext>
          </a:extLst>
        </xdr:cNvPr>
        <xdr:cNvSpPr txBox="1"/>
      </xdr:nvSpPr>
      <xdr:spPr>
        <a:xfrm>
          <a:off x="11354444" y="144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a:extLst>
            <a:ext uri="{FF2B5EF4-FFF2-40B4-BE49-F238E27FC236}">
              <a16:creationId xmlns:a16="http://schemas.microsoft.com/office/drawing/2014/main" id="{6A377B95-9AC8-4D4E-A6A6-C3900B15EA81}"/>
            </a:ext>
          </a:extLst>
        </xdr:cNvPr>
        <xdr:cNvSpPr/>
      </xdr:nvSpPr>
      <xdr:spPr>
        <a:xfrm>
          <a:off x="16459200" y="11811000"/>
          <a:ext cx="4267200" cy="6311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a:extLst>
            <a:ext uri="{FF2B5EF4-FFF2-40B4-BE49-F238E27FC236}">
              <a16:creationId xmlns:a16="http://schemas.microsoft.com/office/drawing/2014/main" id="{272F26DC-7913-4D4B-888B-B1BE0EB516FF}"/>
            </a:ext>
          </a:extLst>
        </xdr:cNvPr>
        <xdr:cNvSpPr/>
      </xdr:nvSpPr>
      <xdr:spPr>
        <a:xfrm>
          <a:off x="1659001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a:extLst>
            <a:ext uri="{FF2B5EF4-FFF2-40B4-BE49-F238E27FC236}">
              <a16:creationId xmlns:a16="http://schemas.microsoft.com/office/drawing/2014/main" id="{822B0D96-26C5-4B23-B5A4-B93E446A76FA}"/>
            </a:ext>
          </a:extLst>
        </xdr:cNvPr>
        <xdr:cNvSpPr/>
      </xdr:nvSpPr>
      <xdr:spPr>
        <a:xfrm>
          <a:off x="1659001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a:extLst>
            <a:ext uri="{FF2B5EF4-FFF2-40B4-BE49-F238E27FC236}">
              <a16:creationId xmlns:a16="http://schemas.microsoft.com/office/drawing/2014/main" id="{577389B7-EC46-4E0D-B4D3-7B62A28060AF}"/>
            </a:ext>
          </a:extLst>
        </xdr:cNvPr>
        <xdr:cNvSpPr/>
      </xdr:nvSpPr>
      <xdr:spPr>
        <a:xfrm>
          <a:off x="174879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a:extLst>
            <a:ext uri="{FF2B5EF4-FFF2-40B4-BE49-F238E27FC236}">
              <a16:creationId xmlns:a16="http://schemas.microsoft.com/office/drawing/2014/main" id="{052F9DE6-E5C0-4CCB-8AFB-63209ED08959}"/>
            </a:ext>
          </a:extLst>
        </xdr:cNvPr>
        <xdr:cNvSpPr/>
      </xdr:nvSpPr>
      <xdr:spPr>
        <a:xfrm>
          <a:off x="174879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a:extLst>
            <a:ext uri="{FF2B5EF4-FFF2-40B4-BE49-F238E27FC236}">
              <a16:creationId xmlns:a16="http://schemas.microsoft.com/office/drawing/2014/main" id="{B396DA19-229D-47EC-A8A9-EC0E6504BEBA}"/>
            </a:ext>
          </a:extLst>
        </xdr:cNvPr>
        <xdr:cNvSpPr/>
      </xdr:nvSpPr>
      <xdr:spPr>
        <a:xfrm>
          <a:off x="18516600" y="1247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a:extLst>
            <a:ext uri="{FF2B5EF4-FFF2-40B4-BE49-F238E27FC236}">
              <a16:creationId xmlns:a16="http://schemas.microsoft.com/office/drawing/2014/main" id="{F21D5AEB-C4CD-425F-BE06-898C84234D67}"/>
            </a:ext>
          </a:extLst>
        </xdr:cNvPr>
        <xdr:cNvSpPr/>
      </xdr:nvSpPr>
      <xdr:spPr>
        <a:xfrm>
          <a:off x="18516600" y="12676505"/>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a:extLst>
            <a:ext uri="{FF2B5EF4-FFF2-40B4-BE49-F238E27FC236}">
              <a16:creationId xmlns:a16="http://schemas.microsoft.com/office/drawing/2014/main" id="{B7CA9702-34AE-4C5B-8CD3-E8A2EC32E832}"/>
            </a:ext>
          </a:extLst>
        </xdr:cNvPr>
        <xdr:cNvSpPr/>
      </xdr:nvSpPr>
      <xdr:spPr>
        <a:xfrm>
          <a:off x="16459200" y="12950190"/>
          <a:ext cx="4267200" cy="228981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a:extLst>
            <a:ext uri="{FF2B5EF4-FFF2-40B4-BE49-F238E27FC236}">
              <a16:creationId xmlns:a16="http://schemas.microsoft.com/office/drawing/2014/main" id="{2C451644-342A-40C3-9530-17E39CC12D97}"/>
            </a:ext>
          </a:extLst>
        </xdr:cNvPr>
        <xdr:cNvSpPr txBox="1"/>
      </xdr:nvSpPr>
      <xdr:spPr>
        <a:xfrm>
          <a:off x="1644015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a:extLst>
            <a:ext uri="{FF2B5EF4-FFF2-40B4-BE49-F238E27FC236}">
              <a16:creationId xmlns:a16="http://schemas.microsoft.com/office/drawing/2014/main" id="{D96F2498-6CE8-4133-8187-ADD0693F3B00}"/>
            </a:ext>
          </a:extLst>
        </xdr:cNvPr>
        <xdr:cNvCxnSpPr/>
      </xdr:nvCxnSpPr>
      <xdr:spPr>
        <a:xfrm>
          <a:off x="16459200" y="15240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3" name="直線コネクタ 692">
          <a:extLst>
            <a:ext uri="{FF2B5EF4-FFF2-40B4-BE49-F238E27FC236}">
              <a16:creationId xmlns:a16="http://schemas.microsoft.com/office/drawing/2014/main" id="{F782E586-BAC2-4E0C-A36F-04C432CD079E}"/>
            </a:ext>
          </a:extLst>
        </xdr:cNvPr>
        <xdr:cNvCxnSpPr/>
      </xdr:nvCxnSpPr>
      <xdr:spPr>
        <a:xfrm>
          <a:off x="16459200" y="1491723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4" name="テキスト ボックス 693">
          <a:extLst>
            <a:ext uri="{FF2B5EF4-FFF2-40B4-BE49-F238E27FC236}">
              <a16:creationId xmlns:a16="http://schemas.microsoft.com/office/drawing/2014/main" id="{E329A612-340F-463F-B082-D73F377DCF83}"/>
            </a:ext>
          </a:extLst>
        </xdr:cNvPr>
        <xdr:cNvSpPr txBox="1"/>
      </xdr:nvSpPr>
      <xdr:spPr>
        <a:xfrm>
          <a:off x="16047266" y="1476739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5" name="直線コネクタ 694">
          <a:extLst>
            <a:ext uri="{FF2B5EF4-FFF2-40B4-BE49-F238E27FC236}">
              <a16:creationId xmlns:a16="http://schemas.microsoft.com/office/drawing/2014/main" id="{5579EAEB-B955-4994-975A-D39FD493E9B0}"/>
            </a:ext>
          </a:extLst>
        </xdr:cNvPr>
        <xdr:cNvCxnSpPr/>
      </xdr:nvCxnSpPr>
      <xdr:spPr>
        <a:xfrm>
          <a:off x="16459200" y="1459066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6" name="テキスト ボックス 695">
          <a:extLst>
            <a:ext uri="{FF2B5EF4-FFF2-40B4-BE49-F238E27FC236}">
              <a16:creationId xmlns:a16="http://schemas.microsoft.com/office/drawing/2014/main" id="{51E6AA61-DC36-4367-8FFE-B61D1931C82C}"/>
            </a:ext>
          </a:extLst>
        </xdr:cNvPr>
        <xdr:cNvSpPr txBox="1"/>
      </xdr:nvSpPr>
      <xdr:spPr>
        <a:xfrm>
          <a:off x="16047266" y="1444653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7" name="直線コネクタ 696">
          <a:extLst>
            <a:ext uri="{FF2B5EF4-FFF2-40B4-BE49-F238E27FC236}">
              <a16:creationId xmlns:a16="http://schemas.microsoft.com/office/drawing/2014/main" id="{41365104-F6B8-432F-BB2D-8F9F542B7838}"/>
            </a:ext>
          </a:extLst>
        </xdr:cNvPr>
        <xdr:cNvCxnSpPr/>
      </xdr:nvCxnSpPr>
      <xdr:spPr>
        <a:xfrm>
          <a:off x="16459200" y="1425838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8" name="テキスト ボックス 697">
          <a:extLst>
            <a:ext uri="{FF2B5EF4-FFF2-40B4-BE49-F238E27FC236}">
              <a16:creationId xmlns:a16="http://schemas.microsoft.com/office/drawing/2014/main" id="{F9B8A9B6-188F-4B98-AC0C-399F4D33CAEC}"/>
            </a:ext>
          </a:extLst>
        </xdr:cNvPr>
        <xdr:cNvSpPr txBox="1"/>
      </xdr:nvSpPr>
      <xdr:spPr>
        <a:xfrm>
          <a:off x="16047266" y="1411425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9" name="直線コネクタ 698">
          <a:extLst>
            <a:ext uri="{FF2B5EF4-FFF2-40B4-BE49-F238E27FC236}">
              <a16:creationId xmlns:a16="http://schemas.microsoft.com/office/drawing/2014/main" id="{315C3574-E332-4629-A9EF-BAEEA049F965}"/>
            </a:ext>
          </a:extLst>
        </xdr:cNvPr>
        <xdr:cNvCxnSpPr/>
      </xdr:nvCxnSpPr>
      <xdr:spPr>
        <a:xfrm>
          <a:off x="16459200" y="1393561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700" name="テキスト ボックス 699">
          <a:extLst>
            <a:ext uri="{FF2B5EF4-FFF2-40B4-BE49-F238E27FC236}">
              <a16:creationId xmlns:a16="http://schemas.microsoft.com/office/drawing/2014/main" id="{4FC1566E-FC4F-4AF3-99FE-949039F2D282}"/>
            </a:ext>
          </a:extLst>
        </xdr:cNvPr>
        <xdr:cNvSpPr txBox="1"/>
      </xdr:nvSpPr>
      <xdr:spPr>
        <a:xfrm>
          <a:off x="16047266"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1" name="直線コネクタ 700">
          <a:extLst>
            <a:ext uri="{FF2B5EF4-FFF2-40B4-BE49-F238E27FC236}">
              <a16:creationId xmlns:a16="http://schemas.microsoft.com/office/drawing/2014/main" id="{7EC6BE8F-CBD3-4D95-AF81-BC1F986C30FD}"/>
            </a:ext>
          </a:extLst>
        </xdr:cNvPr>
        <xdr:cNvCxnSpPr/>
      </xdr:nvCxnSpPr>
      <xdr:spPr>
        <a:xfrm>
          <a:off x="16459200" y="1360333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2" name="テキスト ボックス 701">
          <a:extLst>
            <a:ext uri="{FF2B5EF4-FFF2-40B4-BE49-F238E27FC236}">
              <a16:creationId xmlns:a16="http://schemas.microsoft.com/office/drawing/2014/main" id="{A5A55125-FD2F-47C8-9A5B-990EACBA0DE9}"/>
            </a:ext>
          </a:extLst>
        </xdr:cNvPr>
        <xdr:cNvSpPr txBox="1"/>
      </xdr:nvSpPr>
      <xdr:spPr>
        <a:xfrm>
          <a:off x="16047266" y="1346873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3" name="直線コネクタ 702">
          <a:extLst>
            <a:ext uri="{FF2B5EF4-FFF2-40B4-BE49-F238E27FC236}">
              <a16:creationId xmlns:a16="http://schemas.microsoft.com/office/drawing/2014/main" id="{B0D2B64B-7241-4C1C-94D7-61619A87106D}"/>
            </a:ext>
          </a:extLst>
        </xdr:cNvPr>
        <xdr:cNvCxnSpPr/>
      </xdr:nvCxnSpPr>
      <xdr:spPr>
        <a:xfrm>
          <a:off x="16459200" y="132805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4" name="テキスト ボックス 703">
          <a:extLst>
            <a:ext uri="{FF2B5EF4-FFF2-40B4-BE49-F238E27FC236}">
              <a16:creationId xmlns:a16="http://schemas.microsoft.com/office/drawing/2014/main" id="{E1D6BA85-81F3-4E87-9D84-D6F1322EE198}"/>
            </a:ext>
          </a:extLst>
        </xdr:cNvPr>
        <xdr:cNvSpPr txBox="1"/>
      </xdr:nvSpPr>
      <xdr:spPr>
        <a:xfrm>
          <a:off x="16047266" y="131364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8EA19D3E-5DD9-4FE7-AD7A-8126EC858AA5}"/>
            </a:ext>
          </a:extLst>
        </xdr:cNvPr>
        <xdr:cNvCxnSpPr/>
      </xdr:nvCxnSpPr>
      <xdr:spPr>
        <a:xfrm>
          <a:off x="16459200" y="1295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id="{90A130B3-0241-404B-A1D8-A259D07A878B}"/>
            </a:ext>
          </a:extLst>
        </xdr:cNvPr>
        <xdr:cNvSpPr txBox="1"/>
      </xdr:nvSpPr>
      <xdr:spPr>
        <a:xfrm>
          <a:off x="16047266" y="1281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消防施設】&#10;一人当たり面積グラフ枠">
          <a:extLst>
            <a:ext uri="{FF2B5EF4-FFF2-40B4-BE49-F238E27FC236}">
              <a16:creationId xmlns:a16="http://schemas.microsoft.com/office/drawing/2014/main" id="{32552A23-1EA3-486E-93B3-37319D56FEB4}"/>
            </a:ext>
          </a:extLst>
        </xdr:cNvPr>
        <xdr:cNvSpPr/>
      </xdr:nvSpPr>
      <xdr:spPr>
        <a:xfrm>
          <a:off x="16459200" y="12950190"/>
          <a:ext cx="4267200" cy="228981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154032</xdr:rowOff>
    </xdr:from>
    <xdr:to>
      <xdr:col>116</xdr:col>
      <xdr:colOff>62864</xdr:colOff>
      <xdr:row>86</xdr:row>
      <xdr:rowOff>155666</xdr:rowOff>
    </xdr:to>
    <xdr:cxnSp macro="">
      <xdr:nvCxnSpPr>
        <xdr:cNvPr id="708" name="直線コネクタ 707">
          <a:extLst>
            <a:ext uri="{FF2B5EF4-FFF2-40B4-BE49-F238E27FC236}">
              <a16:creationId xmlns:a16="http://schemas.microsoft.com/office/drawing/2014/main" id="{3087536F-ACBA-41D9-98AA-966308BC3F7A}"/>
            </a:ext>
          </a:extLst>
        </xdr:cNvPr>
        <xdr:cNvCxnSpPr/>
      </xdr:nvCxnSpPr>
      <xdr:spPr>
        <a:xfrm flipV="1">
          <a:off x="19947254" y="13355682"/>
          <a:ext cx="0" cy="154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159493</xdr:rowOff>
    </xdr:from>
    <xdr:ext cx="469744" cy="259045"/>
    <xdr:sp macro="" textlink="">
      <xdr:nvSpPr>
        <xdr:cNvPr id="709" name="【消防施設】&#10;一人当たり面積最小値テキスト">
          <a:extLst>
            <a:ext uri="{FF2B5EF4-FFF2-40B4-BE49-F238E27FC236}">
              <a16:creationId xmlns:a16="http://schemas.microsoft.com/office/drawing/2014/main" id="{34725FC1-7CFC-4654-8072-450E86A13084}"/>
            </a:ext>
          </a:extLst>
        </xdr:cNvPr>
        <xdr:cNvSpPr txBox="1"/>
      </xdr:nvSpPr>
      <xdr:spPr>
        <a:xfrm>
          <a:off x="19985990" y="1490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155666</xdr:rowOff>
    </xdr:from>
    <xdr:to>
      <xdr:col>116</xdr:col>
      <xdr:colOff>152400</xdr:colOff>
      <xdr:row>86</xdr:row>
      <xdr:rowOff>155666</xdr:rowOff>
    </xdr:to>
    <xdr:cxnSp macro="">
      <xdr:nvCxnSpPr>
        <xdr:cNvPr id="710" name="直線コネクタ 709">
          <a:extLst>
            <a:ext uri="{FF2B5EF4-FFF2-40B4-BE49-F238E27FC236}">
              <a16:creationId xmlns:a16="http://schemas.microsoft.com/office/drawing/2014/main" id="{D8A7A0F5-15EE-49FB-9F6B-339E2DF8837F}"/>
            </a:ext>
          </a:extLst>
        </xdr:cNvPr>
        <xdr:cNvCxnSpPr/>
      </xdr:nvCxnSpPr>
      <xdr:spPr>
        <a:xfrm>
          <a:off x="19885660" y="149003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100709</xdr:rowOff>
    </xdr:from>
    <xdr:ext cx="469744" cy="259045"/>
    <xdr:sp macro="" textlink="">
      <xdr:nvSpPr>
        <xdr:cNvPr id="711" name="【消防施設】&#10;一人当たり面積最大値テキスト">
          <a:extLst>
            <a:ext uri="{FF2B5EF4-FFF2-40B4-BE49-F238E27FC236}">
              <a16:creationId xmlns:a16="http://schemas.microsoft.com/office/drawing/2014/main" id="{19338CEB-6F6D-4DED-96AD-E8981BC91169}"/>
            </a:ext>
          </a:extLst>
        </xdr:cNvPr>
        <xdr:cNvSpPr txBox="1"/>
      </xdr:nvSpPr>
      <xdr:spPr>
        <a:xfrm>
          <a:off x="19985990" y="1312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154032</xdr:rowOff>
    </xdr:from>
    <xdr:to>
      <xdr:col>116</xdr:col>
      <xdr:colOff>152400</xdr:colOff>
      <xdr:row>77</xdr:row>
      <xdr:rowOff>154032</xdr:rowOff>
    </xdr:to>
    <xdr:cxnSp macro="">
      <xdr:nvCxnSpPr>
        <xdr:cNvPr id="712" name="直線コネクタ 711">
          <a:extLst>
            <a:ext uri="{FF2B5EF4-FFF2-40B4-BE49-F238E27FC236}">
              <a16:creationId xmlns:a16="http://schemas.microsoft.com/office/drawing/2014/main" id="{920D21C5-21B7-4BBF-A8D0-BDC52F2FDCBD}"/>
            </a:ext>
          </a:extLst>
        </xdr:cNvPr>
        <xdr:cNvCxnSpPr/>
      </xdr:nvCxnSpPr>
      <xdr:spPr>
        <a:xfrm>
          <a:off x="19885660" y="133556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103250</xdr:rowOff>
    </xdr:from>
    <xdr:ext cx="469744" cy="259045"/>
    <xdr:sp macro="" textlink="">
      <xdr:nvSpPr>
        <xdr:cNvPr id="713" name="【消防施設】&#10;一人当たり面積平均値テキスト">
          <a:extLst>
            <a:ext uri="{FF2B5EF4-FFF2-40B4-BE49-F238E27FC236}">
              <a16:creationId xmlns:a16="http://schemas.microsoft.com/office/drawing/2014/main" id="{A0F2438C-041E-45D0-9539-BD7AA3085BFD}"/>
            </a:ext>
          </a:extLst>
        </xdr:cNvPr>
        <xdr:cNvSpPr txBox="1"/>
      </xdr:nvSpPr>
      <xdr:spPr>
        <a:xfrm>
          <a:off x="19985990" y="14160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80373</xdr:rowOff>
    </xdr:from>
    <xdr:to>
      <xdr:col>116</xdr:col>
      <xdr:colOff>114300</xdr:colOff>
      <xdr:row>84</xdr:row>
      <xdr:rowOff>10523</xdr:rowOff>
    </xdr:to>
    <xdr:sp macro="" textlink="">
      <xdr:nvSpPr>
        <xdr:cNvPr id="714" name="フローチャート: 判断 713">
          <a:extLst>
            <a:ext uri="{FF2B5EF4-FFF2-40B4-BE49-F238E27FC236}">
              <a16:creationId xmlns:a16="http://schemas.microsoft.com/office/drawing/2014/main" id="{2122D871-0AAF-4640-902A-ABFE9B8B0817}"/>
            </a:ext>
          </a:extLst>
        </xdr:cNvPr>
        <xdr:cNvSpPr/>
      </xdr:nvSpPr>
      <xdr:spPr>
        <a:xfrm>
          <a:off x="19904710" y="1431262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31387</xdr:rowOff>
    </xdr:from>
    <xdr:to>
      <xdr:col>112</xdr:col>
      <xdr:colOff>38100</xdr:colOff>
      <xdr:row>83</xdr:row>
      <xdr:rowOff>132987</xdr:rowOff>
    </xdr:to>
    <xdr:sp macro="" textlink="">
      <xdr:nvSpPr>
        <xdr:cNvPr id="715" name="フローチャート: 判断 714">
          <a:extLst>
            <a:ext uri="{FF2B5EF4-FFF2-40B4-BE49-F238E27FC236}">
              <a16:creationId xmlns:a16="http://schemas.microsoft.com/office/drawing/2014/main" id="{D55B15A2-108A-4DDB-A816-6E826635866D}"/>
            </a:ext>
          </a:extLst>
        </xdr:cNvPr>
        <xdr:cNvSpPr/>
      </xdr:nvSpPr>
      <xdr:spPr>
        <a:xfrm>
          <a:off x="19161760" y="14259832"/>
          <a:ext cx="7874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149514</xdr:rowOff>
    </xdr:from>
    <xdr:ext cx="469744" cy="259045"/>
    <xdr:sp macro="" textlink="">
      <xdr:nvSpPr>
        <xdr:cNvPr id="716" name="n_1aveValue【消防施設】&#10;一人当たり面積">
          <a:extLst>
            <a:ext uri="{FF2B5EF4-FFF2-40B4-BE49-F238E27FC236}">
              <a16:creationId xmlns:a16="http://schemas.microsoft.com/office/drawing/2014/main" id="{DE161BE9-9034-4CD2-81B9-252ECA7EA35B}"/>
            </a:ext>
          </a:extLst>
        </xdr:cNvPr>
        <xdr:cNvSpPr txBox="1"/>
      </xdr:nvSpPr>
      <xdr:spPr>
        <a:xfrm>
          <a:off x="18982132" y="140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90170</xdr:rowOff>
    </xdr:from>
    <xdr:to>
      <xdr:col>107</xdr:col>
      <xdr:colOff>101600</xdr:colOff>
      <xdr:row>84</xdr:row>
      <xdr:rowOff>20320</xdr:rowOff>
    </xdr:to>
    <xdr:sp macro="" textlink="">
      <xdr:nvSpPr>
        <xdr:cNvPr id="717" name="フローチャート: 判断 716">
          <a:extLst>
            <a:ext uri="{FF2B5EF4-FFF2-40B4-BE49-F238E27FC236}">
              <a16:creationId xmlns:a16="http://schemas.microsoft.com/office/drawing/2014/main" id="{1704C0B0-3317-4722-8D73-030299DCE2A9}"/>
            </a:ext>
          </a:extLst>
        </xdr:cNvPr>
        <xdr:cNvSpPr/>
      </xdr:nvSpPr>
      <xdr:spPr>
        <a:xfrm>
          <a:off x="18345150" y="1432433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36847</xdr:rowOff>
    </xdr:from>
    <xdr:ext cx="469744" cy="259045"/>
    <xdr:sp macro="" textlink="">
      <xdr:nvSpPr>
        <xdr:cNvPr id="718" name="n_2aveValue【消防施設】&#10;一人当たり面積">
          <a:extLst>
            <a:ext uri="{FF2B5EF4-FFF2-40B4-BE49-F238E27FC236}">
              <a16:creationId xmlns:a16="http://schemas.microsoft.com/office/drawing/2014/main" id="{EFDE1AE3-8961-465E-96F8-DE319A900F82}"/>
            </a:ext>
          </a:extLst>
        </xdr:cNvPr>
        <xdr:cNvSpPr txBox="1"/>
      </xdr:nvSpPr>
      <xdr:spPr>
        <a:xfrm>
          <a:off x="18182032"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96701</xdr:rowOff>
    </xdr:from>
    <xdr:to>
      <xdr:col>102</xdr:col>
      <xdr:colOff>165100</xdr:colOff>
      <xdr:row>84</xdr:row>
      <xdr:rowOff>26851</xdr:rowOff>
    </xdr:to>
    <xdr:sp macro="" textlink="">
      <xdr:nvSpPr>
        <xdr:cNvPr id="719" name="フローチャート: 判断 718">
          <a:extLst>
            <a:ext uri="{FF2B5EF4-FFF2-40B4-BE49-F238E27FC236}">
              <a16:creationId xmlns:a16="http://schemas.microsoft.com/office/drawing/2014/main" id="{A95438B5-26A7-4AF3-B66E-694538C9259C}"/>
            </a:ext>
          </a:extLst>
        </xdr:cNvPr>
        <xdr:cNvSpPr/>
      </xdr:nvSpPr>
      <xdr:spPr>
        <a:xfrm>
          <a:off x="17547590" y="14323241"/>
          <a:ext cx="1092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43378</xdr:rowOff>
    </xdr:from>
    <xdr:ext cx="469744" cy="259045"/>
    <xdr:sp macro="" textlink="">
      <xdr:nvSpPr>
        <xdr:cNvPr id="720" name="n_3aveValue【消防施設】&#10;一人当たり面積">
          <a:extLst>
            <a:ext uri="{FF2B5EF4-FFF2-40B4-BE49-F238E27FC236}">
              <a16:creationId xmlns:a16="http://schemas.microsoft.com/office/drawing/2014/main" id="{28FCF403-4EA0-49F9-8D1F-4B2BEA49072C}"/>
            </a:ext>
          </a:extLst>
        </xdr:cNvPr>
        <xdr:cNvSpPr txBox="1"/>
      </xdr:nvSpPr>
      <xdr:spPr>
        <a:xfrm>
          <a:off x="17384472" y="14104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83</xdr:row>
      <xdr:rowOff>129358</xdr:rowOff>
    </xdr:from>
    <xdr:to>
      <xdr:col>98</xdr:col>
      <xdr:colOff>38100</xdr:colOff>
      <xdr:row>84</xdr:row>
      <xdr:rowOff>59508</xdr:rowOff>
    </xdr:to>
    <xdr:sp macro="" textlink="">
      <xdr:nvSpPr>
        <xdr:cNvPr id="721" name="フローチャート: 判断 720">
          <a:extLst>
            <a:ext uri="{FF2B5EF4-FFF2-40B4-BE49-F238E27FC236}">
              <a16:creationId xmlns:a16="http://schemas.microsoft.com/office/drawing/2014/main" id="{41699E85-54DC-4EF1-8634-F24C31892919}"/>
            </a:ext>
          </a:extLst>
        </xdr:cNvPr>
        <xdr:cNvSpPr/>
      </xdr:nvSpPr>
      <xdr:spPr>
        <a:xfrm>
          <a:off x="16761460" y="14363518"/>
          <a:ext cx="7874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82</xdr:row>
      <xdr:rowOff>76035</xdr:rowOff>
    </xdr:from>
    <xdr:ext cx="469744" cy="259045"/>
    <xdr:sp macro="" textlink="">
      <xdr:nvSpPr>
        <xdr:cNvPr id="722" name="n_4aveValue【消防施設】&#10;一人当たり面積">
          <a:extLst>
            <a:ext uri="{FF2B5EF4-FFF2-40B4-BE49-F238E27FC236}">
              <a16:creationId xmlns:a16="http://schemas.microsoft.com/office/drawing/2014/main" id="{3DDB25B5-97A7-4925-BC7A-80190A8988C6}"/>
            </a:ext>
          </a:extLst>
        </xdr:cNvPr>
        <xdr:cNvSpPr txBox="1"/>
      </xdr:nvSpPr>
      <xdr:spPr>
        <a:xfrm>
          <a:off x="16588817" y="14134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B57990C9-8A85-492E-9FB9-719213AF4C38}"/>
            </a:ext>
          </a:extLst>
        </xdr:cNvPr>
        <xdr:cNvSpPr txBox="1"/>
      </xdr:nvSpPr>
      <xdr:spPr>
        <a:xfrm>
          <a:off x="1977644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59A77881-07E6-4482-918D-A2EB77A15B64}"/>
            </a:ext>
          </a:extLst>
        </xdr:cNvPr>
        <xdr:cNvSpPr txBox="1"/>
      </xdr:nvSpPr>
      <xdr:spPr>
        <a:xfrm>
          <a:off x="190334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C0A0F296-2E26-4AFB-8064-2764921D050D}"/>
            </a:ext>
          </a:extLst>
        </xdr:cNvPr>
        <xdr:cNvSpPr txBox="1"/>
      </xdr:nvSpPr>
      <xdr:spPr>
        <a:xfrm>
          <a:off x="1822831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19957B9E-DAAA-4AD4-A8A1-45331B4E686F}"/>
            </a:ext>
          </a:extLst>
        </xdr:cNvPr>
        <xdr:cNvSpPr txBox="1"/>
      </xdr:nvSpPr>
      <xdr:spPr>
        <a:xfrm>
          <a:off x="1743075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7" name="テキスト ボックス 726">
          <a:extLst>
            <a:ext uri="{FF2B5EF4-FFF2-40B4-BE49-F238E27FC236}">
              <a16:creationId xmlns:a16="http://schemas.microsoft.com/office/drawing/2014/main" id="{8A1D9480-23B2-496F-AA31-12EF65B72D9B}"/>
            </a:ext>
          </a:extLst>
        </xdr:cNvPr>
        <xdr:cNvSpPr txBox="1"/>
      </xdr:nvSpPr>
      <xdr:spPr>
        <a:xfrm>
          <a:off x="1663319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166914</xdr:rowOff>
    </xdr:from>
    <xdr:to>
      <xdr:col>116</xdr:col>
      <xdr:colOff>114300</xdr:colOff>
      <xdr:row>85</xdr:row>
      <xdr:rowOff>97064</xdr:rowOff>
    </xdr:to>
    <xdr:sp macro="" textlink="">
      <xdr:nvSpPr>
        <xdr:cNvPr id="728" name="楕円 727">
          <a:extLst>
            <a:ext uri="{FF2B5EF4-FFF2-40B4-BE49-F238E27FC236}">
              <a16:creationId xmlns:a16="http://schemas.microsoft.com/office/drawing/2014/main" id="{3F052492-12C3-4019-8FCE-F4647D64B755}"/>
            </a:ext>
          </a:extLst>
        </xdr:cNvPr>
        <xdr:cNvSpPr/>
      </xdr:nvSpPr>
      <xdr:spPr>
        <a:xfrm>
          <a:off x="19904710" y="14572524"/>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145341</xdr:rowOff>
    </xdr:from>
    <xdr:ext cx="469744" cy="259045"/>
    <xdr:sp macro="" textlink="">
      <xdr:nvSpPr>
        <xdr:cNvPr id="729" name="【消防施設】&#10;一人当たり面積該当値テキスト">
          <a:extLst>
            <a:ext uri="{FF2B5EF4-FFF2-40B4-BE49-F238E27FC236}">
              <a16:creationId xmlns:a16="http://schemas.microsoft.com/office/drawing/2014/main" id="{198BE237-1839-46CE-8B80-B95499F45133}"/>
            </a:ext>
          </a:extLst>
        </xdr:cNvPr>
        <xdr:cNvSpPr txBox="1"/>
      </xdr:nvSpPr>
      <xdr:spPr>
        <a:xfrm>
          <a:off x="19985990" y="14545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1995</xdr:rowOff>
    </xdr:from>
    <xdr:to>
      <xdr:col>112</xdr:col>
      <xdr:colOff>38100</xdr:colOff>
      <xdr:row>85</xdr:row>
      <xdr:rowOff>103595</xdr:rowOff>
    </xdr:to>
    <xdr:sp macro="" textlink="">
      <xdr:nvSpPr>
        <xdr:cNvPr id="730" name="楕円 729">
          <a:extLst>
            <a:ext uri="{FF2B5EF4-FFF2-40B4-BE49-F238E27FC236}">
              <a16:creationId xmlns:a16="http://schemas.microsoft.com/office/drawing/2014/main" id="{08C21D08-D69C-405F-97EC-D8B9F635A246}"/>
            </a:ext>
          </a:extLst>
        </xdr:cNvPr>
        <xdr:cNvSpPr/>
      </xdr:nvSpPr>
      <xdr:spPr>
        <a:xfrm>
          <a:off x="19161760" y="14575245"/>
          <a:ext cx="7874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46264</xdr:rowOff>
    </xdr:from>
    <xdr:to>
      <xdr:col>116</xdr:col>
      <xdr:colOff>63500</xdr:colOff>
      <xdr:row>85</xdr:row>
      <xdr:rowOff>52795</xdr:rowOff>
    </xdr:to>
    <xdr:cxnSp macro="">
      <xdr:nvCxnSpPr>
        <xdr:cNvPr id="731" name="直線コネクタ 730">
          <a:extLst>
            <a:ext uri="{FF2B5EF4-FFF2-40B4-BE49-F238E27FC236}">
              <a16:creationId xmlns:a16="http://schemas.microsoft.com/office/drawing/2014/main" id="{128FC8D4-22C4-4209-9346-6B10312D7EE8}"/>
            </a:ext>
          </a:extLst>
        </xdr:cNvPr>
        <xdr:cNvCxnSpPr/>
      </xdr:nvCxnSpPr>
      <xdr:spPr>
        <a:xfrm flipV="1">
          <a:off x="19204940" y="14621419"/>
          <a:ext cx="742950" cy="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5262</xdr:rowOff>
    </xdr:from>
    <xdr:to>
      <xdr:col>107</xdr:col>
      <xdr:colOff>101600</xdr:colOff>
      <xdr:row>85</xdr:row>
      <xdr:rowOff>106862</xdr:rowOff>
    </xdr:to>
    <xdr:sp macro="" textlink="">
      <xdr:nvSpPr>
        <xdr:cNvPr id="732" name="楕円 731">
          <a:extLst>
            <a:ext uri="{FF2B5EF4-FFF2-40B4-BE49-F238E27FC236}">
              <a16:creationId xmlns:a16="http://schemas.microsoft.com/office/drawing/2014/main" id="{0D901A02-ADEE-43ED-8AAB-698E6A7D8BC4}"/>
            </a:ext>
          </a:extLst>
        </xdr:cNvPr>
        <xdr:cNvSpPr/>
      </xdr:nvSpPr>
      <xdr:spPr>
        <a:xfrm>
          <a:off x="18345150" y="14580417"/>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52795</xdr:rowOff>
    </xdr:from>
    <xdr:to>
      <xdr:col>111</xdr:col>
      <xdr:colOff>177800</xdr:colOff>
      <xdr:row>85</xdr:row>
      <xdr:rowOff>56062</xdr:rowOff>
    </xdr:to>
    <xdr:cxnSp macro="">
      <xdr:nvCxnSpPr>
        <xdr:cNvPr id="733" name="直線コネクタ 732">
          <a:extLst>
            <a:ext uri="{FF2B5EF4-FFF2-40B4-BE49-F238E27FC236}">
              <a16:creationId xmlns:a16="http://schemas.microsoft.com/office/drawing/2014/main" id="{C3548BE8-51EF-4CA5-BA7E-328717953313}"/>
            </a:ext>
          </a:extLst>
        </xdr:cNvPr>
        <xdr:cNvCxnSpPr/>
      </xdr:nvCxnSpPr>
      <xdr:spPr>
        <a:xfrm flipV="1">
          <a:off x="18399760" y="14629855"/>
          <a:ext cx="80518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8527</xdr:rowOff>
    </xdr:from>
    <xdr:to>
      <xdr:col>102</xdr:col>
      <xdr:colOff>165100</xdr:colOff>
      <xdr:row>85</xdr:row>
      <xdr:rowOff>110127</xdr:rowOff>
    </xdr:to>
    <xdr:sp macro="" textlink="">
      <xdr:nvSpPr>
        <xdr:cNvPr id="734" name="楕円 733">
          <a:extLst>
            <a:ext uri="{FF2B5EF4-FFF2-40B4-BE49-F238E27FC236}">
              <a16:creationId xmlns:a16="http://schemas.microsoft.com/office/drawing/2014/main" id="{F496BEF0-A75E-462A-A7E1-04FC971759C5}"/>
            </a:ext>
          </a:extLst>
        </xdr:cNvPr>
        <xdr:cNvSpPr/>
      </xdr:nvSpPr>
      <xdr:spPr>
        <a:xfrm>
          <a:off x="17547590" y="14583682"/>
          <a:ext cx="10922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56062</xdr:rowOff>
    </xdr:from>
    <xdr:to>
      <xdr:col>107</xdr:col>
      <xdr:colOff>50800</xdr:colOff>
      <xdr:row>85</xdr:row>
      <xdr:rowOff>59327</xdr:rowOff>
    </xdr:to>
    <xdr:cxnSp macro="">
      <xdr:nvCxnSpPr>
        <xdr:cNvPr id="735" name="直線コネクタ 734">
          <a:extLst>
            <a:ext uri="{FF2B5EF4-FFF2-40B4-BE49-F238E27FC236}">
              <a16:creationId xmlns:a16="http://schemas.microsoft.com/office/drawing/2014/main" id="{4DF3AA9F-5131-42C6-87B7-93DBC1449EE9}"/>
            </a:ext>
          </a:extLst>
        </xdr:cNvPr>
        <xdr:cNvCxnSpPr/>
      </xdr:nvCxnSpPr>
      <xdr:spPr>
        <a:xfrm flipV="1">
          <a:off x="17602200" y="14633122"/>
          <a:ext cx="7975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11793</xdr:rowOff>
    </xdr:from>
    <xdr:to>
      <xdr:col>98</xdr:col>
      <xdr:colOff>38100</xdr:colOff>
      <xdr:row>85</xdr:row>
      <xdr:rowOff>113393</xdr:rowOff>
    </xdr:to>
    <xdr:sp macro="" textlink="">
      <xdr:nvSpPr>
        <xdr:cNvPr id="736" name="楕円 735">
          <a:extLst>
            <a:ext uri="{FF2B5EF4-FFF2-40B4-BE49-F238E27FC236}">
              <a16:creationId xmlns:a16="http://schemas.microsoft.com/office/drawing/2014/main" id="{90920416-CE3D-43E5-9B43-02DEC5743421}"/>
            </a:ext>
          </a:extLst>
        </xdr:cNvPr>
        <xdr:cNvSpPr/>
      </xdr:nvSpPr>
      <xdr:spPr>
        <a:xfrm>
          <a:off x="16761460" y="145888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59327</xdr:rowOff>
    </xdr:from>
    <xdr:to>
      <xdr:col>102</xdr:col>
      <xdr:colOff>114300</xdr:colOff>
      <xdr:row>85</xdr:row>
      <xdr:rowOff>62593</xdr:rowOff>
    </xdr:to>
    <xdr:cxnSp macro="">
      <xdr:nvCxnSpPr>
        <xdr:cNvPr id="737" name="直線コネクタ 736">
          <a:extLst>
            <a:ext uri="{FF2B5EF4-FFF2-40B4-BE49-F238E27FC236}">
              <a16:creationId xmlns:a16="http://schemas.microsoft.com/office/drawing/2014/main" id="{CE7DFC01-84A1-4C97-8B60-62A9018C945B}"/>
            </a:ext>
          </a:extLst>
        </xdr:cNvPr>
        <xdr:cNvCxnSpPr/>
      </xdr:nvCxnSpPr>
      <xdr:spPr>
        <a:xfrm flipV="1">
          <a:off x="16804640" y="14628767"/>
          <a:ext cx="79756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94722</xdr:rowOff>
    </xdr:from>
    <xdr:ext cx="469744" cy="259045"/>
    <xdr:sp macro="" textlink="">
      <xdr:nvSpPr>
        <xdr:cNvPr id="738" name="n_1mainValue【消防施設】&#10;一人当たり面積">
          <a:extLst>
            <a:ext uri="{FF2B5EF4-FFF2-40B4-BE49-F238E27FC236}">
              <a16:creationId xmlns:a16="http://schemas.microsoft.com/office/drawing/2014/main" id="{5A5C8D18-8426-4F40-95CA-F1E22DCAA848}"/>
            </a:ext>
          </a:extLst>
        </xdr:cNvPr>
        <xdr:cNvSpPr txBox="1"/>
      </xdr:nvSpPr>
      <xdr:spPr>
        <a:xfrm>
          <a:off x="18982132" y="1467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97989</xdr:rowOff>
    </xdr:from>
    <xdr:ext cx="469744" cy="259045"/>
    <xdr:sp macro="" textlink="">
      <xdr:nvSpPr>
        <xdr:cNvPr id="739" name="n_2mainValue【消防施設】&#10;一人当たり面積">
          <a:extLst>
            <a:ext uri="{FF2B5EF4-FFF2-40B4-BE49-F238E27FC236}">
              <a16:creationId xmlns:a16="http://schemas.microsoft.com/office/drawing/2014/main" id="{9159F807-C190-4116-B66C-74918D22047F}"/>
            </a:ext>
          </a:extLst>
        </xdr:cNvPr>
        <xdr:cNvSpPr txBox="1"/>
      </xdr:nvSpPr>
      <xdr:spPr>
        <a:xfrm>
          <a:off x="18182032" y="1466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101254</xdr:rowOff>
    </xdr:from>
    <xdr:ext cx="469744" cy="259045"/>
    <xdr:sp macro="" textlink="">
      <xdr:nvSpPr>
        <xdr:cNvPr id="740" name="n_3mainValue【消防施設】&#10;一人当たり面積">
          <a:extLst>
            <a:ext uri="{FF2B5EF4-FFF2-40B4-BE49-F238E27FC236}">
              <a16:creationId xmlns:a16="http://schemas.microsoft.com/office/drawing/2014/main" id="{0C275CD1-9122-4EE6-92BB-5D40DB9D091E}"/>
            </a:ext>
          </a:extLst>
        </xdr:cNvPr>
        <xdr:cNvSpPr txBox="1"/>
      </xdr:nvSpPr>
      <xdr:spPr>
        <a:xfrm>
          <a:off x="17384472" y="146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104520</xdr:rowOff>
    </xdr:from>
    <xdr:ext cx="469744" cy="259045"/>
    <xdr:sp macro="" textlink="">
      <xdr:nvSpPr>
        <xdr:cNvPr id="741" name="n_4mainValue【消防施設】&#10;一人当たり面積">
          <a:extLst>
            <a:ext uri="{FF2B5EF4-FFF2-40B4-BE49-F238E27FC236}">
              <a16:creationId xmlns:a16="http://schemas.microsoft.com/office/drawing/2014/main" id="{9AB5B84C-7722-41DC-AB88-9F28BE80632D}"/>
            </a:ext>
          </a:extLst>
        </xdr:cNvPr>
        <xdr:cNvSpPr txBox="1"/>
      </xdr:nvSpPr>
      <xdr:spPr>
        <a:xfrm>
          <a:off x="16588817" y="14675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33F13F0C-0F1F-4289-B60D-228819287A99}"/>
            </a:ext>
          </a:extLst>
        </xdr:cNvPr>
        <xdr:cNvSpPr/>
      </xdr:nvSpPr>
      <xdr:spPr>
        <a:xfrm>
          <a:off x="11203940" y="1561719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3452EC0D-4ECE-4263-AEBD-6FA99FD1368D}"/>
            </a:ext>
          </a:extLst>
        </xdr:cNvPr>
        <xdr:cNvSpPr/>
      </xdr:nvSpPr>
      <xdr:spPr>
        <a:xfrm>
          <a:off x="113157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29D72252-BCDD-44A8-80B5-88A65016389F}"/>
            </a:ext>
          </a:extLst>
        </xdr:cNvPr>
        <xdr:cNvSpPr/>
      </xdr:nvSpPr>
      <xdr:spPr>
        <a:xfrm>
          <a:off x="113157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85548962-6B7F-4F6A-B42D-954D2750DA66}"/>
            </a:ext>
          </a:extLst>
        </xdr:cNvPr>
        <xdr:cNvSpPr/>
      </xdr:nvSpPr>
      <xdr:spPr>
        <a:xfrm>
          <a:off x="122326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6453A11B-343D-41BE-87E7-C74B63F274A3}"/>
            </a:ext>
          </a:extLst>
        </xdr:cNvPr>
        <xdr:cNvSpPr/>
      </xdr:nvSpPr>
      <xdr:spPr>
        <a:xfrm>
          <a:off x="122326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8540FD1D-C37F-4C20-832B-E8E7F1784BE9}"/>
            </a:ext>
          </a:extLst>
        </xdr:cNvPr>
        <xdr:cNvSpPr/>
      </xdr:nvSpPr>
      <xdr:spPr>
        <a:xfrm>
          <a:off x="1326134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96D7638B-8AB8-4EE8-ABFB-8C5DE097B27A}"/>
            </a:ext>
          </a:extLst>
        </xdr:cNvPr>
        <xdr:cNvSpPr/>
      </xdr:nvSpPr>
      <xdr:spPr>
        <a:xfrm>
          <a:off x="1326134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C592EE83-4B38-4965-9EDF-739DBF9067F4}"/>
            </a:ext>
          </a:extLst>
        </xdr:cNvPr>
        <xdr:cNvSpPr/>
      </xdr:nvSpPr>
      <xdr:spPr>
        <a:xfrm>
          <a:off x="11203940" y="1676019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id="{1AAB74DF-3B8E-4403-86FB-333EAA4FBD0E}"/>
            </a:ext>
          </a:extLst>
        </xdr:cNvPr>
        <xdr:cNvSpPr txBox="1"/>
      </xdr:nvSpPr>
      <xdr:spPr>
        <a:xfrm>
          <a:off x="1116584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3AEDEEA5-04AF-4CB1-AC8C-44EEFD3EB98F}"/>
            </a:ext>
          </a:extLst>
        </xdr:cNvPr>
        <xdr:cNvCxnSpPr/>
      </xdr:nvCxnSpPr>
      <xdr:spPr>
        <a:xfrm>
          <a:off x="1120394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id="{3584C4BB-2006-44C0-B7D9-8ECE7FAAFC4F}"/>
            </a:ext>
          </a:extLst>
        </xdr:cNvPr>
        <xdr:cNvSpPr txBox="1"/>
      </xdr:nvSpPr>
      <xdr:spPr>
        <a:xfrm>
          <a:off x="10801531" y="18909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a:extLst>
            <a:ext uri="{FF2B5EF4-FFF2-40B4-BE49-F238E27FC236}">
              <a16:creationId xmlns:a16="http://schemas.microsoft.com/office/drawing/2014/main" id="{4B22CA17-21A8-40B3-8A17-E6099CEE23DB}"/>
            </a:ext>
          </a:extLst>
        </xdr:cNvPr>
        <xdr:cNvCxnSpPr/>
      </xdr:nvCxnSpPr>
      <xdr:spPr>
        <a:xfrm>
          <a:off x="1120394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a:extLst>
            <a:ext uri="{FF2B5EF4-FFF2-40B4-BE49-F238E27FC236}">
              <a16:creationId xmlns:a16="http://schemas.microsoft.com/office/drawing/2014/main" id="{BAD096DF-2B93-4688-9484-6E7105F82AEA}"/>
            </a:ext>
          </a:extLst>
        </xdr:cNvPr>
        <xdr:cNvSpPr txBox="1"/>
      </xdr:nvSpPr>
      <xdr:spPr>
        <a:xfrm>
          <a:off x="10801531"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a:extLst>
            <a:ext uri="{FF2B5EF4-FFF2-40B4-BE49-F238E27FC236}">
              <a16:creationId xmlns:a16="http://schemas.microsoft.com/office/drawing/2014/main" id="{4379CB6C-0C3A-4CEA-96F7-08031213A878}"/>
            </a:ext>
          </a:extLst>
        </xdr:cNvPr>
        <xdr:cNvCxnSpPr/>
      </xdr:nvCxnSpPr>
      <xdr:spPr>
        <a:xfrm>
          <a:off x="1120394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a:extLst>
            <a:ext uri="{FF2B5EF4-FFF2-40B4-BE49-F238E27FC236}">
              <a16:creationId xmlns:a16="http://schemas.microsoft.com/office/drawing/2014/main" id="{C9EA470C-6DDF-42F6-8C97-11921A7CD7BA}"/>
            </a:ext>
          </a:extLst>
        </xdr:cNvPr>
        <xdr:cNvSpPr txBox="1"/>
      </xdr:nvSpPr>
      <xdr:spPr>
        <a:xfrm>
          <a:off x="10842791" y="18143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a:extLst>
            <a:ext uri="{FF2B5EF4-FFF2-40B4-BE49-F238E27FC236}">
              <a16:creationId xmlns:a16="http://schemas.microsoft.com/office/drawing/2014/main" id="{C1B9D42A-4243-4AB1-B8A2-82A76C35CE7E}"/>
            </a:ext>
          </a:extLst>
        </xdr:cNvPr>
        <xdr:cNvCxnSpPr/>
      </xdr:nvCxnSpPr>
      <xdr:spPr>
        <a:xfrm>
          <a:off x="1120394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a:extLst>
            <a:ext uri="{FF2B5EF4-FFF2-40B4-BE49-F238E27FC236}">
              <a16:creationId xmlns:a16="http://schemas.microsoft.com/office/drawing/2014/main" id="{A114A14F-8494-40B4-8144-3A4ED9520585}"/>
            </a:ext>
          </a:extLst>
        </xdr:cNvPr>
        <xdr:cNvSpPr txBox="1"/>
      </xdr:nvSpPr>
      <xdr:spPr>
        <a:xfrm>
          <a:off x="10842791" y="17762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a:extLst>
            <a:ext uri="{FF2B5EF4-FFF2-40B4-BE49-F238E27FC236}">
              <a16:creationId xmlns:a16="http://schemas.microsoft.com/office/drawing/2014/main" id="{07A5BEA6-3B0F-4A37-A285-B2313109FC9B}"/>
            </a:ext>
          </a:extLst>
        </xdr:cNvPr>
        <xdr:cNvCxnSpPr/>
      </xdr:nvCxnSpPr>
      <xdr:spPr>
        <a:xfrm>
          <a:off x="1120394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a:extLst>
            <a:ext uri="{FF2B5EF4-FFF2-40B4-BE49-F238E27FC236}">
              <a16:creationId xmlns:a16="http://schemas.microsoft.com/office/drawing/2014/main" id="{F0DC5F2A-2644-4CAD-BB64-02E918DACF45}"/>
            </a:ext>
          </a:extLst>
        </xdr:cNvPr>
        <xdr:cNvSpPr txBox="1"/>
      </xdr:nvSpPr>
      <xdr:spPr>
        <a:xfrm>
          <a:off x="10842791" y="17381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a:extLst>
            <a:ext uri="{FF2B5EF4-FFF2-40B4-BE49-F238E27FC236}">
              <a16:creationId xmlns:a16="http://schemas.microsoft.com/office/drawing/2014/main" id="{1FE4062A-E24E-4720-964C-4DEC558C9F8C}"/>
            </a:ext>
          </a:extLst>
        </xdr:cNvPr>
        <xdr:cNvCxnSpPr/>
      </xdr:nvCxnSpPr>
      <xdr:spPr>
        <a:xfrm>
          <a:off x="1120394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a:extLst>
            <a:ext uri="{FF2B5EF4-FFF2-40B4-BE49-F238E27FC236}">
              <a16:creationId xmlns:a16="http://schemas.microsoft.com/office/drawing/2014/main" id="{72A05A99-A2EB-4579-BC51-DE30C02157D6}"/>
            </a:ext>
          </a:extLst>
        </xdr:cNvPr>
        <xdr:cNvSpPr txBox="1"/>
      </xdr:nvSpPr>
      <xdr:spPr>
        <a:xfrm>
          <a:off x="10842791" y="1700087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9E755E0A-E168-4521-A4E3-FD6D3F63DC07}"/>
            </a:ext>
          </a:extLst>
        </xdr:cNvPr>
        <xdr:cNvCxnSpPr/>
      </xdr:nvCxnSpPr>
      <xdr:spPr>
        <a:xfrm>
          <a:off x="1120394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a:extLst>
            <a:ext uri="{FF2B5EF4-FFF2-40B4-BE49-F238E27FC236}">
              <a16:creationId xmlns:a16="http://schemas.microsoft.com/office/drawing/2014/main" id="{8864EB9E-4FFB-4EBD-96C9-A3BE0A3B00B1}"/>
            </a:ext>
          </a:extLst>
        </xdr:cNvPr>
        <xdr:cNvSpPr txBox="1"/>
      </xdr:nvSpPr>
      <xdr:spPr>
        <a:xfrm>
          <a:off x="10905006" y="16623682"/>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a:extLst>
            <a:ext uri="{FF2B5EF4-FFF2-40B4-BE49-F238E27FC236}">
              <a16:creationId xmlns:a16="http://schemas.microsoft.com/office/drawing/2014/main" id="{519D157E-4AD0-4F1A-993D-72257A6EEF40}"/>
            </a:ext>
          </a:extLst>
        </xdr:cNvPr>
        <xdr:cNvSpPr/>
      </xdr:nvSpPr>
      <xdr:spPr>
        <a:xfrm>
          <a:off x="11203940" y="1676019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26670</xdr:rowOff>
    </xdr:from>
    <xdr:to>
      <xdr:col>85</xdr:col>
      <xdr:colOff>126364</xdr:colOff>
      <xdr:row>108</xdr:row>
      <xdr:rowOff>146686</xdr:rowOff>
    </xdr:to>
    <xdr:cxnSp macro="">
      <xdr:nvCxnSpPr>
        <xdr:cNvPr id="766" name="直線コネクタ 765">
          <a:extLst>
            <a:ext uri="{FF2B5EF4-FFF2-40B4-BE49-F238E27FC236}">
              <a16:creationId xmlns:a16="http://schemas.microsoft.com/office/drawing/2014/main" id="{D26B3094-1586-4007-839F-DC5DEF790FBA}"/>
            </a:ext>
          </a:extLst>
        </xdr:cNvPr>
        <xdr:cNvCxnSpPr/>
      </xdr:nvCxnSpPr>
      <xdr:spPr>
        <a:xfrm flipV="1">
          <a:off x="14703424" y="17169765"/>
          <a:ext cx="0" cy="14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767" name="【庁舎】&#10;有形固定資産減価償却率最小値テキスト">
          <a:extLst>
            <a:ext uri="{FF2B5EF4-FFF2-40B4-BE49-F238E27FC236}">
              <a16:creationId xmlns:a16="http://schemas.microsoft.com/office/drawing/2014/main" id="{A5F466FE-C0B8-44FF-A11E-4C53509FB264}"/>
            </a:ext>
          </a:extLst>
        </xdr:cNvPr>
        <xdr:cNvSpPr txBox="1"/>
      </xdr:nvSpPr>
      <xdr:spPr>
        <a:xfrm>
          <a:off x="1474216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768" name="直線コネクタ 767">
          <a:extLst>
            <a:ext uri="{FF2B5EF4-FFF2-40B4-BE49-F238E27FC236}">
              <a16:creationId xmlns:a16="http://schemas.microsoft.com/office/drawing/2014/main" id="{E5A4552D-7EC5-4BBD-90B8-7EABEBDB9C94}"/>
            </a:ext>
          </a:extLst>
        </xdr:cNvPr>
        <xdr:cNvCxnSpPr/>
      </xdr:nvCxnSpPr>
      <xdr:spPr>
        <a:xfrm>
          <a:off x="14611350" y="18661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144797</xdr:rowOff>
    </xdr:from>
    <xdr:ext cx="405111" cy="259045"/>
    <xdr:sp macro="" textlink="">
      <xdr:nvSpPr>
        <xdr:cNvPr id="769" name="【庁舎】&#10;有形固定資産減価償却率最大値テキスト">
          <a:extLst>
            <a:ext uri="{FF2B5EF4-FFF2-40B4-BE49-F238E27FC236}">
              <a16:creationId xmlns:a16="http://schemas.microsoft.com/office/drawing/2014/main" id="{5B7979C9-BA59-4EBB-96D5-0C07C255BA03}"/>
            </a:ext>
          </a:extLst>
        </xdr:cNvPr>
        <xdr:cNvSpPr txBox="1"/>
      </xdr:nvSpPr>
      <xdr:spPr>
        <a:xfrm>
          <a:off x="14742160" y="1694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26670</xdr:rowOff>
    </xdr:from>
    <xdr:to>
      <xdr:col>86</xdr:col>
      <xdr:colOff>25400</xdr:colOff>
      <xdr:row>100</xdr:row>
      <xdr:rowOff>26670</xdr:rowOff>
    </xdr:to>
    <xdr:cxnSp macro="">
      <xdr:nvCxnSpPr>
        <xdr:cNvPr id="770" name="直線コネクタ 769">
          <a:extLst>
            <a:ext uri="{FF2B5EF4-FFF2-40B4-BE49-F238E27FC236}">
              <a16:creationId xmlns:a16="http://schemas.microsoft.com/office/drawing/2014/main" id="{FDDBE185-63C6-4390-A372-A64FEC337FCB}"/>
            </a:ext>
          </a:extLst>
        </xdr:cNvPr>
        <xdr:cNvCxnSpPr/>
      </xdr:nvCxnSpPr>
      <xdr:spPr>
        <a:xfrm>
          <a:off x="14611350" y="171697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76852</xdr:rowOff>
    </xdr:from>
    <xdr:ext cx="405111" cy="259045"/>
    <xdr:sp macro="" textlink="">
      <xdr:nvSpPr>
        <xdr:cNvPr id="771" name="【庁舎】&#10;有形固定資産減価償却率平均値テキスト">
          <a:extLst>
            <a:ext uri="{FF2B5EF4-FFF2-40B4-BE49-F238E27FC236}">
              <a16:creationId xmlns:a16="http://schemas.microsoft.com/office/drawing/2014/main" id="{68ED008E-6AC5-4564-9B7D-80E6233F74A0}"/>
            </a:ext>
          </a:extLst>
        </xdr:cNvPr>
        <xdr:cNvSpPr txBox="1"/>
      </xdr:nvSpPr>
      <xdr:spPr>
        <a:xfrm>
          <a:off x="14742160" y="1773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53975</xdr:rowOff>
    </xdr:from>
    <xdr:to>
      <xdr:col>85</xdr:col>
      <xdr:colOff>177800</xdr:colOff>
      <xdr:row>104</xdr:row>
      <xdr:rowOff>155575</xdr:rowOff>
    </xdr:to>
    <xdr:sp macro="" textlink="">
      <xdr:nvSpPr>
        <xdr:cNvPr id="772" name="フローチャート: 判断 771">
          <a:extLst>
            <a:ext uri="{FF2B5EF4-FFF2-40B4-BE49-F238E27FC236}">
              <a16:creationId xmlns:a16="http://schemas.microsoft.com/office/drawing/2014/main" id="{0EBB5B65-0DC9-4903-8381-4A46FEE332EC}"/>
            </a:ext>
          </a:extLst>
        </xdr:cNvPr>
        <xdr:cNvSpPr/>
      </xdr:nvSpPr>
      <xdr:spPr>
        <a:xfrm>
          <a:off x="14649450" y="1788858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132080</xdr:rowOff>
    </xdr:from>
    <xdr:to>
      <xdr:col>81</xdr:col>
      <xdr:colOff>101600</xdr:colOff>
      <xdr:row>104</xdr:row>
      <xdr:rowOff>62230</xdr:rowOff>
    </xdr:to>
    <xdr:sp macro="" textlink="">
      <xdr:nvSpPr>
        <xdr:cNvPr id="773" name="フローチャート: 判断 772">
          <a:extLst>
            <a:ext uri="{FF2B5EF4-FFF2-40B4-BE49-F238E27FC236}">
              <a16:creationId xmlns:a16="http://schemas.microsoft.com/office/drawing/2014/main" id="{C48BEA11-0475-4617-82FA-C008BA4CDF84}"/>
            </a:ext>
          </a:extLst>
        </xdr:cNvPr>
        <xdr:cNvSpPr/>
      </xdr:nvSpPr>
      <xdr:spPr>
        <a:xfrm>
          <a:off x="13887450" y="17795240"/>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78757</xdr:rowOff>
    </xdr:from>
    <xdr:ext cx="405111" cy="259045"/>
    <xdr:sp macro="" textlink="">
      <xdr:nvSpPr>
        <xdr:cNvPr id="774" name="n_1aveValue【庁舎】&#10;有形固定資産減価償却率">
          <a:extLst>
            <a:ext uri="{FF2B5EF4-FFF2-40B4-BE49-F238E27FC236}">
              <a16:creationId xmlns:a16="http://schemas.microsoft.com/office/drawing/2014/main" id="{8A5B1582-6DBD-4B99-B9B9-79D64442AF5B}"/>
            </a:ext>
          </a:extLst>
        </xdr:cNvPr>
        <xdr:cNvSpPr txBox="1"/>
      </xdr:nvSpPr>
      <xdr:spPr>
        <a:xfrm>
          <a:off x="13738234"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21589</xdr:rowOff>
    </xdr:from>
    <xdr:to>
      <xdr:col>76</xdr:col>
      <xdr:colOff>165100</xdr:colOff>
      <xdr:row>104</xdr:row>
      <xdr:rowOff>123189</xdr:rowOff>
    </xdr:to>
    <xdr:sp macro="" textlink="">
      <xdr:nvSpPr>
        <xdr:cNvPr id="775" name="フローチャート: 判断 774">
          <a:extLst>
            <a:ext uri="{FF2B5EF4-FFF2-40B4-BE49-F238E27FC236}">
              <a16:creationId xmlns:a16="http://schemas.microsoft.com/office/drawing/2014/main" id="{F7FC5907-58DD-41C8-953C-9D3DC76CDD1B}"/>
            </a:ext>
          </a:extLst>
        </xdr:cNvPr>
        <xdr:cNvSpPr/>
      </xdr:nvSpPr>
      <xdr:spPr>
        <a:xfrm>
          <a:off x="13089890" y="17848579"/>
          <a:ext cx="10922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139716</xdr:rowOff>
    </xdr:from>
    <xdr:ext cx="405111" cy="259045"/>
    <xdr:sp macro="" textlink="">
      <xdr:nvSpPr>
        <xdr:cNvPr id="776" name="n_2aveValue【庁舎】&#10;有形固定資産減価償却率">
          <a:extLst>
            <a:ext uri="{FF2B5EF4-FFF2-40B4-BE49-F238E27FC236}">
              <a16:creationId xmlns:a16="http://schemas.microsoft.com/office/drawing/2014/main" id="{83800071-6381-4037-BB87-FF8B941EFA7A}"/>
            </a:ext>
          </a:extLst>
        </xdr:cNvPr>
        <xdr:cNvSpPr txBox="1"/>
      </xdr:nvSpPr>
      <xdr:spPr>
        <a:xfrm>
          <a:off x="12957184" y="17623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15875</xdr:rowOff>
    </xdr:from>
    <xdr:to>
      <xdr:col>72</xdr:col>
      <xdr:colOff>38100</xdr:colOff>
      <xdr:row>104</xdr:row>
      <xdr:rowOff>117475</xdr:rowOff>
    </xdr:to>
    <xdr:sp macro="" textlink="">
      <xdr:nvSpPr>
        <xdr:cNvPr id="777" name="フローチャート: 判断 776">
          <a:extLst>
            <a:ext uri="{FF2B5EF4-FFF2-40B4-BE49-F238E27FC236}">
              <a16:creationId xmlns:a16="http://schemas.microsoft.com/office/drawing/2014/main" id="{00E39673-86B9-448F-8DB6-E490FF320207}"/>
            </a:ext>
          </a:extLst>
        </xdr:cNvPr>
        <xdr:cNvSpPr/>
      </xdr:nvSpPr>
      <xdr:spPr>
        <a:xfrm>
          <a:off x="12303760" y="1785048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134002</xdr:rowOff>
    </xdr:from>
    <xdr:ext cx="405111" cy="259045"/>
    <xdr:sp macro="" textlink="">
      <xdr:nvSpPr>
        <xdr:cNvPr id="778" name="n_3aveValue【庁舎】&#10;有形固定資産減価償却率">
          <a:extLst>
            <a:ext uri="{FF2B5EF4-FFF2-40B4-BE49-F238E27FC236}">
              <a16:creationId xmlns:a16="http://schemas.microsoft.com/office/drawing/2014/main" id="{56D2C316-F57D-4D0D-AC79-683174D775DE}"/>
            </a:ext>
          </a:extLst>
        </xdr:cNvPr>
        <xdr:cNvSpPr txBox="1"/>
      </xdr:nvSpPr>
      <xdr:spPr>
        <a:xfrm>
          <a:off x="12171054" y="1761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104</xdr:row>
      <xdr:rowOff>2539</xdr:rowOff>
    </xdr:from>
    <xdr:to>
      <xdr:col>67</xdr:col>
      <xdr:colOff>101600</xdr:colOff>
      <xdr:row>104</xdr:row>
      <xdr:rowOff>104139</xdr:rowOff>
    </xdr:to>
    <xdr:sp macro="" textlink="">
      <xdr:nvSpPr>
        <xdr:cNvPr id="779" name="フローチャート: 判断 778">
          <a:extLst>
            <a:ext uri="{FF2B5EF4-FFF2-40B4-BE49-F238E27FC236}">
              <a16:creationId xmlns:a16="http://schemas.microsoft.com/office/drawing/2014/main" id="{ABCC8CF7-3C95-4ACC-9E1D-7FD4F61F1031}"/>
            </a:ext>
          </a:extLst>
        </xdr:cNvPr>
        <xdr:cNvSpPr/>
      </xdr:nvSpPr>
      <xdr:spPr>
        <a:xfrm>
          <a:off x="11487150" y="17833339"/>
          <a:ext cx="9779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38744</xdr:colOff>
      <xdr:row>102</xdr:row>
      <xdr:rowOff>120666</xdr:rowOff>
    </xdr:from>
    <xdr:ext cx="405111" cy="259045"/>
    <xdr:sp macro="" textlink="">
      <xdr:nvSpPr>
        <xdr:cNvPr id="780" name="n_4aveValue【庁舎】&#10;有形固定資産減価償却率">
          <a:extLst>
            <a:ext uri="{FF2B5EF4-FFF2-40B4-BE49-F238E27FC236}">
              <a16:creationId xmlns:a16="http://schemas.microsoft.com/office/drawing/2014/main" id="{2BCC3E28-9009-4BFA-B09C-14C0A643E559}"/>
            </a:ext>
          </a:extLst>
        </xdr:cNvPr>
        <xdr:cNvSpPr txBox="1"/>
      </xdr:nvSpPr>
      <xdr:spPr>
        <a:xfrm>
          <a:off x="11354444" y="17610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3C850528-0089-4459-9B74-ECA87303C36E}"/>
            </a:ext>
          </a:extLst>
        </xdr:cNvPr>
        <xdr:cNvSpPr txBox="1"/>
      </xdr:nvSpPr>
      <xdr:spPr>
        <a:xfrm>
          <a:off x="14532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D939428E-4AAD-41BF-BDCE-FAD9C3D55755}"/>
            </a:ext>
          </a:extLst>
        </xdr:cNvPr>
        <xdr:cNvSpPr txBox="1"/>
      </xdr:nvSpPr>
      <xdr:spPr>
        <a:xfrm>
          <a:off x="137706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CB52E3E1-C4E4-499D-A0AA-1B8E60B170C7}"/>
            </a:ext>
          </a:extLst>
        </xdr:cNvPr>
        <xdr:cNvSpPr txBox="1"/>
      </xdr:nvSpPr>
      <xdr:spPr>
        <a:xfrm>
          <a:off x="129730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39955332-86A9-4214-BC57-24ACAFEC5B39}"/>
            </a:ext>
          </a:extLst>
        </xdr:cNvPr>
        <xdr:cNvSpPr txBox="1"/>
      </xdr:nvSpPr>
      <xdr:spPr>
        <a:xfrm>
          <a:off x="12175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E7821D65-D2AA-49AA-97C1-0436DAD1867F}"/>
            </a:ext>
          </a:extLst>
        </xdr:cNvPr>
        <xdr:cNvSpPr txBox="1"/>
      </xdr:nvSpPr>
      <xdr:spPr>
        <a:xfrm>
          <a:off x="11370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93980</xdr:rowOff>
    </xdr:from>
    <xdr:to>
      <xdr:col>85</xdr:col>
      <xdr:colOff>177800</xdr:colOff>
      <xdr:row>107</xdr:row>
      <xdr:rowOff>24130</xdr:rowOff>
    </xdr:to>
    <xdr:sp macro="" textlink="">
      <xdr:nvSpPr>
        <xdr:cNvPr id="786" name="楕円 785">
          <a:extLst>
            <a:ext uri="{FF2B5EF4-FFF2-40B4-BE49-F238E27FC236}">
              <a16:creationId xmlns:a16="http://schemas.microsoft.com/office/drawing/2014/main" id="{C2F5F90A-6D76-4EE5-B112-6BCF185387D8}"/>
            </a:ext>
          </a:extLst>
        </xdr:cNvPr>
        <xdr:cNvSpPr/>
      </xdr:nvSpPr>
      <xdr:spPr>
        <a:xfrm>
          <a:off x="14649450" y="1827149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72407</xdr:rowOff>
    </xdr:from>
    <xdr:ext cx="405111" cy="259045"/>
    <xdr:sp macro="" textlink="">
      <xdr:nvSpPr>
        <xdr:cNvPr id="787" name="【庁舎】&#10;有形固定資産減価償却率該当値テキスト">
          <a:extLst>
            <a:ext uri="{FF2B5EF4-FFF2-40B4-BE49-F238E27FC236}">
              <a16:creationId xmlns:a16="http://schemas.microsoft.com/office/drawing/2014/main" id="{3EDD72CE-A63F-4CA1-8592-8E59E5A38CD4}"/>
            </a:ext>
          </a:extLst>
        </xdr:cNvPr>
        <xdr:cNvSpPr txBox="1"/>
      </xdr:nvSpPr>
      <xdr:spPr>
        <a:xfrm>
          <a:off x="14742160" y="1824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55880</xdr:rowOff>
    </xdr:from>
    <xdr:to>
      <xdr:col>81</xdr:col>
      <xdr:colOff>101600</xdr:colOff>
      <xdr:row>106</xdr:row>
      <xdr:rowOff>157480</xdr:rowOff>
    </xdr:to>
    <xdr:sp macro="" textlink="">
      <xdr:nvSpPr>
        <xdr:cNvPr id="788" name="楕円 787">
          <a:extLst>
            <a:ext uri="{FF2B5EF4-FFF2-40B4-BE49-F238E27FC236}">
              <a16:creationId xmlns:a16="http://schemas.microsoft.com/office/drawing/2014/main" id="{6B7D5C78-6162-43AC-B85D-A3941DB3E364}"/>
            </a:ext>
          </a:extLst>
        </xdr:cNvPr>
        <xdr:cNvSpPr/>
      </xdr:nvSpPr>
      <xdr:spPr>
        <a:xfrm>
          <a:off x="13887450" y="18233390"/>
          <a:ext cx="9779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106680</xdr:rowOff>
    </xdr:from>
    <xdr:to>
      <xdr:col>85</xdr:col>
      <xdr:colOff>127000</xdr:colOff>
      <xdr:row>106</xdr:row>
      <xdr:rowOff>144780</xdr:rowOff>
    </xdr:to>
    <xdr:cxnSp macro="">
      <xdr:nvCxnSpPr>
        <xdr:cNvPr id="789" name="直線コネクタ 788">
          <a:extLst>
            <a:ext uri="{FF2B5EF4-FFF2-40B4-BE49-F238E27FC236}">
              <a16:creationId xmlns:a16="http://schemas.microsoft.com/office/drawing/2014/main" id="{155BBAE9-C6F3-403D-80D8-60ABC569511D}"/>
            </a:ext>
          </a:extLst>
        </xdr:cNvPr>
        <xdr:cNvCxnSpPr/>
      </xdr:nvCxnSpPr>
      <xdr:spPr>
        <a:xfrm>
          <a:off x="13942060" y="18278475"/>
          <a:ext cx="762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40639</xdr:rowOff>
    </xdr:from>
    <xdr:to>
      <xdr:col>76</xdr:col>
      <xdr:colOff>165100</xdr:colOff>
      <xdr:row>106</xdr:row>
      <xdr:rowOff>142239</xdr:rowOff>
    </xdr:to>
    <xdr:sp macro="" textlink="">
      <xdr:nvSpPr>
        <xdr:cNvPr id="790" name="楕円 789">
          <a:extLst>
            <a:ext uri="{FF2B5EF4-FFF2-40B4-BE49-F238E27FC236}">
              <a16:creationId xmlns:a16="http://schemas.microsoft.com/office/drawing/2014/main" id="{C25E912A-8C92-4CC5-9E3E-03A57D749BC6}"/>
            </a:ext>
          </a:extLst>
        </xdr:cNvPr>
        <xdr:cNvSpPr/>
      </xdr:nvSpPr>
      <xdr:spPr>
        <a:xfrm>
          <a:off x="13089890" y="18214339"/>
          <a:ext cx="1092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91439</xdr:rowOff>
    </xdr:from>
    <xdr:to>
      <xdr:col>81</xdr:col>
      <xdr:colOff>50800</xdr:colOff>
      <xdr:row>106</xdr:row>
      <xdr:rowOff>106680</xdr:rowOff>
    </xdr:to>
    <xdr:cxnSp macro="">
      <xdr:nvCxnSpPr>
        <xdr:cNvPr id="791" name="直線コネクタ 790">
          <a:extLst>
            <a:ext uri="{FF2B5EF4-FFF2-40B4-BE49-F238E27FC236}">
              <a16:creationId xmlns:a16="http://schemas.microsoft.com/office/drawing/2014/main" id="{AA8A4C7E-4BF0-463A-8CC3-6F308842D3C8}"/>
            </a:ext>
          </a:extLst>
        </xdr:cNvPr>
        <xdr:cNvCxnSpPr/>
      </xdr:nvCxnSpPr>
      <xdr:spPr>
        <a:xfrm>
          <a:off x="13144500" y="18268949"/>
          <a:ext cx="797560" cy="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8255</xdr:rowOff>
    </xdr:from>
    <xdr:to>
      <xdr:col>72</xdr:col>
      <xdr:colOff>38100</xdr:colOff>
      <xdr:row>106</xdr:row>
      <xdr:rowOff>109855</xdr:rowOff>
    </xdr:to>
    <xdr:sp macro="" textlink="">
      <xdr:nvSpPr>
        <xdr:cNvPr id="792" name="楕円 791">
          <a:extLst>
            <a:ext uri="{FF2B5EF4-FFF2-40B4-BE49-F238E27FC236}">
              <a16:creationId xmlns:a16="http://schemas.microsoft.com/office/drawing/2014/main" id="{2A9662C6-64B7-4FEA-8FF6-F4C9F1C5F2BA}"/>
            </a:ext>
          </a:extLst>
        </xdr:cNvPr>
        <xdr:cNvSpPr/>
      </xdr:nvSpPr>
      <xdr:spPr>
        <a:xfrm>
          <a:off x="12303760" y="181838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59055</xdr:rowOff>
    </xdr:from>
    <xdr:to>
      <xdr:col>76</xdr:col>
      <xdr:colOff>114300</xdr:colOff>
      <xdr:row>106</xdr:row>
      <xdr:rowOff>91439</xdr:rowOff>
    </xdr:to>
    <xdr:cxnSp macro="">
      <xdr:nvCxnSpPr>
        <xdr:cNvPr id="793" name="直線コネクタ 792">
          <a:extLst>
            <a:ext uri="{FF2B5EF4-FFF2-40B4-BE49-F238E27FC236}">
              <a16:creationId xmlns:a16="http://schemas.microsoft.com/office/drawing/2014/main" id="{B8B9E778-7CB2-4BCE-BFAB-5EF43F4EB538}"/>
            </a:ext>
          </a:extLst>
        </xdr:cNvPr>
        <xdr:cNvCxnSpPr/>
      </xdr:nvCxnSpPr>
      <xdr:spPr>
        <a:xfrm>
          <a:off x="12346940" y="18228945"/>
          <a:ext cx="797560" cy="4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147320</xdr:rowOff>
    </xdr:from>
    <xdr:to>
      <xdr:col>67</xdr:col>
      <xdr:colOff>101600</xdr:colOff>
      <xdr:row>106</xdr:row>
      <xdr:rowOff>77470</xdr:rowOff>
    </xdr:to>
    <xdr:sp macro="" textlink="">
      <xdr:nvSpPr>
        <xdr:cNvPr id="794" name="楕円 793">
          <a:extLst>
            <a:ext uri="{FF2B5EF4-FFF2-40B4-BE49-F238E27FC236}">
              <a16:creationId xmlns:a16="http://schemas.microsoft.com/office/drawing/2014/main" id="{86AF686B-0912-4B6C-B09D-712E50E8C494}"/>
            </a:ext>
          </a:extLst>
        </xdr:cNvPr>
        <xdr:cNvSpPr/>
      </xdr:nvSpPr>
      <xdr:spPr>
        <a:xfrm>
          <a:off x="11487150" y="18147665"/>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26670</xdr:rowOff>
    </xdr:from>
    <xdr:to>
      <xdr:col>71</xdr:col>
      <xdr:colOff>177800</xdr:colOff>
      <xdr:row>106</xdr:row>
      <xdr:rowOff>59055</xdr:rowOff>
    </xdr:to>
    <xdr:cxnSp macro="">
      <xdr:nvCxnSpPr>
        <xdr:cNvPr id="795" name="直線コネクタ 794">
          <a:extLst>
            <a:ext uri="{FF2B5EF4-FFF2-40B4-BE49-F238E27FC236}">
              <a16:creationId xmlns:a16="http://schemas.microsoft.com/office/drawing/2014/main" id="{81328D98-3450-489B-A325-80ABD69EE00C}"/>
            </a:ext>
          </a:extLst>
        </xdr:cNvPr>
        <xdr:cNvCxnSpPr/>
      </xdr:nvCxnSpPr>
      <xdr:spPr>
        <a:xfrm>
          <a:off x="11541760" y="18198465"/>
          <a:ext cx="80518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148607</xdr:rowOff>
    </xdr:from>
    <xdr:ext cx="405111" cy="259045"/>
    <xdr:sp macro="" textlink="">
      <xdr:nvSpPr>
        <xdr:cNvPr id="796" name="n_1mainValue【庁舎】&#10;有形固定資産減価償却率">
          <a:extLst>
            <a:ext uri="{FF2B5EF4-FFF2-40B4-BE49-F238E27FC236}">
              <a16:creationId xmlns:a16="http://schemas.microsoft.com/office/drawing/2014/main" id="{AD89B24D-D30C-4B7D-9A03-E1CB8D0F78B3}"/>
            </a:ext>
          </a:extLst>
        </xdr:cNvPr>
        <xdr:cNvSpPr txBox="1"/>
      </xdr:nvSpPr>
      <xdr:spPr>
        <a:xfrm>
          <a:off x="13738234" y="1832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133366</xdr:rowOff>
    </xdr:from>
    <xdr:ext cx="405111" cy="259045"/>
    <xdr:sp macro="" textlink="">
      <xdr:nvSpPr>
        <xdr:cNvPr id="797" name="n_2mainValue【庁舎】&#10;有形固定資産減価償却率">
          <a:extLst>
            <a:ext uri="{FF2B5EF4-FFF2-40B4-BE49-F238E27FC236}">
              <a16:creationId xmlns:a16="http://schemas.microsoft.com/office/drawing/2014/main" id="{9D20F3A5-8CD1-494A-9999-AD94C01E8AC3}"/>
            </a:ext>
          </a:extLst>
        </xdr:cNvPr>
        <xdr:cNvSpPr txBox="1"/>
      </xdr:nvSpPr>
      <xdr:spPr>
        <a:xfrm>
          <a:off x="12957184" y="18303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100982</xdr:rowOff>
    </xdr:from>
    <xdr:ext cx="405111" cy="259045"/>
    <xdr:sp macro="" textlink="">
      <xdr:nvSpPr>
        <xdr:cNvPr id="798" name="n_3mainValue【庁舎】&#10;有形固定資産減価償却率">
          <a:extLst>
            <a:ext uri="{FF2B5EF4-FFF2-40B4-BE49-F238E27FC236}">
              <a16:creationId xmlns:a16="http://schemas.microsoft.com/office/drawing/2014/main" id="{8468FEF2-51A2-46D4-B970-597E7B58CA4E}"/>
            </a:ext>
          </a:extLst>
        </xdr:cNvPr>
        <xdr:cNvSpPr txBox="1"/>
      </xdr:nvSpPr>
      <xdr:spPr>
        <a:xfrm>
          <a:off x="12171054" y="1827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68597</xdr:rowOff>
    </xdr:from>
    <xdr:ext cx="405111" cy="259045"/>
    <xdr:sp macro="" textlink="">
      <xdr:nvSpPr>
        <xdr:cNvPr id="799" name="n_4mainValue【庁舎】&#10;有形固定資産減価償却率">
          <a:extLst>
            <a:ext uri="{FF2B5EF4-FFF2-40B4-BE49-F238E27FC236}">
              <a16:creationId xmlns:a16="http://schemas.microsoft.com/office/drawing/2014/main" id="{7187D577-B8AF-4B63-95D9-D98913160281}"/>
            </a:ext>
          </a:extLst>
        </xdr:cNvPr>
        <xdr:cNvSpPr txBox="1"/>
      </xdr:nvSpPr>
      <xdr:spPr>
        <a:xfrm>
          <a:off x="11354444" y="18240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5158725A-E280-467F-BEAC-524A5F75D528}"/>
            </a:ext>
          </a:extLst>
        </xdr:cNvPr>
        <xdr:cNvSpPr/>
      </xdr:nvSpPr>
      <xdr:spPr>
        <a:xfrm>
          <a:off x="16459200" y="1561719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64F49E52-5D9B-4EA8-9AB1-55DFA8B33F24}"/>
            </a:ext>
          </a:extLst>
        </xdr:cNvPr>
        <xdr:cNvSpPr/>
      </xdr:nvSpPr>
      <xdr:spPr>
        <a:xfrm>
          <a:off x="1659001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8B0F636A-9441-4FED-946D-3B79BAFFDD17}"/>
            </a:ext>
          </a:extLst>
        </xdr:cNvPr>
        <xdr:cNvSpPr/>
      </xdr:nvSpPr>
      <xdr:spPr>
        <a:xfrm>
          <a:off x="1659001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745CEA8A-4259-4F75-A171-1D726A92CFCE}"/>
            </a:ext>
          </a:extLst>
        </xdr:cNvPr>
        <xdr:cNvSpPr/>
      </xdr:nvSpPr>
      <xdr:spPr>
        <a:xfrm>
          <a:off x="174879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A1BDBC2D-78A8-4A3B-9026-2D243AD98863}"/>
            </a:ext>
          </a:extLst>
        </xdr:cNvPr>
        <xdr:cNvSpPr/>
      </xdr:nvSpPr>
      <xdr:spPr>
        <a:xfrm>
          <a:off x="174879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03112449-4F5F-419D-AA38-F0037ABFE2EA}"/>
            </a:ext>
          </a:extLst>
        </xdr:cNvPr>
        <xdr:cNvSpPr/>
      </xdr:nvSpPr>
      <xdr:spPr>
        <a:xfrm>
          <a:off x="18516600" y="1628521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E7B1E26C-8C0E-4167-AA4F-5082B62A7BEC}"/>
            </a:ext>
          </a:extLst>
        </xdr:cNvPr>
        <xdr:cNvSpPr/>
      </xdr:nvSpPr>
      <xdr:spPr>
        <a:xfrm>
          <a:off x="18516600" y="16480790"/>
          <a:ext cx="1371600" cy="25590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DA62E8E2-4F69-432E-8E8C-5CFAEB9EDDBF}"/>
            </a:ext>
          </a:extLst>
        </xdr:cNvPr>
        <xdr:cNvSpPr/>
      </xdr:nvSpPr>
      <xdr:spPr>
        <a:xfrm>
          <a:off x="16459200" y="1676019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0115CB45-AD19-4571-A651-215BD39B8571}"/>
            </a:ext>
          </a:extLst>
        </xdr:cNvPr>
        <xdr:cNvSpPr txBox="1"/>
      </xdr:nvSpPr>
      <xdr:spPr>
        <a:xfrm>
          <a:off x="1644015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A43433D4-BDFD-4340-A774-ACA8308F704F}"/>
            </a:ext>
          </a:extLst>
        </xdr:cNvPr>
        <xdr:cNvCxnSpPr/>
      </xdr:nvCxnSpPr>
      <xdr:spPr>
        <a:xfrm>
          <a:off x="16459200" y="19046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a:extLst>
            <a:ext uri="{FF2B5EF4-FFF2-40B4-BE49-F238E27FC236}">
              <a16:creationId xmlns:a16="http://schemas.microsoft.com/office/drawing/2014/main" id="{04E9A38F-CCF7-43EF-B281-A62453CF7708}"/>
            </a:ext>
          </a:extLst>
        </xdr:cNvPr>
        <xdr:cNvCxnSpPr/>
      </xdr:nvCxnSpPr>
      <xdr:spPr>
        <a:xfrm>
          <a:off x="16459200" y="18669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a:extLst>
            <a:ext uri="{FF2B5EF4-FFF2-40B4-BE49-F238E27FC236}">
              <a16:creationId xmlns:a16="http://schemas.microsoft.com/office/drawing/2014/main" id="{9CEFDB81-137C-41E9-8926-F8FE07BCE98B}"/>
            </a:ext>
          </a:extLst>
        </xdr:cNvPr>
        <xdr:cNvSpPr txBox="1"/>
      </xdr:nvSpPr>
      <xdr:spPr>
        <a:xfrm>
          <a:off x="16047266" y="18528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a:extLst>
            <a:ext uri="{FF2B5EF4-FFF2-40B4-BE49-F238E27FC236}">
              <a16:creationId xmlns:a16="http://schemas.microsoft.com/office/drawing/2014/main" id="{FAE45B48-F9A3-4EF9-B91F-E089AEC10363}"/>
            </a:ext>
          </a:extLst>
        </xdr:cNvPr>
        <xdr:cNvCxnSpPr/>
      </xdr:nvCxnSpPr>
      <xdr:spPr>
        <a:xfrm>
          <a:off x="16459200" y="182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a:extLst>
            <a:ext uri="{FF2B5EF4-FFF2-40B4-BE49-F238E27FC236}">
              <a16:creationId xmlns:a16="http://schemas.microsoft.com/office/drawing/2014/main" id="{FB43A1CC-D69D-4EAE-A586-1DF3980F03EC}"/>
            </a:ext>
          </a:extLst>
        </xdr:cNvPr>
        <xdr:cNvSpPr txBox="1"/>
      </xdr:nvSpPr>
      <xdr:spPr>
        <a:xfrm>
          <a:off x="16047266" y="18143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a:extLst>
            <a:ext uri="{FF2B5EF4-FFF2-40B4-BE49-F238E27FC236}">
              <a16:creationId xmlns:a16="http://schemas.microsoft.com/office/drawing/2014/main" id="{87D84B3A-BFB5-44C7-B31B-306B9540A12D}"/>
            </a:ext>
          </a:extLst>
        </xdr:cNvPr>
        <xdr:cNvCxnSpPr/>
      </xdr:nvCxnSpPr>
      <xdr:spPr>
        <a:xfrm>
          <a:off x="16459200" y="17907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a:extLst>
            <a:ext uri="{FF2B5EF4-FFF2-40B4-BE49-F238E27FC236}">
              <a16:creationId xmlns:a16="http://schemas.microsoft.com/office/drawing/2014/main" id="{C0534FA1-DE94-4570-9BDB-0E692554FA81}"/>
            </a:ext>
          </a:extLst>
        </xdr:cNvPr>
        <xdr:cNvSpPr txBox="1"/>
      </xdr:nvSpPr>
      <xdr:spPr>
        <a:xfrm>
          <a:off x="16047266" y="17762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a:extLst>
            <a:ext uri="{FF2B5EF4-FFF2-40B4-BE49-F238E27FC236}">
              <a16:creationId xmlns:a16="http://schemas.microsoft.com/office/drawing/2014/main" id="{AB6B1E93-DFC5-4FF1-A26C-0FD70C352D12}"/>
            </a:ext>
          </a:extLst>
        </xdr:cNvPr>
        <xdr:cNvCxnSpPr/>
      </xdr:nvCxnSpPr>
      <xdr:spPr>
        <a:xfrm>
          <a:off x="16459200" y="17526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a:extLst>
            <a:ext uri="{FF2B5EF4-FFF2-40B4-BE49-F238E27FC236}">
              <a16:creationId xmlns:a16="http://schemas.microsoft.com/office/drawing/2014/main" id="{09AD5675-3909-425B-A9FF-C724AAFE8D26}"/>
            </a:ext>
          </a:extLst>
        </xdr:cNvPr>
        <xdr:cNvSpPr txBox="1"/>
      </xdr:nvSpPr>
      <xdr:spPr>
        <a:xfrm>
          <a:off x="16047266" y="17381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a:extLst>
            <a:ext uri="{FF2B5EF4-FFF2-40B4-BE49-F238E27FC236}">
              <a16:creationId xmlns:a16="http://schemas.microsoft.com/office/drawing/2014/main" id="{FC0162DD-105F-4926-9E76-27AFE6C137CA}"/>
            </a:ext>
          </a:extLst>
        </xdr:cNvPr>
        <xdr:cNvCxnSpPr/>
      </xdr:nvCxnSpPr>
      <xdr:spPr>
        <a:xfrm>
          <a:off x="16459200" y="17145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a:extLst>
            <a:ext uri="{FF2B5EF4-FFF2-40B4-BE49-F238E27FC236}">
              <a16:creationId xmlns:a16="http://schemas.microsoft.com/office/drawing/2014/main" id="{C05F7B1F-0FC0-46D6-80FD-7C6DA40336E7}"/>
            </a:ext>
          </a:extLst>
        </xdr:cNvPr>
        <xdr:cNvSpPr txBox="1"/>
      </xdr:nvSpPr>
      <xdr:spPr>
        <a:xfrm>
          <a:off x="16047266" y="1700087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B05F17F3-0152-4D7D-B160-340A6312C867}"/>
            </a:ext>
          </a:extLst>
        </xdr:cNvPr>
        <xdr:cNvCxnSpPr/>
      </xdr:nvCxnSpPr>
      <xdr:spPr>
        <a:xfrm>
          <a:off x="16459200" y="1676019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BE72EE96-C0A4-41B8-83AE-146733B8FBCD}"/>
            </a:ext>
          </a:extLst>
        </xdr:cNvPr>
        <xdr:cNvSpPr txBox="1"/>
      </xdr:nvSpPr>
      <xdr:spPr>
        <a:xfrm>
          <a:off x="16047266" y="1662368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a:extLst>
            <a:ext uri="{FF2B5EF4-FFF2-40B4-BE49-F238E27FC236}">
              <a16:creationId xmlns:a16="http://schemas.microsoft.com/office/drawing/2014/main" id="{561DD91C-053D-4247-8A76-D2B5C52799FA}"/>
            </a:ext>
          </a:extLst>
        </xdr:cNvPr>
        <xdr:cNvSpPr/>
      </xdr:nvSpPr>
      <xdr:spPr>
        <a:xfrm>
          <a:off x="16459200" y="1676019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129539</xdr:rowOff>
    </xdr:from>
    <xdr:to>
      <xdr:col>116</xdr:col>
      <xdr:colOff>62864</xdr:colOff>
      <xdr:row>107</xdr:row>
      <xdr:rowOff>59055</xdr:rowOff>
    </xdr:to>
    <xdr:cxnSp macro="">
      <xdr:nvCxnSpPr>
        <xdr:cNvPr id="823" name="直線コネクタ 822">
          <a:extLst>
            <a:ext uri="{FF2B5EF4-FFF2-40B4-BE49-F238E27FC236}">
              <a16:creationId xmlns:a16="http://schemas.microsoft.com/office/drawing/2014/main" id="{C75602E7-BF1C-4A42-9F58-58428317D5E3}"/>
            </a:ext>
          </a:extLst>
        </xdr:cNvPr>
        <xdr:cNvCxnSpPr/>
      </xdr:nvCxnSpPr>
      <xdr:spPr>
        <a:xfrm flipV="1">
          <a:off x="19947254" y="17106899"/>
          <a:ext cx="0" cy="129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62882</xdr:rowOff>
    </xdr:from>
    <xdr:ext cx="469744" cy="259045"/>
    <xdr:sp macro="" textlink="">
      <xdr:nvSpPr>
        <xdr:cNvPr id="824" name="【庁舎】&#10;一人当たり面積最小値テキスト">
          <a:extLst>
            <a:ext uri="{FF2B5EF4-FFF2-40B4-BE49-F238E27FC236}">
              <a16:creationId xmlns:a16="http://schemas.microsoft.com/office/drawing/2014/main" id="{647AD8EC-10F2-40B9-A256-69B8B11DE5FC}"/>
            </a:ext>
          </a:extLst>
        </xdr:cNvPr>
        <xdr:cNvSpPr txBox="1"/>
      </xdr:nvSpPr>
      <xdr:spPr>
        <a:xfrm>
          <a:off x="19985990" y="1840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59055</xdr:rowOff>
    </xdr:from>
    <xdr:to>
      <xdr:col>116</xdr:col>
      <xdr:colOff>152400</xdr:colOff>
      <xdr:row>107</xdr:row>
      <xdr:rowOff>59055</xdr:rowOff>
    </xdr:to>
    <xdr:cxnSp macro="">
      <xdr:nvCxnSpPr>
        <xdr:cNvPr id="825" name="直線コネクタ 824">
          <a:extLst>
            <a:ext uri="{FF2B5EF4-FFF2-40B4-BE49-F238E27FC236}">
              <a16:creationId xmlns:a16="http://schemas.microsoft.com/office/drawing/2014/main" id="{7CE8B63B-3CA5-476F-874A-DB7AF54CA554}"/>
            </a:ext>
          </a:extLst>
        </xdr:cNvPr>
        <xdr:cNvCxnSpPr/>
      </xdr:nvCxnSpPr>
      <xdr:spPr>
        <a:xfrm>
          <a:off x="19885660" y="184003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76216</xdr:rowOff>
    </xdr:from>
    <xdr:ext cx="469744" cy="259045"/>
    <xdr:sp macro="" textlink="">
      <xdr:nvSpPr>
        <xdr:cNvPr id="826" name="【庁舎】&#10;一人当たり面積最大値テキスト">
          <a:extLst>
            <a:ext uri="{FF2B5EF4-FFF2-40B4-BE49-F238E27FC236}">
              <a16:creationId xmlns:a16="http://schemas.microsoft.com/office/drawing/2014/main" id="{259C2564-662A-4480-9299-0056187DFB9C}"/>
            </a:ext>
          </a:extLst>
        </xdr:cNvPr>
        <xdr:cNvSpPr txBox="1"/>
      </xdr:nvSpPr>
      <xdr:spPr>
        <a:xfrm>
          <a:off x="19985990" y="1687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129539</xdr:rowOff>
    </xdr:from>
    <xdr:to>
      <xdr:col>116</xdr:col>
      <xdr:colOff>152400</xdr:colOff>
      <xdr:row>99</xdr:row>
      <xdr:rowOff>129539</xdr:rowOff>
    </xdr:to>
    <xdr:cxnSp macro="">
      <xdr:nvCxnSpPr>
        <xdr:cNvPr id="827" name="直線コネクタ 826">
          <a:extLst>
            <a:ext uri="{FF2B5EF4-FFF2-40B4-BE49-F238E27FC236}">
              <a16:creationId xmlns:a16="http://schemas.microsoft.com/office/drawing/2014/main" id="{0D1413CA-1C2E-4FDC-89EA-FA88F5C5BA62}"/>
            </a:ext>
          </a:extLst>
        </xdr:cNvPr>
        <xdr:cNvCxnSpPr/>
      </xdr:nvCxnSpPr>
      <xdr:spPr>
        <a:xfrm>
          <a:off x="19885660" y="171068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102</xdr:row>
      <xdr:rowOff>153052</xdr:rowOff>
    </xdr:from>
    <xdr:ext cx="469744" cy="259045"/>
    <xdr:sp macro="" textlink="">
      <xdr:nvSpPr>
        <xdr:cNvPr id="828" name="【庁舎】&#10;一人当たり面積平均値テキスト">
          <a:extLst>
            <a:ext uri="{FF2B5EF4-FFF2-40B4-BE49-F238E27FC236}">
              <a16:creationId xmlns:a16="http://schemas.microsoft.com/office/drawing/2014/main" id="{03000877-3249-44EA-B656-2E2F2920AC49}"/>
            </a:ext>
          </a:extLst>
        </xdr:cNvPr>
        <xdr:cNvSpPr txBox="1"/>
      </xdr:nvSpPr>
      <xdr:spPr>
        <a:xfrm>
          <a:off x="19985990" y="17640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130175</xdr:rowOff>
    </xdr:from>
    <xdr:to>
      <xdr:col>116</xdr:col>
      <xdr:colOff>114300</xdr:colOff>
      <xdr:row>104</xdr:row>
      <xdr:rowOff>60325</xdr:rowOff>
    </xdr:to>
    <xdr:sp macro="" textlink="">
      <xdr:nvSpPr>
        <xdr:cNvPr id="829" name="フローチャート: 判断 828">
          <a:extLst>
            <a:ext uri="{FF2B5EF4-FFF2-40B4-BE49-F238E27FC236}">
              <a16:creationId xmlns:a16="http://schemas.microsoft.com/office/drawing/2014/main" id="{17BDBB53-6A0F-4343-A969-398F28E086C1}"/>
            </a:ext>
          </a:extLst>
        </xdr:cNvPr>
        <xdr:cNvSpPr/>
      </xdr:nvSpPr>
      <xdr:spPr>
        <a:xfrm>
          <a:off x="19904710" y="17793335"/>
          <a:ext cx="97790" cy="9398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137795</xdr:rowOff>
    </xdr:from>
    <xdr:to>
      <xdr:col>112</xdr:col>
      <xdr:colOff>38100</xdr:colOff>
      <xdr:row>104</xdr:row>
      <xdr:rowOff>67945</xdr:rowOff>
    </xdr:to>
    <xdr:sp macro="" textlink="">
      <xdr:nvSpPr>
        <xdr:cNvPr id="830" name="フローチャート: 判断 829">
          <a:extLst>
            <a:ext uri="{FF2B5EF4-FFF2-40B4-BE49-F238E27FC236}">
              <a16:creationId xmlns:a16="http://schemas.microsoft.com/office/drawing/2014/main" id="{5F38D658-C449-46E9-A2F8-F39EE4D74C28}"/>
            </a:ext>
          </a:extLst>
        </xdr:cNvPr>
        <xdr:cNvSpPr/>
      </xdr:nvSpPr>
      <xdr:spPr>
        <a:xfrm>
          <a:off x="19161760" y="17793335"/>
          <a:ext cx="7874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102</xdr:row>
      <xdr:rowOff>84472</xdr:rowOff>
    </xdr:from>
    <xdr:ext cx="469744" cy="259045"/>
    <xdr:sp macro="" textlink="">
      <xdr:nvSpPr>
        <xdr:cNvPr id="831" name="n_1aveValue【庁舎】&#10;一人当たり面積">
          <a:extLst>
            <a:ext uri="{FF2B5EF4-FFF2-40B4-BE49-F238E27FC236}">
              <a16:creationId xmlns:a16="http://schemas.microsoft.com/office/drawing/2014/main" id="{9FD60BA7-FA48-4518-9C63-A60E3387D328}"/>
            </a:ext>
          </a:extLst>
        </xdr:cNvPr>
        <xdr:cNvSpPr txBox="1"/>
      </xdr:nvSpPr>
      <xdr:spPr>
        <a:xfrm>
          <a:off x="18982132" y="1757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103</xdr:row>
      <xdr:rowOff>65405</xdr:rowOff>
    </xdr:from>
    <xdr:to>
      <xdr:col>107</xdr:col>
      <xdr:colOff>101600</xdr:colOff>
      <xdr:row>103</xdr:row>
      <xdr:rowOff>167005</xdr:rowOff>
    </xdr:to>
    <xdr:sp macro="" textlink="">
      <xdr:nvSpPr>
        <xdr:cNvPr id="832" name="フローチャート: 判断 831">
          <a:extLst>
            <a:ext uri="{FF2B5EF4-FFF2-40B4-BE49-F238E27FC236}">
              <a16:creationId xmlns:a16="http://schemas.microsoft.com/office/drawing/2014/main" id="{DB925365-F4DF-40A0-83C5-D61D8D6E64A5}"/>
            </a:ext>
          </a:extLst>
        </xdr:cNvPr>
        <xdr:cNvSpPr/>
      </xdr:nvSpPr>
      <xdr:spPr>
        <a:xfrm>
          <a:off x="18345150" y="17722850"/>
          <a:ext cx="97790" cy="10731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102</xdr:row>
      <xdr:rowOff>12082</xdr:rowOff>
    </xdr:from>
    <xdr:ext cx="469744" cy="259045"/>
    <xdr:sp macro="" textlink="">
      <xdr:nvSpPr>
        <xdr:cNvPr id="833" name="n_2aveValue【庁舎】&#10;一人当たり面積">
          <a:extLst>
            <a:ext uri="{FF2B5EF4-FFF2-40B4-BE49-F238E27FC236}">
              <a16:creationId xmlns:a16="http://schemas.microsoft.com/office/drawing/2014/main" id="{ECD2C650-65B9-4636-AD7C-12D0CA983612}"/>
            </a:ext>
          </a:extLst>
        </xdr:cNvPr>
        <xdr:cNvSpPr txBox="1"/>
      </xdr:nvSpPr>
      <xdr:spPr>
        <a:xfrm>
          <a:off x="18182032" y="17503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103</xdr:row>
      <xdr:rowOff>133986</xdr:rowOff>
    </xdr:from>
    <xdr:to>
      <xdr:col>102</xdr:col>
      <xdr:colOff>165100</xdr:colOff>
      <xdr:row>104</xdr:row>
      <xdr:rowOff>64136</xdr:rowOff>
    </xdr:to>
    <xdr:sp macro="" textlink="">
      <xdr:nvSpPr>
        <xdr:cNvPr id="834" name="フローチャート: 判断 833">
          <a:extLst>
            <a:ext uri="{FF2B5EF4-FFF2-40B4-BE49-F238E27FC236}">
              <a16:creationId xmlns:a16="http://schemas.microsoft.com/office/drawing/2014/main" id="{8A08155E-34E1-40E1-B368-67ABFB7C1775}"/>
            </a:ext>
          </a:extLst>
        </xdr:cNvPr>
        <xdr:cNvSpPr/>
      </xdr:nvSpPr>
      <xdr:spPr>
        <a:xfrm>
          <a:off x="17547590" y="17789526"/>
          <a:ext cx="10922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102</xdr:row>
      <xdr:rowOff>80663</xdr:rowOff>
    </xdr:from>
    <xdr:ext cx="469744" cy="259045"/>
    <xdr:sp macro="" textlink="">
      <xdr:nvSpPr>
        <xdr:cNvPr id="835" name="n_3aveValue【庁舎】&#10;一人当たり面積">
          <a:extLst>
            <a:ext uri="{FF2B5EF4-FFF2-40B4-BE49-F238E27FC236}">
              <a16:creationId xmlns:a16="http://schemas.microsoft.com/office/drawing/2014/main" id="{427A2953-E66A-417C-8235-10D6C05A5F9A}"/>
            </a:ext>
          </a:extLst>
        </xdr:cNvPr>
        <xdr:cNvSpPr txBox="1"/>
      </xdr:nvSpPr>
      <xdr:spPr>
        <a:xfrm>
          <a:off x="17384472" y="1757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103</xdr:row>
      <xdr:rowOff>111125</xdr:rowOff>
    </xdr:from>
    <xdr:to>
      <xdr:col>98</xdr:col>
      <xdr:colOff>38100</xdr:colOff>
      <xdr:row>104</xdr:row>
      <xdr:rowOff>41275</xdr:rowOff>
    </xdr:to>
    <xdr:sp macro="" textlink="">
      <xdr:nvSpPr>
        <xdr:cNvPr id="836" name="フローチャート: 判断 835">
          <a:extLst>
            <a:ext uri="{FF2B5EF4-FFF2-40B4-BE49-F238E27FC236}">
              <a16:creationId xmlns:a16="http://schemas.microsoft.com/office/drawing/2014/main" id="{20122159-0676-4535-ACD1-7A8F3A4973CF}"/>
            </a:ext>
          </a:extLst>
        </xdr:cNvPr>
        <xdr:cNvSpPr/>
      </xdr:nvSpPr>
      <xdr:spPr>
        <a:xfrm>
          <a:off x="16761460" y="177704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133427</xdr:colOff>
      <xdr:row>102</xdr:row>
      <xdr:rowOff>57802</xdr:rowOff>
    </xdr:from>
    <xdr:ext cx="469744" cy="259045"/>
    <xdr:sp macro="" textlink="">
      <xdr:nvSpPr>
        <xdr:cNvPr id="837" name="n_4aveValue【庁舎】&#10;一人当たり面積">
          <a:extLst>
            <a:ext uri="{FF2B5EF4-FFF2-40B4-BE49-F238E27FC236}">
              <a16:creationId xmlns:a16="http://schemas.microsoft.com/office/drawing/2014/main" id="{64928091-B401-4A66-9D40-5285FB85BBFE}"/>
            </a:ext>
          </a:extLst>
        </xdr:cNvPr>
        <xdr:cNvSpPr txBox="1"/>
      </xdr:nvSpPr>
      <xdr:spPr>
        <a:xfrm>
          <a:off x="16588817" y="1754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25981E6E-05F5-440B-B43C-BC9FD909F776}"/>
            </a:ext>
          </a:extLst>
        </xdr:cNvPr>
        <xdr:cNvSpPr txBox="1"/>
      </xdr:nvSpPr>
      <xdr:spPr>
        <a:xfrm>
          <a:off x="1977644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C697063E-119A-4187-9C07-40EF0AD72D3D}"/>
            </a:ext>
          </a:extLst>
        </xdr:cNvPr>
        <xdr:cNvSpPr txBox="1"/>
      </xdr:nvSpPr>
      <xdr:spPr>
        <a:xfrm>
          <a:off x="190334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E71F6B90-5037-4444-95D2-6A2E7D964150}"/>
            </a:ext>
          </a:extLst>
        </xdr:cNvPr>
        <xdr:cNvSpPr txBox="1"/>
      </xdr:nvSpPr>
      <xdr:spPr>
        <a:xfrm>
          <a:off x="1822831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FC9DE265-8775-4152-8C93-0F3F0A3DFFC2}"/>
            </a:ext>
          </a:extLst>
        </xdr:cNvPr>
        <xdr:cNvSpPr txBox="1"/>
      </xdr:nvSpPr>
      <xdr:spPr>
        <a:xfrm>
          <a:off x="1743075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73FB3C71-576A-4151-8336-4D33179E08E7}"/>
            </a:ext>
          </a:extLst>
        </xdr:cNvPr>
        <xdr:cNvSpPr txBox="1"/>
      </xdr:nvSpPr>
      <xdr:spPr>
        <a:xfrm>
          <a:off x="16633190" y="19051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843" name="楕円 842">
          <a:extLst>
            <a:ext uri="{FF2B5EF4-FFF2-40B4-BE49-F238E27FC236}">
              <a16:creationId xmlns:a16="http://schemas.microsoft.com/office/drawing/2014/main" id="{BF5FCACC-B044-42E6-B1F8-76EA72ADCF61}"/>
            </a:ext>
          </a:extLst>
        </xdr:cNvPr>
        <xdr:cNvSpPr/>
      </xdr:nvSpPr>
      <xdr:spPr>
        <a:xfrm>
          <a:off x="19904710" y="18077180"/>
          <a:ext cx="9779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53357</xdr:rowOff>
    </xdr:from>
    <xdr:ext cx="469744" cy="259045"/>
    <xdr:sp macro="" textlink="">
      <xdr:nvSpPr>
        <xdr:cNvPr id="844" name="【庁舎】&#10;一人当たり面積該当値テキスト">
          <a:extLst>
            <a:ext uri="{FF2B5EF4-FFF2-40B4-BE49-F238E27FC236}">
              <a16:creationId xmlns:a16="http://schemas.microsoft.com/office/drawing/2014/main" id="{2FB4D6E9-1256-4C51-A450-AA12B255CA08}"/>
            </a:ext>
          </a:extLst>
        </xdr:cNvPr>
        <xdr:cNvSpPr txBox="1"/>
      </xdr:nvSpPr>
      <xdr:spPr>
        <a:xfrm>
          <a:off x="19985990" y="1805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88264</xdr:rowOff>
    </xdr:from>
    <xdr:to>
      <xdr:col>112</xdr:col>
      <xdr:colOff>38100</xdr:colOff>
      <xdr:row>106</xdr:row>
      <xdr:rowOff>18414</xdr:rowOff>
    </xdr:to>
    <xdr:sp macro="" textlink="">
      <xdr:nvSpPr>
        <xdr:cNvPr id="845" name="楕円 844">
          <a:extLst>
            <a:ext uri="{FF2B5EF4-FFF2-40B4-BE49-F238E27FC236}">
              <a16:creationId xmlns:a16="http://schemas.microsoft.com/office/drawing/2014/main" id="{BCF90AB9-C20F-40CF-B9AD-FE0F7788DA9D}"/>
            </a:ext>
          </a:extLst>
        </xdr:cNvPr>
        <xdr:cNvSpPr/>
      </xdr:nvSpPr>
      <xdr:spPr>
        <a:xfrm>
          <a:off x="19161760" y="180943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125730</xdr:rowOff>
    </xdr:from>
    <xdr:to>
      <xdr:col>116</xdr:col>
      <xdr:colOff>63500</xdr:colOff>
      <xdr:row>105</xdr:row>
      <xdr:rowOff>139064</xdr:rowOff>
    </xdr:to>
    <xdr:cxnSp macro="">
      <xdr:nvCxnSpPr>
        <xdr:cNvPr id="846" name="直線コネクタ 845">
          <a:extLst>
            <a:ext uri="{FF2B5EF4-FFF2-40B4-BE49-F238E27FC236}">
              <a16:creationId xmlns:a16="http://schemas.microsoft.com/office/drawing/2014/main" id="{A16E0FF7-2B17-44FA-995B-00EBA6E9F04B}"/>
            </a:ext>
          </a:extLst>
        </xdr:cNvPr>
        <xdr:cNvCxnSpPr/>
      </xdr:nvCxnSpPr>
      <xdr:spPr>
        <a:xfrm flipV="1">
          <a:off x="19204940" y="18131790"/>
          <a:ext cx="74295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93980</xdr:rowOff>
    </xdr:from>
    <xdr:to>
      <xdr:col>107</xdr:col>
      <xdr:colOff>101600</xdr:colOff>
      <xdr:row>106</xdr:row>
      <xdr:rowOff>24130</xdr:rowOff>
    </xdr:to>
    <xdr:sp macro="" textlink="">
      <xdr:nvSpPr>
        <xdr:cNvPr id="847" name="楕円 846">
          <a:extLst>
            <a:ext uri="{FF2B5EF4-FFF2-40B4-BE49-F238E27FC236}">
              <a16:creationId xmlns:a16="http://schemas.microsoft.com/office/drawing/2014/main" id="{790DE4BD-9917-49A4-8E55-A223F652C304}"/>
            </a:ext>
          </a:extLst>
        </xdr:cNvPr>
        <xdr:cNvSpPr/>
      </xdr:nvSpPr>
      <xdr:spPr>
        <a:xfrm>
          <a:off x="18345150" y="18100040"/>
          <a:ext cx="97790" cy="9398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139064</xdr:rowOff>
    </xdr:from>
    <xdr:to>
      <xdr:col>111</xdr:col>
      <xdr:colOff>177800</xdr:colOff>
      <xdr:row>105</xdr:row>
      <xdr:rowOff>144780</xdr:rowOff>
    </xdr:to>
    <xdr:cxnSp macro="">
      <xdr:nvCxnSpPr>
        <xdr:cNvPr id="848" name="直線コネクタ 847">
          <a:extLst>
            <a:ext uri="{FF2B5EF4-FFF2-40B4-BE49-F238E27FC236}">
              <a16:creationId xmlns:a16="http://schemas.microsoft.com/office/drawing/2014/main" id="{2F215575-04C3-47D6-A69E-FC9DC7DD88F8}"/>
            </a:ext>
          </a:extLst>
        </xdr:cNvPr>
        <xdr:cNvCxnSpPr/>
      </xdr:nvCxnSpPr>
      <xdr:spPr>
        <a:xfrm flipV="1">
          <a:off x="18399760" y="18137504"/>
          <a:ext cx="805180" cy="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99695</xdr:rowOff>
    </xdr:from>
    <xdr:to>
      <xdr:col>102</xdr:col>
      <xdr:colOff>165100</xdr:colOff>
      <xdr:row>106</xdr:row>
      <xdr:rowOff>29845</xdr:rowOff>
    </xdr:to>
    <xdr:sp macro="" textlink="">
      <xdr:nvSpPr>
        <xdr:cNvPr id="849" name="楕円 848">
          <a:extLst>
            <a:ext uri="{FF2B5EF4-FFF2-40B4-BE49-F238E27FC236}">
              <a16:creationId xmlns:a16="http://schemas.microsoft.com/office/drawing/2014/main" id="{09B7DC3D-C6D1-4536-80F3-EB23A26DDAB6}"/>
            </a:ext>
          </a:extLst>
        </xdr:cNvPr>
        <xdr:cNvSpPr/>
      </xdr:nvSpPr>
      <xdr:spPr>
        <a:xfrm>
          <a:off x="17547590" y="18098135"/>
          <a:ext cx="10922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144780</xdr:rowOff>
    </xdr:from>
    <xdr:to>
      <xdr:col>107</xdr:col>
      <xdr:colOff>50800</xdr:colOff>
      <xdr:row>105</xdr:row>
      <xdr:rowOff>150495</xdr:rowOff>
    </xdr:to>
    <xdr:cxnSp macro="">
      <xdr:nvCxnSpPr>
        <xdr:cNvPr id="850" name="直線コネクタ 849">
          <a:extLst>
            <a:ext uri="{FF2B5EF4-FFF2-40B4-BE49-F238E27FC236}">
              <a16:creationId xmlns:a16="http://schemas.microsoft.com/office/drawing/2014/main" id="{3D7259D3-B76D-4081-B79E-9DF5AAA0F2BE}"/>
            </a:ext>
          </a:extLst>
        </xdr:cNvPr>
        <xdr:cNvCxnSpPr/>
      </xdr:nvCxnSpPr>
      <xdr:spPr>
        <a:xfrm flipV="1">
          <a:off x="17602200" y="18145125"/>
          <a:ext cx="79756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107314</xdr:rowOff>
    </xdr:from>
    <xdr:to>
      <xdr:col>98</xdr:col>
      <xdr:colOff>38100</xdr:colOff>
      <xdr:row>106</xdr:row>
      <xdr:rowOff>37464</xdr:rowOff>
    </xdr:to>
    <xdr:sp macro="" textlink="">
      <xdr:nvSpPr>
        <xdr:cNvPr id="851" name="楕円 850">
          <a:extLst>
            <a:ext uri="{FF2B5EF4-FFF2-40B4-BE49-F238E27FC236}">
              <a16:creationId xmlns:a16="http://schemas.microsoft.com/office/drawing/2014/main" id="{D3C9D36E-D7B6-4FAA-8515-B08BF458DF18}"/>
            </a:ext>
          </a:extLst>
        </xdr:cNvPr>
        <xdr:cNvSpPr/>
      </xdr:nvSpPr>
      <xdr:spPr>
        <a:xfrm>
          <a:off x="16761460" y="18107659"/>
          <a:ext cx="7874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150495</xdr:rowOff>
    </xdr:from>
    <xdr:to>
      <xdr:col>102</xdr:col>
      <xdr:colOff>114300</xdr:colOff>
      <xdr:row>105</xdr:row>
      <xdr:rowOff>158114</xdr:rowOff>
    </xdr:to>
    <xdr:cxnSp macro="">
      <xdr:nvCxnSpPr>
        <xdr:cNvPr id="852" name="直線コネクタ 851">
          <a:extLst>
            <a:ext uri="{FF2B5EF4-FFF2-40B4-BE49-F238E27FC236}">
              <a16:creationId xmlns:a16="http://schemas.microsoft.com/office/drawing/2014/main" id="{3981A6D3-1F28-4374-AFB5-607E555F1FC0}"/>
            </a:ext>
          </a:extLst>
        </xdr:cNvPr>
        <xdr:cNvCxnSpPr/>
      </xdr:nvCxnSpPr>
      <xdr:spPr>
        <a:xfrm flipV="1">
          <a:off x="16804640" y="18152745"/>
          <a:ext cx="797560" cy="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9541</xdr:rowOff>
    </xdr:from>
    <xdr:ext cx="469744" cy="259045"/>
    <xdr:sp macro="" textlink="">
      <xdr:nvSpPr>
        <xdr:cNvPr id="853" name="n_1mainValue【庁舎】&#10;一人当たり面積">
          <a:extLst>
            <a:ext uri="{FF2B5EF4-FFF2-40B4-BE49-F238E27FC236}">
              <a16:creationId xmlns:a16="http://schemas.microsoft.com/office/drawing/2014/main" id="{EBC1C762-0813-46FE-8509-C4C57E15FCAD}"/>
            </a:ext>
          </a:extLst>
        </xdr:cNvPr>
        <xdr:cNvSpPr txBox="1"/>
      </xdr:nvSpPr>
      <xdr:spPr>
        <a:xfrm>
          <a:off x="18982132" y="18185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15257</xdr:rowOff>
    </xdr:from>
    <xdr:ext cx="469744" cy="259045"/>
    <xdr:sp macro="" textlink="">
      <xdr:nvSpPr>
        <xdr:cNvPr id="854" name="n_2mainValue【庁舎】&#10;一人当たり面積">
          <a:extLst>
            <a:ext uri="{FF2B5EF4-FFF2-40B4-BE49-F238E27FC236}">
              <a16:creationId xmlns:a16="http://schemas.microsoft.com/office/drawing/2014/main" id="{3C203685-F631-4944-AB6B-F839700E180D}"/>
            </a:ext>
          </a:extLst>
        </xdr:cNvPr>
        <xdr:cNvSpPr txBox="1"/>
      </xdr:nvSpPr>
      <xdr:spPr>
        <a:xfrm>
          <a:off x="18182032" y="1819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20972</xdr:rowOff>
    </xdr:from>
    <xdr:ext cx="469744" cy="259045"/>
    <xdr:sp macro="" textlink="">
      <xdr:nvSpPr>
        <xdr:cNvPr id="855" name="n_3mainValue【庁舎】&#10;一人当たり面積">
          <a:extLst>
            <a:ext uri="{FF2B5EF4-FFF2-40B4-BE49-F238E27FC236}">
              <a16:creationId xmlns:a16="http://schemas.microsoft.com/office/drawing/2014/main" id="{43BEA7AA-C895-4B2E-ABF6-F067B26CF158}"/>
            </a:ext>
          </a:extLst>
        </xdr:cNvPr>
        <xdr:cNvSpPr txBox="1"/>
      </xdr:nvSpPr>
      <xdr:spPr>
        <a:xfrm>
          <a:off x="17384472" y="18190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28591</xdr:rowOff>
    </xdr:from>
    <xdr:ext cx="469744" cy="259045"/>
    <xdr:sp macro="" textlink="">
      <xdr:nvSpPr>
        <xdr:cNvPr id="856" name="n_4mainValue【庁舎】&#10;一人当たり面積">
          <a:extLst>
            <a:ext uri="{FF2B5EF4-FFF2-40B4-BE49-F238E27FC236}">
              <a16:creationId xmlns:a16="http://schemas.microsoft.com/office/drawing/2014/main" id="{46FC6FC0-6675-4493-84B9-C3C6424B8556}"/>
            </a:ext>
          </a:extLst>
        </xdr:cNvPr>
        <xdr:cNvSpPr txBox="1"/>
      </xdr:nvSpPr>
      <xdr:spPr>
        <a:xfrm>
          <a:off x="16588817" y="18200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FEBB36CD-A09C-48F3-9011-7BD593695EE1}"/>
            </a:ext>
          </a:extLst>
        </xdr:cNvPr>
        <xdr:cNvSpPr/>
      </xdr:nvSpPr>
      <xdr:spPr>
        <a:xfrm>
          <a:off x="685800" y="19427190"/>
          <a:ext cx="20040600" cy="19088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EA9FC109-C212-4CC6-A243-56D993B914E7}"/>
            </a:ext>
          </a:extLst>
        </xdr:cNvPr>
        <xdr:cNvSpPr/>
      </xdr:nvSpPr>
      <xdr:spPr>
        <a:xfrm>
          <a:off x="685800" y="19496405"/>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4F316D82-A725-4F7C-9B77-45CB0540DA50}"/>
            </a:ext>
          </a:extLst>
        </xdr:cNvPr>
        <xdr:cNvSpPr txBox="1"/>
      </xdr:nvSpPr>
      <xdr:spPr>
        <a:xfrm>
          <a:off x="762000" y="19746595"/>
          <a:ext cx="1987169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類似団体と比較し、減価償却率が特に高くなっている施設は、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であり、特に低い施設は、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に関しては、昭和５６年度建設であり、４０年近く経っていることから、老朽化が進んでおり、令和３年度には償却率が約８０％となっている。</a:t>
          </a:r>
        </a:p>
        <a:p>
          <a:r>
            <a:rPr kumimoji="1" lang="ja-JP" altLang="en-US" sz="1300">
              <a:latin typeface="ＭＳ Ｐゴシック" panose="020B0600070205080204" pitchFamily="50" charset="-128"/>
              <a:ea typeface="ＭＳ Ｐゴシック" panose="020B0600070205080204" pitchFamily="50" charset="-128"/>
            </a:rPr>
            <a:t>そのため、個別施設計画に基づいたうえで、今後重点的に長寿命化対策を講じていくか、または将来的に建て直しを図るか等を十分に検討していく必要がある。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体育館・プール</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については、体育館３０年度建設と比較的新しいものであるため、類似団体と比較し、減価償却率が低くなっている。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14,035
13,591
72.80
8,507,167
7,864,913
592,509
4,773,724
3,843,027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成田空港周辺地域という特徴から、類似団体平均を上回る税収があるため、０．５６となっているが、令和３年度については、コロナ渦の影響による法人住民税の大幅な減収があったため、前年度比０．０５ポイントの減となっている。翌年度以降は当該税収も回復する見込みであることから、指数についても上昇する見込みであ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61100"/>
          <a:ext cx="0" cy="1344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87993</xdr:rowOff>
    </xdr:from>
    <xdr:to>
      <xdr:col>23</xdr:col>
      <xdr:colOff>133350</xdr:colOff>
      <xdr:row>36</xdr:row>
      <xdr:rowOff>88900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088743"/>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87993</xdr:rowOff>
    </xdr:from>
    <xdr:to>
      <xdr:col>19</xdr:col>
      <xdr:colOff>133350</xdr:colOff>
      <xdr:row>35</xdr:row>
      <xdr:rowOff>87993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088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110672</xdr:rowOff>
    </xdr:from>
    <xdr:to>
      <xdr:col>19</xdr:col>
      <xdr:colOff>184150</xdr:colOff>
      <xdr:row>41</xdr:row>
      <xdr:rowOff>40822</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25599</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55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87993</xdr:rowOff>
    </xdr:from>
    <xdr:to>
      <xdr:col>15</xdr:col>
      <xdr:colOff>82550</xdr:colOff>
      <xdr:row>35</xdr:row>
      <xdr:rowOff>122464</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2336800" y="608874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122464</xdr:rowOff>
    </xdr:from>
    <xdr:to>
      <xdr:col>11</xdr:col>
      <xdr:colOff>31750</xdr:colOff>
      <xdr:row>36</xdr:row>
      <xdr:rowOff>88900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flipV="1">
          <a:off x="1447800" y="6123214"/>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111578</xdr:rowOff>
    </xdr:from>
    <xdr:to>
      <xdr:col>11</xdr:col>
      <xdr:colOff>82550</xdr:colOff>
      <xdr:row>42</xdr:row>
      <xdr:rowOff>41728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26505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38100</xdr:rowOff>
    </xdr:from>
    <xdr:to>
      <xdr:col>23</xdr:col>
      <xdr:colOff>184150</xdr:colOff>
      <xdr:row>36</xdr:row>
      <xdr:rowOff>139700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35</xdr:row>
      <xdr:rowOff>130827</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37193</xdr:rowOff>
    </xdr:from>
    <xdr:to>
      <xdr:col>19</xdr:col>
      <xdr:colOff>184150</xdr:colOff>
      <xdr:row>35</xdr:row>
      <xdr:rowOff>138793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0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33</xdr:row>
      <xdr:rowOff>148970</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580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37193</xdr:rowOff>
    </xdr:from>
    <xdr:to>
      <xdr:col>15</xdr:col>
      <xdr:colOff>133350</xdr:colOff>
      <xdr:row>35</xdr:row>
      <xdr:rowOff>138793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03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33</xdr:row>
      <xdr:rowOff>148970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580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71664</xdr:rowOff>
    </xdr:from>
    <xdr:to>
      <xdr:col>11</xdr:col>
      <xdr:colOff>82550</xdr:colOff>
      <xdr:row>36</xdr:row>
      <xdr:rowOff>1814</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11991</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584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38100</xdr:rowOff>
    </xdr:from>
    <xdr:to>
      <xdr:col>7</xdr:col>
      <xdr:colOff>31750</xdr:colOff>
      <xdr:row>36</xdr:row>
      <xdr:rowOff>139700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149877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前年度比５．３ポイントの大幅減となったが主な理由としては、経常一般財源の増が挙げられる。＋３８０百万円（４，４３９百万円→４，８１９百万円）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普通交付税の追加交付や法人事業税交付金の増により、一般財源の大幅増となっている。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今後も事務事業の見直しを更に進めるとともに、全ての事務事業の優先度を厳しく点検し、優先度の低い事務事業について計画的に廃止・縮小を進め、経常経費の削減を図る。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102870</xdr:rowOff>
    </xdr:from>
    <xdr:to>
      <xdr:col>23</xdr:col>
      <xdr:colOff>133350</xdr:colOff>
      <xdr:row>67</xdr:row>
      <xdr:rowOff>152400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4697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124477</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61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152400</xdr:rowOff>
    </xdr:from>
    <xdr:to>
      <xdr:col>24</xdr:col>
      <xdr:colOff>12700</xdr:colOff>
      <xdr:row>67</xdr:row>
      <xdr:rowOff>152400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63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17797</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9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102870</xdr:rowOff>
    </xdr:from>
    <xdr:to>
      <xdr:col>24</xdr:col>
      <xdr:colOff>12700</xdr:colOff>
      <xdr:row>58</xdr:row>
      <xdr:rowOff>102870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4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149013</xdr:rowOff>
    </xdr:from>
    <xdr:to>
      <xdr:col>23</xdr:col>
      <xdr:colOff>133350</xdr:colOff>
      <xdr:row>65</xdr:row>
      <xdr:rowOff>60960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778913"/>
          <a:ext cx="838200" cy="42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126594</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75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154517</xdr:rowOff>
    </xdr:from>
    <xdr:to>
      <xdr:col>23</xdr:col>
      <xdr:colOff>184150</xdr:colOff>
      <xdr:row>63</xdr:row>
      <xdr:rowOff>84667</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60960</xdr:rowOff>
    </xdr:from>
    <xdr:to>
      <xdr:col>19</xdr:col>
      <xdr:colOff>133350</xdr:colOff>
      <xdr:row>65</xdr:row>
      <xdr:rowOff>141394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120521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125306</xdr:rowOff>
    </xdr:from>
    <xdr:to>
      <xdr:col>19</xdr:col>
      <xdr:colOff>184150</xdr:colOff>
      <xdr:row>65</xdr:row>
      <xdr:rowOff>55456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10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65633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866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101177</xdr:rowOff>
    </xdr:from>
    <xdr:to>
      <xdr:col>15</xdr:col>
      <xdr:colOff>82550</xdr:colOff>
      <xdr:row>65</xdr:row>
      <xdr:rowOff>141394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124542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66463</xdr:rowOff>
    </xdr:from>
    <xdr:to>
      <xdr:col>15</xdr:col>
      <xdr:colOff>133350</xdr:colOff>
      <xdr:row>65</xdr:row>
      <xdr:rowOff>168063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12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6790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97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108796</xdr:rowOff>
    </xdr:from>
    <xdr:to>
      <xdr:col>11</xdr:col>
      <xdr:colOff>31750</xdr:colOff>
      <xdr:row>65</xdr:row>
      <xdr:rowOff>101177</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738696"/>
          <a:ext cx="889000" cy="50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10160</xdr:rowOff>
    </xdr:from>
    <xdr:to>
      <xdr:col>11</xdr:col>
      <xdr:colOff>82550</xdr:colOff>
      <xdr:row>65</xdr:row>
      <xdr:rowOff>111760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121937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92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114740</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10160</xdr:rowOff>
    </xdr:from>
    <xdr:to>
      <xdr:col>19</xdr:col>
      <xdr:colOff>184150</xdr:colOff>
      <xdr:row>65</xdr:row>
      <xdr:rowOff>111760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90594</xdr:rowOff>
    </xdr:from>
    <xdr:to>
      <xdr:col>15</xdr:col>
      <xdr:colOff>133350</xdr:colOff>
      <xdr:row>66</xdr:row>
      <xdr:rowOff>20744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123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5521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50377</xdr:rowOff>
    </xdr:from>
    <xdr:to>
      <xdr:col>11</xdr:col>
      <xdr:colOff>82550</xdr:colOff>
      <xdr:row>65</xdr:row>
      <xdr:rowOff>151977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136754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57996</xdr:rowOff>
    </xdr:from>
    <xdr:to>
      <xdr:col>7</xdr:col>
      <xdr:colOff>31750</xdr:colOff>
      <xdr:row>62</xdr:row>
      <xdr:rowOff>159596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169773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[190,029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類似団体と比較すると概ね良好な状況ではあり、近年ではおおむね横ばいに推移している。</a:t>
          </a:r>
        </a:p>
        <a:p>
          <a:r>
            <a:rPr kumimoji="1" lang="ja-JP" altLang="en-US" sz="1300">
              <a:latin typeface="ＭＳ Ｐゴシック" panose="020B0600070205080204" pitchFamily="50" charset="-128"/>
              <a:ea typeface="ＭＳ Ｐゴシック" panose="020B0600070205080204" pitchFamily="50" charset="-128"/>
            </a:rPr>
            <a:t>　令和２・３年度については、新型コロナウイルスに対する関連経費の増加によるものである。</a:t>
          </a:r>
        </a:p>
        <a:p>
          <a:r>
            <a:rPr kumimoji="1" lang="ja-JP" altLang="en-US" sz="1300">
              <a:latin typeface="ＭＳ Ｐゴシック" panose="020B0600070205080204" pitchFamily="50" charset="-128"/>
              <a:ea typeface="ＭＳ Ｐゴシック" panose="020B0600070205080204" pitchFamily="50" charset="-128"/>
            </a:rPr>
            <a:t>　しかしながら、人口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人当たりの数値であるため、人口が減少傾向にある本町においては、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人あたりの経費は引き続き悪化傾向であり、歳出の適正化、抑制とともに、人口減少対策についても考えていく必要がある。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89350</xdr:rowOff>
    </xdr:from>
    <xdr:to>
      <xdr:col>23</xdr:col>
      <xdr:colOff>133350</xdr:colOff>
      <xdr:row>88</xdr:row>
      <xdr:rowOff>166585</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76800"/>
          <a:ext cx="0" cy="1277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138662</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22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166585</xdr:rowOff>
    </xdr:from>
    <xdr:to>
      <xdr:col>24</xdr:col>
      <xdr:colOff>12700</xdr:colOff>
      <xdr:row>88</xdr:row>
      <xdr:rowOff>166585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254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4277</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2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89350</xdr:rowOff>
    </xdr:from>
    <xdr:to>
      <xdr:col>24</xdr:col>
      <xdr:colOff>12700</xdr:colOff>
      <xdr:row>81</xdr:row>
      <xdr:rowOff>89350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76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93728</xdr:rowOff>
    </xdr:from>
    <xdr:to>
      <xdr:col>23</xdr:col>
      <xdr:colOff>133350</xdr:colOff>
      <xdr:row>82</xdr:row>
      <xdr:rowOff>103834</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152628"/>
          <a:ext cx="838200" cy="1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124584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354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152507</xdr:rowOff>
    </xdr:from>
    <xdr:to>
      <xdr:col>23</xdr:col>
      <xdr:colOff>184150</xdr:colOff>
      <xdr:row>84</xdr:row>
      <xdr:rowOff>82657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8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167506</xdr:rowOff>
    </xdr:from>
    <xdr:to>
      <xdr:col>19</xdr:col>
      <xdr:colOff>133350</xdr:colOff>
      <xdr:row>82</xdr:row>
      <xdr:rowOff>93728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54956"/>
          <a:ext cx="889000" cy="9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61975</xdr:rowOff>
    </xdr:from>
    <xdr:to>
      <xdr:col>19</xdr:col>
      <xdr:colOff>184150</xdr:colOff>
      <xdr:row>83</xdr:row>
      <xdr:rowOff>163575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92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148352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78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141692</xdr:rowOff>
    </xdr:from>
    <xdr:to>
      <xdr:col>15</xdr:col>
      <xdr:colOff>82550</xdr:colOff>
      <xdr:row>81</xdr:row>
      <xdr:rowOff>167506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29142"/>
          <a:ext cx="889000" cy="2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157090</xdr:rowOff>
    </xdr:from>
    <xdr:to>
      <xdr:col>15</xdr:col>
      <xdr:colOff>133350</xdr:colOff>
      <xdr:row>83</xdr:row>
      <xdr:rowOff>87240</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21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72017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30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141201</xdr:rowOff>
    </xdr:from>
    <xdr:to>
      <xdr:col>11</xdr:col>
      <xdr:colOff>31750</xdr:colOff>
      <xdr:row>81</xdr:row>
      <xdr:rowOff>141692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28651"/>
          <a:ext cx="889000" cy="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111247</xdr:rowOff>
    </xdr:from>
    <xdr:to>
      <xdr:col>11</xdr:col>
      <xdr:colOff>82550</xdr:colOff>
      <xdr:row>83</xdr:row>
      <xdr:rowOff>41397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70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26174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5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101845</xdr:rowOff>
    </xdr:from>
    <xdr:to>
      <xdr:col>7</xdr:col>
      <xdr:colOff>31750</xdr:colOff>
      <xdr:row>83</xdr:row>
      <xdr:rowOff>31995</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6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16772</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4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53034</xdr:rowOff>
    </xdr:from>
    <xdr:to>
      <xdr:col>23</xdr:col>
      <xdr:colOff>184150</xdr:colOff>
      <xdr:row>82</xdr:row>
      <xdr:rowOff>154634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1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69561</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5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42928</xdr:rowOff>
    </xdr:from>
    <xdr:to>
      <xdr:col>19</xdr:col>
      <xdr:colOff>184150</xdr:colOff>
      <xdr:row>82</xdr:row>
      <xdr:rowOff>144528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10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154705</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7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116706</xdr:rowOff>
    </xdr:from>
    <xdr:to>
      <xdr:col>15</xdr:col>
      <xdr:colOff>133350</xdr:colOff>
      <xdr:row>82</xdr:row>
      <xdr:rowOff>46856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0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57033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7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90892</xdr:rowOff>
    </xdr:from>
    <xdr:to>
      <xdr:col>11</xdr:col>
      <xdr:colOff>82550</xdr:colOff>
      <xdr:row>82</xdr:row>
      <xdr:rowOff>21042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78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31219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47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90401</xdr:rowOff>
    </xdr:from>
    <xdr:to>
      <xdr:col>7</xdr:col>
      <xdr:colOff>31750</xdr:colOff>
      <xdr:row>82</xdr:row>
      <xdr:rowOff>20551</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7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30728</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46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年度にかけて、指数は改善傾向にあったが、令和元年度からは指数が上昇している。また、令和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年度における類似団体内の順位は未だ下位となっている。　本町は職員数が少なく、経験年数階層や人事異動による変動が顕著に現れるため、恒常的に職員給与及び定員管理の適正化に努め、改善を図っていく必要がある。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45357</xdr:rowOff>
    </xdr:from>
    <xdr:to>
      <xdr:col>81</xdr:col>
      <xdr:colOff>44450</xdr:colOff>
      <xdr:row>90</xdr:row>
      <xdr:rowOff>122464</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32807"/>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131734</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45357</xdr:rowOff>
    </xdr:from>
    <xdr:to>
      <xdr:col>81</xdr:col>
      <xdr:colOff>133350</xdr:colOff>
      <xdr:row>81</xdr:row>
      <xdr:rowOff>45357</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3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90</xdr:row>
      <xdr:rowOff>122464</xdr:rowOff>
    </xdr:from>
    <xdr:to>
      <xdr:col>81</xdr:col>
      <xdr:colOff>44450</xdr:colOff>
      <xdr:row>90</xdr:row>
      <xdr:rowOff>122464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55529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135363</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37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118836</xdr:rowOff>
    </xdr:from>
    <xdr:to>
      <xdr:col>81</xdr:col>
      <xdr:colOff>95250</xdr:colOff>
      <xdr:row>86</xdr:row>
      <xdr:rowOff>48986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121557</xdr:rowOff>
    </xdr:from>
    <xdr:to>
      <xdr:col>77</xdr:col>
      <xdr:colOff>44450</xdr:colOff>
      <xdr:row>90</xdr:row>
      <xdr:rowOff>122464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538060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118836</xdr:rowOff>
    </xdr:from>
    <xdr:to>
      <xdr:col>77</xdr:col>
      <xdr:colOff>95250</xdr:colOff>
      <xdr:row>86</xdr:row>
      <xdr:rowOff>48986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59163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46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18143</xdr:rowOff>
    </xdr:from>
    <xdr:to>
      <xdr:col>72</xdr:col>
      <xdr:colOff>203200</xdr:colOff>
      <xdr:row>89</xdr:row>
      <xdr:rowOff>121557</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527719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18143</xdr:rowOff>
    </xdr:from>
    <xdr:to>
      <xdr:col>68</xdr:col>
      <xdr:colOff>152400</xdr:colOff>
      <xdr:row>90</xdr:row>
      <xdr:rowOff>53521</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5277193"/>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41927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90</xdr:row>
      <xdr:rowOff>71664</xdr:rowOff>
    </xdr:from>
    <xdr:to>
      <xdr:col>81</xdr:col>
      <xdr:colOff>95250</xdr:colOff>
      <xdr:row>91</xdr:row>
      <xdr:rowOff>1814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550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138991</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53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90</xdr:row>
      <xdr:rowOff>71664</xdr:rowOff>
    </xdr:from>
    <xdr:to>
      <xdr:col>77</xdr:col>
      <xdr:colOff>95250</xdr:colOff>
      <xdr:row>91</xdr:row>
      <xdr:rowOff>1814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550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90</xdr:row>
      <xdr:rowOff>158041</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5588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70757</xdr:rowOff>
    </xdr:from>
    <xdr:to>
      <xdr:col>73</xdr:col>
      <xdr:colOff>44450</xdr:colOff>
      <xdr:row>90</xdr:row>
      <xdr:rowOff>907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53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157134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541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138793</xdr:rowOff>
    </xdr:from>
    <xdr:to>
      <xdr:col>68</xdr:col>
      <xdr:colOff>203200</xdr:colOff>
      <xdr:row>89</xdr:row>
      <xdr:rowOff>68943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53720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90</xdr:row>
      <xdr:rowOff>2721</xdr:rowOff>
    </xdr:from>
    <xdr:to>
      <xdr:col>64</xdr:col>
      <xdr:colOff>152400</xdr:colOff>
      <xdr:row>90</xdr:row>
      <xdr:rowOff>104321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5433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89098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5519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類似団体に比べ比較的低い水準を維持してはいるが、人口は減少傾向であるため、数値は自然増に向かうと予想される。</a:t>
          </a:r>
        </a:p>
        <a:p>
          <a:r>
            <a:rPr kumimoji="1" lang="ja-JP" altLang="en-US" sz="1300">
              <a:latin typeface="ＭＳ Ｐゴシック" panose="020B0600070205080204" pitchFamily="50" charset="-128"/>
              <a:ea typeface="ＭＳ Ｐゴシック" panose="020B0600070205080204" pitchFamily="50" charset="-128"/>
            </a:rPr>
            <a:t>　数値の改善策については、適正な定員管理を行うだけでなく、人口減少対策を併せて行っていく必要がある。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161834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119360"/>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133911</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4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161834</xdr:rowOff>
    </xdr:from>
    <xdr:to>
      <xdr:col>81</xdr:col>
      <xdr:colOff>133350</xdr:colOff>
      <xdr:row>66</xdr:row>
      <xdr:rowOff>161834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127423</xdr:rowOff>
    </xdr:from>
    <xdr:to>
      <xdr:col>81</xdr:col>
      <xdr:colOff>44450</xdr:colOff>
      <xdr:row>61</xdr:row>
      <xdr:rowOff>160746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585873"/>
          <a:ext cx="8382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134879</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593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162802</xdr:rowOff>
    </xdr:from>
    <xdr:to>
      <xdr:col>81</xdr:col>
      <xdr:colOff>95250</xdr:colOff>
      <xdr:row>62</xdr:row>
      <xdr:rowOff>92952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73418</xdr:rowOff>
    </xdr:from>
    <xdr:to>
      <xdr:col>77</xdr:col>
      <xdr:colOff>44450</xdr:colOff>
      <xdr:row>61</xdr:row>
      <xdr:rowOff>127423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5290800" y="10531868"/>
          <a:ext cx="889000" cy="5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115691</xdr:rowOff>
    </xdr:from>
    <xdr:to>
      <xdr:col>77</xdr:col>
      <xdr:colOff>95250</xdr:colOff>
      <xdr:row>62</xdr:row>
      <xdr:rowOff>45841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30618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6605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4475</xdr:rowOff>
    </xdr:from>
    <xdr:to>
      <xdr:col>72</xdr:col>
      <xdr:colOff>203200</xdr:colOff>
      <xdr:row>61</xdr:row>
      <xdr:rowOff>73418</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46292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84667</xdr:rowOff>
    </xdr:from>
    <xdr:to>
      <xdr:col>73</xdr:col>
      <xdr:colOff>44450</xdr:colOff>
      <xdr:row>62</xdr:row>
      <xdr:rowOff>14817</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171044</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171329</xdr:rowOff>
    </xdr:from>
    <xdr:to>
      <xdr:col>68</xdr:col>
      <xdr:colOff>152400</xdr:colOff>
      <xdr:row>61</xdr:row>
      <xdr:rowOff>4475</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458329"/>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31810</xdr:rowOff>
    </xdr:from>
    <xdr:to>
      <xdr:col>68</xdr:col>
      <xdr:colOff>203200</xdr:colOff>
      <xdr:row>61</xdr:row>
      <xdr:rowOff>133410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118187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5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16873</xdr:rowOff>
    </xdr:from>
    <xdr:to>
      <xdr:col>64</xdr:col>
      <xdr:colOff>152400</xdr:colOff>
      <xdr:row>61</xdr:row>
      <xdr:rowOff>118473</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4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103250</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561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109946</xdr:rowOff>
    </xdr:from>
    <xdr:to>
      <xdr:col>81</xdr:col>
      <xdr:colOff>95250</xdr:colOff>
      <xdr:row>62</xdr:row>
      <xdr:rowOff>40096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126473</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413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76623</xdr:rowOff>
    </xdr:from>
    <xdr:to>
      <xdr:col>77</xdr:col>
      <xdr:colOff>95250</xdr:colOff>
      <xdr:row>62</xdr:row>
      <xdr:rowOff>6773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16950</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30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22618</xdr:rowOff>
    </xdr:from>
    <xdr:to>
      <xdr:col>73</xdr:col>
      <xdr:colOff>44450</xdr:colOff>
      <xdr:row>61</xdr:row>
      <xdr:rowOff>124218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48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134395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125125</xdr:rowOff>
    </xdr:from>
    <xdr:to>
      <xdr:col>68</xdr:col>
      <xdr:colOff>203200</xdr:colOff>
      <xdr:row>61</xdr:row>
      <xdr:rowOff>55275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41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65452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18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120529</xdr:rowOff>
    </xdr:from>
    <xdr:to>
      <xdr:col>64</xdr:col>
      <xdr:colOff>152400</xdr:colOff>
      <xdr:row>61</xdr:row>
      <xdr:rowOff>50679</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40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60856</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17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新規借入の抑制と償還が進んできたことにより、実質公債費比率は年々改善しているが、平成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年度以降、地方債の借入額は増加傾向にあり、特に平成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年度及び平成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年度以降の事業債の元金償還の開始に伴い、令和元年度からは実質公債費比率は悪化している。　分母となる標準財政規模が急変することは考えにくく、分子となる公債費について、金利、据置期間等も考慮したうえで適正な地方債発行に努める。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a:extLst>
            <a:ext uri="{FF2B5EF4-FFF2-40B4-BE49-F238E27FC236}">
              <a16:creationId xmlns:a16="http://schemas.microsoft.com/office/drawing/2014/main" id="{00000000-0008-0000-0300-00007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115711</xdr:rowOff>
    </xdr:from>
    <xdr:to>
      <xdr:col>81</xdr:col>
      <xdr:colOff>44450</xdr:colOff>
      <xdr:row>44</xdr:row>
      <xdr:rowOff>124883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7018000" y="6287911"/>
          <a:ext cx="0" cy="1380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5" name="公債費負担の状況最小値テキスト">
          <a:extLst>
            <a:ext uri="{FF2B5EF4-FFF2-40B4-BE49-F238E27FC236}">
              <a16:creationId xmlns:a16="http://schemas.microsoft.com/office/drawing/2014/main" id="{00000000-0008-0000-0300-000081010000}"/>
            </a:ext>
          </a:extLst>
        </xdr:cNvPr>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30638</xdr:rowOff>
    </xdr:from>
    <xdr:ext cx="762000" cy="259045"/>
    <xdr:sp macro="" textlink="">
      <xdr:nvSpPr>
        <xdr:cNvPr id="387" name="公債費負担の状況最大値テキスト">
          <a:extLst>
            <a:ext uri="{FF2B5EF4-FFF2-40B4-BE49-F238E27FC236}">
              <a16:creationId xmlns:a16="http://schemas.microsoft.com/office/drawing/2014/main" id="{00000000-0008-0000-0300-000083010000}"/>
            </a:ext>
          </a:extLst>
        </xdr:cNvPr>
        <xdr:cNvSpPr txBox="1"/>
      </xdr:nvSpPr>
      <xdr:spPr>
        <a:xfrm>
          <a:off x="17106900" y="603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115711</xdr:rowOff>
    </xdr:from>
    <xdr:to>
      <xdr:col>81</xdr:col>
      <xdr:colOff>133350</xdr:colOff>
      <xdr:row>36</xdr:row>
      <xdr:rowOff>115711</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6287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118533</xdr:rowOff>
    </xdr:from>
    <xdr:to>
      <xdr:col>81</xdr:col>
      <xdr:colOff>44450</xdr:colOff>
      <xdr:row>38</xdr:row>
      <xdr:rowOff>27517</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a:off x="16179800" y="6462183"/>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115305</xdr:rowOff>
    </xdr:from>
    <xdr:ext cx="762000" cy="259045"/>
    <xdr:sp macro="" textlink="">
      <xdr:nvSpPr>
        <xdr:cNvPr id="390" name="公債費負担の状況平均値テキスト">
          <a:extLst>
            <a:ext uri="{FF2B5EF4-FFF2-40B4-BE49-F238E27FC236}">
              <a16:creationId xmlns:a16="http://schemas.microsoft.com/office/drawing/2014/main" id="{00000000-0008-0000-0300-000086010000}"/>
            </a:ext>
          </a:extLst>
        </xdr:cNvPr>
        <xdr:cNvSpPr txBox="1"/>
      </xdr:nvSpPr>
      <xdr:spPr>
        <a:xfrm>
          <a:off x="17106900" y="69733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143228</xdr:rowOff>
    </xdr:from>
    <xdr:to>
      <xdr:col>81</xdr:col>
      <xdr:colOff>95250</xdr:colOff>
      <xdr:row>41</xdr:row>
      <xdr:rowOff>73378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9672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38100</xdr:rowOff>
    </xdr:from>
    <xdr:to>
      <xdr:col>77</xdr:col>
      <xdr:colOff>44450</xdr:colOff>
      <xdr:row>37</xdr:row>
      <xdr:rowOff>118533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a:off x="15290800" y="638175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129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58155</xdr:rowOff>
    </xdr:from>
    <xdr:ext cx="7366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798800" y="708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75495</xdr:rowOff>
    </xdr:from>
    <xdr:to>
      <xdr:col>72</xdr:col>
      <xdr:colOff>203200</xdr:colOff>
      <xdr:row>37</xdr:row>
      <xdr:rowOff>38100</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a:off x="14401800" y="6247695"/>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25400</xdr:rowOff>
    </xdr:from>
    <xdr:to>
      <xdr:col>73</xdr:col>
      <xdr:colOff>44450</xdr:colOff>
      <xdr:row>41</xdr:row>
      <xdr:rowOff>127000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75495</xdr:rowOff>
    </xdr:from>
    <xdr:to>
      <xdr:col>68</xdr:col>
      <xdr:colOff>152400</xdr:colOff>
      <xdr:row>36</xdr:row>
      <xdr:rowOff>102305</xdr:rowOff>
    </xdr:to>
    <xdr:cxnSp macro="">
      <xdr:nvCxnSpPr>
        <xdr:cNvPr id="398" name="直線コネクタ 397">
          <a:extLst>
            <a:ext uri="{FF2B5EF4-FFF2-40B4-BE49-F238E27FC236}">
              <a16:creationId xmlns:a16="http://schemas.microsoft.com/office/drawing/2014/main" id="{00000000-0008-0000-0300-00008E010000}"/>
            </a:ext>
          </a:extLst>
        </xdr:cNvPr>
        <xdr:cNvCxnSpPr/>
      </xdr:nvCxnSpPr>
      <xdr:spPr>
        <a:xfrm flipV="1">
          <a:off x="13512800" y="62476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111777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131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148167</xdr:rowOff>
    </xdr:from>
    <xdr:to>
      <xdr:col>81</xdr:col>
      <xdr:colOff>95250</xdr:colOff>
      <xdr:row>38</xdr:row>
      <xdr:rowOff>78316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9672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164694</xdr:rowOff>
    </xdr:from>
    <xdr:ext cx="762000" cy="259045"/>
    <xdr:sp macro="" textlink="">
      <xdr:nvSpPr>
        <xdr:cNvPr id="409" name="公債費負担の状況該当値テキスト">
          <a:extLst>
            <a:ext uri="{FF2B5EF4-FFF2-40B4-BE49-F238E27FC236}">
              <a16:creationId xmlns:a16="http://schemas.microsoft.com/office/drawing/2014/main" id="{00000000-0008-0000-0300-000099010000}"/>
            </a:ext>
          </a:extLst>
        </xdr:cNvPr>
        <xdr:cNvSpPr txBox="1"/>
      </xdr:nvSpPr>
      <xdr:spPr>
        <a:xfrm>
          <a:off x="17106900" y="633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67733</xdr:rowOff>
    </xdr:from>
    <xdr:to>
      <xdr:col>77</xdr:col>
      <xdr:colOff>95250</xdr:colOff>
      <xdr:row>37</xdr:row>
      <xdr:rowOff>169334</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129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8060</xdr:rowOff>
    </xdr:from>
    <xdr:ext cx="7366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798800" y="618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158750</xdr:rowOff>
    </xdr:from>
    <xdr:to>
      <xdr:col>73</xdr:col>
      <xdr:colOff>44450</xdr:colOff>
      <xdr:row>37</xdr:row>
      <xdr:rowOff>88900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5240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99077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24695</xdr:rowOff>
    </xdr:from>
    <xdr:to>
      <xdr:col>68</xdr:col>
      <xdr:colOff>203200</xdr:colOff>
      <xdr:row>36</xdr:row>
      <xdr:rowOff>126295</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4351000" y="619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136472</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020800" y="596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51505</xdr:rowOff>
    </xdr:from>
    <xdr:to>
      <xdr:col>64</xdr:col>
      <xdr:colOff>152400</xdr:colOff>
      <xdr:row>36</xdr:row>
      <xdr:rowOff>153105</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3462000" y="622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163282</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131800" y="5992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年度以降比率なしとなっている。</a:t>
          </a:r>
        </a:p>
        <a:p>
          <a:r>
            <a:rPr kumimoji="1" lang="ja-JP" altLang="en-US" sz="1300">
              <a:latin typeface="ＭＳ Ｐゴシック" panose="020B0600070205080204" pitchFamily="50" charset="-128"/>
              <a:ea typeface="ＭＳ Ｐゴシック" panose="020B0600070205080204" pitchFamily="50" charset="-128"/>
            </a:rPr>
            <a:t>　将来負担を小さくするだけでなく、世代間の公平性を考慮したうえで、計画的な地方債発行に努める。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88124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70667"/>
          <a:ext cx="0" cy="14893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60201</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3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88124</xdr:rowOff>
    </xdr:from>
    <xdr:to>
      <xdr:col>81</xdr:col>
      <xdr:colOff>133350</xdr:colOff>
      <xdr:row>22</xdr:row>
      <xdr:rowOff>88124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60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159755</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560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16228</xdr:rowOff>
    </xdr:from>
    <xdr:to>
      <xdr:col>81</xdr:col>
      <xdr:colOff>95250</xdr:colOff>
      <xdr:row>15</xdr:row>
      <xdr:rowOff>117828</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16</xdr:row>
      <xdr:rowOff>11007</xdr:rowOff>
    </xdr:from>
    <xdr:to>
      <xdr:col>77</xdr:col>
      <xdr:colOff>95250</xdr:colOff>
      <xdr:row>16</xdr:row>
      <xdr:rowOff>112607</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122784</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523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153106</xdr:rowOff>
    </xdr:from>
    <xdr:to>
      <xdr:col>73</xdr:col>
      <xdr:colOff>44450</xdr:colOff>
      <xdr:row>17</xdr:row>
      <xdr:rowOff>83256</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8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93433</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66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54046</xdr:rowOff>
    </xdr:from>
    <xdr:to>
      <xdr:col>68</xdr:col>
      <xdr:colOff>203200</xdr:colOff>
      <xdr:row>17</xdr:row>
      <xdr:rowOff>155646</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96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165823</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73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32597</xdr:rowOff>
    </xdr:from>
    <xdr:to>
      <xdr:col>64</xdr:col>
      <xdr:colOff>152400</xdr:colOff>
      <xdr:row>17</xdr:row>
      <xdr:rowOff>134197</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947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144374</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716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14,035
13,591
72.80
8,507,167
7,864,913
592,509
4,773,724
3,843,027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ラスパイレス指数にも反映されているが、本町の職員構造上、採用・退職、年数階層、職種区分による変動が大きく現れるため、ばらつきが大きくなっている。</a:t>
          </a:r>
        </a:p>
        <a:p>
          <a:r>
            <a:rPr kumimoji="1" lang="ja-JP" altLang="en-US" sz="1300">
              <a:latin typeface="ＭＳ Ｐゴシック" panose="020B0600070205080204" pitchFamily="50" charset="-128"/>
              <a:ea typeface="ＭＳ Ｐゴシック" panose="020B0600070205080204" pitchFamily="50" charset="-128"/>
            </a:rPr>
            <a:t>　適正な定員管理により、ばらつきを抑えるとともに、業務効率の向上を図ることで、人件費の抑制に努める。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40</xdr:row>
      <xdr:rowOff>119380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770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46990</xdr:rowOff>
    </xdr:from>
    <xdr:to>
      <xdr:col>24</xdr:col>
      <xdr:colOff>25400</xdr:colOff>
      <xdr:row>38</xdr:row>
      <xdr:rowOff>43180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39064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111777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5941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95250</xdr:rowOff>
    </xdr:from>
    <xdr:to>
      <xdr:col>24</xdr:col>
      <xdr:colOff>76200</xdr:colOff>
      <xdr:row>36</xdr:row>
      <xdr:rowOff>25400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27940</xdr:rowOff>
    </xdr:from>
    <xdr:to>
      <xdr:col>19</xdr:col>
      <xdr:colOff>187325</xdr:colOff>
      <xdr:row>38</xdr:row>
      <xdr:rowOff>43180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543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45720</xdr:rowOff>
    </xdr:from>
    <xdr:to>
      <xdr:col>20</xdr:col>
      <xdr:colOff>38100</xdr:colOff>
      <xdr:row>36</xdr:row>
      <xdr:rowOff>147320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157497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27940</xdr:rowOff>
    </xdr:from>
    <xdr:to>
      <xdr:col>15</xdr:col>
      <xdr:colOff>98425</xdr:colOff>
      <xdr:row>38</xdr:row>
      <xdr:rowOff>43180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543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80010</xdr:rowOff>
    </xdr:from>
    <xdr:to>
      <xdr:col>15</xdr:col>
      <xdr:colOff>149225</xdr:colOff>
      <xdr:row>36</xdr:row>
      <xdr:rowOff>10160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20337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146050</xdr:rowOff>
    </xdr:from>
    <xdr:to>
      <xdr:col>11</xdr:col>
      <xdr:colOff>9525</xdr:colOff>
      <xdr:row>38</xdr:row>
      <xdr:rowOff>43180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4897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49530</xdr:rowOff>
    </xdr:from>
    <xdr:to>
      <xdr:col>6</xdr:col>
      <xdr:colOff>171450</xdr:colOff>
      <xdr:row>35</xdr:row>
      <xdr:rowOff>151130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161307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139717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163830</xdr:rowOff>
    </xdr:from>
    <xdr:to>
      <xdr:col>20</xdr:col>
      <xdr:colOff>38100</xdr:colOff>
      <xdr:row>38</xdr:row>
      <xdr:rowOff>93980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78757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9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148590</xdr:rowOff>
    </xdr:from>
    <xdr:to>
      <xdr:col>15</xdr:col>
      <xdr:colOff>149225</xdr:colOff>
      <xdr:row>38</xdr:row>
      <xdr:rowOff>78740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63517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163830</xdr:rowOff>
    </xdr:from>
    <xdr:to>
      <xdr:col>11</xdr:col>
      <xdr:colOff>60325</xdr:colOff>
      <xdr:row>38</xdr:row>
      <xdr:rowOff>93980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50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78757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令和３年度においては、昨年度比２．５ポイントの減少となっているが、バスの運行委託に関する経費やふるさと納税受入額減少に伴う減が大きな理由となっている。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物価高が続いている最中であるが、今後も業務効率化や物件費抑制など歳出面の改善と収入面においても増加傾向となるように努める。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154214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00729"/>
          <a:ext cx="0" cy="1382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126291</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5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154214</xdr:rowOff>
    </xdr:from>
    <xdr:to>
      <xdr:col>82</xdr:col>
      <xdr:colOff>196850</xdr:colOff>
      <xdr:row>20</xdr:row>
      <xdr:rowOff>154214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5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56243</xdr:rowOff>
    </xdr:from>
    <xdr:to>
      <xdr:col>82</xdr:col>
      <xdr:colOff>107950</xdr:colOff>
      <xdr:row>17</xdr:row>
      <xdr:rowOff>156936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799443"/>
          <a:ext cx="8382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108148</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136071</xdr:rowOff>
    </xdr:from>
    <xdr:to>
      <xdr:col>82</xdr:col>
      <xdr:colOff>158750</xdr:colOff>
      <xdr:row>17</xdr:row>
      <xdr:rowOff>66221</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102507</xdr:rowOff>
    </xdr:from>
    <xdr:to>
      <xdr:col>78</xdr:col>
      <xdr:colOff>69850</xdr:colOff>
      <xdr:row>17</xdr:row>
      <xdr:rowOff>156936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30171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119941</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691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102507</xdr:rowOff>
    </xdr:from>
    <xdr:to>
      <xdr:col>73</xdr:col>
      <xdr:colOff>180975</xdr:colOff>
      <xdr:row>18</xdr:row>
      <xdr:rowOff>61686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301715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62593</xdr:rowOff>
    </xdr:from>
    <xdr:to>
      <xdr:col>74</xdr:col>
      <xdr:colOff>31750</xdr:colOff>
      <xdr:row>17</xdr:row>
      <xdr:rowOff>164193</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148970</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6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80736</xdr:rowOff>
    </xdr:from>
    <xdr:to>
      <xdr:col>69</xdr:col>
      <xdr:colOff>92075</xdr:colOff>
      <xdr:row>18</xdr:row>
      <xdr:rowOff>61686</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995386"/>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8164</xdr:rowOff>
    </xdr:from>
    <xdr:to>
      <xdr:col>69</xdr:col>
      <xdr:colOff>142875</xdr:colOff>
      <xdr:row>17</xdr:row>
      <xdr:rowOff>109764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119941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157843</xdr:rowOff>
    </xdr:from>
    <xdr:to>
      <xdr:col>65</xdr:col>
      <xdr:colOff>53975</xdr:colOff>
      <xdr:row>17</xdr:row>
      <xdr:rowOff>87993</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98170</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5443</xdr:rowOff>
    </xdr:from>
    <xdr:to>
      <xdr:col>82</xdr:col>
      <xdr:colOff>158750</xdr:colOff>
      <xdr:row>16</xdr:row>
      <xdr:rowOff>107043</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4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21970</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9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106136</xdr:rowOff>
    </xdr:from>
    <xdr:to>
      <xdr:col>78</xdr:col>
      <xdr:colOff>120650</xdr:colOff>
      <xdr:row>18</xdr:row>
      <xdr:rowOff>36286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21063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107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51707</xdr:rowOff>
    </xdr:from>
    <xdr:to>
      <xdr:col>74</xdr:col>
      <xdr:colOff>31750</xdr:colOff>
      <xdr:row>17</xdr:row>
      <xdr:rowOff>153307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163484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73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10886</xdr:rowOff>
    </xdr:from>
    <xdr:to>
      <xdr:col>69</xdr:col>
      <xdr:colOff>142875</xdr:colOff>
      <xdr:row>18</xdr:row>
      <xdr:rowOff>112486</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09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97263</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18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9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116313</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03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人口減少、高齢化が進む本町においては、一貫して高齢者人口比率が増加しているが、介護予防の推進により、高齢者に係る扶助費は増加せずほぼ横ばいとなっている。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令和３年度においては、昨年度比０．３ポイントの増となっているが、住民税非課税世帯等臨時特別給付金事業や子育て世帯臨時特別給付金事業の影響によるものである。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138430</xdr:rowOff>
    </xdr:from>
    <xdr:to>
      <xdr:col>24</xdr:col>
      <xdr:colOff>25400</xdr:colOff>
      <xdr:row>62</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252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53357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138430</xdr:rowOff>
    </xdr:from>
    <xdr:to>
      <xdr:col>24</xdr:col>
      <xdr:colOff>114300</xdr:colOff>
      <xdr:row>53</xdr:row>
      <xdr:rowOff>138430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xdr:rowOff>
    </xdr:from>
    <xdr:to>
      <xdr:col>24</xdr:col>
      <xdr:colOff>25400</xdr:colOff>
      <xdr:row>55</xdr:row>
      <xdr:rowOff>69850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4310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162577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1270</xdr:rowOff>
    </xdr:from>
    <xdr:to>
      <xdr:col>19</xdr:col>
      <xdr:colOff>187325</xdr:colOff>
      <xdr:row>56</xdr:row>
      <xdr:rowOff>35560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43102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64770</xdr:rowOff>
    </xdr:from>
    <xdr:to>
      <xdr:col>20</xdr:col>
      <xdr:colOff>38100</xdr:colOff>
      <xdr:row>57</xdr:row>
      <xdr:rowOff>166370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151147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35560</xdr:rowOff>
    </xdr:from>
    <xdr:to>
      <xdr:col>15</xdr:col>
      <xdr:colOff>98425</xdr:colOff>
      <xdr:row>56</xdr:row>
      <xdr:rowOff>81280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636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53340</xdr:rowOff>
    </xdr:from>
    <xdr:to>
      <xdr:col>15</xdr:col>
      <xdr:colOff>149225</xdr:colOff>
      <xdr:row>58</xdr:row>
      <xdr:rowOff>154940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139717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81280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6139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139717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30480</xdr:rowOff>
    </xdr:from>
    <xdr:to>
      <xdr:col>6</xdr:col>
      <xdr:colOff>171450</xdr:colOff>
      <xdr:row>58</xdr:row>
      <xdr:rowOff>132080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116857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35577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121920</xdr:rowOff>
    </xdr:from>
    <xdr:to>
      <xdr:col>20</xdr:col>
      <xdr:colOff>38100</xdr:colOff>
      <xdr:row>55</xdr:row>
      <xdr:rowOff>52070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62247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156210</xdr:rowOff>
    </xdr:from>
    <xdr:to>
      <xdr:col>15</xdr:col>
      <xdr:colOff>149225</xdr:colOff>
      <xdr:row>56</xdr:row>
      <xdr:rowOff>86360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96537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30480</xdr:rowOff>
    </xdr:from>
    <xdr:to>
      <xdr:col>11</xdr:col>
      <xdr:colOff>60325</xdr:colOff>
      <xdr:row>56</xdr:row>
      <xdr:rowOff>132080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142257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経常収支比率のうち、その他については減少となった。その他経費については大きな金額の増減はないが、経常経費全体の増に伴い、割合が減ったものである。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国民健康保険事業会計や介護保険事業会計への経常的な繰出金等が経費として挙げられるが、経費大幅増とならないよう事務事業の効率化や見直しによる改善に努める。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158750</xdr:rowOff>
    </xdr:from>
    <xdr:to>
      <xdr:col>82</xdr:col>
      <xdr:colOff>107950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245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73677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158750</xdr:rowOff>
    </xdr:from>
    <xdr:to>
      <xdr:col>82</xdr:col>
      <xdr:colOff>196850</xdr:colOff>
      <xdr:row>53</xdr:row>
      <xdr:rowOff>158750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56</xdr:row>
      <xdr:rowOff>152400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6901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105427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152400</xdr:rowOff>
    </xdr:from>
    <xdr:to>
      <xdr:col>78</xdr:col>
      <xdr:colOff>69850</xdr:colOff>
      <xdr:row>57</xdr:row>
      <xdr:rowOff>146050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7536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50800</xdr:rowOff>
    </xdr:from>
    <xdr:to>
      <xdr:col>78</xdr:col>
      <xdr:colOff>120650</xdr:colOff>
      <xdr:row>58</xdr:row>
      <xdr:rowOff>152400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137177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1008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58</xdr:row>
      <xdr:rowOff>50800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91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114300</xdr:rowOff>
    </xdr:from>
    <xdr:to>
      <xdr:col>69</xdr:col>
      <xdr:colOff>92075</xdr:colOff>
      <xdr:row>58</xdr:row>
      <xdr:rowOff>50800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715500"/>
          <a:ext cx="889000" cy="27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143527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165100</xdr:rowOff>
    </xdr:from>
    <xdr:to>
      <xdr:col>65</xdr:col>
      <xdr:colOff>53975</xdr:colOff>
      <xdr:row>59</xdr:row>
      <xdr:rowOff>95250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80027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54627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101600</xdr:rowOff>
    </xdr:from>
    <xdr:to>
      <xdr:col>78</xdr:col>
      <xdr:colOff>120650</xdr:colOff>
      <xdr:row>57</xdr:row>
      <xdr:rowOff>31750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41927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95250</xdr:rowOff>
    </xdr:from>
    <xdr:to>
      <xdr:col>74</xdr:col>
      <xdr:colOff>31750</xdr:colOff>
      <xdr:row>58</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35577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0</xdr:rowOff>
    </xdr:from>
    <xdr:to>
      <xdr:col>69</xdr:col>
      <xdr:colOff>142875</xdr:colOff>
      <xdr:row>58</xdr:row>
      <xdr:rowOff>101600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111777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63500</xdr:rowOff>
    </xdr:from>
    <xdr:to>
      <xdr:col>65</xdr:col>
      <xdr:colOff>53975</xdr:colOff>
      <xdr:row>56</xdr:row>
      <xdr:rowOff>165100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3827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類似団体平均と比較し、９ポイント高いが、こちらは一部事務組合や公営企業会計への繰出しが多くを占めていることが理由である。電気料金高騰により、今後も繰出し額が多くなってくると見込まれるが、引きつづき経常収入の改善と共に、未だ類似団体に比べ補助経費が高水準であり、町内団体等に対する補助金も相当数あることから、事業評価やシーリング等による歳出削減などの精査に努める。</a:t>
          </a: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35560</xdr:rowOff>
    </xdr:from>
    <xdr:to>
      <xdr:col>82</xdr:col>
      <xdr:colOff>107950</xdr:colOff>
      <xdr:row>40</xdr:row>
      <xdr:rowOff>52705</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69341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24782</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882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52705</xdr:rowOff>
    </xdr:from>
    <xdr:to>
      <xdr:col>82</xdr:col>
      <xdr:colOff>196850</xdr:colOff>
      <xdr:row>40</xdr:row>
      <xdr:rowOff>52705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91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121937</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43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35560</xdr:rowOff>
    </xdr:from>
    <xdr:to>
      <xdr:col>82</xdr:col>
      <xdr:colOff>196850</xdr:colOff>
      <xdr:row>33</xdr:row>
      <xdr:rowOff>35560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69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35560</xdr:rowOff>
    </xdr:from>
    <xdr:to>
      <xdr:col>82</xdr:col>
      <xdr:colOff>107950</xdr:colOff>
      <xdr:row>39</xdr:row>
      <xdr:rowOff>46990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672211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12717</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0134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167640</xdr:rowOff>
    </xdr:from>
    <xdr:to>
      <xdr:col>82</xdr:col>
      <xdr:colOff>158750</xdr:colOff>
      <xdr:row>36</xdr:row>
      <xdr:rowOff>97790</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18415</xdr:rowOff>
    </xdr:from>
    <xdr:to>
      <xdr:col>78</xdr:col>
      <xdr:colOff>69850</xdr:colOff>
      <xdr:row>39</xdr:row>
      <xdr:rowOff>35560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4782800" y="670496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161925</xdr:rowOff>
    </xdr:from>
    <xdr:to>
      <xdr:col>78</xdr:col>
      <xdr:colOff>120650</xdr:colOff>
      <xdr:row>36</xdr:row>
      <xdr:rowOff>92075</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102252</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593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121285</xdr:rowOff>
    </xdr:from>
    <xdr:to>
      <xdr:col>73</xdr:col>
      <xdr:colOff>180975</xdr:colOff>
      <xdr:row>39</xdr:row>
      <xdr:rowOff>18415</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63638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19050</xdr:rowOff>
    </xdr:from>
    <xdr:to>
      <xdr:col>74</xdr:col>
      <xdr:colOff>31750</xdr:colOff>
      <xdr:row>36</xdr:row>
      <xdr:rowOff>120650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130827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5960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46990</xdr:rowOff>
    </xdr:from>
    <xdr:to>
      <xdr:col>69</xdr:col>
      <xdr:colOff>92075</xdr:colOff>
      <xdr:row>38</xdr:row>
      <xdr:rowOff>121285</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004800" y="656209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127635</xdr:rowOff>
    </xdr:from>
    <xdr:to>
      <xdr:col>69</xdr:col>
      <xdr:colOff>142875</xdr:colOff>
      <xdr:row>36</xdr:row>
      <xdr:rowOff>57785</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67962</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589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116205</xdr:rowOff>
    </xdr:from>
    <xdr:to>
      <xdr:col>65</xdr:col>
      <xdr:colOff>53975</xdr:colOff>
      <xdr:row>36</xdr:row>
      <xdr:rowOff>46355</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116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56532</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588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167640</xdr:rowOff>
    </xdr:from>
    <xdr:to>
      <xdr:col>82</xdr:col>
      <xdr:colOff>158750</xdr:colOff>
      <xdr:row>39</xdr:row>
      <xdr:rowOff>97790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139717</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156210</xdr:rowOff>
    </xdr:from>
    <xdr:to>
      <xdr:col>78</xdr:col>
      <xdr:colOff>120650</xdr:colOff>
      <xdr:row>39</xdr:row>
      <xdr:rowOff>86360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67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71137</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6757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139065</xdr:rowOff>
    </xdr:from>
    <xdr:to>
      <xdr:col>74</xdr:col>
      <xdr:colOff>31750</xdr:colOff>
      <xdr:row>39</xdr:row>
      <xdr:rowOff>69215</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65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53992</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740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70485</xdr:rowOff>
    </xdr:from>
    <xdr:to>
      <xdr:col>69</xdr:col>
      <xdr:colOff>142875</xdr:colOff>
      <xdr:row>39</xdr:row>
      <xdr:rowOff>635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58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156862</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667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167640</xdr:rowOff>
    </xdr:from>
    <xdr:to>
      <xdr:col>65</xdr:col>
      <xdr:colOff>53975</xdr:colOff>
      <xdr:row>38</xdr:row>
      <xdr:rowOff>97790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51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82567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597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近年の経常収支比率に占める公債費の割合は、概ね良好な状態を維持しているが、平成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年度以降、大規模な普通建設事業に係る借入が多くなっており、令和元年度より一部の元金償還が開始となったことから増加となった。</a:t>
          </a:r>
        </a:p>
        <a:p>
          <a:r>
            <a:rPr kumimoji="1" lang="ja-JP" altLang="en-US" sz="1300">
              <a:latin typeface="ＭＳ Ｐゴシック" panose="020B0600070205080204" pitchFamily="50" charset="-128"/>
              <a:ea typeface="ＭＳ Ｐゴシック" panose="020B0600070205080204" pitchFamily="50" charset="-128"/>
            </a:rPr>
            <a:t>　公債費の割合については、世代間負担の観点から安定して償還していくことが重要であるため、借入条件等の精査により安定的かつ適正な償還に努める。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24130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8570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167657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12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24130</xdr:rowOff>
    </xdr:from>
    <xdr:to>
      <xdr:col>24</xdr:col>
      <xdr:colOff>114300</xdr:colOff>
      <xdr:row>80</xdr:row>
      <xdr:rowOff>24130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7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92710</xdr:rowOff>
    </xdr:from>
    <xdr:to>
      <xdr:col>24</xdr:col>
      <xdr:colOff>25400</xdr:colOff>
      <xdr:row>73</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26085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134002</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927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161925</xdr:rowOff>
    </xdr:from>
    <xdr:to>
      <xdr:col>24</xdr:col>
      <xdr:colOff>76200</xdr:colOff>
      <xdr:row>76</xdr:row>
      <xdr:rowOff>92075</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115570</xdr:rowOff>
    </xdr:from>
    <xdr:to>
      <xdr:col>19</xdr:col>
      <xdr:colOff>187325</xdr:colOff>
      <xdr:row>73</xdr:row>
      <xdr:rowOff>127000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26314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53339</xdr:rowOff>
    </xdr:from>
    <xdr:to>
      <xdr:col>20</xdr:col>
      <xdr:colOff>38100</xdr:colOff>
      <xdr:row>76</xdr:row>
      <xdr:rowOff>154939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139716</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3169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29845</xdr:rowOff>
    </xdr:from>
    <xdr:to>
      <xdr:col>15</xdr:col>
      <xdr:colOff>98425</xdr:colOff>
      <xdr:row>73</xdr:row>
      <xdr:rowOff>115570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2209800" y="1254569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73</xdr:row>
      <xdr:rowOff>18415</xdr:rowOff>
    </xdr:from>
    <xdr:to>
      <xdr:col>11</xdr:col>
      <xdr:colOff>9525</xdr:colOff>
      <xdr:row>73</xdr:row>
      <xdr:rowOff>29845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253426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36847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36847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41910</xdr:rowOff>
    </xdr:from>
    <xdr:to>
      <xdr:col>24</xdr:col>
      <xdr:colOff>76200</xdr:colOff>
      <xdr:row>73</xdr:row>
      <xdr:rowOff>143510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121937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76200</xdr:rowOff>
    </xdr:from>
    <xdr:to>
      <xdr:col>20</xdr:col>
      <xdr:colOff>38100</xdr:colOff>
      <xdr:row>74</xdr:row>
      <xdr:rowOff>6350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259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16527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236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64770</xdr:rowOff>
    </xdr:from>
    <xdr:to>
      <xdr:col>15</xdr:col>
      <xdr:colOff>149225</xdr:colOff>
      <xdr:row>73</xdr:row>
      <xdr:rowOff>166370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5097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72</xdr:row>
      <xdr:rowOff>150495</xdr:rowOff>
    </xdr:from>
    <xdr:to>
      <xdr:col>11</xdr:col>
      <xdr:colOff>60325</xdr:colOff>
      <xdr:row>73</xdr:row>
      <xdr:rowOff>80645</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249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71</xdr:row>
      <xdr:rowOff>90822</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226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72</xdr:row>
      <xdr:rowOff>139065</xdr:rowOff>
    </xdr:from>
    <xdr:to>
      <xdr:col>6</xdr:col>
      <xdr:colOff>171450</xdr:colOff>
      <xdr:row>73</xdr:row>
      <xdr:rowOff>69215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248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71</xdr:row>
      <xdr:rowOff>79392</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2252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経常収支比率における公債費以外の割合は７６．４％を占めており、類似団体と比較すると低い順位となっている。こちらは公債費の占める割合が低いために、その他の割合が大きくなっているとも言える。</a:t>
          </a:r>
        </a:p>
        <a:p>
          <a:r>
            <a:rPr kumimoji="1" lang="ja-JP" altLang="en-US" sz="1300">
              <a:latin typeface="ＭＳ Ｐゴシック" panose="020B0600070205080204" pitchFamily="50" charset="-128"/>
              <a:ea typeface="ＭＳ Ｐゴシック" panose="020B0600070205080204" pitchFamily="50" charset="-128"/>
            </a:rPr>
            <a:t>　とりわけ人件費及び補助費等の占める割合が大きく、類似団体と比べ下位であることから、改善すべき項目であることが見て取れるが、自治体毎の環境因子も考慮したうえで、適正割合の検討が必要である。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145288</xdr:rowOff>
    </xdr:from>
    <xdr:to>
      <xdr:col>82</xdr:col>
      <xdr:colOff>107950</xdr:colOff>
      <xdr:row>78</xdr:row>
      <xdr:rowOff>17272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489688"/>
          <a:ext cx="0" cy="900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160799</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336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78</xdr:row>
      <xdr:rowOff>17272</xdr:rowOff>
    </xdr:from>
    <xdr:to>
      <xdr:col>82</xdr:col>
      <xdr:colOff>196850</xdr:colOff>
      <xdr:row>78</xdr:row>
      <xdr:rowOff>17272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339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60215</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145288</xdr:rowOff>
    </xdr:from>
    <xdr:to>
      <xdr:col>82</xdr:col>
      <xdr:colOff>196850</xdr:colOff>
      <xdr:row>72</xdr:row>
      <xdr:rowOff>145288</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133858</xdr:rowOff>
    </xdr:from>
    <xdr:to>
      <xdr:col>82</xdr:col>
      <xdr:colOff>107950</xdr:colOff>
      <xdr:row>79</xdr:row>
      <xdr:rowOff>5842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335508"/>
          <a:ext cx="838200" cy="21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104157</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279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5842</xdr:rowOff>
    </xdr:from>
    <xdr:to>
      <xdr:col>78</xdr:col>
      <xdr:colOff>69850</xdr:colOff>
      <xdr:row>79</xdr:row>
      <xdr:rowOff>60706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55039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44196</xdr:rowOff>
    </xdr:from>
    <xdr:to>
      <xdr:col>78</xdr:col>
      <xdr:colOff>120650</xdr:colOff>
      <xdr:row>76</xdr:row>
      <xdr:rowOff>145796</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07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155973</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60706</xdr:rowOff>
    </xdr:from>
    <xdr:to>
      <xdr:col>73</xdr:col>
      <xdr:colOff>180975</xdr:colOff>
      <xdr:row>79</xdr:row>
      <xdr:rowOff>106426</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6052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53339</xdr:rowOff>
    </xdr:from>
    <xdr:to>
      <xdr:col>74</xdr:col>
      <xdr:colOff>31750</xdr:colOff>
      <xdr:row>76</xdr:row>
      <xdr:rowOff>154939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165117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170435</xdr:rowOff>
    </xdr:from>
    <xdr:to>
      <xdr:col>69</xdr:col>
      <xdr:colOff>92075</xdr:colOff>
      <xdr:row>79</xdr:row>
      <xdr:rowOff>106426</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004800" y="13372085"/>
          <a:ext cx="889000" cy="27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21337</xdr:rowOff>
    </xdr:from>
    <xdr:to>
      <xdr:col>69</xdr:col>
      <xdr:colOff>142875</xdr:colOff>
      <xdr:row>76</xdr:row>
      <xdr:rowOff>122937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133113</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282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137922</xdr:rowOff>
    </xdr:from>
    <xdr:to>
      <xdr:col>65</xdr:col>
      <xdr:colOff>53975</xdr:colOff>
      <xdr:row>76</xdr:row>
      <xdr:rowOff>68072</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78249</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163085</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19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126492</xdr:rowOff>
    </xdr:from>
    <xdr:to>
      <xdr:col>78</xdr:col>
      <xdr:colOff>120650</xdr:colOff>
      <xdr:row>79</xdr:row>
      <xdr:rowOff>56642</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41419</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585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9906</xdr:rowOff>
    </xdr:from>
    <xdr:to>
      <xdr:col>74</xdr:col>
      <xdr:colOff>31750</xdr:colOff>
      <xdr:row>79</xdr:row>
      <xdr:rowOff>111506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96283</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55626</xdr:rowOff>
    </xdr:from>
    <xdr:to>
      <xdr:col>69</xdr:col>
      <xdr:colOff>142875</xdr:colOff>
      <xdr:row>79</xdr:row>
      <xdr:rowOff>157226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142003</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119635</xdr:rowOff>
    </xdr:from>
    <xdr:to>
      <xdr:col>65</xdr:col>
      <xdr:colOff>53975</xdr:colOff>
      <xdr:row>78</xdr:row>
      <xdr:rowOff>49785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34562</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166885</xdr:rowOff>
    </xdr:from>
    <xdr:to>
      <xdr:col>29</xdr:col>
      <xdr:colOff>127000</xdr:colOff>
      <xdr:row>20</xdr:row>
      <xdr:rowOff>144755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00460"/>
          <a:ext cx="0" cy="15209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116832</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144755</xdr:rowOff>
    </xdr:from>
    <xdr:to>
      <xdr:col>30</xdr:col>
      <xdr:colOff>25400</xdr:colOff>
      <xdr:row>20</xdr:row>
      <xdr:rowOff>144755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213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81812</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4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166885</xdr:rowOff>
    </xdr:from>
    <xdr:to>
      <xdr:col>30</xdr:col>
      <xdr:colOff>25400</xdr:colOff>
      <xdr:row>11</xdr:row>
      <xdr:rowOff>166885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004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116767</xdr:rowOff>
    </xdr:from>
    <xdr:to>
      <xdr:col>29</xdr:col>
      <xdr:colOff>127000</xdr:colOff>
      <xdr:row>19</xdr:row>
      <xdr:rowOff>50408</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50492"/>
          <a:ext cx="647700" cy="105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65186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56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48659</xdr:rowOff>
    </xdr:from>
    <xdr:to>
      <xdr:col>29</xdr:col>
      <xdr:colOff>177800</xdr:colOff>
      <xdr:row>17</xdr:row>
      <xdr:rowOff>150259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010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50408</xdr:rowOff>
    </xdr:from>
    <xdr:to>
      <xdr:col>26</xdr:col>
      <xdr:colOff>50800</xdr:colOff>
      <xdr:row>19</xdr:row>
      <xdr:rowOff>90326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355583"/>
          <a:ext cx="698500" cy="39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122747</xdr:rowOff>
    </xdr:from>
    <xdr:to>
      <xdr:col>26</xdr:col>
      <xdr:colOff>101600</xdr:colOff>
      <xdr:row>18</xdr:row>
      <xdr:rowOff>52897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63074</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53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90326</xdr:rowOff>
    </xdr:from>
    <xdr:to>
      <xdr:col>22</xdr:col>
      <xdr:colOff>114300</xdr:colOff>
      <xdr:row>19</xdr:row>
      <xdr:rowOff>125204</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395501"/>
          <a:ext cx="698500" cy="34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148677</xdr:rowOff>
    </xdr:from>
    <xdr:to>
      <xdr:col>22</xdr:col>
      <xdr:colOff>165100</xdr:colOff>
      <xdr:row>18</xdr:row>
      <xdr:rowOff>78827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89004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7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125204</xdr:rowOff>
    </xdr:from>
    <xdr:to>
      <xdr:col>18</xdr:col>
      <xdr:colOff>177800</xdr:colOff>
      <xdr:row>19</xdr:row>
      <xdr:rowOff>133412</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30379"/>
          <a:ext cx="698500" cy="82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33789</xdr:rowOff>
    </xdr:from>
    <xdr:to>
      <xdr:col>19</xdr:col>
      <xdr:colOff>38100</xdr:colOff>
      <xdr:row>18</xdr:row>
      <xdr:rowOff>135389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145566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3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59088</xdr:rowOff>
    </xdr:from>
    <xdr:to>
      <xdr:col>15</xdr:col>
      <xdr:colOff>101600</xdr:colOff>
      <xdr:row>18</xdr:row>
      <xdr:rowOff>160688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92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170865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6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65967</xdr:rowOff>
    </xdr:from>
    <xdr:to>
      <xdr:col>29</xdr:col>
      <xdr:colOff>177800</xdr:colOff>
      <xdr:row>18</xdr:row>
      <xdr:rowOff>167567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996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38044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7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171058</xdr:rowOff>
    </xdr:from>
    <xdr:to>
      <xdr:col>26</xdr:col>
      <xdr:colOff>101600</xdr:colOff>
      <xdr:row>19</xdr:row>
      <xdr:rowOff>101208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047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85985</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91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39526</xdr:rowOff>
    </xdr:from>
    <xdr:to>
      <xdr:col>22</xdr:col>
      <xdr:colOff>165100</xdr:colOff>
      <xdr:row>19</xdr:row>
      <xdr:rowOff>141126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44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125903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31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74404</xdr:rowOff>
    </xdr:from>
    <xdr:to>
      <xdr:col>19</xdr:col>
      <xdr:colOff>38100</xdr:colOff>
      <xdr:row>20</xdr:row>
      <xdr:rowOff>4554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79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160781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65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82612</xdr:rowOff>
    </xdr:from>
    <xdr:to>
      <xdr:col>15</xdr:col>
      <xdr:colOff>101600</xdr:colOff>
      <xdr:row>20</xdr:row>
      <xdr:rowOff>12762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87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168989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74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333426</xdr:rowOff>
    </xdr:from>
    <xdr:to>
      <xdr:col>29</xdr:col>
      <xdr:colOff>127000</xdr:colOff>
      <xdr:row>37</xdr:row>
      <xdr:rowOff>190132</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57976"/>
          <a:ext cx="0" cy="1056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162209</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286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190132</xdr:rowOff>
    </xdr:from>
    <xdr:to>
      <xdr:col>30</xdr:col>
      <xdr:colOff>25400</xdr:colOff>
      <xdr:row>37</xdr:row>
      <xdr:rowOff>190132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3148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76903</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60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333426</xdr:rowOff>
    </xdr:from>
    <xdr:to>
      <xdr:col>30</xdr:col>
      <xdr:colOff>25400</xdr:colOff>
      <xdr:row>33</xdr:row>
      <xdr:rowOff>333426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579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104216</xdr:rowOff>
    </xdr:from>
    <xdr:to>
      <xdr:col>29</xdr:col>
      <xdr:colOff>127000</xdr:colOff>
      <xdr:row>37</xdr:row>
      <xdr:rowOff>109912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7228916"/>
          <a:ext cx="647700" cy="56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58628</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668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213551</xdr:rowOff>
    </xdr:from>
    <xdr:to>
      <xdr:col>29</xdr:col>
      <xdr:colOff>177800</xdr:colOff>
      <xdr:row>35</xdr:row>
      <xdr:rowOff>315151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23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109912</xdr:rowOff>
    </xdr:from>
    <xdr:to>
      <xdr:col>26</xdr:col>
      <xdr:colOff>50800</xdr:colOff>
      <xdr:row>37</xdr:row>
      <xdr:rowOff>137078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234612"/>
          <a:ext cx="698500" cy="27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247269</xdr:rowOff>
    </xdr:from>
    <xdr:to>
      <xdr:col>26</xdr:col>
      <xdr:colOff>101600</xdr:colOff>
      <xdr:row>36</xdr:row>
      <xdr:rowOff>5969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16146</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6264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137078</xdr:rowOff>
    </xdr:from>
    <xdr:to>
      <xdr:col>22</xdr:col>
      <xdr:colOff>114300</xdr:colOff>
      <xdr:row>37</xdr:row>
      <xdr:rowOff>250482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3606800" y="7261778"/>
          <a:ext cx="698500" cy="113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247517</xdr:rowOff>
    </xdr:from>
    <xdr:to>
      <xdr:col>22</xdr:col>
      <xdr:colOff>165100</xdr:colOff>
      <xdr:row>36</xdr:row>
      <xdr:rowOff>6217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16394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2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230518</xdr:rowOff>
    </xdr:from>
    <xdr:to>
      <xdr:col>18</xdr:col>
      <xdr:colOff>177800</xdr:colOff>
      <xdr:row>37</xdr:row>
      <xdr:rowOff>250482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a:off x="2908300" y="7355218"/>
          <a:ext cx="698500" cy="19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276930</xdr:rowOff>
    </xdr:from>
    <xdr:to>
      <xdr:col>19</xdr:col>
      <xdr:colOff>38100</xdr:colOff>
      <xdr:row>36</xdr:row>
      <xdr:rowOff>35630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45807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279388</xdr:rowOff>
    </xdr:from>
    <xdr:to>
      <xdr:col>15</xdr:col>
      <xdr:colOff>101600</xdr:colOff>
      <xdr:row>36</xdr:row>
      <xdr:rowOff>38088</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897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48265</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6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53416</xdr:rowOff>
    </xdr:from>
    <xdr:to>
      <xdr:col>29</xdr:col>
      <xdr:colOff>177800</xdr:colOff>
      <xdr:row>37</xdr:row>
      <xdr:rowOff>155016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1781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133443</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08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59112</xdr:rowOff>
    </xdr:from>
    <xdr:to>
      <xdr:col>26</xdr:col>
      <xdr:colOff>101600</xdr:colOff>
      <xdr:row>37</xdr:row>
      <xdr:rowOff>160712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1838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145489</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270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86278</xdr:rowOff>
    </xdr:from>
    <xdr:to>
      <xdr:col>22</xdr:col>
      <xdr:colOff>165100</xdr:colOff>
      <xdr:row>37</xdr:row>
      <xdr:rowOff>187878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2109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172655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29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199682</xdr:rowOff>
    </xdr:from>
    <xdr:to>
      <xdr:col>19</xdr:col>
      <xdr:colOff>38100</xdr:colOff>
      <xdr:row>37</xdr:row>
      <xdr:rowOff>301282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324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286059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410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179718</xdr:rowOff>
    </xdr:from>
    <xdr:to>
      <xdr:col>15</xdr:col>
      <xdr:colOff>101600</xdr:colOff>
      <xdr:row>37</xdr:row>
      <xdr:rowOff>281318</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304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266095</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390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14,035
13,591
72.80
8,507,167
7,864,913
592,509
4,773,724
3,843,027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110388</xdr:rowOff>
    </xdr:from>
    <xdr:to>
      <xdr:col>24</xdr:col>
      <xdr:colOff>62865</xdr:colOff>
      <xdr:row>38</xdr:row>
      <xdr:rowOff>71755</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53888"/>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75582</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9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71755</xdr:rowOff>
    </xdr:from>
    <xdr:to>
      <xdr:col>24</xdr:col>
      <xdr:colOff>152400</xdr:colOff>
      <xdr:row>38</xdr:row>
      <xdr:rowOff>71755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6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57065</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2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110388</xdr:rowOff>
    </xdr:from>
    <xdr:to>
      <xdr:col>24</xdr:col>
      <xdr:colOff>152400</xdr:colOff>
      <xdr:row>30</xdr:row>
      <xdr:rowOff>110388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53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11176</xdr:rowOff>
    </xdr:from>
    <xdr:to>
      <xdr:col>24</xdr:col>
      <xdr:colOff>63500</xdr:colOff>
      <xdr:row>36</xdr:row>
      <xdr:rowOff>92380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83376"/>
          <a:ext cx="838200" cy="8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129976</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7878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107099</xdr:rowOff>
    </xdr:from>
    <xdr:to>
      <xdr:col>24</xdr:col>
      <xdr:colOff>114300</xdr:colOff>
      <xdr:row>35</xdr:row>
      <xdr:rowOff>37249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92380</xdr:rowOff>
    </xdr:from>
    <xdr:to>
      <xdr:col>19</xdr:col>
      <xdr:colOff>177800</xdr:colOff>
      <xdr:row>37</xdr:row>
      <xdr:rowOff>62865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64580"/>
          <a:ext cx="889000" cy="1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4470</xdr:rowOff>
    </xdr:from>
    <xdr:to>
      <xdr:col>20</xdr:col>
      <xdr:colOff>38100</xdr:colOff>
      <xdr:row>35</xdr:row>
      <xdr:rowOff>106070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122597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8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62865</xdr:rowOff>
    </xdr:from>
    <xdr:to>
      <xdr:col>15</xdr:col>
      <xdr:colOff>50800</xdr:colOff>
      <xdr:row>37</xdr:row>
      <xdr:rowOff>106197</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06515"/>
          <a:ext cx="889000" cy="43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10135</xdr:rowOff>
    </xdr:from>
    <xdr:to>
      <xdr:col>15</xdr:col>
      <xdr:colOff>101600</xdr:colOff>
      <xdr:row>36</xdr:row>
      <xdr:rowOff>111735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8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128262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5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101384</xdr:rowOff>
    </xdr:from>
    <xdr:to>
      <xdr:col>10</xdr:col>
      <xdr:colOff>114300</xdr:colOff>
      <xdr:row>37</xdr:row>
      <xdr:rowOff>106197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45034"/>
          <a:ext cx="889000" cy="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60935</xdr:rowOff>
    </xdr:from>
    <xdr:to>
      <xdr:col>10</xdr:col>
      <xdr:colOff>165100</xdr:colOff>
      <xdr:row>36</xdr:row>
      <xdr:rowOff>162535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7612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68275</xdr:rowOff>
    </xdr:from>
    <xdr:to>
      <xdr:col>6</xdr:col>
      <xdr:colOff>38100</xdr:colOff>
      <xdr:row>36</xdr:row>
      <xdr:rowOff>169875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14952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1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131826</xdr:rowOff>
    </xdr:from>
    <xdr:to>
      <xdr:col>24</xdr:col>
      <xdr:colOff>114300</xdr:colOff>
      <xdr:row>36</xdr:row>
      <xdr:rowOff>61976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3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110253</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11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41580</xdr:rowOff>
    </xdr:from>
    <xdr:to>
      <xdr:col>20</xdr:col>
      <xdr:colOff>38100</xdr:colOff>
      <xdr:row>36</xdr:row>
      <xdr:rowOff>143180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1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134307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0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12065</xdr:rowOff>
    </xdr:from>
    <xdr:to>
      <xdr:col>15</xdr:col>
      <xdr:colOff>101600</xdr:colOff>
      <xdr:row>37</xdr:row>
      <xdr:rowOff>113665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5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104792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4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55397</xdr:rowOff>
    </xdr:from>
    <xdr:to>
      <xdr:col>10</xdr:col>
      <xdr:colOff>165100</xdr:colOff>
      <xdr:row>37</xdr:row>
      <xdr:rowOff>156997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9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148124</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91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50584</xdr:rowOff>
    </xdr:from>
    <xdr:to>
      <xdr:col>6</xdr:col>
      <xdr:colOff>38100</xdr:colOff>
      <xdr:row>37</xdr:row>
      <xdr:rowOff>152184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94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143311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8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127394</xdr:rowOff>
    </xdr:from>
    <xdr:to>
      <xdr:col>24</xdr:col>
      <xdr:colOff>62865</xdr:colOff>
      <xdr:row>58</xdr:row>
      <xdr:rowOff>49952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28444"/>
          <a:ext cx="1270" cy="146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53779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999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49952</xdr:rowOff>
    </xdr:from>
    <xdr:to>
      <xdr:col>24</xdr:col>
      <xdr:colOff>152400</xdr:colOff>
      <xdr:row>58</xdr:row>
      <xdr:rowOff>49952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999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74071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03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127394</xdr:rowOff>
    </xdr:from>
    <xdr:to>
      <xdr:col>24</xdr:col>
      <xdr:colOff>152400</xdr:colOff>
      <xdr:row>49</xdr:row>
      <xdr:rowOff>127394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2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77582</xdr:rowOff>
    </xdr:from>
    <xdr:to>
      <xdr:col>24</xdr:col>
      <xdr:colOff>63500</xdr:colOff>
      <xdr:row>57</xdr:row>
      <xdr:rowOff>124399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850232"/>
          <a:ext cx="838200" cy="4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83073</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34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60196</xdr:rowOff>
    </xdr:from>
    <xdr:to>
      <xdr:col>24</xdr:col>
      <xdr:colOff>114300</xdr:colOff>
      <xdr:row>55</xdr:row>
      <xdr:rowOff>161796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48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77582</xdr:rowOff>
    </xdr:from>
    <xdr:to>
      <xdr:col>19</xdr:col>
      <xdr:colOff>177800</xdr:colOff>
      <xdr:row>58</xdr:row>
      <xdr:rowOff>5230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50232"/>
          <a:ext cx="889000" cy="9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171044</xdr:rowOff>
    </xdr:from>
    <xdr:to>
      <xdr:col>20</xdr:col>
      <xdr:colOff>38100</xdr:colOff>
      <xdr:row>56</xdr:row>
      <xdr:rowOff>101194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0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117721</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376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5230</xdr:rowOff>
    </xdr:from>
    <xdr:to>
      <xdr:col>15</xdr:col>
      <xdr:colOff>50800</xdr:colOff>
      <xdr:row>58</xdr:row>
      <xdr:rowOff>59309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49330"/>
          <a:ext cx="889000" cy="5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23574</xdr:rowOff>
    </xdr:from>
    <xdr:to>
      <xdr:col>15</xdr:col>
      <xdr:colOff>101600</xdr:colOff>
      <xdr:row>56</xdr:row>
      <xdr:rowOff>125174</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2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141701</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40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35938</xdr:rowOff>
    </xdr:from>
    <xdr:to>
      <xdr:col>10</xdr:col>
      <xdr:colOff>114300</xdr:colOff>
      <xdr:row>58</xdr:row>
      <xdr:rowOff>59309</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1130300" y="9980038"/>
          <a:ext cx="889000" cy="2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91323</xdr:rowOff>
    </xdr:from>
    <xdr:to>
      <xdr:col>10</xdr:col>
      <xdr:colOff>165100</xdr:colOff>
      <xdr:row>57</xdr:row>
      <xdr:rowOff>21473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69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38000</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467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101846</xdr:rowOff>
    </xdr:from>
    <xdr:to>
      <xdr:col>6</xdr:col>
      <xdr:colOff>38100</xdr:colOff>
      <xdr:row>57</xdr:row>
      <xdr:rowOff>31996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48523</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478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73599</xdr:rowOff>
    </xdr:from>
    <xdr:to>
      <xdr:col>24</xdr:col>
      <xdr:colOff>114300</xdr:colOff>
      <xdr:row>58</xdr:row>
      <xdr:rowOff>3749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4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159976</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6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26782</xdr:rowOff>
    </xdr:from>
    <xdr:to>
      <xdr:col>20</xdr:col>
      <xdr:colOff>38100</xdr:colOff>
      <xdr:row>57</xdr:row>
      <xdr:rowOff>128382</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9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119509</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9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125880</xdr:rowOff>
    </xdr:from>
    <xdr:to>
      <xdr:col>15</xdr:col>
      <xdr:colOff>101600</xdr:colOff>
      <xdr:row>58</xdr:row>
      <xdr:rowOff>56030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9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47157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9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8509</xdr:rowOff>
    </xdr:from>
    <xdr:to>
      <xdr:col>10</xdr:col>
      <xdr:colOff>165100</xdr:colOff>
      <xdr:row>58</xdr:row>
      <xdr:rowOff>110109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5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101236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4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156588</xdr:rowOff>
    </xdr:from>
    <xdr:to>
      <xdr:col>6</xdr:col>
      <xdr:colOff>38100</xdr:colOff>
      <xdr:row>58</xdr:row>
      <xdr:rowOff>86738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29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77865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2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147854</xdr:rowOff>
    </xdr:from>
    <xdr:to>
      <xdr:col>24</xdr:col>
      <xdr:colOff>62865</xdr:colOff>
      <xdr:row>79</xdr:row>
      <xdr:rowOff>7646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320804"/>
          <a:ext cx="1270" cy="1231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11473</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56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7646</xdr:rowOff>
    </xdr:from>
    <xdr:to>
      <xdr:col>24</xdr:col>
      <xdr:colOff>152400</xdr:colOff>
      <xdr:row>79</xdr:row>
      <xdr:rowOff>7646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94531</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9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147854</xdr:rowOff>
    </xdr:from>
    <xdr:to>
      <xdr:col>24</xdr:col>
      <xdr:colOff>152400</xdr:colOff>
      <xdr:row>71</xdr:row>
      <xdr:rowOff>147854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320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165951</xdr:rowOff>
    </xdr:from>
    <xdr:to>
      <xdr:col>24</xdr:col>
      <xdr:colOff>63500</xdr:colOff>
      <xdr:row>77</xdr:row>
      <xdr:rowOff>84950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196151"/>
          <a:ext cx="838200" cy="9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168279</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555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145402</xdr:rowOff>
    </xdr:from>
    <xdr:to>
      <xdr:col>24</xdr:col>
      <xdr:colOff>114300</xdr:colOff>
      <xdr:row>76</xdr:row>
      <xdr:rowOff>75552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00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84950</xdr:rowOff>
    </xdr:from>
    <xdr:to>
      <xdr:col>19</xdr:col>
      <xdr:colOff>177800</xdr:colOff>
      <xdr:row>77</xdr:row>
      <xdr:rowOff>93447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286600"/>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72326</xdr:rowOff>
    </xdr:from>
    <xdr:to>
      <xdr:col>20</xdr:col>
      <xdr:colOff>38100</xdr:colOff>
      <xdr:row>77</xdr:row>
      <xdr:rowOff>2476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19004</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28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10122</xdr:rowOff>
    </xdr:from>
    <xdr:to>
      <xdr:col>15</xdr:col>
      <xdr:colOff>50800</xdr:colOff>
      <xdr:row>77</xdr:row>
      <xdr:rowOff>93447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211772"/>
          <a:ext cx="889000" cy="83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133362</xdr:rowOff>
    </xdr:from>
    <xdr:to>
      <xdr:col>15</xdr:col>
      <xdr:colOff>101600</xdr:colOff>
      <xdr:row>77</xdr:row>
      <xdr:rowOff>63512</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80039</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93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10122</xdr:rowOff>
    </xdr:from>
    <xdr:to>
      <xdr:col>10</xdr:col>
      <xdr:colOff>114300</xdr:colOff>
      <xdr:row>77</xdr:row>
      <xdr:rowOff>98171</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211772"/>
          <a:ext cx="889000" cy="88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60592</xdr:rowOff>
    </xdr:from>
    <xdr:to>
      <xdr:col>10</xdr:col>
      <xdr:colOff>165100</xdr:colOff>
      <xdr:row>76</xdr:row>
      <xdr:rowOff>162192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7269</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2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56972</xdr:rowOff>
    </xdr:from>
    <xdr:to>
      <xdr:col>6</xdr:col>
      <xdr:colOff>38100</xdr:colOff>
      <xdr:row>76</xdr:row>
      <xdr:rowOff>158572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3649</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63111" y="1286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115151</xdr:rowOff>
    </xdr:from>
    <xdr:to>
      <xdr:col>24</xdr:col>
      <xdr:colOff>114300</xdr:colOff>
      <xdr:row>77</xdr:row>
      <xdr:rowOff>45301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14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93578</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12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34150</xdr:rowOff>
    </xdr:from>
    <xdr:to>
      <xdr:col>20</xdr:col>
      <xdr:colOff>38100</xdr:colOff>
      <xdr:row>77</xdr:row>
      <xdr:rowOff>135750</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126877</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42647</xdr:rowOff>
    </xdr:from>
    <xdr:to>
      <xdr:col>15</xdr:col>
      <xdr:colOff>101600</xdr:colOff>
      <xdr:row>77</xdr:row>
      <xdr:rowOff>144247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44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135374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3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130772</xdr:rowOff>
    </xdr:from>
    <xdr:to>
      <xdr:col>10</xdr:col>
      <xdr:colOff>165100</xdr:colOff>
      <xdr:row>77</xdr:row>
      <xdr:rowOff>60922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6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52049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25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47371</xdr:rowOff>
    </xdr:from>
    <xdr:to>
      <xdr:col>6</xdr:col>
      <xdr:colOff>38100</xdr:colOff>
      <xdr:row>77</xdr:row>
      <xdr:rowOff>148971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24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140098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341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139751</xdr:rowOff>
    </xdr:from>
    <xdr:to>
      <xdr:col>24</xdr:col>
      <xdr:colOff>62865</xdr:colOff>
      <xdr:row>97</xdr:row>
      <xdr:rowOff>20028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398801"/>
          <a:ext cx="1270" cy="125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23855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65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20028</xdr:rowOff>
    </xdr:from>
    <xdr:to>
      <xdr:col>24</xdr:col>
      <xdr:colOff>152400</xdr:colOff>
      <xdr:row>97</xdr:row>
      <xdr:rowOff>20028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650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86428</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174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139751</xdr:rowOff>
    </xdr:from>
    <xdr:to>
      <xdr:col>24</xdr:col>
      <xdr:colOff>152400</xdr:colOff>
      <xdr:row>89</xdr:row>
      <xdr:rowOff>139751</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39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66853</xdr:rowOff>
    </xdr:from>
    <xdr:to>
      <xdr:col>24</xdr:col>
      <xdr:colOff>63500</xdr:colOff>
      <xdr:row>98</xdr:row>
      <xdr:rowOff>13525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526053"/>
          <a:ext cx="838200" cy="28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92</xdr:row>
      <xdr:rowOff>100576</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58739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77699</xdr:rowOff>
    </xdr:from>
    <xdr:to>
      <xdr:col>24</xdr:col>
      <xdr:colOff>114300</xdr:colOff>
      <xdr:row>94</xdr:row>
      <xdr:rowOff>7849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0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13525</xdr:rowOff>
    </xdr:from>
    <xdr:to>
      <xdr:col>19</xdr:col>
      <xdr:colOff>177800</xdr:colOff>
      <xdr:row>98</xdr:row>
      <xdr:rowOff>49479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815625"/>
          <a:ext cx="889000" cy="3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29845</xdr:rowOff>
    </xdr:from>
    <xdr:to>
      <xdr:col>20</xdr:col>
      <xdr:colOff>38100</xdr:colOff>
      <xdr:row>95</xdr:row>
      <xdr:rowOff>131445</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31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147972</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09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49479</xdr:rowOff>
    </xdr:from>
    <xdr:to>
      <xdr:col>15</xdr:col>
      <xdr:colOff>50800</xdr:colOff>
      <xdr:row>98</xdr:row>
      <xdr:rowOff>70765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51579"/>
          <a:ext cx="889000" cy="2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52197</xdr:rowOff>
    </xdr:from>
    <xdr:to>
      <xdr:col>15</xdr:col>
      <xdr:colOff>101600</xdr:colOff>
      <xdr:row>95</xdr:row>
      <xdr:rowOff>153797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170324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11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53290</xdr:rowOff>
    </xdr:from>
    <xdr:to>
      <xdr:col>10</xdr:col>
      <xdr:colOff>114300</xdr:colOff>
      <xdr:row>98</xdr:row>
      <xdr:rowOff>70765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855390"/>
          <a:ext cx="889000" cy="1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63615</xdr:rowOff>
    </xdr:from>
    <xdr:to>
      <xdr:col>10</xdr:col>
      <xdr:colOff>165100</xdr:colOff>
      <xdr:row>95</xdr:row>
      <xdr:rowOff>165215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10292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1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70078</xdr:rowOff>
    </xdr:from>
    <xdr:to>
      <xdr:col>6</xdr:col>
      <xdr:colOff>38100</xdr:colOff>
      <xdr:row>96</xdr:row>
      <xdr:rowOff>228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35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16755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133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16053</xdr:rowOff>
    </xdr:from>
    <xdr:to>
      <xdr:col>24</xdr:col>
      <xdr:colOff>114300</xdr:colOff>
      <xdr:row>96</xdr:row>
      <xdr:rowOff>117653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7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102430</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39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134175</xdr:rowOff>
    </xdr:from>
    <xdr:to>
      <xdr:col>20</xdr:col>
      <xdr:colOff>38100</xdr:colOff>
      <xdr:row>98</xdr:row>
      <xdr:rowOff>64325</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7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55452</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685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170129</xdr:rowOff>
    </xdr:from>
    <xdr:to>
      <xdr:col>15</xdr:col>
      <xdr:colOff>101600</xdr:colOff>
      <xdr:row>98</xdr:row>
      <xdr:rowOff>100279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0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91406</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689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19965</xdr:rowOff>
    </xdr:from>
    <xdr:to>
      <xdr:col>10</xdr:col>
      <xdr:colOff>165100</xdr:colOff>
      <xdr:row>98</xdr:row>
      <xdr:rowOff>121565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2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112692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91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2490</xdr:rowOff>
    </xdr:from>
    <xdr:to>
      <xdr:col>6</xdr:col>
      <xdr:colOff>38100</xdr:colOff>
      <xdr:row>98</xdr:row>
      <xdr:rowOff>104090</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0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95217</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897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19987</xdr:rowOff>
    </xdr:from>
    <xdr:to>
      <xdr:col>54</xdr:col>
      <xdr:colOff>189865</xdr:colOff>
      <xdr:row>37</xdr:row>
      <xdr:rowOff>74325</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163487"/>
          <a:ext cx="1270" cy="1254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78152</xdr:rowOff>
    </xdr:from>
    <xdr:ext cx="534377"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42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74325</xdr:rowOff>
    </xdr:from>
    <xdr:to>
      <xdr:col>55</xdr:col>
      <xdr:colOff>88900</xdr:colOff>
      <xdr:row>37</xdr:row>
      <xdr:rowOff>74325</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41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138114</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4938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19987</xdr:rowOff>
    </xdr:from>
    <xdr:to>
      <xdr:col>55</xdr:col>
      <xdr:colOff>88900</xdr:colOff>
      <xdr:row>30</xdr:row>
      <xdr:rowOff>19987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16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66123</xdr:rowOff>
    </xdr:from>
    <xdr:to>
      <xdr:col>55</xdr:col>
      <xdr:colOff>0</xdr:colOff>
      <xdr:row>35</xdr:row>
      <xdr:rowOff>110242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9639300" y="5552523"/>
          <a:ext cx="838200" cy="558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100050</xdr:rowOff>
    </xdr:from>
    <xdr:ext cx="599010"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57579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77173</xdr:rowOff>
    </xdr:from>
    <xdr:to>
      <xdr:col>55</xdr:col>
      <xdr:colOff>50800</xdr:colOff>
      <xdr:row>35</xdr:row>
      <xdr:rowOff>7323</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590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66123</xdr:rowOff>
    </xdr:from>
    <xdr:to>
      <xdr:col>50</xdr:col>
      <xdr:colOff>114300</xdr:colOff>
      <xdr:row>36</xdr:row>
      <xdr:rowOff>49380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5552523"/>
          <a:ext cx="889000" cy="66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162244</xdr:rowOff>
    </xdr:from>
    <xdr:to>
      <xdr:col>50</xdr:col>
      <xdr:colOff>165100</xdr:colOff>
      <xdr:row>32</xdr:row>
      <xdr:rowOff>92394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54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108921</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39795" y="5252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49380</xdr:rowOff>
    </xdr:from>
    <xdr:to>
      <xdr:col>45</xdr:col>
      <xdr:colOff>177800</xdr:colOff>
      <xdr:row>36</xdr:row>
      <xdr:rowOff>98305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221580"/>
          <a:ext cx="889000" cy="48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21957</xdr:rowOff>
    </xdr:from>
    <xdr:to>
      <xdr:col>46</xdr:col>
      <xdr:colOff>38100</xdr:colOff>
      <xdr:row>35</xdr:row>
      <xdr:rowOff>123557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02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140084</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50795" y="579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98305</xdr:rowOff>
    </xdr:from>
    <xdr:to>
      <xdr:col>41</xdr:col>
      <xdr:colOff>50800</xdr:colOff>
      <xdr:row>36</xdr:row>
      <xdr:rowOff>115935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270505"/>
          <a:ext cx="889000" cy="1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165028</xdr:rowOff>
    </xdr:from>
    <xdr:to>
      <xdr:col>41</xdr:col>
      <xdr:colOff>101600</xdr:colOff>
      <xdr:row>35</xdr:row>
      <xdr:rowOff>95178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59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111705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61795" y="5769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1424</xdr:rowOff>
    </xdr:from>
    <xdr:to>
      <xdr:col>36</xdr:col>
      <xdr:colOff>165100</xdr:colOff>
      <xdr:row>35</xdr:row>
      <xdr:rowOff>103024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00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119551</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672795" y="577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59442</xdr:rowOff>
    </xdr:from>
    <xdr:to>
      <xdr:col>55</xdr:col>
      <xdr:colOff>50800</xdr:colOff>
      <xdr:row>35</xdr:row>
      <xdr:rowOff>161042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06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37869</xdr:rowOff>
    </xdr:from>
    <xdr:ext cx="599010"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038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15323</xdr:rowOff>
    </xdr:from>
    <xdr:to>
      <xdr:col>50</xdr:col>
      <xdr:colOff>165100</xdr:colOff>
      <xdr:row>32</xdr:row>
      <xdr:rowOff>116923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550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108050</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39795" y="5594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170030</xdr:rowOff>
    </xdr:from>
    <xdr:to>
      <xdr:col>46</xdr:col>
      <xdr:colOff>38100</xdr:colOff>
      <xdr:row>36</xdr:row>
      <xdr:rowOff>100180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17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91307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263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47505</xdr:rowOff>
    </xdr:from>
    <xdr:to>
      <xdr:col>41</xdr:col>
      <xdr:colOff>101600</xdr:colOff>
      <xdr:row>36</xdr:row>
      <xdr:rowOff>149105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21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140232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312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65135</xdr:rowOff>
    </xdr:from>
    <xdr:to>
      <xdr:col>36</xdr:col>
      <xdr:colOff>165100</xdr:colOff>
      <xdr:row>36</xdr:row>
      <xdr:rowOff>166735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23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157862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33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151526</xdr:rowOff>
    </xdr:from>
    <xdr:to>
      <xdr:col>54</xdr:col>
      <xdr:colOff>189865</xdr:colOff>
      <xdr:row>58</xdr:row>
      <xdr:rowOff>107437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24026"/>
          <a:ext cx="1270" cy="1327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111264</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5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107437</xdr:rowOff>
    </xdr:from>
    <xdr:to>
      <xdr:col>55</xdr:col>
      <xdr:colOff>88900</xdr:colOff>
      <xdr:row>58</xdr:row>
      <xdr:rowOff>107437</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5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98203</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99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151526</xdr:rowOff>
    </xdr:from>
    <xdr:to>
      <xdr:col>55</xdr:col>
      <xdr:colOff>88900</xdr:colOff>
      <xdr:row>50</xdr:row>
      <xdr:rowOff>151526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24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72015</xdr:rowOff>
    </xdr:from>
    <xdr:to>
      <xdr:col>55</xdr:col>
      <xdr:colOff>0</xdr:colOff>
      <xdr:row>58</xdr:row>
      <xdr:rowOff>85682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10016115"/>
          <a:ext cx="838200" cy="1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93333</xdr:rowOff>
    </xdr:from>
    <xdr:ext cx="599010"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5230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70456</xdr:rowOff>
    </xdr:from>
    <xdr:to>
      <xdr:col>55</xdr:col>
      <xdr:colOff>50800</xdr:colOff>
      <xdr:row>57</xdr:row>
      <xdr:rowOff>606</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7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85682</xdr:rowOff>
    </xdr:from>
    <xdr:to>
      <xdr:col>50</xdr:col>
      <xdr:colOff>114300</xdr:colOff>
      <xdr:row>58</xdr:row>
      <xdr:rowOff>93157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8750300" y="10029782"/>
          <a:ext cx="889000" cy="7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49650</xdr:rowOff>
    </xdr:from>
    <xdr:to>
      <xdr:col>50</xdr:col>
      <xdr:colOff>165100</xdr:colOff>
      <xdr:row>56</xdr:row>
      <xdr:rowOff>151250</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65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167777</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39795" y="9426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2773</xdr:rowOff>
    </xdr:from>
    <xdr:to>
      <xdr:col>45</xdr:col>
      <xdr:colOff>177800</xdr:colOff>
      <xdr:row>58</xdr:row>
      <xdr:rowOff>93157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7861300" y="9775423"/>
          <a:ext cx="889000" cy="261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57460</xdr:rowOff>
    </xdr:from>
    <xdr:to>
      <xdr:col>46</xdr:col>
      <xdr:colOff>38100</xdr:colOff>
      <xdr:row>56</xdr:row>
      <xdr:rowOff>159060</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65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4137</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50795" y="94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2773</xdr:rowOff>
    </xdr:from>
    <xdr:to>
      <xdr:col>41</xdr:col>
      <xdr:colOff>50800</xdr:colOff>
      <xdr:row>57</xdr:row>
      <xdr:rowOff>144657</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6972300" y="9775423"/>
          <a:ext cx="889000" cy="14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69659</xdr:rowOff>
    </xdr:from>
    <xdr:to>
      <xdr:col>41</xdr:col>
      <xdr:colOff>101600</xdr:colOff>
      <xdr:row>56</xdr:row>
      <xdr:rowOff>171259</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7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16336</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61795" y="9446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73992</xdr:rowOff>
    </xdr:from>
    <xdr:to>
      <xdr:col>36</xdr:col>
      <xdr:colOff>165100</xdr:colOff>
      <xdr:row>57</xdr:row>
      <xdr:rowOff>4142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67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20669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4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21215</xdr:rowOff>
    </xdr:from>
    <xdr:to>
      <xdr:col>55</xdr:col>
      <xdr:colOff>50800</xdr:colOff>
      <xdr:row>58</xdr:row>
      <xdr:rowOff>122815</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96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107592</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88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34882</xdr:rowOff>
    </xdr:from>
    <xdr:to>
      <xdr:col>50</xdr:col>
      <xdr:colOff>165100</xdr:colOff>
      <xdr:row>58</xdr:row>
      <xdr:rowOff>136482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97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127609</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1007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42357</xdr:rowOff>
    </xdr:from>
    <xdr:to>
      <xdr:col>46</xdr:col>
      <xdr:colOff>38100</xdr:colOff>
      <xdr:row>58</xdr:row>
      <xdr:rowOff>143957</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986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135084</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1007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123423</xdr:rowOff>
    </xdr:from>
    <xdr:to>
      <xdr:col>41</xdr:col>
      <xdr:colOff>101600</xdr:colOff>
      <xdr:row>57</xdr:row>
      <xdr:rowOff>53573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72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44700</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61795" y="9817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93857</xdr:rowOff>
    </xdr:from>
    <xdr:to>
      <xdr:col>36</xdr:col>
      <xdr:colOff>165100</xdr:colOff>
      <xdr:row>58</xdr:row>
      <xdr:rowOff>24007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86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15134</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95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81004</xdr:rowOff>
    </xdr:from>
    <xdr:to>
      <xdr:col>54</xdr:col>
      <xdr:colOff>189865</xdr:colOff>
      <xdr:row>79</xdr:row>
      <xdr:rowOff>98879</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82504"/>
          <a:ext cx="1270" cy="1560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27681</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57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81004</xdr:rowOff>
    </xdr:from>
    <xdr:to>
      <xdr:col>55</xdr:col>
      <xdr:colOff>88900</xdr:colOff>
      <xdr:row>70</xdr:row>
      <xdr:rowOff>81004</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8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40498</xdr:rowOff>
    </xdr:from>
    <xdr:to>
      <xdr:col>55</xdr:col>
      <xdr:colOff>0</xdr:colOff>
      <xdr:row>78</xdr:row>
      <xdr:rowOff>122425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413598"/>
          <a:ext cx="838200" cy="8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97984</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128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75107</xdr:rowOff>
    </xdr:from>
    <xdr:to>
      <xdr:col>55</xdr:col>
      <xdr:colOff>50800</xdr:colOff>
      <xdr:row>78</xdr:row>
      <xdr:rowOff>5257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7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89615</xdr:rowOff>
    </xdr:from>
    <xdr:to>
      <xdr:col>50</xdr:col>
      <xdr:colOff>114300</xdr:colOff>
      <xdr:row>78</xdr:row>
      <xdr:rowOff>122425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8750300" y="13462715"/>
          <a:ext cx="889000" cy="3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104586</xdr:rowOff>
    </xdr:from>
    <xdr:to>
      <xdr:col>50</xdr:col>
      <xdr:colOff>165100</xdr:colOff>
      <xdr:row>78</xdr:row>
      <xdr:rowOff>34736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3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51263</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8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89615</xdr:rowOff>
    </xdr:from>
    <xdr:to>
      <xdr:col>45</xdr:col>
      <xdr:colOff>177800</xdr:colOff>
      <xdr:row>79</xdr:row>
      <xdr:rowOff>10965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462715"/>
          <a:ext cx="889000" cy="9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140629</xdr:rowOff>
    </xdr:from>
    <xdr:to>
      <xdr:col>46</xdr:col>
      <xdr:colOff>38100</xdr:colOff>
      <xdr:row>78</xdr:row>
      <xdr:rowOff>70779</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34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87306</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11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10965</xdr:rowOff>
    </xdr:from>
    <xdr:to>
      <xdr:col>41</xdr:col>
      <xdr:colOff>50800</xdr:colOff>
      <xdr:row>79</xdr:row>
      <xdr:rowOff>33379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555515"/>
          <a:ext cx="889000" cy="2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48285</xdr:rowOff>
    </xdr:from>
    <xdr:to>
      <xdr:col>41</xdr:col>
      <xdr:colOff>101600</xdr:colOff>
      <xdr:row>77</xdr:row>
      <xdr:rowOff>149885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4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166412</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302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57626</xdr:rowOff>
    </xdr:from>
    <xdr:to>
      <xdr:col>36</xdr:col>
      <xdr:colOff>165100</xdr:colOff>
      <xdr:row>77</xdr:row>
      <xdr:rowOff>159226</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5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4303</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03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161148</xdr:rowOff>
    </xdr:from>
    <xdr:to>
      <xdr:col>55</xdr:col>
      <xdr:colOff>50800</xdr:colOff>
      <xdr:row>78</xdr:row>
      <xdr:rowOff>91298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36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139575</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34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71625</xdr:rowOff>
    </xdr:from>
    <xdr:to>
      <xdr:col>50</xdr:col>
      <xdr:colOff>165100</xdr:colOff>
      <xdr:row>79</xdr:row>
      <xdr:rowOff>1775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4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164352</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53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38815</xdr:rowOff>
    </xdr:from>
    <xdr:to>
      <xdr:col>46</xdr:col>
      <xdr:colOff>38100</xdr:colOff>
      <xdr:row>78</xdr:row>
      <xdr:rowOff>140415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1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131542</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504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131615</xdr:rowOff>
    </xdr:from>
    <xdr:to>
      <xdr:col>41</xdr:col>
      <xdr:colOff>101600</xdr:colOff>
      <xdr:row>79</xdr:row>
      <xdr:rowOff>61765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50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52892</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597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154029</xdr:rowOff>
    </xdr:from>
    <xdr:to>
      <xdr:col>36</xdr:col>
      <xdr:colOff>165100</xdr:colOff>
      <xdr:row>79</xdr:row>
      <xdr:rowOff>84179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52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75306</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61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a:extLst>
            <a:ext uri="{FF2B5EF4-FFF2-40B4-BE49-F238E27FC236}">
              <a16:creationId xmlns:a16="http://schemas.microsoft.com/office/drawing/2014/main" id="{00000000-0008-0000-06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143923</xdr:rowOff>
    </xdr:from>
    <xdr:to>
      <xdr:col>54</xdr:col>
      <xdr:colOff>189865</xdr:colOff>
      <xdr:row>98</xdr:row>
      <xdr:rowOff>140320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10475595" y="15574423"/>
          <a:ext cx="1270" cy="1367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144147</xdr:rowOff>
    </xdr:from>
    <xdr:ext cx="534377" cy="259045"/>
    <xdr:sp macro="" textlink="">
      <xdr:nvSpPr>
        <xdr:cNvPr id="460" name="普通建設事業費 （ うち更新整備　）最小値テキスト">
          <a:extLst>
            <a:ext uri="{FF2B5EF4-FFF2-40B4-BE49-F238E27FC236}">
              <a16:creationId xmlns:a16="http://schemas.microsoft.com/office/drawing/2014/main" id="{00000000-0008-0000-0600-0000CC010000}"/>
            </a:ext>
          </a:extLst>
        </xdr:cNvPr>
        <xdr:cNvSpPr txBox="1"/>
      </xdr:nvSpPr>
      <xdr:spPr>
        <a:xfrm>
          <a:off x="10528300" y="1694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140320</xdr:rowOff>
    </xdr:from>
    <xdr:to>
      <xdr:col>55</xdr:col>
      <xdr:colOff>88900</xdr:colOff>
      <xdr:row>98</xdr:row>
      <xdr:rowOff>140320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694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90600</xdr:rowOff>
    </xdr:from>
    <xdr:ext cx="599010" cy="259045"/>
    <xdr:sp macro="" textlink="">
      <xdr:nvSpPr>
        <xdr:cNvPr id="462" name="普通建設事業費 （ うち更新整備　）最大値テキスト">
          <a:extLst>
            <a:ext uri="{FF2B5EF4-FFF2-40B4-BE49-F238E27FC236}">
              <a16:creationId xmlns:a16="http://schemas.microsoft.com/office/drawing/2014/main" id="{00000000-0008-0000-0600-0000CE010000}"/>
            </a:ext>
          </a:extLst>
        </xdr:cNvPr>
        <xdr:cNvSpPr txBox="1"/>
      </xdr:nvSpPr>
      <xdr:spPr>
        <a:xfrm>
          <a:off x="10528300" y="15349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143923</xdr:rowOff>
    </xdr:from>
    <xdr:to>
      <xdr:col>55</xdr:col>
      <xdr:colOff>88900</xdr:colOff>
      <xdr:row>90</xdr:row>
      <xdr:rowOff>143923</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5574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128302</xdr:rowOff>
    </xdr:from>
    <xdr:to>
      <xdr:col>55</xdr:col>
      <xdr:colOff>0</xdr:colOff>
      <xdr:row>98</xdr:row>
      <xdr:rowOff>140320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9639300" y="16930402"/>
          <a:ext cx="838200" cy="1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52765</xdr:rowOff>
    </xdr:from>
    <xdr:ext cx="534377" cy="259045"/>
    <xdr:sp macro="" textlink="">
      <xdr:nvSpPr>
        <xdr:cNvPr id="465" name="普通建設事業費 （ うち更新整備　）平均値テキスト">
          <a:extLst>
            <a:ext uri="{FF2B5EF4-FFF2-40B4-BE49-F238E27FC236}">
              <a16:creationId xmlns:a16="http://schemas.microsoft.com/office/drawing/2014/main" id="{00000000-0008-0000-0600-0000D1010000}"/>
            </a:ext>
          </a:extLst>
        </xdr:cNvPr>
        <xdr:cNvSpPr txBox="1"/>
      </xdr:nvSpPr>
      <xdr:spPr>
        <a:xfrm>
          <a:off x="10528300" y="16169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29888</xdr:rowOff>
    </xdr:from>
    <xdr:to>
      <xdr:col>55</xdr:col>
      <xdr:colOff>50800</xdr:colOff>
      <xdr:row>95</xdr:row>
      <xdr:rowOff>131488</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10426700" y="163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128302</xdr:rowOff>
    </xdr:from>
    <xdr:to>
      <xdr:col>50</xdr:col>
      <xdr:colOff>114300</xdr:colOff>
      <xdr:row>98</xdr:row>
      <xdr:rowOff>158804</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8750300" y="16930402"/>
          <a:ext cx="889000" cy="3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117366</xdr:rowOff>
    </xdr:from>
    <xdr:to>
      <xdr:col>50</xdr:col>
      <xdr:colOff>165100</xdr:colOff>
      <xdr:row>95</xdr:row>
      <xdr:rowOff>47516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9588500" y="1623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64043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72111" y="1600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74321</xdr:rowOff>
    </xdr:from>
    <xdr:to>
      <xdr:col>45</xdr:col>
      <xdr:colOff>177800</xdr:colOff>
      <xdr:row>98</xdr:row>
      <xdr:rowOff>158804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7861300" y="16190621"/>
          <a:ext cx="889000" cy="77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123211</xdr:rowOff>
    </xdr:from>
    <xdr:to>
      <xdr:col>46</xdr:col>
      <xdr:colOff>38100</xdr:colOff>
      <xdr:row>95</xdr:row>
      <xdr:rowOff>53361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8699500" y="1623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69888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483111" y="1601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74321</xdr:rowOff>
    </xdr:from>
    <xdr:to>
      <xdr:col>41</xdr:col>
      <xdr:colOff>50800</xdr:colOff>
      <xdr:row>96</xdr:row>
      <xdr:rowOff>129369</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6972300" y="16190621"/>
          <a:ext cx="889000" cy="39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30183</xdr:rowOff>
    </xdr:from>
    <xdr:to>
      <xdr:col>41</xdr:col>
      <xdr:colOff>101600</xdr:colOff>
      <xdr:row>95</xdr:row>
      <xdr:rowOff>131783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7810500" y="1631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122910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41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79169</xdr:rowOff>
    </xdr:from>
    <xdr:to>
      <xdr:col>36</xdr:col>
      <xdr:colOff>165100</xdr:colOff>
      <xdr:row>96</xdr:row>
      <xdr:rowOff>9319</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6921500" y="1636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25846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05111" y="1614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89520</xdr:rowOff>
    </xdr:from>
    <xdr:to>
      <xdr:col>55</xdr:col>
      <xdr:colOff>50800</xdr:colOff>
      <xdr:row>99</xdr:row>
      <xdr:rowOff>19670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10426700" y="1689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4447</xdr:rowOff>
    </xdr:from>
    <xdr:ext cx="534377" cy="259045"/>
    <xdr:sp macro="" textlink="">
      <xdr:nvSpPr>
        <xdr:cNvPr id="484" name="普通建設事業費 （ うち更新整備　）該当値テキスト">
          <a:extLst>
            <a:ext uri="{FF2B5EF4-FFF2-40B4-BE49-F238E27FC236}">
              <a16:creationId xmlns:a16="http://schemas.microsoft.com/office/drawing/2014/main" id="{00000000-0008-0000-0600-0000E4010000}"/>
            </a:ext>
          </a:extLst>
        </xdr:cNvPr>
        <xdr:cNvSpPr txBox="1"/>
      </xdr:nvSpPr>
      <xdr:spPr>
        <a:xfrm>
          <a:off x="10528300" y="168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77502</xdr:rowOff>
    </xdr:from>
    <xdr:to>
      <xdr:col>50</xdr:col>
      <xdr:colOff>165100</xdr:colOff>
      <xdr:row>99</xdr:row>
      <xdr:rowOff>7652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9588500" y="1687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170229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9372111" y="1697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108004</xdr:rowOff>
    </xdr:from>
    <xdr:to>
      <xdr:col>46</xdr:col>
      <xdr:colOff>38100</xdr:colOff>
      <xdr:row>99</xdr:row>
      <xdr:rowOff>38154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8699500" y="1691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29281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8483111" y="17002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23521</xdr:rowOff>
    </xdr:from>
    <xdr:to>
      <xdr:col>41</xdr:col>
      <xdr:colOff>101600</xdr:colOff>
      <xdr:row>94</xdr:row>
      <xdr:rowOff>125121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7810500" y="1613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141648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594111" y="1591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78569</xdr:rowOff>
    </xdr:from>
    <xdr:to>
      <xdr:col>36</xdr:col>
      <xdr:colOff>165100</xdr:colOff>
      <xdr:row>97</xdr:row>
      <xdr:rowOff>8719</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6921500" y="1653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171296</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6705111" y="1663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87618</xdr:rowOff>
    </xdr:from>
    <xdr:to>
      <xdr:col>85</xdr:col>
      <xdr:colOff>126364</xdr:colOff>
      <xdr:row>38</xdr:row>
      <xdr:rowOff>139700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402568"/>
          <a:ext cx="1269" cy="125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164394</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679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34295</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177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87618</xdr:rowOff>
    </xdr:from>
    <xdr:to>
      <xdr:col>86</xdr:col>
      <xdr:colOff>25400</xdr:colOff>
      <xdr:row>31</xdr:row>
      <xdr:rowOff>87618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40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133864</xdr:rowOff>
    </xdr:from>
    <xdr:to>
      <xdr:col>85</xdr:col>
      <xdr:colOff>127000</xdr:colOff>
      <xdr:row>38</xdr:row>
      <xdr:rowOff>138653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5481300" y="6648964"/>
          <a:ext cx="838200" cy="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81844</xdr:rowOff>
    </xdr:from>
    <xdr:ext cx="534377"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25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58967</xdr:rowOff>
    </xdr:from>
    <xdr:to>
      <xdr:col>85</xdr:col>
      <xdr:colOff>177800</xdr:colOff>
      <xdr:row>38</xdr:row>
      <xdr:rowOff>160567</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7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131726</xdr:rowOff>
    </xdr:from>
    <xdr:to>
      <xdr:col>81</xdr:col>
      <xdr:colOff>50800</xdr:colOff>
      <xdr:row>38</xdr:row>
      <xdr:rowOff>133864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646826"/>
          <a:ext cx="889000" cy="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57131</xdr:rowOff>
    </xdr:from>
    <xdr:to>
      <xdr:col>81</xdr:col>
      <xdr:colOff>101600</xdr:colOff>
      <xdr:row>38</xdr:row>
      <xdr:rowOff>158731</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7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3808</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14111" y="634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131726</xdr:rowOff>
    </xdr:from>
    <xdr:to>
      <xdr:col>76</xdr:col>
      <xdr:colOff>114300</xdr:colOff>
      <xdr:row>38</xdr:row>
      <xdr:rowOff>139498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646826"/>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51457</xdr:rowOff>
    </xdr:from>
    <xdr:to>
      <xdr:col>76</xdr:col>
      <xdr:colOff>165100</xdr:colOff>
      <xdr:row>38</xdr:row>
      <xdr:rowOff>153057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56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169585</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25111" y="634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139447</xdr:rowOff>
    </xdr:from>
    <xdr:to>
      <xdr:col>71</xdr:col>
      <xdr:colOff>177800</xdr:colOff>
      <xdr:row>38</xdr:row>
      <xdr:rowOff>139498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654547"/>
          <a:ext cx="889000" cy="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65871</xdr:rowOff>
    </xdr:from>
    <xdr:to>
      <xdr:col>72</xdr:col>
      <xdr:colOff>38100</xdr:colOff>
      <xdr:row>38</xdr:row>
      <xdr:rowOff>167471</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58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12548</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635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53687</xdr:rowOff>
    </xdr:from>
    <xdr:to>
      <xdr:col>67</xdr:col>
      <xdr:colOff>101600</xdr:colOff>
      <xdr:row>38</xdr:row>
      <xdr:rowOff>155287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5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364</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344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87853</xdr:rowOff>
    </xdr:from>
    <xdr:to>
      <xdr:col>85</xdr:col>
      <xdr:colOff>177800</xdr:colOff>
      <xdr:row>39</xdr:row>
      <xdr:rowOff>18003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0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37394</xdr:rowOff>
    </xdr:from>
    <xdr:ext cx="378565"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524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83064</xdr:rowOff>
    </xdr:from>
    <xdr:to>
      <xdr:col>81</xdr:col>
      <xdr:colOff>101600</xdr:colOff>
      <xdr:row>39</xdr:row>
      <xdr:rowOff>13214</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59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4341</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69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80926</xdr:rowOff>
    </xdr:from>
    <xdr:to>
      <xdr:col>76</xdr:col>
      <xdr:colOff>165100</xdr:colOff>
      <xdr:row>39</xdr:row>
      <xdr:rowOff>11076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59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2203</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688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88698</xdr:rowOff>
    </xdr:from>
    <xdr:to>
      <xdr:col>72</xdr:col>
      <xdr:colOff>38100</xdr:colOff>
      <xdr:row>39</xdr:row>
      <xdr:rowOff>18848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0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9975</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46333" y="66965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88647</xdr:rowOff>
    </xdr:from>
    <xdr:to>
      <xdr:col>67</xdr:col>
      <xdr:colOff>101600</xdr:colOff>
      <xdr:row>39</xdr:row>
      <xdr:rowOff>18797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0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9924</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696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98596</xdr:rowOff>
    </xdr:from>
    <xdr:to>
      <xdr:col>85</xdr:col>
      <xdr:colOff>126364</xdr:colOff>
      <xdr:row>77</xdr:row>
      <xdr:rowOff>155288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1928646"/>
          <a:ext cx="1269" cy="1428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159115</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36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155288</xdr:rowOff>
    </xdr:from>
    <xdr:to>
      <xdr:col>86</xdr:col>
      <xdr:colOff>25400</xdr:colOff>
      <xdr:row>77</xdr:row>
      <xdr:rowOff>155288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356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45273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1703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98596</xdr:rowOff>
    </xdr:from>
    <xdr:to>
      <xdr:col>86</xdr:col>
      <xdr:colOff>25400</xdr:colOff>
      <xdr:row>69</xdr:row>
      <xdr:rowOff>98596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1928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128543</xdr:rowOff>
    </xdr:from>
    <xdr:to>
      <xdr:col>85</xdr:col>
      <xdr:colOff>127000</xdr:colOff>
      <xdr:row>77</xdr:row>
      <xdr:rowOff>138525</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330193"/>
          <a:ext cx="8382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23429</xdr:rowOff>
    </xdr:from>
    <xdr:ext cx="534377"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2539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552</xdr:rowOff>
    </xdr:from>
    <xdr:to>
      <xdr:col>85</xdr:col>
      <xdr:colOff>177800</xdr:colOff>
      <xdr:row>74</xdr:row>
      <xdr:rowOff>102152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268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138525</xdr:rowOff>
    </xdr:from>
    <xdr:to>
      <xdr:col>81</xdr:col>
      <xdr:colOff>50800</xdr:colOff>
      <xdr:row>77</xdr:row>
      <xdr:rowOff>163888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340175"/>
          <a:ext cx="889000" cy="2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28441</xdr:rowOff>
    </xdr:from>
    <xdr:to>
      <xdr:col>81</xdr:col>
      <xdr:colOff>101600</xdr:colOff>
      <xdr:row>74</xdr:row>
      <xdr:rowOff>130041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271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146568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14111" y="12490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163888</xdr:rowOff>
    </xdr:from>
    <xdr:to>
      <xdr:col>76</xdr:col>
      <xdr:colOff>114300</xdr:colOff>
      <xdr:row>78</xdr:row>
      <xdr:rowOff>46258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365538"/>
          <a:ext cx="889000" cy="5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141739</xdr:rowOff>
    </xdr:from>
    <xdr:to>
      <xdr:col>76</xdr:col>
      <xdr:colOff>165100</xdr:colOff>
      <xdr:row>74</xdr:row>
      <xdr:rowOff>71889</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265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88416</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325111" y="12432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42512</xdr:rowOff>
    </xdr:from>
    <xdr:to>
      <xdr:col>71</xdr:col>
      <xdr:colOff>177800</xdr:colOff>
      <xdr:row>78</xdr:row>
      <xdr:rowOff>46258</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3415612"/>
          <a:ext cx="889000" cy="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12363</xdr:rowOff>
    </xdr:from>
    <xdr:to>
      <xdr:col>72</xdr:col>
      <xdr:colOff>38100</xdr:colOff>
      <xdr:row>74</xdr:row>
      <xdr:rowOff>113963</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269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130490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36111" y="1247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156903</xdr:rowOff>
    </xdr:from>
    <xdr:to>
      <xdr:col>67</xdr:col>
      <xdr:colOff>101600</xdr:colOff>
      <xdr:row>74</xdr:row>
      <xdr:rowOff>87053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2672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103580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47111" y="12447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77743</xdr:rowOff>
    </xdr:from>
    <xdr:to>
      <xdr:col>85</xdr:col>
      <xdr:colOff>177800</xdr:colOff>
      <xdr:row>78</xdr:row>
      <xdr:rowOff>7893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27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164120</xdr:rowOff>
    </xdr:from>
    <xdr:ext cx="534377"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194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87725</xdr:rowOff>
    </xdr:from>
    <xdr:to>
      <xdr:col>81</xdr:col>
      <xdr:colOff>101600</xdr:colOff>
      <xdr:row>78</xdr:row>
      <xdr:rowOff>17875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289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9002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14111" y="13382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113088</xdr:rowOff>
    </xdr:from>
    <xdr:to>
      <xdr:col>76</xdr:col>
      <xdr:colOff>165100</xdr:colOff>
      <xdr:row>78</xdr:row>
      <xdr:rowOff>43238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31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34365</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40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166908</xdr:rowOff>
    </xdr:from>
    <xdr:to>
      <xdr:col>72</xdr:col>
      <xdr:colOff>38100</xdr:colOff>
      <xdr:row>78</xdr:row>
      <xdr:rowOff>97058</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36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88185</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36111" y="1346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163162</xdr:rowOff>
    </xdr:from>
    <xdr:to>
      <xdr:col>67</xdr:col>
      <xdr:colOff>101600</xdr:colOff>
      <xdr:row>78</xdr:row>
      <xdr:rowOff>93312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36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84439</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47111" y="1345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45921</xdr:rowOff>
    </xdr:from>
    <xdr:to>
      <xdr:col>85</xdr:col>
      <xdr:colOff>126364</xdr:colOff>
      <xdr:row>98</xdr:row>
      <xdr:rowOff>126098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47871"/>
          <a:ext cx="1269" cy="1280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129925</xdr:rowOff>
    </xdr:from>
    <xdr:ext cx="534377"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3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126098</xdr:rowOff>
    </xdr:from>
    <xdr:to>
      <xdr:col>86</xdr:col>
      <xdr:colOff>25400</xdr:colOff>
      <xdr:row>98</xdr:row>
      <xdr:rowOff>126098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2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164048</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23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45921</xdr:rowOff>
    </xdr:from>
    <xdr:to>
      <xdr:col>86</xdr:col>
      <xdr:colOff>25400</xdr:colOff>
      <xdr:row>91</xdr:row>
      <xdr:rowOff>45921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4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128133</xdr:rowOff>
    </xdr:from>
    <xdr:to>
      <xdr:col>85</xdr:col>
      <xdr:colOff>127000</xdr:colOff>
      <xdr:row>98</xdr:row>
      <xdr:rowOff>29744</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587333"/>
          <a:ext cx="838200" cy="24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69057</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28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90630</xdr:rowOff>
    </xdr:from>
    <xdr:to>
      <xdr:col>85</xdr:col>
      <xdr:colOff>177800</xdr:colOff>
      <xdr:row>97</xdr:row>
      <xdr:rowOff>20780</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54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29744</xdr:rowOff>
    </xdr:from>
    <xdr:to>
      <xdr:col>81</xdr:col>
      <xdr:colOff>50800</xdr:colOff>
      <xdr:row>98</xdr:row>
      <xdr:rowOff>85125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831844"/>
          <a:ext cx="889000" cy="5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75656</xdr:rowOff>
    </xdr:from>
    <xdr:to>
      <xdr:col>81</xdr:col>
      <xdr:colOff>101600</xdr:colOff>
      <xdr:row>98</xdr:row>
      <xdr:rowOff>5806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70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22333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48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165303</xdr:rowOff>
    </xdr:from>
    <xdr:to>
      <xdr:col>76</xdr:col>
      <xdr:colOff>114300</xdr:colOff>
      <xdr:row>98</xdr:row>
      <xdr:rowOff>85125</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795953"/>
          <a:ext cx="889000" cy="9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35195</xdr:rowOff>
    </xdr:from>
    <xdr:to>
      <xdr:col>76</xdr:col>
      <xdr:colOff>165100</xdr:colOff>
      <xdr:row>97</xdr:row>
      <xdr:rowOff>136795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6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153322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113517</xdr:rowOff>
    </xdr:from>
    <xdr:to>
      <xdr:col>71</xdr:col>
      <xdr:colOff>177800</xdr:colOff>
      <xdr:row>97</xdr:row>
      <xdr:rowOff>165303</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744167"/>
          <a:ext cx="889000" cy="51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163592</xdr:rowOff>
    </xdr:from>
    <xdr:to>
      <xdr:col>72</xdr:col>
      <xdr:colOff>38100</xdr:colOff>
      <xdr:row>97</xdr:row>
      <xdr:rowOff>93742</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2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110269</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39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152054</xdr:rowOff>
    </xdr:from>
    <xdr:to>
      <xdr:col>67</xdr:col>
      <xdr:colOff>101600</xdr:colOff>
      <xdr:row>97</xdr:row>
      <xdr:rowOff>82204</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98731</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38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77333</xdr:rowOff>
    </xdr:from>
    <xdr:to>
      <xdr:col>85</xdr:col>
      <xdr:colOff>177800</xdr:colOff>
      <xdr:row>97</xdr:row>
      <xdr:rowOff>7483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53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100210</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38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150394</xdr:rowOff>
    </xdr:from>
    <xdr:to>
      <xdr:col>81</xdr:col>
      <xdr:colOff>101600</xdr:colOff>
      <xdr:row>98</xdr:row>
      <xdr:rowOff>80544</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8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71671</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87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34325</xdr:rowOff>
    </xdr:from>
    <xdr:to>
      <xdr:col>76</xdr:col>
      <xdr:colOff>165100</xdr:colOff>
      <xdr:row>98</xdr:row>
      <xdr:rowOff>135925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3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127052</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92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114503</xdr:rowOff>
    </xdr:from>
    <xdr:to>
      <xdr:col>72</xdr:col>
      <xdr:colOff>38100</xdr:colOff>
      <xdr:row>98</xdr:row>
      <xdr:rowOff>44653</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745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35780</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83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62717</xdr:rowOff>
    </xdr:from>
    <xdr:to>
      <xdr:col>67</xdr:col>
      <xdr:colOff>101600</xdr:colOff>
      <xdr:row>97</xdr:row>
      <xdr:rowOff>164317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69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155444</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78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34968</xdr:rowOff>
    </xdr:from>
    <xdr:to>
      <xdr:col>116</xdr:col>
      <xdr:colOff>62864</xdr:colOff>
      <xdr:row>39</xdr:row>
      <xdr:rowOff>98878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349918"/>
          <a:ext cx="1269" cy="1435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153095</xdr:rowOff>
    </xdr:from>
    <xdr:ext cx="534377" cy="2590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512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34968</xdr:rowOff>
    </xdr:from>
    <xdr:to>
      <xdr:col>116</xdr:col>
      <xdr:colOff>152400</xdr:colOff>
      <xdr:row>31</xdr:row>
      <xdr:rowOff>34968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349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82354</xdr:rowOff>
    </xdr:from>
    <xdr:to>
      <xdr:col>116</xdr:col>
      <xdr:colOff>63500</xdr:colOff>
      <xdr:row>39</xdr:row>
      <xdr:rowOff>83040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1323300" y="6768904"/>
          <a:ext cx="8382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139340</xdr:rowOff>
    </xdr:from>
    <xdr:ext cx="469744" cy="25904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482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116463</xdr:rowOff>
    </xdr:from>
    <xdr:to>
      <xdr:col>116</xdr:col>
      <xdr:colOff>114300</xdr:colOff>
      <xdr:row>39</xdr:row>
      <xdr:rowOff>46613</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63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76606</xdr:rowOff>
    </xdr:from>
    <xdr:to>
      <xdr:col>111</xdr:col>
      <xdr:colOff>177800</xdr:colOff>
      <xdr:row>39</xdr:row>
      <xdr:rowOff>83040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63156"/>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122994</xdr:rowOff>
    </xdr:from>
    <xdr:to>
      <xdr:col>112</xdr:col>
      <xdr:colOff>38100</xdr:colOff>
      <xdr:row>39</xdr:row>
      <xdr:rowOff>53144</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6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69671</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428" y="641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76606</xdr:rowOff>
    </xdr:from>
    <xdr:to>
      <xdr:col>107</xdr:col>
      <xdr:colOff>50800</xdr:colOff>
      <xdr:row>39</xdr:row>
      <xdr:rowOff>82876</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19545300" y="6763156"/>
          <a:ext cx="889000" cy="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162640</xdr:rowOff>
    </xdr:from>
    <xdr:to>
      <xdr:col>107</xdr:col>
      <xdr:colOff>101600</xdr:colOff>
      <xdr:row>39</xdr:row>
      <xdr:rowOff>92790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67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109317</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428" y="645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82876</xdr:rowOff>
    </xdr:from>
    <xdr:to>
      <xdr:col>102</xdr:col>
      <xdr:colOff>114300</xdr:colOff>
      <xdr:row>39</xdr:row>
      <xdr:rowOff>83399</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flipV="1">
          <a:off x="18656300" y="6769426"/>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111792</xdr:rowOff>
    </xdr:from>
    <xdr:to>
      <xdr:col>102</xdr:col>
      <xdr:colOff>165100</xdr:colOff>
      <xdr:row>39</xdr:row>
      <xdr:rowOff>41942</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62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58470</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10428" y="640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13233</xdr:rowOff>
    </xdr:from>
    <xdr:to>
      <xdr:col>98</xdr:col>
      <xdr:colOff>38100</xdr:colOff>
      <xdr:row>39</xdr:row>
      <xdr:rowOff>114833</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69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131360</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428" y="647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31554</xdr:rowOff>
    </xdr:from>
    <xdr:to>
      <xdr:col>116</xdr:col>
      <xdr:colOff>114300</xdr:colOff>
      <xdr:row>39</xdr:row>
      <xdr:rowOff>133154</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71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117931</xdr:rowOff>
    </xdr:from>
    <xdr:ext cx="378565" cy="259045"/>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633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32240</xdr:rowOff>
    </xdr:from>
    <xdr:to>
      <xdr:col>112</xdr:col>
      <xdr:colOff>38100</xdr:colOff>
      <xdr:row>39</xdr:row>
      <xdr:rowOff>133840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71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124967</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34017" y="6811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25806</xdr:rowOff>
    </xdr:from>
    <xdr:to>
      <xdr:col>107</xdr:col>
      <xdr:colOff>101600</xdr:colOff>
      <xdr:row>39</xdr:row>
      <xdr:rowOff>127406</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71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118533</xdr:rowOff>
    </xdr:from>
    <xdr:ext cx="378565"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245017" y="6805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32076</xdr:rowOff>
    </xdr:from>
    <xdr:to>
      <xdr:col>102</xdr:col>
      <xdr:colOff>165100</xdr:colOff>
      <xdr:row>39</xdr:row>
      <xdr:rowOff>133676</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71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124803</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356017" y="6811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32599</xdr:rowOff>
    </xdr:from>
    <xdr:to>
      <xdr:col>98</xdr:col>
      <xdr:colOff>38100</xdr:colOff>
      <xdr:row>39</xdr:row>
      <xdr:rowOff>134199</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719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125326</xdr:rowOff>
    </xdr:from>
    <xdr:ext cx="378565"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467017" y="6811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133848</xdr:rowOff>
    </xdr:from>
    <xdr:to>
      <xdr:col>116</xdr:col>
      <xdr:colOff>62864</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77798"/>
          <a:ext cx="1269" cy="1206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80525</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65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133848</xdr:rowOff>
    </xdr:from>
    <xdr:to>
      <xdr:col>116</xdr:col>
      <xdr:colOff>152400</xdr:colOff>
      <xdr:row>51</xdr:row>
      <xdr:rowOff>133848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7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2323</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7749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150896</xdr:rowOff>
    </xdr:from>
    <xdr:to>
      <xdr:col>116</xdr:col>
      <xdr:colOff>114300</xdr:colOff>
      <xdr:row>58</xdr:row>
      <xdr:rowOff>81046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9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42357</xdr:rowOff>
    </xdr:from>
    <xdr:to>
      <xdr:col>112</xdr:col>
      <xdr:colOff>38100</xdr:colOff>
      <xdr:row>57</xdr:row>
      <xdr:rowOff>143957</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8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160484</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5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141204</xdr:rowOff>
    </xdr:from>
    <xdr:to>
      <xdr:col>107</xdr:col>
      <xdr:colOff>101600</xdr:colOff>
      <xdr:row>57</xdr:row>
      <xdr:rowOff>71354</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74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87881</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5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139426</xdr:rowOff>
    </xdr:from>
    <xdr:to>
      <xdr:col>102</xdr:col>
      <xdr:colOff>114300</xdr:colOff>
      <xdr:row>58</xdr:row>
      <xdr:rowOff>139700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1008352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58268</xdr:rowOff>
    </xdr:from>
    <xdr:to>
      <xdr:col>102</xdr:col>
      <xdr:colOff>165100</xdr:colOff>
      <xdr:row>57</xdr:row>
      <xdr:rowOff>159868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830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4945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60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40894</xdr:rowOff>
    </xdr:from>
    <xdr:to>
      <xdr:col>98</xdr:col>
      <xdr:colOff>38100</xdr:colOff>
      <xdr:row>57</xdr:row>
      <xdr:rowOff>142494</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81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159021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58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88626</xdr:rowOff>
    </xdr:from>
    <xdr:to>
      <xdr:col>98</xdr:col>
      <xdr:colOff>38100</xdr:colOff>
      <xdr:row>59</xdr:row>
      <xdr:rowOff>18776</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1003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9903</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531650" y="101254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26967</xdr:rowOff>
    </xdr:from>
    <xdr:to>
      <xdr:col>116</xdr:col>
      <xdr:colOff>62864</xdr:colOff>
      <xdr:row>79</xdr:row>
      <xdr:rowOff>66875</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199917"/>
          <a:ext cx="1269" cy="1411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70702</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61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66875</xdr:rowOff>
    </xdr:from>
    <xdr:to>
      <xdr:col>116</xdr:col>
      <xdr:colOff>152400</xdr:colOff>
      <xdr:row>79</xdr:row>
      <xdr:rowOff>66875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61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145094</xdr:rowOff>
    </xdr:from>
    <xdr:ext cx="599010"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975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26967</xdr:rowOff>
    </xdr:from>
    <xdr:to>
      <xdr:col>116</xdr:col>
      <xdr:colOff>152400</xdr:colOff>
      <xdr:row>71</xdr:row>
      <xdr:rowOff>26967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199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94993</xdr:rowOff>
    </xdr:from>
    <xdr:to>
      <xdr:col>116</xdr:col>
      <xdr:colOff>63500</xdr:colOff>
      <xdr:row>78</xdr:row>
      <xdr:rowOff>113232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3468093"/>
          <a:ext cx="838200" cy="1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89995</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948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67118</xdr:rowOff>
    </xdr:from>
    <xdr:to>
      <xdr:col>116</xdr:col>
      <xdr:colOff>114300</xdr:colOff>
      <xdr:row>76</xdr:row>
      <xdr:rowOff>168718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113232</xdr:rowOff>
    </xdr:from>
    <xdr:to>
      <xdr:col>111</xdr:col>
      <xdr:colOff>177800</xdr:colOff>
      <xdr:row>78</xdr:row>
      <xdr:rowOff>147996</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486332"/>
          <a:ext cx="889000" cy="3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69028</xdr:rowOff>
    </xdr:from>
    <xdr:to>
      <xdr:col>112</xdr:col>
      <xdr:colOff>38100</xdr:colOff>
      <xdr:row>76</xdr:row>
      <xdr:rowOff>170628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15705</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287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147996</xdr:rowOff>
    </xdr:from>
    <xdr:to>
      <xdr:col>107</xdr:col>
      <xdr:colOff>50800</xdr:colOff>
      <xdr:row>79</xdr:row>
      <xdr:rowOff>17644</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521096"/>
          <a:ext cx="889000" cy="41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58365</xdr:rowOff>
    </xdr:from>
    <xdr:to>
      <xdr:col>107</xdr:col>
      <xdr:colOff>101600</xdr:colOff>
      <xdr:row>76</xdr:row>
      <xdr:rowOff>159965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5042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286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17644</xdr:rowOff>
    </xdr:from>
    <xdr:to>
      <xdr:col>102</xdr:col>
      <xdr:colOff>114300</xdr:colOff>
      <xdr:row>79</xdr:row>
      <xdr:rowOff>21841</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562194"/>
          <a:ext cx="889000" cy="4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13151</xdr:rowOff>
    </xdr:from>
    <xdr:to>
      <xdr:col>102</xdr:col>
      <xdr:colOff>165100</xdr:colOff>
      <xdr:row>76</xdr:row>
      <xdr:rowOff>114751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131279</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281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21561</xdr:rowOff>
    </xdr:from>
    <xdr:to>
      <xdr:col>98</xdr:col>
      <xdr:colOff>38100</xdr:colOff>
      <xdr:row>76</xdr:row>
      <xdr:rowOff>123161</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05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139688</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282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44193</xdr:rowOff>
    </xdr:from>
    <xdr:to>
      <xdr:col>116</xdr:col>
      <xdr:colOff>114300</xdr:colOff>
      <xdr:row>78</xdr:row>
      <xdr:rowOff>145793</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41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22620</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39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62432</xdr:rowOff>
    </xdr:from>
    <xdr:to>
      <xdr:col>112</xdr:col>
      <xdr:colOff>38100</xdr:colOff>
      <xdr:row>78</xdr:row>
      <xdr:rowOff>164032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43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155159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3528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97196</xdr:rowOff>
    </xdr:from>
    <xdr:to>
      <xdr:col>107</xdr:col>
      <xdr:colOff>101600</xdr:colOff>
      <xdr:row>79</xdr:row>
      <xdr:rowOff>27346</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47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18473</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356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138294</xdr:rowOff>
    </xdr:from>
    <xdr:to>
      <xdr:col>102</xdr:col>
      <xdr:colOff>165100</xdr:colOff>
      <xdr:row>79</xdr:row>
      <xdr:rowOff>68444</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51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59571</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360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142491</xdr:rowOff>
    </xdr:from>
    <xdr:to>
      <xdr:col>98</xdr:col>
      <xdr:colOff>38100</xdr:colOff>
      <xdr:row>79</xdr:row>
      <xdr:rowOff>72641</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51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63768</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3608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性質別歳出毎の住民一人当たりのコストは、扶助費・積立金が大きく上昇しており、反対に補助費等が減少している。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扶助費については、住民税非課税世帯等臨時特別給付金事業や子育て世帯臨時特別給付金事業の影響によるもので大きく前年度と比較し、大幅に増加している。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積立金については、主に財政調整基金の積立増であり、実質収支額増に伴うものである。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反対に補助費等について前年度比で大きく減少しているが、２年度に実施（３年度実施なし）の特別定額給付金事業に伴うものである。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千葉県多古町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14,035
13,591
72.80
8,507,167
7,864,913
592,509
4,773,724
3,843,027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74549</xdr:rowOff>
    </xdr:from>
    <xdr:to>
      <xdr:col>24</xdr:col>
      <xdr:colOff>62865</xdr:colOff>
      <xdr:row>37</xdr:row>
      <xdr:rowOff>116840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89499"/>
          <a:ext cx="1270" cy="107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120667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116840</xdr:rowOff>
    </xdr:from>
    <xdr:to>
      <xdr:col>24</xdr:col>
      <xdr:colOff>152400</xdr:colOff>
      <xdr:row>37</xdr:row>
      <xdr:rowOff>116840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6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21226</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74549</xdr:rowOff>
    </xdr:from>
    <xdr:to>
      <xdr:col>24</xdr:col>
      <xdr:colOff>152400</xdr:colOff>
      <xdr:row>31</xdr:row>
      <xdr:rowOff>74549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89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1778</xdr:rowOff>
    </xdr:from>
    <xdr:to>
      <xdr:col>24</xdr:col>
      <xdr:colOff>63500</xdr:colOff>
      <xdr:row>36</xdr:row>
      <xdr:rowOff>6731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002528"/>
          <a:ext cx="838200" cy="17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105808</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35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127381</xdr:rowOff>
    </xdr:from>
    <xdr:to>
      <xdr:col>24</xdr:col>
      <xdr:colOff>114300</xdr:colOff>
      <xdr:row>35</xdr:row>
      <xdr:rowOff>57531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151511</xdr:rowOff>
    </xdr:from>
    <xdr:to>
      <xdr:col>19</xdr:col>
      <xdr:colOff>177800</xdr:colOff>
      <xdr:row>36</xdr:row>
      <xdr:rowOff>6731</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152261"/>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140716</xdr:rowOff>
    </xdr:from>
    <xdr:to>
      <xdr:col>20</xdr:col>
      <xdr:colOff>38100</xdr:colOff>
      <xdr:row>35</xdr:row>
      <xdr:rowOff>70866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7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87393</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45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151511</xdr:rowOff>
    </xdr:from>
    <xdr:to>
      <xdr:col>15</xdr:col>
      <xdr:colOff>50800</xdr:colOff>
      <xdr:row>36</xdr:row>
      <xdr:rowOff>128651</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6152261"/>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124714</xdr:rowOff>
    </xdr:from>
    <xdr:to>
      <xdr:col>15</xdr:col>
      <xdr:colOff>101600</xdr:colOff>
      <xdr:row>34</xdr:row>
      <xdr:rowOff>54864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78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71391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55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128651</xdr:rowOff>
    </xdr:from>
    <xdr:to>
      <xdr:col>10</xdr:col>
      <xdr:colOff>114300</xdr:colOff>
      <xdr:row>37</xdr:row>
      <xdr:rowOff>165608</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300851"/>
          <a:ext cx="889000" cy="208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143383</xdr:rowOff>
    </xdr:from>
    <xdr:to>
      <xdr:col>10</xdr:col>
      <xdr:colOff>165100</xdr:colOff>
      <xdr:row>34</xdr:row>
      <xdr:rowOff>73533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80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90060</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57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xdr:rowOff>
    </xdr:from>
    <xdr:to>
      <xdr:col>6</xdr:col>
      <xdr:colOff>38100</xdr:colOff>
      <xdr:row>34</xdr:row>
      <xdr:rowOff>105918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33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122445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60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122428</xdr:rowOff>
    </xdr:from>
    <xdr:to>
      <xdr:col>24</xdr:col>
      <xdr:colOff>114300</xdr:colOff>
      <xdr:row>35</xdr:row>
      <xdr:rowOff>52578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95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145305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03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127381</xdr:rowOff>
    </xdr:from>
    <xdr:to>
      <xdr:col>20</xdr:col>
      <xdr:colOff>38100</xdr:colOff>
      <xdr:row>36</xdr:row>
      <xdr:rowOff>57531</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12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48658</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22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100711</xdr:rowOff>
    </xdr:from>
    <xdr:to>
      <xdr:col>15</xdr:col>
      <xdr:colOff>101600</xdr:colOff>
      <xdr:row>36</xdr:row>
      <xdr:rowOff>30861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1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21988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9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77851</xdr:rowOff>
    </xdr:from>
    <xdr:to>
      <xdr:col>10</xdr:col>
      <xdr:colOff>165100</xdr:colOff>
      <xdr:row>37</xdr:row>
      <xdr:rowOff>8001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250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170578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342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114808</xdr:rowOff>
    </xdr:from>
    <xdr:to>
      <xdr:col>6</xdr:col>
      <xdr:colOff>38100</xdr:colOff>
      <xdr:row>38</xdr:row>
      <xdr:rowOff>44958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58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36085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5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154370</xdr:rowOff>
    </xdr:from>
    <xdr:to>
      <xdr:col>24</xdr:col>
      <xdr:colOff>62865</xdr:colOff>
      <xdr:row>58</xdr:row>
      <xdr:rowOff>168138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726870"/>
          <a:ext cx="1270" cy="1385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515</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11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168138</xdr:rowOff>
    </xdr:from>
    <xdr:to>
      <xdr:col>24</xdr:col>
      <xdr:colOff>152400</xdr:colOff>
      <xdr:row>58</xdr:row>
      <xdr:rowOff>168138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11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101047</xdr:rowOff>
    </xdr:from>
    <xdr:ext cx="599010"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502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317,433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154370</xdr:rowOff>
    </xdr:from>
    <xdr:to>
      <xdr:col>24</xdr:col>
      <xdr:colOff>152400</xdr:colOff>
      <xdr:row>50</xdr:row>
      <xdr:rowOff>154370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726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93271</xdr:rowOff>
    </xdr:from>
    <xdr:to>
      <xdr:col>24</xdr:col>
      <xdr:colOff>63500</xdr:colOff>
      <xdr:row>57</xdr:row>
      <xdr:rowOff>3952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351571"/>
          <a:ext cx="838200" cy="42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72007</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501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49130</xdr:rowOff>
    </xdr:from>
    <xdr:to>
      <xdr:col>24</xdr:col>
      <xdr:colOff>114300</xdr:colOff>
      <xdr:row>56</xdr:row>
      <xdr:rowOff>150730</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93271</xdr:rowOff>
    </xdr:from>
    <xdr:to>
      <xdr:col>19</xdr:col>
      <xdr:colOff>177800</xdr:colOff>
      <xdr:row>58</xdr:row>
      <xdr:rowOff>92111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351571"/>
          <a:ext cx="889000" cy="68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124939</xdr:rowOff>
    </xdr:from>
    <xdr:to>
      <xdr:col>20</xdr:col>
      <xdr:colOff>38100</xdr:colOff>
      <xdr:row>54</xdr:row>
      <xdr:rowOff>55089</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21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71616</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8987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68651</xdr:rowOff>
    </xdr:from>
    <xdr:to>
      <xdr:col>15</xdr:col>
      <xdr:colOff>50800</xdr:colOff>
      <xdr:row>58</xdr:row>
      <xdr:rowOff>92111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019300" y="10012751"/>
          <a:ext cx="889000" cy="23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111783</xdr:rowOff>
    </xdr:from>
    <xdr:to>
      <xdr:col>15</xdr:col>
      <xdr:colOff>101600</xdr:colOff>
      <xdr:row>57</xdr:row>
      <xdr:rowOff>41933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71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58460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488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27549</xdr:rowOff>
    </xdr:from>
    <xdr:to>
      <xdr:col>10</xdr:col>
      <xdr:colOff>114300</xdr:colOff>
      <xdr:row>58</xdr:row>
      <xdr:rowOff>68651</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1130300" y="9971649"/>
          <a:ext cx="889000" cy="4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39888</xdr:rowOff>
    </xdr:from>
    <xdr:to>
      <xdr:col>10</xdr:col>
      <xdr:colOff>165100</xdr:colOff>
      <xdr:row>56</xdr:row>
      <xdr:rowOff>141488</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64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158015</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416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79128</xdr:rowOff>
    </xdr:from>
    <xdr:to>
      <xdr:col>6</xdr:col>
      <xdr:colOff>38100</xdr:colOff>
      <xdr:row>57</xdr:row>
      <xdr:rowOff>9278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68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25805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455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124602</xdr:rowOff>
    </xdr:from>
    <xdr:to>
      <xdr:col>24</xdr:col>
      <xdr:colOff>114300</xdr:colOff>
      <xdr:row>57</xdr:row>
      <xdr:rowOff>54752</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72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103029</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704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42471</xdr:rowOff>
    </xdr:from>
    <xdr:to>
      <xdr:col>20</xdr:col>
      <xdr:colOff>38100</xdr:colOff>
      <xdr:row>54</xdr:row>
      <xdr:rowOff>144071</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30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135198</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393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41311</xdr:rowOff>
    </xdr:from>
    <xdr:to>
      <xdr:col>15</xdr:col>
      <xdr:colOff>101600</xdr:colOff>
      <xdr:row>58</xdr:row>
      <xdr:rowOff>142911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85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134038</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41111" y="1007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17851</xdr:rowOff>
    </xdr:from>
    <xdr:to>
      <xdr:col>10</xdr:col>
      <xdr:colOff>165100</xdr:colOff>
      <xdr:row>58</xdr:row>
      <xdr:rowOff>119451</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6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110578</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52111" y="1005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148199</xdr:rowOff>
    </xdr:from>
    <xdr:to>
      <xdr:col>6</xdr:col>
      <xdr:colOff>38100</xdr:colOff>
      <xdr:row>58</xdr:row>
      <xdr:rowOff>78349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2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69476</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1001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93759</xdr:rowOff>
    </xdr:from>
    <xdr:to>
      <xdr:col>24</xdr:col>
      <xdr:colOff>62865</xdr:colOff>
      <xdr:row>77</xdr:row>
      <xdr:rowOff>90467</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266709"/>
          <a:ext cx="1270" cy="102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94294</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29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90467</xdr:rowOff>
    </xdr:from>
    <xdr:to>
      <xdr:col>24</xdr:col>
      <xdr:colOff>152400</xdr:colOff>
      <xdr:row>77</xdr:row>
      <xdr:rowOff>90467</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292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40436</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2041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273,529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93759</xdr:rowOff>
    </xdr:from>
    <xdr:to>
      <xdr:col>24</xdr:col>
      <xdr:colOff>152400</xdr:colOff>
      <xdr:row>71</xdr:row>
      <xdr:rowOff>93759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266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90467</xdr:rowOff>
    </xdr:from>
    <xdr:to>
      <xdr:col>24</xdr:col>
      <xdr:colOff>63500</xdr:colOff>
      <xdr:row>78</xdr:row>
      <xdr:rowOff>107848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3797300" y="13292117"/>
          <a:ext cx="838200" cy="188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46824</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5626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23947</xdr:rowOff>
    </xdr:from>
    <xdr:to>
      <xdr:col>24</xdr:col>
      <xdr:colOff>114300</xdr:colOff>
      <xdr:row>74</xdr:row>
      <xdr:rowOff>125547</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71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107848</xdr:rowOff>
    </xdr:from>
    <xdr:to>
      <xdr:col>19</xdr:col>
      <xdr:colOff>177800</xdr:colOff>
      <xdr:row>78</xdr:row>
      <xdr:rowOff>157927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480948"/>
          <a:ext cx="889000" cy="5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61178</xdr:rowOff>
    </xdr:from>
    <xdr:to>
      <xdr:col>20</xdr:col>
      <xdr:colOff>38100</xdr:colOff>
      <xdr:row>75</xdr:row>
      <xdr:rowOff>162778</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91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7855</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2695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157927</xdr:rowOff>
    </xdr:from>
    <xdr:to>
      <xdr:col>15</xdr:col>
      <xdr:colOff>50800</xdr:colOff>
      <xdr:row>79</xdr:row>
      <xdr:rowOff>37844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531027"/>
          <a:ext cx="889000" cy="5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133393</xdr:rowOff>
    </xdr:from>
    <xdr:to>
      <xdr:col>15</xdr:col>
      <xdr:colOff>101600</xdr:colOff>
      <xdr:row>76</xdr:row>
      <xdr:rowOff>63543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299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80070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276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28639</xdr:rowOff>
    </xdr:from>
    <xdr:to>
      <xdr:col>10</xdr:col>
      <xdr:colOff>114300</xdr:colOff>
      <xdr:row>79</xdr:row>
      <xdr:rowOff>37844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1130300" y="13573189"/>
          <a:ext cx="889000" cy="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10795</xdr:rowOff>
    </xdr:from>
    <xdr:to>
      <xdr:col>10</xdr:col>
      <xdr:colOff>165100</xdr:colOff>
      <xdr:row>76</xdr:row>
      <xdr:rowOff>112395</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0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128922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281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151757</xdr:rowOff>
    </xdr:from>
    <xdr:to>
      <xdr:col>6</xdr:col>
      <xdr:colOff>38100</xdr:colOff>
      <xdr:row>76</xdr:row>
      <xdr:rowOff>81907</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01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98434</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2785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39667</xdr:rowOff>
    </xdr:from>
    <xdr:to>
      <xdr:col>24</xdr:col>
      <xdr:colOff>114300</xdr:colOff>
      <xdr:row>77</xdr:row>
      <xdr:rowOff>141267</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24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126044</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156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57048</xdr:rowOff>
    </xdr:from>
    <xdr:to>
      <xdr:col>20</xdr:col>
      <xdr:colOff>38100</xdr:colOff>
      <xdr:row>78</xdr:row>
      <xdr:rowOff>158648</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43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149775</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522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107127</xdr:rowOff>
    </xdr:from>
    <xdr:to>
      <xdr:col>15</xdr:col>
      <xdr:colOff>101600</xdr:colOff>
      <xdr:row>79</xdr:row>
      <xdr:rowOff>37277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48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28404</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572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158494</xdr:rowOff>
    </xdr:from>
    <xdr:to>
      <xdr:col>10</xdr:col>
      <xdr:colOff>165100</xdr:colOff>
      <xdr:row>79</xdr:row>
      <xdr:rowOff>88644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53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79771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624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149289</xdr:rowOff>
    </xdr:from>
    <xdr:to>
      <xdr:col>6</xdr:col>
      <xdr:colOff>38100</xdr:colOff>
      <xdr:row>79</xdr:row>
      <xdr:rowOff>79439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52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70566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615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0" name="衛生費グラフ枠">
          <a:extLst>
            <a:ext uri="{FF2B5EF4-FFF2-40B4-BE49-F238E27FC236}">
              <a16:creationId xmlns:a16="http://schemas.microsoft.com/office/drawing/2014/main" id="{00000000-0008-0000-0700-0000DC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89064</xdr:rowOff>
    </xdr:from>
    <xdr:to>
      <xdr:col>24</xdr:col>
      <xdr:colOff>62865</xdr:colOff>
      <xdr:row>97</xdr:row>
      <xdr:rowOff>33465</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flipV="1">
          <a:off x="4633595" y="15519564"/>
          <a:ext cx="1270" cy="1144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37292</xdr:rowOff>
    </xdr:from>
    <xdr:ext cx="534377" cy="259045"/>
    <xdr:sp macro="" textlink="">
      <xdr:nvSpPr>
        <xdr:cNvPr id="222" name="衛生費最小値テキスト">
          <a:extLst>
            <a:ext uri="{FF2B5EF4-FFF2-40B4-BE49-F238E27FC236}">
              <a16:creationId xmlns:a16="http://schemas.microsoft.com/office/drawing/2014/main" id="{00000000-0008-0000-0700-0000DE000000}"/>
            </a:ext>
          </a:extLst>
        </xdr:cNvPr>
        <xdr:cNvSpPr txBox="1"/>
      </xdr:nvSpPr>
      <xdr:spPr>
        <a:xfrm>
          <a:off x="4686300" y="166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33465</xdr:rowOff>
    </xdr:from>
    <xdr:to>
      <xdr:col>24</xdr:col>
      <xdr:colOff>152400</xdr:colOff>
      <xdr:row>97</xdr:row>
      <xdr:rowOff>33465</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4546600" y="16664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35741</xdr:rowOff>
    </xdr:from>
    <xdr:ext cx="599010" cy="259045"/>
    <xdr:sp macro="" textlink="">
      <xdr:nvSpPr>
        <xdr:cNvPr id="224" name="衛生費最大値テキスト">
          <a:extLst>
            <a:ext uri="{FF2B5EF4-FFF2-40B4-BE49-F238E27FC236}">
              <a16:creationId xmlns:a16="http://schemas.microsoft.com/office/drawing/2014/main" id="{00000000-0008-0000-0700-0000E0000000}"/>
            </a:ext>
          </a:extLst>
        </xdr:cNvPr>
        <xdr:cNvSpPr txBox="1"/>
      </xdr:nvSpPr>
      <xdr:spPr>
        <a:xfrm>
          <a:off x="4686300" y="1529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228,860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89064</xdr:rowOff>
    </xdr:from>
    <xdr:to>
      <xdr:col>24</xdr:col>
      <xdr:colOff>152400</xdr:colOff>
      <xdr:row>90</xdr:row>
      <xdr:rowOff>89064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4546600" y="15519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25389</xdr:rowOff>
    </xdr:from>
    <xdr:to>
      <xdr:col>24</xdr:col>
      <xdr:colOff>63500</xdr:colOff>
      <xdr:row>95</xdr:row>
      <xdr:rowOff>37607</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3797300" y="16313139"/>
          <a:ext cx="838200" cy="12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5106</xdr:rowOff>
    </xdr:from>
    <xdr:ext cx="534377" cy="259045"/>
    <xdr:sp macro="" textlink="">
      <xdr:nvSpPr>
        <xdr:cNvPr id="227" name="衛生費平均値テキスト">
          <a:extLst>
            <a:ext uri="{FF2B5EF4-FFF2-40B4-BE49-F238E27FC236}">
              <a16:creationId xmlns:a16="http://schemas.microsoft.com/office/drawing/2014/main" id="{00000000-0008-0000-0700-0000E3000000}"/>
            </a:ext>
          </a:extLst>
        </xdr:cNvPr>
        <xdr:cNvSpPr txBox="1"/>
      </xdr:nvSpPr>
      <xdr:spPr>
        <a:xfrm>
          <a:off x="4686300" y="16121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153679</xdr:rowOff>
    </xdr:from>
    <xdr:to>
      <xdr:col>24</xdr:col>
      <xdr:colOff>114300</xdr:colOff>
      <xdr:row>95</xdr:row>
      <xdr:rowOff>83829</xdr:rowOff>
    </xdr:to>
    <xdr:sp macro="" textlink="">
      <xdr:nvSpPr>
        <xdr:cNvPr id="228" name="フローチャート: 判断 227">
          <a:extLst>
            <a:ext uri="{FF2B5EF4-FFF2-40B4-BE49-F238E27FC236}">
              <a16:creationId xmlns:a16="http://schemas.microsoft.com/office/drawing/2014/main" id="{00000000-0008-0000-0700-0000E4000000}"/>
            </a:ext>
          </a:extLst>
        </xdr:cNvPr>
        <xdr:cNvSpPr/>
      </xdr:nvSpPr>
      <xdr:spPr>
        <a:xfrm>
          <a:off x="4584700" y="16269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25389</xdr:rowOff>
    </xdr:from>
    <xdr:to>
      <xdr:col>19</xdr:col>
      <xdr:colOff>177800</xdr:colOff>
      <xdr:row>96</xdr:row>
      <xdr:rowOff>15193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2908300" y="16313139"/>
          <a:ext cx="889000" cy="16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84813</xdr:rowOff>
    </xdr:from>
    <xdr:to>
      <xdr:col>20</xdr:col>
      <xdr:colOff>38100</xdr:colOff>
      <xdr:row>96</xdr:row>
      <xdr:rowOff>14963</xdr:rowOff>
    </xdr:to>
    <xdr:sp macro="" textlink="">
      <xdr:nvSpPr>
        <xdr:cNvPr id="230" name="フローチャート: 判断 229">
          <a:extLst>
            <a:ext uri="{FF2B5EF4-FFF2-40B4-BE49-F238E27FC236}">
              <a16:creationId xmlns:a16="http://schemas.microsoft.com/office/drawing/2014/main" id="{00000000-0008-0000-0700-0000E6000000}"/>
            </a:ext>
          </a:extLst>
        </xdr:cNvPr>
        <xdr:cNvSpPr/>
      </xdr:nvSpPr>
      <xdr:spPr>
        <a:xfrm>
          <a:off x="3746500" y="163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6090</xdr:rowOff>
    </xdr:from>
    <xdr:ext cx="534377"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3530111" y="1646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15193</xdr:rowOff>
    </xdr:from>
    <xdr:to>
      <xdr:col>15</xdr:col>
      <xdr:colOff>50800</xdr:colOff>
      <xdr:row>96</xdr:row>
      <xdr:rowOff>77040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2019300" y="16474393"/>
          <a:ext cx="889000" cy="6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114371</xdr:rowOff>
    </xdr:from>
    <xdr:to>
      <xdr:col>15</xdr:col>
      <xdr:colOff>101600</xdr:colOff>
      <xdr:row>96</xdr:row>
      <xdr:rowOff>44521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2857500" y="1640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61048</xdr:rowOff>
    </xdr:from>
    <xdr:ext cx="534377"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641111" y="1617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77040</xdr:rowOff>
    </xdr:from>
    <xdr:to>
      <xdr:col>10</xdr:col>
      <xdr:colOff>114300</xdr:colOff>
      <xdr:row>96</xdr:row>
      <xdr:rowOff>81121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1130300" y="16536240"/>
          <a:ext cx="889000" cy="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150337</xdr:rowOff>
    </xdr:from>
    <xdr:to>
      <xdr:col>10</xdr:col>
      <xdr:colOff>165100</xdr:colOff>
      <xdr:row>96</xdr:row>
      <xdr:rowOff>80487</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1968500" y="164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97014</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1752111" y="1621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93689</xdr:rowOff>
    </xdr:from>
    <xdr:to>
      <xdr:col>6</xdr:col>
      <xdr:colOff>38100</xdr:colOff>
      <xdr:row>96</xdr:row>
      <xdr:rowOff>23839</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1079500" y="16381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40366</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863111" y="1615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158257</xdr:rowOff>
    </xdr:from>
    <xdr:to>
      <xdr:col>24</xdr:col>
      <xdr:colOff>114300</xdr:colOff>
      <xdr:row>95</xdr:row>
      <xdr:rowOff>88407</xdr:rowOff>
    </xdr:to>
    <xdr:sp macro="" textlink="">
      <xdr:nvSpPr>
        <xdr:cNvPr id="245" name="楕円 244">
          <a:extLst>
            <a:ext uri="{FF2B5EF4-FFF2-40B4-BE49-F238E27FC236}">
              <a16:creationId xmlns:a16="http://schemas.microsoft.com/office/drawing/2014/main" id="{00000000-0008-0000-0700-0000F5000000}"/>
            </a:ext>
          </a:extLst>
        </xdr:cNvPr>
        <xdr:cNvSpPr/>
      </xdr:nvSpPr>
      <xdr:spPr>
        <a:xfrm>
          <a:off x="4584700" y="162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136684</xdr:rowOff>
    </xdr:from>
    <xdr:ext cx="534377" cy="259045"/>
    <xdr:sp macro="" textlink="">
      <xdr:nvSpPr>
        <xdr:cNvPr id="246" name="衛生費該当値テキスト">
          <a:extLst>
            <a:ext uri="{FF2B5EF4-FFF2-40B4-BE49-F238E27FC236}">
              <a16:creationId xmlns:a16="http://schemas.microsoft.com/office/drawing/2014/main" id="{00000000-0008-0000-0700-0000F6000000}"/>
            </a:ext>
          </a:extLst>
        </xdr:cNvPr>
        <xdr:cNvSpPr txBox="1"/>
      </xdr:nvSpPr>
      <xdr:spPr>
        <a:xfrm>
          <a:off x="4686300" y="1625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146039</xdr:rowOff>
    </xdr:from>
    <xdr:to>
      <xdr:col>20</xdr:col>
      <xdr:colOff>38100</xdr:colOff>
      <xdr:row>95</xdr:row>
      <xdr:rowOff>76189</xdr:rowOff>
    </xdr:to>
    <xdr:sp macro="" textlink="">
      <xdr:nvSpPr>
        <xdr:cNvPr id="247" name="楕円 246">
          <a:extLst>
            <a:ext uri="{FF2B5EF4-FFF2-40B4-BE49-F238E27FC236}">
              <a16:creationId xmlns:a16="http://schemas.microsoft.com/office/drawing/2014/main" id="{00000000-0008-0000-0700-0000F7000000}"/>
            </a:ext>
          </a:extLst>
        </xdr:cNvPr>
        <xdr:cNvSpPr/>
      </xdr:nvSpPr>
      <xdr:spPr>
        <a:xfrm>
          <a:off x="3746500" y="1626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92716</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530111" y="1603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135843</xdr:rowOff>
    </xdr:from>
    <xdr:to>
      <xdr:col>15</xdr:col>
      <xdr:colOff>101600</xdr:colOff>
      <xdr:row>96</xdr:row>
      <xdr:rowOff>65993</xdr:rowOff>
    </xdr:to>
    <xdr:sp macro="" textlink="">
      <xdr:nvSpPr>
        <xdr:cNvPr id="249" name="楕円 248">
          <a:extLst>
            <a:ext uri="{FF2B5EF4-FFF2-40B4-BE49-F238E27FC236}">
              <a16:creationId xmlns:a16="http://schemas.microsoft.com/office/drawing/2014/main" id="{00000000-0008-0000-0700-0000F9000000}"/>
            </a:ext>
          </a:extLst>
        </xdr:cNvPr>
        <xdr:cNvSpPr/>
      </xdr:nvSpPr>
      <xdr:spPr>
        <a:xfrm>
          <a:off x="2857500" y="1642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57120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641111" y="1651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26240</xdr:rowOff>
    </xdr:from>
    <xdr:to>
      <xdr:col>10</xdr:col>
      <xdr:colOff>165100</xdr:colOff>
      <xdr:row>96</xdr:row>
      <xdr:rowOff>127840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1968500" y="1648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118967</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752111" y="16578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30321</xdr:rowOff>
    </xdr:from>
    <xdr:to>
      <xdr:col>6</xdr:col>
      <xdr:colOff>38100</xdr:colOff>
      <xdr:row>96</xdr:row>
      <xdr:rowOff>131921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1079500" y="164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123048</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863111" y="1658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5" name="正方形/長方形 254">
          <a:extLst>
            <a:ext uri="{FF2B5EF4-FFF2-40B4-BE49-F238E27FC236}">
              <a16:creationId xmlns:a16="http://schemas.microsoft.com/office/drawing/2014/main" id="{00000000-0008-0000-0700-0000FF00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a:extLst>
            <a:ext uri="{FF2B5EF4-FFF2-40B4-BE49-F238E27FC236}">
              <a16:creationId xmlns:a16="http://schemas.microsoft.com/office/drawing/2014/main" id="{00000000-0008-0000-0700-00000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労働費グラフ枠">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82779</xdr:rowOff>
    </xdr:from>
    <xdr:to>
      <xdr:col>54</xdr:col>
      <xdr:colOff>189865</xdr:colOff>
      <xdr:row>38</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flipV="1">
          <a:off x="10475595" y="5397729"/>
          <a:ext cx="1270" cy="1257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77" name="労働費最小値テキスト">
          <a:extLst>
            <a:ext uri="{FF2B5EF4-FFF2-40B4-BE49-F238E27FC236}">
              <a16:creationId xmlns:a16="http://schemas.microsoft.com/office/drawing/2014/main" id="{00000000-0008-0000-0700-000015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29456</xdr:rowOff>
    </xdr:from>
    <xdr:ext cx="469744" cy="259045"/>
    <xdr:sp macro="" textlink="">
      <xdr:nvSpPr>
        <xdr:cNvPr id="279" name="労働費最大値テキスト">
          <a:extLst>
            <a:ext uri="{FF2B5EF4-FFF2-40B4-BE49-F238E27FC236}">
              <a16:creationId xmlns:a16="http://schemas.microsoft.com/office/drawing/2014/main" id="{00000000-0008-0000-0700-000017010000}"/>
            </a:ext>
          </a:extLst>
        </xdr:cNvPr>
        <xdr:cNvSpPr txBox="1"/>
      </xdr:nvSpPr>
      <xdr:spPr>
        <a:xfrm>
          <a:off x="10528300" y="517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82779</xdr:rowOff>
    </xdr:from>
    <xdr:to>
      <xdr:col>55</xdr:col>
      <xdr:colOff>88900</xdr:colOff>
      <xdr:row>31</xdr:row>
      <xdr:rowOff>82779</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10388600" y="539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164812</xdr:rowOff>
    </xdr:from>
    <xdr:ext cx="378565" cy="259045"/>
    <xdr:sp macro="" textlink="">
      <xdr:nvSpPr>
        <xdr:cNvPr id="282" name="労働費平均値テキスト">
          <a:extLst>
            <a:ext uri="{FF2B5EF4-FFF2-40B4-BE49-F238E27FC236}">
              <a16:creationId xmlns:a16="http://schemas.microsoft.com/office/drawing/2014/main" id="{00000000-0008-0000-0700-00001A010000}"/>
            </a:ext>
          </a:extLst>
        </xdr:cNvPr>
        <xdr:cNvSpPr txBox="1"/>
      </xdr:nvSpPr>
      <xdr:spPr>
        <a:xfrm>
          <a:off x="10528300" y="63370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141935</xdr:rowOff>
    </xdr:from>
    <xdr:to>
      <xdr:col>55</xdr:col>
      <xdr:colOff>50800</xdr:colOff>
      <xdr:row>38</xdr:row>
      <xdr:rowOff>72086</xdr:rowOff>
    </xdr:to>
    <xdr:sp macro="" textlink="">
      <xdr:nvSpPr>
        <xdr:cNvPr id="283" name="フローチャート: 判断 282">
          <a:extLst>
            <a:ext uri="{FF2B5EF4-FFF2-40B4-BE49-F238E27FC236}">
              <a16:creationId xmlns:a16="http://schemas.microsoft.com/office/drawing/2014/main" id="{00000000-0008-0000-0700-00001B010000}"/>
            </a:ext>
          </a:extLst>
        </xdr:cNvPr>
        <xdr:cNvSpPr/>
      </xdr:nvSpPr>
      <xdr:spPr>
        <a:xfrm>
          <a:off x="10426700" y="64855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122504</xdr:rowOff>
    </xdr:from>
    <xdr:to>
      <xdr:col>50</xdr:col>
      <xdr:colOff>165100</xdr:colOff>
      <xdr:row>38</xdr:row>
      <xdr:rowOff>52654</xdr:rowOff>
    </xdr:to>
    <xdr:sp macro="" textlink="">
      <xdr:nvSpPr>
        <xdr:cNvPr id="285" name="フローチャート: 判断 284">
          <a:extLst>
            <a:ext uri="{FF2B5EF4-FFF2-40B4-BE49-F238E27FC236}">
              <a16:creationId xmlns:a16="http://schemas.microsoft.com/office/drawing/2014/main" id="{00000000-0008-0000-0700-00001D010000}"/>
            </a:ext>
          </a:extLst>
        </xdr:cNvPr>
        <xdr:cNvSpPr/>
      </xdr:nvSpPr>
      <xdr:spPr>
        <a:xfrm>
          <a:off x="9588500" y="6466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69181</xdr:rowOff>
    </xdr:from>
    <xdr:ext cx="378565"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9450017" y="6241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72898</xdr:rowOff>
    </xdr:from>
    <xdr:to>
      <xdr:col>46</xdr:col>
      <xdr:colOff>38100</xdr:colOff>
      <xdr:row>38</xdr:row>
      <xdr:rowOff>3048</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86995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19575</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8561017" y="61917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75412</xdr:rowOff>
    </xdr:from>
    <xdr:to>
      <xdr:col>41</xdr:col>
      <xdr:colOff>101600</xdr:colOff>
      <xdr:row>38</xdr:row>
      <xdr:rowOff>5562</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78105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22089</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7672017" y="619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92329</xdr:rowOff>
    </xdr:from>
    <xdr:to>
      <xdr:col>36</xdr:col>
      <xdr:colOff>165100</xdr:colOff>
      <xdr:row>38</xdr:row>
      <xdr:rowOff>22479</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6921500" y="643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39006</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6783017" y="6211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0" name="楕円 299">
          <a:extLst>
            <a:ext uri="{FF2B5EF4-FFF2-40B4-BE49-F238E27FC236}">
              <a16:creationId xmlns:a16="http://schemas.microsoft.com/office/drawing/2014/main" id="{00000000-0008-0000-0700-00002C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1" name="労働費該当値テキスト">
          <a:extLst>
            <a:ext uri="{FF2B5EF4-FFF2-40B4-BE49-F238E27FC236}">
              <a16:creationId xmlns:a16="http://schemas.microsoft.com/office/drawing/2014/main" id="{00000000-0008-0000-0700-00002D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02" name="楕円 301">
          <a:extLst>
            <a:ext uri="{FF2B5EF4-FFF2-40B4-BE49-F238E27FC236}">
              <a16:creationId xmlns:a16="http://schemas.microsoft.com/office/drawing/2014/main" id="{00000000-0008-0000-0700-00002E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a:extLst>
            <a:ext uri="{FF2B5EF4-FFF2-40B4-BE49-F238E27FC236}">
              <a16:creationId xmlns:a16="http://schemas.microsoft.com/office/drawing/2014/main" id="{00000000-0008-0000-0700-00003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1" name="正方形/長方形 310">
          <a:extLst>
            <a:ext uri="{FF2B5EF4-FFF2-40B4-BE49-F238E27FC236}">
              <a16:creationId xmlns:a16="http://schemas.microsoft.com/office/drawing/2014/main" id="{00000000-0008-0000-0700-00003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2" name="正方形/長方形 311">
          <a:extLst>
            <a:ext uri="{FF2B5EF4-FFF2-40B4-BE49-F238E27FC236}">
              <a16:creationId xmlns:a16="http://schemas.microsoft.com/office/drawing/2014/main" id="{00000000-0008-0000-0700-00003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a:extLst>
            <a:ext uri="{FF2B5EF4-FFF2-40B4-BE49-F238E27FC236}">
              <a16:creationId xmlns:a16="http://schemas.microsoft.com/office/drawing/2014/main" id="{00000000-0008-0000-0700-00003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0" name="直線コネクタ 319">
          <a:extLst>
            <a:ext uri="{FF2B5EF4-FFF2-40B4-BE49-F238E27FC236}">
              <a16:creationId xmlns:a16="http://schemas.microsoft.com/office/drawing/2014/main" id="{00000000-0008-0000-0700-00004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0" name="農林水産業費グラフ枠">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113461</xdr:rowOff>
    </xdr:from>
    <xdr:to>
      <xdr:col>54</xdr:col>
      <xdr:colOff>189865</xdr:colOff>
      <xdr:row>58</xdr:row>
      <xdr:rowOff>56786</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flipV="1">
          <a:off x="10475595" y="8685961"/>
          <a:ext cx="1270" cy="131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60613</xdr:rowOff>
    </xdr:from>
    <xdr:ext cx="534377" cy="259045"/>
    <xdr:sp macro="" textlink="">
      <xdr:nvSpPr>
        <xdr:cNvPr id="332" name="農林水産業費最小値テキスト">
          <a:extLst>
            <a:ext uri="{FF2B5EF4-FFF2-40B4-BE49-F238E27FC236}">
              <a16:creationId xmlns:a16="http://schemas.microsoft.com/office/drawing/2014/main" id="{00000000-0008-0000-0700-00004C010000}"/>
            </a:ext>
          </a:extLst>
        </xdr:cNvPr>
        <xdr:cNvSpPr txBox="1"/>
      </xdr:nvSpPr>
      <xdr:spPr>
        <a:xfrm>
          <a:off x="10528300" y="1000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56786</xdr:rowOff>
    </xdr:from>
    <xdr:to>
      <xdr:col>55</xdr:col>
      <xdr:colOff>88900</xdr:colOff>
      <xdr:row>58</xdr:row>
      <xdr:rowOff>56786</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10388600" y="1000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60138</xdr:rowOff>
    </xdr:from>
    <xdr:ext cx="599010" cy="259045"/>
    <xdr:sp macro="" textlink="">
      <xdr:nvSpPr>
        <xdr:cNvPr id="334" name="農林水産業費最大値テキスト">
          <a:extLst>
            <a:ext uri="{FF2B5EF4-FFF2-40B4-BE49-F238E27FC236}">
              <a16:creationId xmlns:a16="http://schemas.microsoft.com/office/drawing/2014/main" id="{00000000-0008-0000-0700-00004E010000}"/>
            </a:ext>
          </a:extLst>
        </xdr:cNvPr>
        <xdr:cNvSpPr txBox="1"/>
      </xdr:nvSpPr>
      <xdr:spPr>
        <a:xfrm>
          <a:off x="10528300" y="8461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305,739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113461</xdr:rowOff>
    </xdr:from>
    <xdr:to>
      <xdr:col>55</xdr:col>
      <xdr:colOff>88900</xdr:colOff>
      <xdr:row>50</xdr:row>
      <xdr:rowOff>113461</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10388600" y="868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122189</xdr:rowOff>
    </xdr:from>
    <xdr:to>
      <xdr:col>55</xdr:col>
      <xdr:colOff>0</xdr:colOff>
      <xdr:row>58</xdr:row>
      <xdr:rowOff>19493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9639300" y="9894839"/>
          <a:ext cx="838200" cy="6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123706</xdr:rowOff>
    </xdr:from>
    <xdr:ext cx="534377" cy="259045"/>
    <xdr:sp macro="" textlink="">
      <xdr:nvSpPr>
        <xdr:cNvPr id="337" name="農林水産業費平均値テキスト">
          <a:extLst>
            <a:ext uri="{FF2B5EF4-FFF2-40B4-BE49-F238E27FC236}">
              <a16:creationId xmlns:a16="http://schemas.microsoft.com/office/drawing/2014/main" id="{00000000-0008-0000-0700-000051010000}"/>
            </a:ext>
          </a:extLst>
        </xdr:cNvPr>
        <xdr:cNvSpPr txBox="1"/>
      </xdr:nvSpPr>
      <xdr:spPr>
        <a:xfrm>
          <a:off x="10528300" y="95534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100829</xdr:rowOff>
    </xdr:from>
    <xdr:to>
      <xdr:col>55</xdr:col>
      <xdr:colOff>50800</xdr:colOff>
      <xdr:row>57</xdr:row>
      <xdr:rowOff>30979</xdr:rowOff>
    </xdr:to>
    <xdr:sp macro="" textlink="">
      <xdr:nvSpPr>
        <xdr:cNvPr id="338" name="フローチャート: 判断 337">
          <a:extLst>
            <a:ext uri="{FF2B5EF4-FFF2-40B4-BE49-F238E27FC236}">
              <a16:creationId xmlns:a16="http://schemas.microsoft.com/office/drawing/2014/main" id="{00000000-0008-0000-0700-000052010000}"/>
            </a:ext>
          </a:extLst>
        </xdr:cNvPr>
        <xdr:cNvSpPr/>
      </xdr:nvSpPr>
      <xdr:spPr>
        <a:xfrm>
          <a:off x="10426700" y="970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122189</xdr:rowOff>
    </xdr:from>
    <xdr:to>
      <xdr:col>50</xdr:col>
      <xdr:colOff>114300</xdr:colOff>
      <xdr:row>58</xdr:row>
      <xdr:rowOff>37237</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8750300" y="9894839"/>
          <a:ext cx="889000" cy="8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103096</xdr:rowOff>
    </xdr:from>
    <xdr:to>
      <xdr:col>50</xdr:col>
      <xdr:colOff>165100</xdr:colOff>
      <xdr:row>57</xdr:row>
      <xdr:rowOff>33246</xdr:rowOff>
    </xdr:to>
    <xdr:sp macro="" textlink="">
      <xdr:nvSpPr>
        <xdr:cNvPr id="340" name="フローチャート: 判断 339">
          <a:extLst>
            <a:ext uri="{FF2B5EF4-FFF2-40B4-BE49-F238E27FC236}">
              <a16:creationId xmlns:a16="http://schemas.microsoft.com/office/drawing/2014/main" id="{00000000-0008-0000-0700-000054010000}"/>
            </a:ext>
          </a:extLst>
        </xdr:cNvPr>
        <xdr:cNvSpPr/>
      </xdr:nvSpPr>
      <xdr:spPr>
        <a:xfrm>
          <a:off x="95885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49773</xdr:rowOff>
    </xdr:from>
    <xdr:ext cx="534377"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9372111" y="947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29711</xdr:rowOff>
    </xdr:from>
    <xdr:to>
      <xdr:col>45</xdr:col>
      <xdr:colOff>177800</xdr:colOff>
      <xdr:row>58</xdr:row>
      <xdr:rowOff>37237</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7861300" y="9973811"/>
          <a:ext cx="889000" cy="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123913</xdr:rowOff>
    </xdr:from>
    <xdr:to>
      <xdr:col>46</xdr:col>
      <xdr:colOff>38100</xdr:colOff>
      <xdr:row>57</xdr:row>
      <xdr:rowOff>54063</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8699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70590</xdr:rowOff>
    </xdr:from>
    <xdr:ext cx="534377"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8483111" y="95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29465</xdr:rowOff>
    </xdr:from>
    <xdr:to>
      <xdr:col>41</xdr:col>
      <xdr:colOff>50800</xdr:colOff>
      <xdr:row>58</xdr:row>
      <xdr:rowOff>29711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972300" y="9973565"/>
          <a:ext cx="889000" cy="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103951</xdr:rowOff>
    </xdr:from>
    <xdr:to>
      <xdr:col>41</xdr:col>
      <xdr:colOff>101600</xdr:colOff>
      <xdr:row>57</xdr:row>
      <xdr:rowOff>34101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7810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50628</xdr:rowOff>
    </xdr:from>
    <xdr:ext cx="534377"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7594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108048</xdr:rowOff>
    </xdr:from>
    <xdr:to>
      <xdr:col>36</xdr:col>
      <xdr:colOff>165100</xdr:colOff>
      <xdr:row>57</xdr:row>
      <xdr:rowOff>38198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6921500" y="970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54725</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705111" y="948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140143</xdr:rowOff>
    </xdr:from>
    <xdr:to>
      <xdr:col>55</xdr:col>
      <xdr:colOff>50800</xdr:colOff>
      <xdr:row>58</xdr:row>
      <xdr:rowOff>70293</xdr:rowOff>
    </xdr:to>
    <xdr:sp macro="" textlink="">
      <xdr:nvSpPr>
        <xdr:cNvPr id="355" name="楕円 354">
          <a:extLst>
            <a:ext uri="{FF2B5EF4-FFF2-40B4-BE49-F238E27FC236}">
              <a16:creationId xmlns:a16="http://schemas.microsoft.com/office/drawing/2014/main" id="{00000000-0008-0000-0700-000063010000}"/>
            </a:ext>
          </a:extLst>
        </xdr:cNvPr>
        <xdr:cNvSpPr/>
      </xdr:nvSpPr>
      <xdr:spPr>
        <a:xfrm>
          <a:off x="10426700" y="991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55070</xdr:rowOff>
    </xdr:from>
    <xdr:ext cx="534377" cy="259045"/>
    <xdr:sp macro="" textlink="">
      <xdr:nvSpPr>
        <xdr:cNvPr id="356" name="農林水産業費該当値テキスト">
          <a:extLst>
            <a:ext uri="{FF2B5EF4-FFF2-40B4-BE49-F238E27FC236}">
              <a16:creationId xmlns:a16="http://schemas.microsoft.com/office/drawing/2014/main" id="{00000000-0008-0000-0700-000064010000}"/>
            </a:ext>
          </a:extLst>
        </xdr:cNvPr>
        <xdr:cNvSpPr txBox="1"/>
      </xdr:nvSpPr>
      <xdr:spPr>
        <a:xfrm>
          <a:off x="10528300" y="982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71389</xdr:rowOff>
    </xdr:from>
    <xdr:to>
      <xdr:col>50</xdr:col>
      <xdr:colOff>165100</xdr:colOff>
      <xdr:row>58</xdr:row>
      <xdr:rowOff>1539</xdr:rowOff>
    </xdr:to>
    <xdr:sp macro="" textlink="">
      <xdr:nvSpPr>
        <xdr:cNvPr id="357" name="楕円 356">
          <a:extLst>
            <a:ext uri="{FF2B5EF4-FFF2-40B4-BE49-F238E27FC236}">
              <a16:creationId xmlns:a16="http://schemas.microsoft.com/office/drawing/2014/main" id="{00000000-0008-0000-0700-000065010000}"/>
            </a:ext>
          </a:extLst>
        </xdr:cNvPr>
        <xdr:cNvSpPr/>
      </xdr:nvSpPr>
      <xdr:spPr>
        <a:xfrm>
          <a:off x="9588500" y="984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164116</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72111" y="993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157887</xdr:rowOff>
    </xdr:from>
    <xdr:to>
      <xdr:col>46</xdr:col>
      <xdr:colOff>38100</xdr:colOff>
      <xdr:row>58</xdr:row>
      <xdr:rowOff>88037</xdr:rowOff>
    </xdr:to>
    <xdr:sp macro="" textlink="">
      <xdr:nvSpPr>
        <xdr:cNvPr id="359" name="楕円 358">
          <a:extLst>
            <a:ext uri="{FF2B5EF4-FFF2-40B4-BE49-F238E27FC236}">
              <a16:creationId xmlns:a16="http://schemas.microsoft.com/office/drawing/2014/main" id="{00000000-0008-0000-0700-000067010000}"/>
            </a:ext>
          </a:extLst>
        </xdr:cNvPr>
        <xdr:cNvSpPr/>
      </xdr:nvSpPr>
      <xdr:spPr>
        <a:xfrm>
          <a:off x="8699500" y="9930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79164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483111" y="1002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150361</xdr:rowOff>
    </xdr:from>
    <xdr:to>
      <xdr:col>41</xdr:col>
      <xdr:colOff>101600</xdr:colOff>
      <xdr:row>58</xdr:row>
      <xdr:rowOff>80511</xdr:rowOff>
    </xdr:to>
    <xdr:sp macro="" textlink="">
      <xdr:nvSpPr>
        <xdr:cNvPr id="361" name="楕円 360">
          <a:extLst>
            <a:ext uri="{FF2B5EF4-FFF2-40B4-BE49-F238E27FC236}">
              <a16:creationId xmlns:a16="http://schemas.microsoft.com/office/drawing/2014/main" id="{00000000-0008-0000-0700-000069010000}"/>
            </a:ext>
          </a:extLst>
        </xdr:cNvPr>
        <xdr:cNvSpPr/>
      </xdr:nvSpPr>
      <xdr:spPr>
        <a:xfrm>
          <a:off x="7810500" y="992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71638</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1001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150115</xdr:rowOff>
    </xdr:from>
    <xdr:to>
      <xdr:col>36</xdr:col>
      <xdr:colOff>165100</xdr:colOff>
      <xdr:row>58</xdr:row>
      <xdr:rowOff>80265</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6921500" y="992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71392</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1001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5" name="正方形/長方形 364">
          <a:extLst>
            <a:ext uri="{FF2B5EF4-FFF2-40B4-BE49-F238E27FC236}">
              <a16:creationId xmlns:a16="http://schemas.microsoft.com/office/drawing/2014/main" id="{00000000-0008-0000-0700-00006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6" name="正方形/長方形 365">
          <a:extLst>
            <a:ext uri="{FF2B5EF4-FFF2-40B4-BE49-F238E27FC236}">
              <a16:creationId xmlns:a16="http://schemas.microsoft.com/office/drawing/2014/main" id="{00000000-0008-0000-0700-00006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7" name="正方形/長方形 366">
          <a:extLst>
            <a:ext uri="{FF2B5EF4-FFF2-40B4-BE49-F238E27FC236}">
              <a16:creationId xmlns:a16="http://schemas.microsoft.com/office/drawing/2014/main" id="{00000000-0008-0000-0700-00006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4" name="直線コネクタ 373">
          <a:extLst>
            <a:ext uri="{FF2B5EF4-FFF2-40B4-BE49-F238E27FC236}">
              <a16:creationId xmlns:a16="http://schemas.microsoft.com/office/drawing/2014/main" id="{00000000-0008-0000-0700-00007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5" name="直線コネクタ 374">
          <a:extLst>
            <a:ext uri="{FF2B5EF4-FFF2-40B4-BE49-F238E27FC236}">
              <a16:creationId xmlns:a16="http://schemas.microsoft.com/office/drawing/2014/main" id="{00000000-0008-0000-0700-00007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7" name="商工費グラフ枠">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122612</xdr:rowOff>
    </xdr:from>
    <xdr:to>
      <xdr:col>54</xdr:col>
      <xdr:colOff>189865</xdr:colOff>
      <xdr:row>79</xdr:row>
      <xdr:rowOff>34232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flipV="1">
          <a:off x="10475595" y="12124112"/>
          <a:ext cx="1270" cy="1454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38059</xdr:rowOff>
    </xdr:from>
    <xdr:ext cx="469744" cy="259045"/>
    <xdr:sp macro="" textlink="">
      <xdr:nvSpPr>
        <xdr:cNvPr id="389" name="商工費最小値テキスト">
          <a:extLst>
            <a:ext uri="{FF2B5EF4-FFF2-40B4-BE49-F238E27FC236}">
              <a16:creationId xmlns:a16="http://schemas.microsoft.com/office/drawing/2014/main" id="{00000000-0008-0000-0700-000085010000}"/>
            </a:ext>
          </a:extLst>
        </xdr:cNvPr>
        <xdr:cNvSpPr txBox="1"/>
      </xdr:nvSpPr>
      <xdr:spPr>
        <a:xfrm>
          <a:off x="10528300" y="1358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34232</xdr:rowOff>
    </xdr:from>
    <xdr:to>
      <xdr:col>55</xdr:col>
      <xdr:colOff>88900</xdr:colOff>
      <xdr:row>79</xdr:row>
      <xdr:rowOff>34232</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10388600" y="1357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69289</xdr:rowOff>
    </xdr:from>
    <xdr:ext cx="599010" cy="259045"/>
    <xdr:sp macro="" textlink="">
      <xdr:nvSpPr>
        <xdr:cNvPr id="391" name="商工費最大値テキスト">
          <a:extLst>
            <a:ext uri="{FF2B5EF4-FFF2-40B4-BE49-F238E27FC236}">
              <a16:creationId xmlns:a16="http://schemas.microsoft.com/office/drawing/2014/main" id="{00000000-0008-0000-0700-000087010000}"/>
            </a:ext>
          </a:extLst>
        </xdr:cNvPr>
        <xdr:cNvSpPr txBox="1"/>
      </xdr:nvSpPr>
      <xdr:spPr>
        <a:xfrm>
          <a:off x="10528300" y="11899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384,485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122612</xdr:rowOff>
    </xdr:from>
    <xdr:to>
      <xdr:col>55</xdr:col>
      <xdr:colOff>88900</xdr:colOff>
      <xdr:row>70</xdr:row>
      <xdr:rowOff>122612</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10388600" y="12124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28761</xdr:rowOff>
    </xdr:from>
    <xdr:to>
      <xdr:col>55</xdr:col>
      <xdr:colOff>0</xdr:colOff>
      <xdr:row>79</xdr:row>
      <xdr:rowOff>29927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9639300" y="13573311"/>
          <a:ext cx="8382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5227</xdr:rowOff>
    </xdr:from>
    <xdr:ext cx="534377" cy="259045"/>
    <xdr:sp macro="" textlink="">
      <xdr:nvSpPr>
        <xdr:cNvPr id="394" name="商工費平均値テキスト">
          <a:extLst>
            <a:ext uri="{FF2B5EF4-FFF2-40B4-BE49-F238E27FC236}">
              <a16:creationId xmlns:a16="http://schemas.microsoft.com/office/drawing/2014/main" id="{00000000-0008-0000-0700-00008A010000}"/>
            </a:ext>
          </a:extLst>
        </xdr:cNvPr>
        <xdr:cNvSpPr txBox="1"/>
      </xdr:nvSpPr>
      <xdr:spPr>
        <a:xfrm>
          <a:off x="10528300" y="13206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153800</xdr:rowOff>
    </xdr:from>
    <xdr:to>
      <xdr:col>55</xdr:col>
      <xdr:colOff>50800</xdr:colOff>
      <xdr:row>78</xdr:row>
      <xdr:rowOff>83950</xdr:rowOff>
    </xdr:to>
    <xdr:sp macro="" textlink="">
      <xdr:nvSpPr>
        <xdr:cNvPr id="395" name="フローチャート: 判断 394">
          <a:extLst>
            <a:ext uri="{FF2B5EF4-FFF2-40B4-BE49-F238E27FC236}">
              <a16:creationId xmlns:a16="http://schemas.microsoft.com/office/drawing/2014/main" id="{00000000-0008-0000-0700-00008B010000}"/>
            </a:ext>
          </a:extLst>
        </xdr:cNvPr>
        <xdr:cNvSpPr/>
      </xdr:nvSpPr>
      <xdr:spPr>
        <a:xfrm>
          <a:off x="10426700" y="1335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26260</xdr:rowOff>
    </xdr:from>
    <xdr:to>
      <xdr:col>50</xdr:col>
      <xdr:colOff>114300</xdr:colOff>
      <xdr:row>79</xdr:row>
      <xdr:rowOff>29927</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8750300" y="13570810"/>
          <a:ext cx="889000" cy="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159435</xdr:rowOff>
    </xdr:from>
    <xdr:to>
      <xdr:col>50</xdr:col>
      <xdr:colOff>165100</xdr:colOff>
      <xdr:row>78</xdr:row>
      <xdr:rowOff>89585</xdr:rowOff>
    </xdr:to>
    <xdr:sp macro="" textlink="">
      <xdr:nvSpPr>
        <xdr:cNvPr id="397" name="フローチャート: 判断 396">
          <a:extLst>
            <a:ext uri="{FF2B5EF4-FFF2-40B4-BE49-F238E27FC236}">
              <a16:creationId xmlns:a16="http://schemas.microsoft.com/office/drawing/2014/main" id="{00000000-0008-0000-0700-00008D010000}"/>
            </a:ext>
          </a:extLst>
        </xdr:cNvPr>
        <xdr:cNvSpPr/>
      </xdr:nvSpPr>
      <xdr:spPr>
        <a:xfrm>
          <a:off x="95885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106112</xdr:rowOff>
    </xdr:from>
    <xdr:ext cx="534377"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9372111" y="1313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26260</xdr:rowOff>
    </xdr:from>
    <xdr:to>
      <xdr:col>45</xdr:col>
      <xdr:colOff>177800</xdr:colOff>
      <xdr:row>79</xdr:row>
      <xdr:rowOff>32121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7861300" y="13570810"/>
          <a:ext cx="889000" cy="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59232</xdr:rowOff>
    </xdr:from>
    <xdr:to>
      <xdr:col>46</xdr:col>
      <xdr:colOff>38100</xdr:colOff>
      <xdr:row>78</xdr:row>
      <xdr:rowOff>160832</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8699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5909</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8483111" y="132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32063</xdr:rowOff>
    </xdr:from>
    <xdr:to>
      <xdr:col>41</xdr:col>
      <xdr:colOff>50800</xdr:colOff>
      <xdr:row>79</xdr:row>
      <xdr:rowOff>32121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972300" y="13576613"/>
          <a:ext cx="889000" cy="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74202</xdr:rowOff>
    </xdr:from>
    <xdr:to>
      <xdr:col>41</xdr:col>
      <xdr:colOff>101600</xdr:colOff>
      <xdr:row>79</xdr:row>
      <xdr:rowOff>4352</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7810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20879</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7594111" y="1322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67500</xdr:rowOff>
    </xdr:from>
    <xdr:to>
      <xdr:col>36</xdr:col>
      <xdr:colOff>165100</xdr:colOff>
      <xdr:row>78</xdr:row>
      <xdr:rowOff>169100</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6921500" y="1344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14177</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6705111" y="1321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149411</xdr:rowOff>
    </xdr:from>
    <xdr:to>
      <xdr:col>55</xdr:col>
      <xdr:colOff>50800</xdr:colOff>
      <xdr:row>79</xdr:row>
      <xdr:rowOff>79561</xdr:rowOff>
    </xdr:to>
    <xdr:sp macro="" textlink="">
      <xdr:nvSpPr>
        <xdr:cNvPr id="412" name="楕円 411">
          <a:extLst>
            <a:ext uri="{FF2B5EF4-FFF2-40B4-BE49-F238E27FC236}">
              <a16:creationId xmlns:a16="http://schemas.microsoft.com/office/drawing/2014/main" id="{00000000-0008-0000-0700-00009C010000}"/>
            </a:ext>
          </a:extLst>
        </xdr:cNvPr>
        <xdr:cNvSpPr/>
      </xdr:nvSpPr>
      <xdr:spPr>
        <a:xfrm>
          <a:off x="10426700" y="1352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64338</xdr:rowOff>
    </xdr:from>
    <xdr:ext cx="469744" cy="259045"/>
    <xdr:sp macro="" textlink="">
      <xdr:nvSpPr>
        <xdr:cNvPr id="413" name="商工費該当値テキスト">
          <a:extLst>
            <a:ext uri="{FF2B5EF4-FFF2-40B4-BE49-F238E27FC236}">
              <a16:creationId xmlns:a16="http://schemas.microsoft.com/office/drawing/2014/main" id="{00000000-0008-0000-0700-00009D010000}"/>
            </a:ext>
          </a:extLst>
        </xdr:cNvPr>
        <xdr:cNvSpPr txBox="1"/>
      </xdr:nvSpPr>
      <xdr:spPr>
        <a:xfrm>
          <a:off x="10528300" y="1343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150577</xdr:rowOff>
    </xdr:from>
    <xdr:to>
      <xdr:col>50</xdr:col>
      <xdr:colOff>165100</xdr:colOff>
      <xdr:row>79</xdr:row>
      <xdr:rowOff>80727</xdr:rowOff>
    </xdr:to>
    <xdr:sp macro="" textlink="">
      <xdr:nvSpPr>
        <xdr:cNvPr id="414" name="楕円 413">
          <a:extLst>
            <a:ext uri="{FF2B5EF4-FFF2-40B4-BE49-F238E27FC236}">
              <a16:creationId xmlns:a16="http://schemas.microsoft.com/office/drawing/2014/main" id="{00000000-0008-0000-0700-00009E010000}"/>
            </a:ext>
          </a:extLst>
        </xdr:cNvPr>
        <xdr:cNvSpPr/>
      </xdr:nvSpPr>
      <xdr:spPr>
        <a:xfrm>
          <a:off x="9588500" y="1352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71854</xdr:rowOff>
    </xdr:from>
    <xdr:ext cx="469744"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404428" y="1361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146910</xdr:rowOff>
    </xdr:from>
    <xdr:to>
      <xdr:col>46</xdr:col>
      <xdr:colOff>38100</xdr:colOff>
      <xdr:row>79</xdr:row>
      <xdr:rowOff>77060</xdr:rowOff>
    </xdr:to>
    <xdr:sp macro="" textlink="">
      <xdr:nvSpPr>
        <xdr:cNvPr id="416" name="楕円 415">
          <a:extLst>
            <a:ext uri="{FF2B5EF4-FFF2-40B4-BE49-F238E27FC236}">
              <a16:creationId xmlns:a16="http://schemas.microsoft.com/office/drawing/2014/main" id="{00000000-0008-0000-0700-0000A0010000}"/>
            </a:ext>
          </a:extLst>
        </xdr:cNvPr>
        <xdr:cNvSpPr/>
      </xdr:nvSpPr>
      <xdr:spPr>
        <a:xfrm>
          <a:off x="8699500" y="1352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68187</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15428" y="1361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152771</xdr:rowOff>
    </xdr:from>
    <xdr:to>
      <xdr:col>41</xdr:col>
      <xdr:colOff>101600</xdr:colOff>
      <xdr:row>79</xdr:row>
      <xdr:rowOff>82921</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7810500" y="1352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74048</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3618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152713</xdr:rowOff>
    </xdr:from>
    <xdr:to>
      <xdr:col>36</xdr:col>
      <xdr:colOff>165100</xdr:colOff>
      <xdr:row>79</xdr:row>
      <xdr:rowOff>82863</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6921500" y="13525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73990</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3618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2" name="正方形/長方形 421">
          <a:extLst>
            <a:ext uri="{FF2B5EF4-FFF2-40B4-BE49-F238E27FC236}">
              <a16:creationId xmlns:a16="http://schemas.microsoft.com/office/drawing/2014/main" id="{00000000-0008-0000-0700-0000A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3" name="正方形/長方形 422">
          <a:extLst>
            <a:ext uri="{FF2B5EF4-FFF2-40B4-BE49-F238E27FC236}">
              <a16:creationId xmlns:a16="http://schemas.microsoft.com/office/drawing/2014/main" id="{00000000-0008-0000-0700-0000A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4" name="正方形/長方形 423">
          <a:extLst>
            <a:ext uri="{FF2B5EF4-FFF2-40B4-BE49-F238E27FC236}">
              <a16:creationId xmlns:a16="http://schemas.microsoft.com/office/drawing/2014/main" id="{00000000-0008-0000-0700-0000A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a:extLst>
            <a:ext uri="{FF2B5EF4-FFF2-40B4-BE49-F238E27FC236}">
              <a16:creationId xmlns:a16="http://schemas.microsoft.com/office/drawing/2014/main" id="{00000000-0008-0000-07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3" name="直線コネクタ 432">
          <a:extLst>
            <a:ext uri="{FF2B5EF4-FFF2-40B4-BE49-F238E27FC236}">
              <a16:creationId xmlns:a16="http://schemas.microsoft.com/office/drawing/2014/main" id="{00000000-0008-0000-0700-0000B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154915</xdr:rowOff>
    </xdr:from>
    <xdr:to>
      <xdr:col>54</xdr:col>
      <xdr:colOff>189865</xdr:colOff>
      <xdr:row>98</xdr:row>
      <xdr:rowOff>132525</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413965"/>
          <a:ext cx="1270" cy="152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136352</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3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132525</xdr:rowOff>
    </xdr:from>
    <xdr:to>
      <xdr:col>55</xdr:col>
      <xdr:colOff>88900</xdr:colOff>
      <xdr:row>98</xdr:row>
      <xdr:rowOff>132525</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34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101592</xdr:rowOff>
    </xdr:from>
    <xdr:ext cx="599010"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189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156,302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154915</xdr:rowOff>
    </xdr:from>
    <xdr:to>
      <xdr:col>55</xdr:col>
      <xdr:colOff>88900</xdr:colOff>
      <xdr:row>89</xdr:row>
      <xdr:rowOff>154915</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413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87274</xdr:rowOff>
    </xdr:from>
    <xdr:to>
      <xdr:col>55</xdr:col>
      <xdr:colOff>0</xdr:colOff>
      <xdr:row>98</xdr:row>
      <xdr:rowOff>151206</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9639300" y="16889374"/>
          <a:ext cx="838200" cy="6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41457</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157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18580</xdr:rowOff>
    </xdr:from>
    <xdr:to>
      <xdr:col>55</xdr:col>
      <xdr:colOff>50800</xdr:colOff>
      <xdr:row>95</xdr:row>
      <xdr:rowOff>120180</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30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151206</xdr:rowOff>
    </xdr:from>
    <xdr:to>
      <xdr:col>50</xdr:col>
      <xdr:colOff>114300</xdr:colOff>
      <xdr:row>99</xdr:row>
      <xdr:rowOff>19520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953306"/>
          <a:ext cx="889000" cy="3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20320</xdr:rowOff>
    </xdr:from>
    <xdr:to>
      <xdr:col>50</xdr:col>
      <xdr:colOff>165100</xdr:colOff>
      <xdr:row>95</xdr:row>
      <xdr:rowOff>121920</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30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138447</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0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8598</xdr:rowOff>
    </xdr:from>
    <xdr:to>
      <xdr:col>45</xdr:col>
      <xdr:colOff>177800</xdr:colOff>
      <xdr:row>99</xdr:row>
      <xdr:rowOff>19520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7861300" y="16982148"/>
          <a:ext cx="889000" cy="1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58941</xdr:rowOff>
    </xdr:from>
    <xdr:to>
      <xdr:col>46</xdr:col>
      <xdr:colOff>38100</xdr:colOff>
      <xdr:row>95</xdr:row>
      <xdr:rowOff>160541</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3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5618</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12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152361</xdr:rowOff>
    </xdr:from>
    <xdr:to>
      <xdr:col>41</xdr:col>
      <xdr:colOff>50800</xdr:colOff>
      <xdr:row>99</xdr:row>
      <xdr:rowOff>8598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972300" y="16783011"/>
          <a:ext cx="889000" cy="19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116015</xdr:rowOff>
    </xdr:from>
    <xdr:to>
      <xdr:col>41</xdr:col>
      <xdr:colOff>101600</xdr:colOff>
      <xdr:row>96</xdr:row>
      <xdr:rowOff>46165</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40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62692</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17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97346</xdr:rowOff>
    </xdr:from>
    <xdr:to>
      <xdr:col>36</xdr:col>
      <xdr:colOff>165100</xdr:colOff>
      <xdr:row>96</xdr:row>
      <xdr:rowOff>27496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38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44023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160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36474</xdr:rowOff>
    </xdr:from>
    <xdr:to>
      <xdr:col>55</xdr:col>
      <xdr:colOff>50800</xdr:colOff>
      <xdr:row>98</xdr:row>
      <xdr:rowOff>138074</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83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122851</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75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100406</xdr:rowOff>
    </xdr:from>
    <xdr:to>
      <xdr:col>50</xdr:col>
      <xdr:colOff>165100</xdr:colOff>
      <xdr:row>99</xdr:row>
      <xdr:rowOff>30556</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90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21683</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99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140170</xdr:rowOff>
    </xdr:from>
    <xdr:to>
      <xdr:col>46</xdr:col>
      <xdr:colOff>38100</xdr:colOff>
      <xdr:row>99</xdr:row>
      <xdr:rowOff>70320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94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61447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703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129248</xdr:rowOff>
    </xdr:from>
    <xdr:to>
      <xdr:col>41</xdr:col>
      <xdr:colOff>101600</xdr:colOff>
      <xdr:row>99</xdr:row>
      <xdr:rowOff>59398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93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50525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702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101561</xdr:rowOff>
    </xdr:from>
    <xdr:to>
      <xdr:col>36</xdr:col>
      <xdr:colOff>165100</xdr:colOff>
      <xdr:row>98</xdr:row>
      <xdr:rowOff>31711</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732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22838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824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消防費グラフ枠">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37356</xdr:rowOff>
    </xdr:from>
    <xdr:to>
      <xdr:col>85</xdr:col>
      <xdr:colOff>126364</xdr:colOff>
      <xdr:row>39</xdr:row>
      <xdr:rowOff>6746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flipV="1">
          <a:off x="16317595" y="5352306"/>
          <a:ext cx="1269" cy="1340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10573</xdr:rowOff>
    </xdr:from>
    <xdr:ext cx="534377" cy="259045"/>
    <xdr:sp macro="" textlink="">
      <xdr:nvSpPr>
        <xdr:cNvPr id="503" name="消防費最小値テキスト">
          <a:extLst>
            <a:ext uri="{FF2B5EF4-FFF2-40B4-BE49-F238E27FC236}">
              <a16:creationId xmlns:a16="http://schemas.microsoft.com/office/drawing/2014/main" id="{00000000-0008-0000-0700-0000F7010000}"/>
            </a:ext>
          </a:extLst>
        </xdr:cNvPr>
        <xdr:cNvSpPr txBox="1"/>
      </xdr:nvSpPr>
      <xdr:spPr>
        <a:xfrm>
          <a:off x="16370300" y="6697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6746</xdr:rowOff>
    </xdr:from>
    <xdr:to>
      <xdr:col>86</xdr:col>
      <xdr:colOff>25400</xdr:colOff>
      <xdr:row>39</xdr:row>
      <xdr:rowOff>6746</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6230600" y="6693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155483</xdr:rowOff>
    </xdr:from>
    <xdr:ext cx="534377" cy="259045"/>
    <xdr:sp macro="" textlink="">
      <xdr:nvSpPr>
        <xdr:cNvPr id="505" name="消防費最大値テキスト">
          <a:extLst>
            <a:ext uri="{FF2B5EF4-FFF2-40B4-BE49-F238E27FC236}">
              <a16:creationId xmlns:a16="http://schemas.microsoft.com/office/drawing/2014/main" id="{00000000-0008-0000-0700-0000F9010000}"/>
            </a:ext>
          </a:extLst>
        </xdr:cNvPr>
        <xdr:cNvSpPr txBox="1"/>
      </xdr:nvSpPr>
      <xdr:spPr>
        <a:xfrm>
          <a:off x="16370300" y="512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76,977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37356</xdr:rowOff>
    </xdr:from>
    <xdr:to>
      <xdr:col>86</xdr:col>
      <xdr:colOff>25400</xdr:colOff>
      <xdr:row>31</xdr:row>
      <xdr:rowOff>37356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5352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16621</xdr:rowOff>
    </xdr:from>
    <xdr:to>
      <xdr:col>85</xdr:col>
      <xdr:colOff>127000</xdr:colOff>
      <xdr:row>38</xdr:row>
      <xdr:rowOff>33538</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5481300" y="6531721"/>
          <a:ext cx="8382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124304</xdr:rowOff>
    </xdr:from>
    <xdr:ext cx="534377" cy="259045"/>
    <xdr:sp macro="" textlink="">
      <xdr:nvSpPr>
        <xdr:cNvPr id="508" name="消防費平均値テキスト">
          <a:extLst>
            <a:ext uri="{FF2B5EF4-FFF2-40B4-BE49-F238E27FC236}">
              <a16:creationId xmlns:a16="http://schemas.microsoft.com/office/drawing/2014/main" id="{00000000-0008-0000-0700-0000FC010000}"/>
            </a:ext>
          </a:extLst>
        </xdr:cNvPr>
        <xdr:cNvSpPr txBox="1"/>
      </xdr:nvSpPr>
      <xdr:spPr>
        <a:xfrm>
          <a:off x="16370300" y="6125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101427</xdr:rowOff>
    </xdr:from>
    <xdr:to>
      <xdr:col>85</xdr:col>
      <xdr:colOff>177800</xdr:colOff>
      <xdr:row>37</xdr:row>
      <xdr:rowOff>31577</xdr:rowOff>
    </xdr:to>
    <xdr:sp macro="" textlink="">
      <xdr:nvSpPr>
        <xdr:cNvPr id="509" name="フローチャート: 判断 508">
          <a:extLst>
            <a:ext uri="{FF2B5EF4-FFF2-40B4-BE49-F238E27FC236}">
              <a16:creationId xmlns:a16="http://schemas.microsoft.com/office/drawing/2014/main" id="{00000000-0008-0000-0700-0000FD010000}"/>
            </a:ext>
          </a:extLst>
        </xdr:cNvPr>
        <xdr:cNvSpPr/>
      </xdr:nvSpPr>
      <xdr:spPr>
        <a:xfrm>
          <a:off x="16268700" y="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171178</xdr:rowOff>
    </xdr:from>
    <xdr:to>
      <xdr:col>81</xdr:col>
      <xdr:colOff>50800</xdr:colOff>
      <xdr:row>38</xdr:row>
      <xdr:rowOff>33538</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4592300" y="6514828"/>
          <a:ext cx="889000" cy="3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162052</xdr:rowOff>
    </xdr:from>
    <xdr:to>
      <xdr:col>81</xdr:col>
      <xdr:colOff>101600</xdr:colOff>
      <xdr:row>36</xdr:row>
      <xdr:rowOff>92202</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5430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108729</xdr:rowOff>
    </xdr:from>
    <xdr:ext cx="534377"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5214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171178</xdr:rowOff>
    </xdr:from>
    <xdr:to>
      <xdr:col>76</xdr:col>
      <xdr:colOff>114300</xdr:colOff>
      <xdr:row>38</xdr:row>
      <xdr:rowOff>11113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3703300" y="6514828"/>
          <a:ext cx="889000" cy="1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27155</xdr:rowOff>
    </xdr:from>
    <xdr:to>
      <xdr:col>76</xdr:col>
      <xdr:colOff>165100</xdr:colOff>
      <xdr:row>36</xdr:row>
      <xdr:rowOff>128755</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4541500" y="619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145282</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4325111" y="59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11113</xdr:rowOff>
    </xdr:from>
    <xdr:to>
      <xdr:col>71</xdr:col>
      <xdr:colOff>177800</xdr:colOff>
      <xdr:row>38</xdr:row>
      <xdr:rowOff>33469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2814300" y="6526213"/>
          <a:ext cx="889000" cy="2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170304</xdr:rowOff>
    </xdr:from>
    <xdr:to>
      <xdr:col>72</xdr:col>
      <xdr:colOff>38100</xdr:colOff>
      <xdr:row>36</xdr:row>
      <xdr:rowOff>100454</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3652500" y="617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116981</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3436111" y="594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76213</xdr:rowOff>
    </xdr:from>
    <xdr:to>
      <xdr:col>67</xdr:col>
      <xdr:colOff>101600</xdr:colOff>
      <xdr:row>37</xdr:row>
      <xdr:rowOff>6363</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2763500" y="624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22890</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2547111" y="602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137272</xdr:rowOff>
    </xdr:from>
    <xdr:to>
      <xdr:col>85</xdr:col>
      <xdr:colOff>177800</xdr:colOff>
      <xdr:row>38</xdr:row>
      <xdr:rowOff>67422</xdr:rowOff>
    </xdr:to>
    <xdr:sp macro="" textlink="">
      <xdr:nvSpPr>
        <xdr:cNvPr id="526" name="楕円 525">
          <a:extLst>
            <a:ext uri="{FF2B5EF4-FFF2-40B4-BE49-F238E27FC236}">
              <a16:creationId xmlns:a16="http://schemas.microsoft.com/office/drawing/2014/main" id="{00000000-0008-0000-0700-00000E020000}"/>
            </a:ext>
          </a:extLst>
        </xdr:cNvPr>
        <xdr:cNvSpPr/>
      </xdr:nvSpPr>
      <xdr:spPr>
        <a:xfrm>
          <a:off x="16268700" y="648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115699</xdr:rowOff>
    </xdr:from>
    <xdr:ext cx="534377" cy="259045"/>
    <xdr:sp macro="" textlink="">
      <xdr:nvSpPr>
        <xdr:cNvPr id="527" name="消防費該当値テキスト">
          <a:extLst>
            <a:ext uri="{FF2B5EF4-FFF2-40B4-BE49-F238E27FC236}">
              <a16:creationId xmlns:a16="http://schemas.microsoft.com/office/drawing/2014/main" id="{00000000-0008-0000-0700-00000F020000}"/>
            </a:ext>
          </a:extLst>
        </xdr:cNvPr>
        <xdr:cNvSpPr txBox="1"/>
      </xdr:nvSpPr>
      <xdr:spPr>
        <a:xfrm>
          <a:off x="16370300" y="645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154188</xdr:rowOff>
    </xdr:from>
    <xdr:to>
      <xdr:col>81</xdr:col>
      <xdr:colOff>101600</xdr:colOff>
      <xdr:row>38</xdr:row>
      <xdr:rowOff>84338</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5430500" y="649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75465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590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120378</xdr:rowOff>
    </xdr:from>
    <xdr:to>
      <xdr:col>76</xdr:col>
      <xdr:colOff>165100</xdr:colOff>
      <xdr:row>38</xdr:row>
      <xdr:rowOff>50529</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4541500" y="64640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41655</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55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131763</xdr:rowOff>
    </xdr:from>
    <xdr:to>
      <xdr:col>72</xdr:col>
      <xdr:colOff>38100</xdr:colOff>
      <xdr:row>38</xdr:row>
      <xdr:rowOff>61913</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3652500" y="647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53040</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56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154120</xdr:rowOff>
    </xdr:from>
    <xdr:to>
      <xdr:col>67</xdr:col>
      <xdr:colOff>101600</xdr:colOff>
      <xdr:row>38</xdr:row>
      <xdr:rowOff>84269</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2763500" y="64977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75396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590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7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7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教育費グラフ枠">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99009</xdr:rowOff>
    </xdr:from>
    <xdr:to>
      <xdr:col>85</xdr:col>
      <xdr:colOff>126364</xdr:colOff>
      <xdr:row>57</xdr:row>
      <xdr:rowOff>125646</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flipV="1">
          <a:off x="16317595" y="8842959"/>
          <a:ext cx="1269" cy="1055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129473</xdr:rowOff>
    </xdr:from>
    <xdr:ext cx="534377" cy="259045"/>
    <xdr:sp macro="" textlink="">
      <xdr:nvSpPr>
        <xdr:cNvPr id="558" name="教育費最小値テキスト">
          <a:extLst>
            <a:ext uri="{FF2B5EF4-FFF2-40B4-BE49-F238E27FC236}">
              <a16:creationId xmlns:a16="http://schemas.microsoft.com/office/drawing/2014/main" id="{00000000-0008-0000-0700-00002E020000}"/>
            </a:ext>
          </a:extLst>
        </xdr:cNvPr>
        <xdr:cNvSpPr txBox="1"/>
      </xdr:nvSpPr>
      <xdr:spPr>
        <a:xfrm>
          <a:off x="16370300" y="990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125646</xdr:rowOff>
    </xdr:from>
    <xdr:to>
      <xdr:col>86</xdr:col>
      <xdr:colOff>25400</xdr:colOff>
      <xdr:row>57</xdr:row>
      <xdr:rowOff>125646</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6230600" y="9898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45686</xdr:rowOff>
    </xdr:from>
    <xdr:ext cx="599010" cy="259045"/>
    <xdr:sp macro="" textlink="">
      <xdr:nvSpPr>
        <xdr:cNvPr id="560" name="教育費最大値テキスト">
          <a:extLst>
            <a:ext uri="{FF2B5EF4-FFF2-40B4-BE49-F238E27FC236}">
              <a16:creationId xmlns:a16="http://schemas.microsoft.com/office/drawing/2014/main" id="{00000000-0008-0000-0700-000030020000}"/>
            </a:ext>
          </a:extLst>
        </xdr:cNvPr>
        <xdr:cNvSpPr txBox="1"/>
      </xdr:nvSpPr>
      <xdr:spPr>
        <a:xfrm>
          <a:off x="16370300" y="8618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271,400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99009</xdr:rowOff>
    </xdr:from>
    <xdr:to>
      <xdr:col>86</xdr:col>
      <xdr:colOff>25400</xdr:colOff>
      <xdr:row>51</xdr:row>
      <xdr:rowOff>99009</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6230600" y="8842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1470</xdr:rowOff>
    </xdr:from>
    <xdr:to>
      <xdr:col>85</xdr:col>
      <xdr:colOff>127000</xdr:colOff>
      <xdr:row>57</xdr:row>
      <xdr:rowOff>2887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5481300" y="9774120"/>
          <a:ext cx="838200" cy="1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98975</xdr:rowOff>
    </xdr:from>
    <xdr:ext cx="534377" cy="259045"/>
    <xdr:sp macro="" textlink="">
      <xdr:nvSpPr>
        <xdr:cNvPr id="563" name="教育費平均値テキスト">
          <a:extLst>
            <a:ext uri="{FF2B5EF4-FFF2-40B4-BE49-F238E27FC236}">
              <a16:creationId xmlns:a16="http://schemas.microsoft.com/office/drawing/2014/main" id="{00000000-0008-0000-0700-000033020000}"/>
            </a:ext>
          </a:extLst>
        </xdr:cNvPr>
        <xdr:cNvSpPr txBox="1"/>
      </xdr:nvSpPr>
      <xdr:spPr>
        <a:xfrm>
          <a:off x="16370300" y="9528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76098</xdr:rowOff>
    </xdr:from>
    <xdr:to>
      <xdr:col>85</xdr:col>
      <xdr:colOff>177800</xdr:colOff>
      <xdr:row>57</xdr:row>
      <xdr:rowOff>6248</xdr:rowOff>
    </xdr:to>
    <xdr:sp macro="" textlink="">
      <xdr:nvSpPr>
        <xdr:cNvPr id="564" name="フローチャート: 判断 563">
          <a:extLst>
            <a:ext uri="{FF2B5EF4-FFF2-40B4-BE49-F238E27FC236}">
              <a16:creationId xmlns:a16="http://schemas.microsoft.com/office/drawing/2014/main" id="{00000000-0008-0000-0700-000034020000}"/>
            </a:ext>
          </a:extLst>
        </xdr:cNvPr>
        <xdr:cNvSpPr/>
      </xdr:nvSpPr>
      <xdr:spPr>
        <a:xfrm>
          <a:off x="16268700" y="967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2887</xdr:rowOff>
    </xdr:from>
    <xdr:to>
      <xdr:col>81</xdr:col>
      <xdr:colOff>50800</xdr:colOff>
      <xdr:row>57</xdr:row>
      <xdr:rowOff>51405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4592300" y="9775537"/>
          <a:ext cx="889000" cy="48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71751</xdr:rowOff>
    </xdr:from>
    <xdr:to>
      <xdr:col>81</xdr:col>
      <xdr:colOff>101600</xdr:colOff>
      <xdr:row>57</xdr:row>
      <xdr:rowOff>1901</xdr:rowOff>
    </xdr:to>
    <xdr:sp macro="" textlink="">
      <xdr:nvSpPr>
        <xdr:cNvPr id="566" name="フローチャート: 判断 565">
          <a:extLst>
            <a:ext uri="{FF2B5EF4-FFF2-40B4-BE49-F238E27FC236}">
              <a16:creationId xmlns:a16="http://schemas.microsoft.com/office/drawing/2014/main" id="{00000000-0008-0000-0700-000036020000}"/>
            </a:ext>
          </a:extLst>
        </xdr:cNvPr>
        <xdr:cNvSpPr/>
      </xdr:nvSpPr>
      <xdr:spPr>
        <a:xfrm>
          <a:off x="15430500" y="96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18428</xdr:rowOff>
    </xdr:from>
    <xdr:ext cx="534377"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5214111" y="944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71203</xdr:rowOff>
    </xdr:from>
    <xdr:to>
      <xdr:col>76</xdr:col>
      <xdr:colOff>114300</xdr:colOff>
      <xdr:row>57</xdr:row>
      <xdr:rowOff>51405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3703300" y="9500953"/>
          <a:ext cx="889000" cy="32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98963</xdr:rowOff>
    </xdr:from>
    <xdr:to>
      <xdr:col>76</xdr:col>
      <xdr:colOff>165100</xdr:colOff>
      <xdr:row>57</xdr:row>
      <xdr:rowOff>29113</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4541500" y="970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45640</xdr:rowOff>
    </xdr:from>
    <xdr:ext cx="534377"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4325111" y="947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71203</xdr:rowOff>
    </xdr:from>
    <xdr:to>
      <xdr:col>71</xdr:col>
      <xdr:colOff>177800</xdr:colOff>
      <xdr:row>56</xdr:row>
      <xdr:rowOff>146494</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2814300" y="9500953"/>
          <a:ext cx="889000" cy="246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89028</xdr:rowOff>
    </xdr:from>
    <xdr:to>
      <xdr:col>72</xdr:col>
      <xdr:colOff>38100</xdr:colOff>
      <xdr:row>57</xdr:row>
      <xdr:rowOff>19178</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3652500" y="969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10305</xdr:rowOff>
    </xdr:from>
    <xdr:ext cx="534377"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3436111" y="978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144176</xdr:rowOff>
    </xdr:from>
    <xdr:to>
      <xdr:col>67</xdr:col>
      <xdr:colOff>101600</xdr:colOff>
      <xdr:row>57</xdr:row>
      <xdr:rowOff>74326</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2763500" y="974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65453</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2547111" y="983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122120</xdr:rowOff>
    </xdr:from>
    <xdr:to>
      <xdr:col>85</xdr:col>
      <xdr:colOff>177800</xdr:colOff>
      <xdr:row>57</xdr:row>
      <xdr:rowOff>52270</xdr:rowOff>
    </xdr:to>
    <xdr:sp macro="" textlink="">
      <xdr:nvSpPr>
        <xdr:cNvPr id="581" name="楕円 580">
          <a:extLst>
            <a:ext uri="{FF2B5EF4-FFF2-40B4-BE49-F238E27FC236}">
              <a16:creationId xmlns:a16="http://schemas.microsoft.com/office/drawing/2014/main" id="{00000000-0008-0000-0700-000045020000}"/>
            </a:ext>
          </a:extLst>
        </xdr:cNvPr>
        <xdr:cNvSpPr/>
      </xdr:nvSpPr>
      <xdr:spPr>
        <a:xfrm>
          <a:off x="16268700" y="97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54525</xdr:rowOff>
    </xdr:from>
    <xdr:ext cx="534377" cy="259045"/>
    <xdr:sp macro="" textlink="">
      <xdr:nvSpPr>
        <xdr:cNvPr id="582" name="教育費該当値テキスト">
          <a:extLst>
            <a:ext uri="{FF2B5EF4-FFF2-40B4-BE49-F238E27FC236}">
              <a16:creationId xmlns:a16="http://schemas.microsoft.com/office/drawing/2014/main" id="{00000000-0008-0000-0700-000046020000}"/>
            </a:ext>
          </a:extLst>
        </xdr:cNvPr>
        <xdr:cNvSpPr txBox="1"/>
      </xdr:nvSpPr>
      <xdr:spPr>
        <a:xfrm>
          <a:off x="16370300" y="9655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123537</xdr:rowOff>
    </xdr:from>
    <xdr:to>
      <xdr:col>81</xdr:col>
      <xdr:colOff>101600</xdr:colOff>
      <xdr:row>57</xdr:row>
      <xdr:rowOff>53687</xdr:rowOff>
    </xdr:to>
    <xdr:sp macro="" textlink="">
      <xdr:nvSpPr>
        <xdr:cNvPr id="583" name="楕円 582">
          <a:extLst>
            <a:ext uri="{FF2B5EF4-FFF2-40B4-BE49-F238E27FC236}">
              <a16:creationId xmlns:a16="http://schemas.microsoft.com/office/drawing/2014/main" id="{00000000-0008-0000-0700-000047020000}"/>
            </a:ext>
          </a:extLst>
        </xdr:cNvPr>
        <xdr:cNvSpPr/>
      </xdr:nvSpPr>
      <xdr:spPr>
        <a:xfrm>
          <a:off x="15430500" y="972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44814</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81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605</xdr:rowOff>
    </xdr:from>
    <xdr:to>
      <xdr:col>76</xdr:col>
      <xdr:colOff>165100</xdr:colOff>
      <xdr:row>57</xdr:row>
      <xdr:rowOff>102205</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4541500" y="977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93332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86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20403</xdr:rowOff>
    </xdr:from>
    <xdr:to>
      <xdr:col>72</xdr:col>
      <xdr:colOff>38100</xdr:colOff>
      <xdr:row>55</xdr:row>
      <xdr:rowOff>122003</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3652500" y="9450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138530</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03795" y="922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95694</xdr:rowOff>
    </xdr:from>
    <xdr:to>
      <xdr:col>67</xdr:col>
      <xdr:colOff>101600</xdr:colOff>
      <xdr:row>57</xdr:row>
      <xdr:rowOff>25844</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2763500" y="969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42371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47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7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7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7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7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a:extLst>
            <a:ext uri="{FF2B5EF4-FFF2-40B4-BE49-F238E27FC236}">
              <a16:creationId xmlns:a16="http://schemas.microsoft.com/office/drawing/2014/main" id="{00000000-0008-0000-0700-00005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災害復旧費グラフ枠">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87618</xdr:rowOff>
    </xdr:from>
    <xdr:to>
      <xdr:col>85</xdr:col>
      <xdr:colOff>126364</xdr:colOff>
      <xdr:row>78</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flipV="1">
          <a:off x="16317595" y="12260568"/>
          <a:ext cx="1269" cy="125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164394</xdr:rowOff>
    </xdr:from>
    <xdr:ext cx="249299" cy="259045"/>
    <xdr:sp macro="" textlink="">
      <xdr:nvSpPr>
        <xdr:cNvPr id="613" name="災害復旧費最小値テキスト">
          <a:extLst>
            <a:ext uri="{FF2B5EF4-FFF2-40B4-BE49-F238E27FC236}">
              <a16:creationId xmlns:a16="http://schemas.microsoft.com/office/drawing/2014/main" id="{00000000-0008-0000-0700-000065020000}"/>
            </a:ext>
          </a:extLst>
        </xdr:cNvPr>
        <xdr:cNvSpPr txBox="1"/>
      </xdr:nvSpPr>
      <xdr:spPr>
        <a:xfrm>
          <a:off x="16370300" y="13537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34295</xdr:rowOff>
    </xdr:from>
    <xdr:ext cx="599010" cy="259045"/>
    <xdr:sp macro="" textlink="">
      <xdr:nvSpPr>
        <xdr:cNvPr id="615" name="災害復旧費最大値テキスト">
          <a:extLst>
            <a:ext uri="{FF2B5EF4-FFF2-40B4-BE49-F238E27FC236}">
              <a16:creationId xmlns:a16="http://schemas.microsoft.com/office/drawing/2014/main" id="{00000000-0008-0000-0700-000067020000}"/>
            </a:ext>
          </a:extLst>
        </xdr:cNvPr>
        <xdr:cNvSpPr txBox="1"/>
      </xdr:nvSpPr>
      <xdr:spPr>
        <a:xfrm>
          <a:off x="16370300" y="12035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547,783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87618</xdr:rowOff>
    </xdr:from>
    <xdr:to>
      <xdr:col>86</xdr:col>
      <xdr:colOff>25400</xdr:colOff>
      <xdr:row>71</xdr:row>
      <xdr:rowOff>87618</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6230600" y="12260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133863</xdr:rowOff>
    </xdr:from>
    <xdr:to>
      <xdr:col>85</xdr:col>
      <xdr:colOff>127000</xdr:colOff>
      <xdr:row>78</xdr:row>
      <xdr:rowOff>138654</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5481300" y="13506963"/>
          <a:ext cx="838200" cy="4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81844</xdr:rowOff>
    </xdr:from>
    <xdr:ext cx="534377" cy="259045"/>
    <xdr:sp macro="" textlink="">
      <xdr:nvSpPr>
        <xdr:cNvPr id="618" name="災害復旧費平均値テキスト">
          <a:extLst>
            <a:ext uri="{FF2B5EF4-FFF2-40B4-BE49-F238E27FC236}">
              <a16:creationId xmlns:a16="http://schemas.microsoft.com/office/drawing/2014/main" id="{00000000-0008-0000-0700-00006A020000}"/>
            </a:ext>
          </a:extLst>
        </xdr:cNvPr>
        <xdr:cNvSpPr txBox="1"/>
      </xdr:nvSpPr>
      <xdr:spPr>
        <a:xfrm>
          <a:off x="16370300" y="13283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58967</xdr:rowOff>
    </xdr:from>
    <xdr:to>
      <xdr:col>85</xdr:col>
      <xdr:colOff>177800</xdr:colOff>
      <xdr:row>78</xdr:row>
      <xdr:rowOff>160567</xdr:rowOff>
    </xdr:to>
    <xdr:sp macro="" textlink="">
      <xdr:nvSpPr>
        <xdr:cNvPr id="619" name="フローチャート: 判断 618">
          <a:extLst>
            <a:ext uri="{FF2B5EF4-FFF2-40B4-BE49-F238E27FC236}">
              <a16:creationId xmlns:a16="http://schemas.microsoft.com/office/drawing/2014/main" id="{00000000-0008-0000-0700-00006B020000}"/>
            </a:ext>
          </a:extLst>
        </xdr:cNvPr>
        <xdr:cNvSpPr/>
      </xdr:nvSpPr>
      <xdr:spPr>
        <a:xfrm>
          <a:off x="16268700" y="1343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131727</xdr:rowOff>
    </xdr:from>
    <xdr:to>
      <xdr:col>81</xdr:col>
      <xdr:colOff>50800</xdr:colOff>
      <xdr:row>78</xdr:row>
      <xdr:rowOff>133863</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4592300" y="13504827"/>
          <a:ext cx="889000" cy="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57131</xdr:rowOff>
    </xdr:from>
    <xdr:to>
      <xdr:col>81</xdr:col>
      <xdr:colOff>101600</xdr:colOff>
      <xdr:row>78</xdr:row>
      <xdr:rowOff>158731</xdr:rowOff>
    </xdr:to>
    <xdr:sp macro="" textlink="">
      <xdr:nvSpPr>
        <xdr:cNvPr id="621" name="フローチャート: 判断 620">
          <a:extLst>
            <a:ext uri="{FF2B5EF4-FFF2-40B4-BE49-F238E27FC236}">
              <a16:creationId xmlns:a16="http://schemas.microsoft.com/office/drawing/2014/main" id="{00000000-0008-0000-0700-00006D020000}"/>
            </a:ext>
          </a:extLst>
        </xdr:cNvPr>
        <xdr:cNvSpPr/>
      </xdr:nvSpPr>
      <xdr:spPr>
        <a:xfrm>
          <a:off x="15430500" y="1343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3808</xdr:rowOff>
    </xdr:from>
    <xdr:ext cx="534377"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5214111" y="1320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131727</xdr:rowOff>
    </xdr:from>
    <xdr:to>
      <xdr:col>76</xdr:col>
      <xdr:colOff>114300</xdr:colOff>
      <xdr:row>78</xdr:row>
      <xdr:rowOff>139498</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3703300" y="13504827"/>
          <a:ext cx="889000" cy="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51457</xdr:rowOff>
    </xdr:from>
    <xdr:to>
      <xdr:col>76</xdr:col>
      <xdr:colOff>165100</xdr:colOff>
      <xdr:row>78</xdr:row>
      <xdr:rowOff>153057</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4541500" y="1342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169584</xdr:rowOff>
    </xdr:from>
    <xdr:ext cx="534377"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4325111" y="1319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139446</xdr:rowOff>
    </xdr:from>
    <xdr:to>
      <xdr:col>71</xdr:col>
      <xdr:colOff>177800</xdr:colOff>
      <xdr:row>78</xdr:row>
      <xdr:rowOff>139498</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814300" y="13512546"/>
          <a:ext cx="88900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65861</xdr:rowOff>
    </xdr:from>
    <xdr:to>
      <xdr:col>72</xdr:col>
      <xdr:colOff>38100</xdr:colOff>
      <xdr:row>78</xdr:row>
      <xdr:rowOff>167461</xdr:rowOff>
    </xdr:to>
    <xdr:sp macro="" textlink="">
      <xdr:nvSpPr>
        <xdr:cNvPr id="627" name="フローチャート: 判断 626">
          <a:extLst>
            <a:ext uri="{FF2B5EF4-FFF2-40B4-BE49-F238E27FC236}">
              <a16:creationId xmlns:a16="http://schemas.microsoft.com/office/drawing/2014/main" id="{00000000-0008-0000-0700-000073020000}"/>
            </a:ext>
          </a:extLst>
        </xdr:cNvPr>
        <xdr:cNvSpPr/>
      </xdr:nvSpPr>
      <xdr:spPr>
        <a:xfrm>
          <a:off x="13652500" y="134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12538</xdr:rowOff>
    </xdr:from>
    <xdr:ext cx="534377"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3436111" y="1321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53687</xdr:rowOff>
    </xdr:from>
    <xdr:to>
      <xdr:col>67</xdr:col>
      <xdr:colOff>101600</xdr:colOff>
      <xdr:row>78</xdr:row>
      <xdr:rowOff>155287</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2763500" y="13426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364</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2547111" y="1320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87854</xdr:rowOff>
    </xdr:from>
    <xdr:to>
      <xdr:col>85</xdr:col>
      <xdr:colOff>177800</xdr:colOff>
      <xdr:row>79</xdr:row>
      <xdr:rowOff>18004</xdr:rowOff>
    </xdr:to>
    <xdr:sp macro="" textlink="">
      <xdr:nvSpPr>
        <xdr:cNvPr id="636" name="楕円 635">
          <a:extLst>
            <a:ext uri="{FF2B5EF4-FFF2-40B4-BE49-F238E27FC236}">
              <a16:creationId xmlns:a16="http://schemas.microsoft.com/office/drawing/2014/main" id="{00000000-0008-0000-0700-00007C020000}"/>
            </a:ext>
          </a:extLst>
        </xdr:cNvPr>
        <xdr:cNvSpPr/>
      </xdr:nvSpPr>
      <xdr:spPr>
        <a:xfrm>
          <a:off x="16268700" y="1346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37395</xdr:rowOff>
    </xdr:from>
    <xdr:ext cx="378565" cy="259045"/>
    <xdr:sp macro="" textlink="">
      <xdr:nvSpPr>
        <xdr:cNvPr id="637" name="災害復旧費該当値テキスト">
          <a:extLst>
            <a:ext uri="{FF2B5EF4-FFF2-40B4-BE49-F238E27FC236}">
              <a16:creationId xmlns:a16="http://schemas.microsoft.com/office/drawing/2014/main" id="{00000000-0008-0000-0700-00007D020000}"/>
            </a:ext>
          </a:extLst>
        </xdr:cNvPr>
        <xdr:cNvSpPr txBox="1"/>
      </xdr:nvSpPr>
      <xdr:spPr>
        <a:xfrm>
          <a:off x="16370300" y="13410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83063</xdr:rowOff>
    </xdr:from>
    <xdr:to>
      <xdr:col>81</xdr:col>
      <xdr:colOff>101600</xdr:colOff>
      <xdr:row>79</xdr:row>
      <xdr:rowOff>13213</xdr:rowOff>
    </xdr:to>
    <xdr:sp macro="" textlink="">
      <xdr:nvSpPr>
        <xdr:cNvPr id="638" name="楕円 637">
          <a:extLst>
            <a:ext uri="{FF2B5EF4-FFF2-40B4-BE49-F238E27FC236}">
              <a16:creationId xmlns:a16="http://schemas.microsoft.com/office/drawing/2014/main" id="{00000000-0008-0000-0700-00007E020000}"/>
            </a:ext>
          </a:extLst>
        </xdr:cNvPr>
        <xdr:cNvSpPr/>
      </xdr:nvSpPr>
      <xdr:spPr>
        <a:xfrm>
          <a:off x="15430500" y="1345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4340</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46428" y="1354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80927</xdr:rowOff>
    </xdr:from>
    <xdr:to>
      <xdr:col>76</xdr:col>
      <xdr:colOff>165100</xdr:colOff>
      <xdr:row>79</xdr:row>
      <xdr:rowOff>11077</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4541500" y="13454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2204</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54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88698</xdr:rowOff>
    </xdr:from>
    <xdr:to>
      <xdr:col>72</xdr:col>
      <xdr:colOff>38100</xdr:colOff>
      <xdr:row>79</xdr:row>
      <xdr:rowOff>18848</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3652500" y="1346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9975</xdr:rowOff>
    </xdr:from>
    <xdr:ext cx="313932"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46333" y="135545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88646</xdr:rowOff>
    </xdr:from>
    <xdr:to>
      <xdr:col>67</xdr:col>
      <xdr:colOff>101600</xdr:colOff>
      <xdr:row>79</xdr:row>
      <xdr:rowOff>18796</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2763500" y="13461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9923</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5017" y="13554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7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7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a:extLst>
            <a:ext uri="{FF2B5EF4-FFF2-40B4-BE49-F238E27FC236}">
              <a16:creationId xmlns:a16="http://schemas.microsoft.com/office/drawing/2014/main" id="{00000000-0008-0000-0700-00009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a:extLst>
            <a:ext uri="{FF2B5EF4-FFF2-40B4-BE49-F238E27FC236}">
              <a16:creationId xmlns:a16="http://schemas.microsoft.com/office/drawing/2014/main" id="{00000000-0008-0000-0700-00009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a:extLst>
            <a:ext uri="{FF2B5EF4-FFF2-40B4-BE49-F238E27FC236}">
              <a16:creationId xmlns:a16="http://schemas.microsoft.com/office/drawing/2014/main" id="{00000000-0008-0000-0700-00009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公債費グラフ枠">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98596</xdr:rowOff>
    </xdr:from>
    <xdr:to>
      <xdr:col>85</xdr:col>
      <xdr:colOff>126364</xdr:colOff>
      <xdr:row>97</xdr:row>
      <xdr:rowOff>155234</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flipV="1">
          <a:off x="16317595" y="15357646"/>
          <a:ext cx="1269" cy="1428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159061</xdr:rowOff>
    </xdr:from>
    <xdr:ext cx="534377" cy="259045"/>
    <xdr:sp macro="" textlink="">
      <xdr:nvSpPr>
        <xdr:cNvPr id="672" name="公債費最小値テキスト">
          <a:extLst>
            <a:ext uri="{FF2B5EF4-FFF2-40B4-BE49-F238E27FC236}">
              <a16:creationId xmlns:a16="http://schemas.microsoft.com/office/drawing/2014/main" id="{00000000-0008-0000-0700-0000A0020000}"/>
            </a:ext>
          </a:extLst>
        </xdr:cNvPr>
        <xdr:cNvSpPr txBox="1"/>
      </xdr:nvSpPr>
      <xdr:spPr>
        <a:xfrm>
          <a:off x="16370300" y="167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155234</xdr:rowOff>
    </xdr:from>
    <xdr:to>
      <xdr:col>86</xdr:col>
      <xdr:colOff>25400</xdr:colOff>
      <xdr:row>97</xdr:row>
      <xdr:rowOff>155234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6230600" y="1678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45273</xdr:rowOff>
    </xdr:from>
    <xdr:ext cx="599010" cy="259045"/>
    <xdr:sp macro="" textlink="">
      <xdr:nvSpPr>
        <xdr:cNvPr id="674" name="公債費最大値テキスト">
          <a:extLst>
            <a:ext uri="{FF2B5EF4-FFF2-40B4-BE49-F238E27FC236}">
              <a16:creationId xmlns:a16="http://schemas.microsoft.com/office/drawing/2014/main" id="{00000000-0008-0000-0700-0000A2020000}"/>
            </a:ext>
          </a:extLst>
        </xdr:cNvPr>
        <xdr:cNvSpPr txBox="1"/>
      </xdr:nvSpPr>
      <xdr:spPr>
        <a:xfrm>
          <a:off x="16370300" y="1513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98596</xdr:rowOff>
    </xdr:from>
    <xdr:to>
      <xdr:col>86</xdr:col>
      <xdr:colOff>25400</xdr:colOff>
      <xdr:row>89</xdr:row>
      <xdr:rowOff>98596</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6230600" y="15357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128543</xdr:rowOff>
    </xdr:from>
    <xdr:to>
      <xdr:col>85</xdr:col>
      <xdr:colOff>127000</xdr:colOff>
      <xdr:row>97</xdr:row>
      <xdr:rowOff>138525</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5481300" y="16759193"/>
          <a:ext cx="8382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23429</xdr:rowOff>
    </xdr:from>
    <xdr:ext cx="534377" cy="259045"/>
    <xdr:sp macro="" textlink="">
      <xdr:nvSpPr>
        <xdr:cNvPr id="677" name="公債費平均値テキスト">
          <a:extLst>
            <a:ext uri="{FF2B5EF4-FFF2-40B4-BE49-F238E27FC236}">
              <a16:creationId xmlns:a16="http://schemas.microsoft.com/office/drawing/2014/main" id="{00000000-0008-0000-0700-0000A5020000}"/>
            </a:ext>
          </a:extLst>
        </xdr:cNvPr>
        <xdr:cNvSpPr txBox="1"/>
      </xdr:nvSpPr>
      <xdr:spPr>
        <a:xfrm>
          <a:off x="16370300" y="15968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552</xdr:rowOff>
    </xdr:from>
    <xdr:to>
      <xdr:col>85</xdr:col>
      <xdr:colOff>177800</xdr:colOff>
      <xdr:row>94</xdr:row>
      <xdr:rowOff>102152</xdr:rowOff>
    </xdr:to>
    <xdr:sp macro="" textlink="">
      <xdr:nvSpPr>
        <xdr:cNvPr id="678" name="フローチャート: 判断 677">
          <a:extLst>
            <a:ext uri="{FF2B5EF4-FFF2-40B4-BE49-F238E27FC236}">
              <a16:creationId xmlns:a16="http://schemas.microsoft.com/office/drawing/2014/main" id="{00000000-0008-0000-0700-0000A6020000}"/>
            </a:ext>
          </a:extLst>
        </xdr:cNvPr>
        <xdr:cNvSpPr/>
      </xdr:nvSpPr>
      <xdr:spPr>
        <a:xfrm>
          <a:off x="16268700" y="16116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138525</xdr:rowOff>
    </xdr:from>
    <xdr:to>
      <xdr:col>81</xdr:col>
      <xdr:colOff>50800</xdr:colOff>
      <xdr:row>97</xdr:row>
      <xdr:rowOff>163888</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4592300" y="16769175"/>
          <a:ext cx="889000" cy="25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28418</xdr:rowOff>
    </xdr:from>
    <xdr:to>
      <xdr:col>81</xdr:col>
      <xdr:colOff>101600</xdr:colOff>
      <xdr:row>94</xdr:row>
      <xdr:rowOff>130018</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5430500" y="16144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146545</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5214111" y="1591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163888</xdr:rowOff>
    </xdr:from>
    <xdr:to>
      <xdr:col>76</xdr:col>
      <xdr:colOff>114300</xdr:colOff>
      <xdr:row>98</xdr:row>
      <xdr:rowOff>46258</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3703300" y="16794538"/>
          <a:ext cx="889000" cy="5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141554</xdr:rowOff>
    </xdr:from>
    <xdr:to>
      <xdr:col>76</xdr:col>
      <xdr:colOff>165100</xdr:colOff>
      <xdr:row>94</xdr:row>
      <xdr:rowOff>71704</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4541500" y="1608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88231</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4325111" y="1586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42512</xdr:rowOff>
    </xdr:from>
    <xdr:to>
      <xdr:col>71</xdr:col>
      <xdr:colOff>177800</xdr:colOff>
      <xdr:row>98</xdr:row>
      <xdr:rowOff>46258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814300" y="16844612"/>
          <a:ext cx="889000" cy="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12232</xdr:rowOff>
    </xdr:from>
    <xdr:to>
      <xdr:col>72</xdr:col>
      <xdr:colOff>38100</xdr:colOff>
      <xdr:row>94</xdr:row>
      <xdr:rowOff>113832</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3652500" y="161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130359</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3436111" y="1590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156707</xdr:rowOff>
    </xdr:from>
    <xdr:to>
      <xdr:col>67</xdr:col>
      <xdr:colOff>101600</xdr:colOff>
      <xdr:row>94</xdr:row>
      <xdr:rowOff>86857</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2763500" y="1610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103384</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2547111" y="1587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77743</xdr:rowOff>
    </xdr:from>
    <xdr:to>
      <xdr:col>85</xdr:col>
      <xdr:colOff>177800</xdr:colOff>
      <xdr:row>98</xdr:row>
      <xdr:rowOff>7893</xdr:rowOff>
    </xdr:to>
    <xdr:sp macro="" textlink="">
      <xdr:nvSpPr>
        <xdr:cNvPr id="695" name="楕円 694">
          <a:extLst>
            <a:ext uri="{FF2B5EF4-FFF2-40B4-BE49-F238E27FC236}">
              <a16:creationId xmlns:a16="http://schemas.microsoft.com/office/drawing/2014/main" id="{00000000-0008-0000-0700-0000B7020000}"/>
            </a:ext>
          </a:extLst>
        </xdr:cNvPr>
        <xdr:cNvSpPr/>
      </xdr:nvSpPr>
      <xdr:spPr>
        <a:xfrm>
          <a:off x="16268700" y="1670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164120</xdr:rowOff>
    </xdr:from>
    <xdr:ext cx="534377" cy="259045"/>
    <xdr:sp macro="" textlink="">
      <xdr:nvSpPr>
        <xdr:cNvPr id="696" name="公債費該当値テキスト">
          <a:extLst>
            <a:ext uri="{FF2B5EF4-FFF2-40B4-BE49-F238E27FC236}">
              <a16:creationId xmlns:a16="http://schemas.microsoft.com/office/drawing/2014/main" id="{00000000-0008-0000-0700-0000B8020000}"/>
            </a:ext>
          </a:extLst>
        </xdr:cNvPr>
        <xdr:cNvSpPr txBox="1"/>
      </xdr:nvSpPr>
      <xdr:spPr>
        <a:xfrm>
          <a:off x="16370300" y="1662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87725</xdr:rowOff>
    </xdr:from>
    <xdr:to>
      <xdr:col>81</xdr:col>
      <xdr:colOff>101600</xdr:colOff>
      <xdr:row>98</xdr:row>
      <xdr:rowOff>17875</xdr:rowOff>
    </xdr:to>
    <xdr:sp macro="" textlink="">
      <xdr:nvSpPr>
        <xdr:cNvPr id="697" name="楕円 696">
          <a:extLst>
            <a:ext uri="{FF2B5EF4-FFF2-40B4-BE49-F238E27FC236}">
              <a16:creationId xmlns:a16="http://schemas.microsoft.com/office/drawing/2014/main" id="{00000000-0008-0000-0700-0000B9020000}"/>
            </a:ext>
          </a:extLst>
        </xdr:cNvPr>
        <xdr:cNvSpPr/>
      </xdr:nvSpPr>
      <xdr:spPr>
        <a:xfrm>
          <a:off x="15430500" y="1671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9002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81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113088</xdr:rowOff>
    </xdr:from>
    <xdr:to>
      <xdr:col>76</xdr:col>
      <xdr:colOff>165100</xdr:colOff>
      <xdr:row>98</xdr:row>
      <xdr:rowOff>43238</xdr:rowOff>
    </xdr:to>
    <xdr:sp macro="" textlink="">
      <xdr:nvSpPr>
        <xdr:cNvPr id="699" name="楕円 698">
          <a:extLst>
            <a:ext uri="{FF2B5EF4-FFF2-40B4-BE49-F238E27FC236}">
              <a16:creationId xmlns:a16="http://schemas.microsoft.com/office/drawing/2014/main" id="{00000000-0008-0000-0700-0000BB020000}"/>
            </a:ext>
          </a:extLst>
        </xdr:cNvPr>
        <xdr:cNvSpPr/>
      </xdr:nvSpPr>
      <xdr:spPr>
        <a:xfrm>
          <a:off x="14541500" y="1674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34365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83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166908</xdr:rowOff>
    </xdr:from>
    <xdr:to>
      <xdr:col>72</xdr:col>
      <xdr:colOff>38100</xdr:colOff>
      <xdr:row>98</xdr:row>
      <xdr:rowOff>97058</xdr:rowOff>
    </xdr:to>
    <xdr:sp macro="" textlink="">
      <xdr:nvSpPr>
        <xdr:cNvPr id="701" name="楕円 700">
          <a:extLst>
            <a:ext uri="{FF2B5EF4-FFF2-40B4-BE49-F238E27FC236}">
              <a16:creationId xmlns:a16="http://schemas.microsoft.com/office/drawing/2014/main" id="{00000000-0008-0000-0700-0000BD020000}"/>
            </a:ext>
          </a:extLst>
        </xdr:cNvPr>
        <xdr:cNvSpPr/>
      </xdr:nvSpPr>
      <xdr:spPr>
        <a:xfrm>
          <a:off x="13652500" y="1679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88185</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36111" y="16890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163162</xdr:rowOff>
    </xdr:from>
    <xdr:to>
      <xdr:col>67</xdr:col>
      <xdr:colOff>101600</xdr:colOff>
      <xdr:row>98</xdr:row>
      <xdr:rowOff>93312</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2763500" y="1679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84439</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47111" y="1688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a:extLst>
            <a:ext uri="{FF2B5EF4-FFF2-40B4-BE49-F238E27FC236}">
              <a16:creationId xmlns:a16="http://schemas.microsoft.com/office/drawing/2014/main" id="{00000000-0008-0000-0700-0000C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諸支出金グラフ枠">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148844</xdr:rowOff>
    </xdr:from>
    <xdr:to>
      <xdr:col>116</xdr:col>
      <xdr:colOff>62864</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flipV="1">
          <a:off x="22159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諸支出金最小値テキスト">
          <a:extLst>
            <a:ext uri="{FF2B5EF4-FFF2-40B4-BE49-F238E27FC236}">
              <a16:creationId xmlns:a16="http://schemas.microsoft.com/office/drawing/2014/main" id="{00000000-0008-0000-0700-0000D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95521</xdr:rowOff>
    </xdr:from>
    <xdr:ext cx="469744" cy="259045"/>
    <xdr:sp macro="" textlink="">
      <xdr:nvSpPr>
        <xdr:cNvPr id="731" name="諸支出金最大値テキスト">
          <a:extLst>
            <a:ext uri="{FF2B5EF4-FFF2-40B4-BE49-F238E27FC236}">
              <a16:creationId xmlns:a16="http://schemas.microsoft.com/office/drawing/2014/main" id="{00000000-0008-0000-0700-0000DB020000}"/>
            </a:ext>
          </a:extLst>
        </xdr:cNvPr>
        <xdr:cNvSpPr txBox="1"/>
      </xdr:nvSpPr>
      <xdr:spPr>
        <a:xfrm>
          <a:off x="22212300" y="523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148844</xdr:rowOff>
    </xdr:from>
    <xdr:to>
      <xdr:col>116</xdr:col>
      <xdr:colOff>152400</xdr:colOff>
      <xdr:row>31</xdr:row>
      <xdr:rowOff>148844</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22072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122445</xdr:rowOff>
    </xdr:from>
    <xdr:ext cx="313932" cy="259045"/>
    <xdr:sp macro="" textlink="">
      <xdr:nvSpPr>
        <xdr:cNvPr id="734" name="諸支出金平均値テキスト">
          <a:extLst>
            <a:ext uri="{FF2B5EF4-FFF2-40B4-BE49-F238E27FC236}">
              <a16:creationId xmlns:a16="http://schemas.microsoft.com/office/drawing/2014/main" id="{00000000-0008-0000-0700-0000DE020000}"/>
            </a:ext>
          </a:extLst>
        </xdr:cNvPr>
        <xdr:cNvSpPr txBox="1"/>
      </xdr:nvSpPr>
      <xdr:spPr>
        <a:xfrm>
          <a:off x="22212300" y="64660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99568</xdr:rowOff>
    </xdr:from>
    <xdr:to>
      <xdr:col>116</xdr:col>
      <xdr:colOff>114300</xdr:colOff>
      <xdr:row>39</xdr:row>
      <xdr:rowOff>29718</xdr:rowOff>
    </xdr:to>
    <xdr:sp macro="" textlink="">
      <xdr:nvSpPr>
        <xdr:cNvPr id="735" name="フローチャート: 判断 734">
          <a:extLst>
            <a:ext uri="{FF2B5EF4-FFF2-40B4-BE49-F238E27FC236}">
              <a16:creationId xmlns:a16="http://schemas.microsoft.com/office/drawing/2014/main" id="{00000000-0008-0000-0700-0000DF020000}"/>
            </a:ext>
          </a:extLst>
        </xdr:cNvPr>
        <xdr:cNvSpPr/>
      </xdr:nvSpPr>
      <xdr:spPr>
        <a:xfrm>
          <a:off x="22110700" y="661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132334</xdr:rowOff>
    </xdr:from>
    <xdr:to>
      <xdr:col>112</xdr:col>
      <xdr:colOff>38100</xdr:colOff>
      <xdr:row>39</xdr:row>
      <xdr:rowOff>62484</xdr:rowOff>
    </xdr:to>
    <xdr:sp macro="" textlink="">
      <xdr:nvSpPr>
        <xdr:cNvPr id="737" name="フローチャート: 判断 736">
          <a:extLst>
            <a:ext uri="{FF2B5EF4-FFF2-40B4-BE49-F238E27FC236}">
              <a16:creationId xmlns:a16="http://schemas.microsoft.com/office/drawing/2014/main" id="{00000000-0008-0000-0700-0000E1020000}"/>
            </a:ext>
          </a:extLst>
        </xdr:cNvPr>
        <xdr:cNvSpPr/>
      </xdr:nvSpPr>
      <xdr:spPr>
        <a:xfrm>
          <a:off x="21272500" y="664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79011</xdr:rowOff>
    </xdr:from>
    <xdr:ext cx="313932"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21166333" y="64226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144526</xdr:rowOff>
    </xdr:from>
    <xdr:to>
      <xdr:col>107</xdr:col>
      <xdr:colOff>101600</xdr:colOff>
      <xdr:row>39</xdr:row>
      <xdr:rowOff>74676</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0383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91203</xdr:rowOff>
    </xdr:from>
    <xdr:ext cx="313932"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0277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146050</xdr:rowOff>
    </xdr:from>
    <xdr:to>
      <xdr:col>102</xdr:col>
      <xdr:colOff>165100</xdr:colOff>
      <xdr:row>39</xdr:row>
      <xdr:rowOff>76200</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19494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92727</xdr:rowOff>
    </xdr:from>
    <xdr:ext cx="313932"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9388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38608</xdr:rowOff>
    </xdr:from>
    <xdr:to>
      <xdr:col>98</xdr:col>
      <xdr:colOff>38100</xdr:colOff>
      <xdr:row>38</xdr:row>
      <xdr:rowOff>140208</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18605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156735</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8467017" y="632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a:extLst>
            <a:ext uri="{FF2B5EF4-FFF2-40B4-BE49-F238E27FC236}">
              <a16:creationId xmlns:a16="http://schemas.microsoft.com/office/drawing/2014/main" id="{00000000-0008-0000-0700-0000F0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諸支出金該当値テキスト">
          <a:extLst>
            <a:ext uri="{FF2B5EF4-FFF2-40B4-BE49-F238E27FC236}">
              <a16:creationId xmlns:a16="http://schemas.microsoft.com/office/drawing/2014/main" id="{00000000-0008-0000-0700-0000F1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a:extLst>
            <a:ext uri="{FF2B5EF4-FFF2-40B4-BE49-F238E27FC236}">
              <a16:creationId xmlns:a16="http://schemas.microsoft.com/office/drawing/2014/main" id="{00000000-0008-0000-0700-0000F2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a:extLst>
            <a:ext uri="{FF2B5EF4-FFF2-40B4-BE49-F238E27FC236}">
              <a16:creationId xmlns:a16="http://schemas.microsoft.com/office/drawing/2014/main" id="{00000000-0008-0000-0700-0000F4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a:extLst>
            <a:ext uri="{FF2B5EF4-FFF2-40B4-BE49-F238E27FC236}">
              <a16:creationId xmlns:a16="http://schemas.microsoft.com/office/drawing/2014/main" id="{00000000-0008-0000-0700-0000F6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7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7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7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前年度繰上充用金グラフ枠">
          <a:extLst>
            <a:ext uri="{FF2B5EF4-FFF2-40B4-BE49-F238E27FC236}">
              <a16:creationId xmlns:a16="http://schemas.microsoft.com/office/drawing/2014/main" id="{00000000-0008-0000-0700-00000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78" name="前年度繰上充用金最小値テキスト">
          <a:extLst>
            <a:ext uri="{FF2B5EF4-FFF2-40B4-BE49-F238E27FC236}">
              <a16:creationId xmlns:a16="http://schemas.microsoft.com/office/drawing/2014/main" id="{00000000-0008-0000-0700-00000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0" name="前年度繰上充用金最大値テキスト">
          <a:extLst>
            <a:ext uri="{FF2B5EF4-FFF2-40B4-BE49-F238E27FC236}">
              <a16:creationId xmlns:a16="http://schemas.microsoft.com/office/drawing/2014/main" id="{00000000-0008-0000-0700-00000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3" name="前年度繰上充用金平均値テキスト">
          <a:extLst>
            <a:ext uri="{FF2B5EF4-FFF2-40B4-BE49-F238E27FC236}">
              <a16:creationId xmlns:a16="http://schemas.microsoft.com/office/drawing/2014/main" id="{00000000-0008-0000-0700-00000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4" name="フローチャート: 判断 783">
          <a:extLst>
            <a:ext uri="{FF2B5EF4-FFF2-40B4-BE49-F238E27FC236}">
              <a16:creationId xmlns:a16="http://schemas.microsoft.com/office/drawing/2014/main" id="{00000000-0008-0000-0700-00001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6" name="フローチャート: 判断 785">
          <a:extLst>
            <a:ext uri="{FF2B5EF4-FFF2-40B4-BE49-F238E27FC236}">
              <a16:creationId xmlns:a16="http://schemas.microsoft.com/office/drawing/2014/main" id="{00000000-0008-0000-0700-00001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楕円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2" name="前年度繰上充用金該当値テキスト">
          <a:extLst>
            <a:ext uri="{FF2B5EF4-FFF2-40B4-BE49-F238E27FC236}">
              <a16:creationId xmlns:a16="http://schemas.microsoft.com/office/drawing/2014/main" id="{00000000-0008-0000-0700-00002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3" name="楕円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5" name="楕円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07" name="楕円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1" name="正方形/長方形 810">
          <a:extLst>
            <a:ext uri="{FF2B5EF4-FFF2-40B4-BE49-F238E27FC236}">
              <a16:creationId xmlns:a16="http://schemas.microsoft.com/office/drawing/2014/main" id="{00000000-0008-0000-0700-00002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2" name="正方形/長方形 811">
          <a:extLst>
            <a:ext uri="{FF2B5EF4-FFF2-40B4-BE49-F238E27FC236}">
              <a16:creationId xmlns:a16="http://schemas.microsoft.com/office/drawing/2014/main" id="{00000000-0008-0000-0700-00002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性質別歳出毎の住民一人当たりのコストのうち大きく増減があった項目は、総務費・農林水産業費である。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総務費については、２年度実施の特別定額給付金事業の完了による皆減であり、減理由を大きく占めるものである。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元年度と３年度を比較すると上昇しているが、こちらは、財政調整基金の積立増に伴うものである。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農林水産業費については、強い農業・担い手づくり総合支援交付金事業の大幅減によるものである。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千葉県多古町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標準財政規模と比較した財政調整基金残高と実質収支額の合計額は、</a:t>
          </a:r>
          <a:r>
            <a:rPr kumimoji="1" lang="en-US" altLang="ja-JP" sz="1100">
              <a:latin typeface="ＭＳ ゴシック" pitchFamily="49" charset="-128"/>
              <a:ea typeface="ＭＳ ゴシック" pitchFamily="49" charset="-128"/>
            </a:rPr>
            <a:t>50</a:t>
          </a:r>
          <a:r>
            <a:rPr kumimoji="1" lang="ja-JP" altLang="en-US" sz="1100">
              <a:latin typeface="ＭＳ ゴシック" pitchFamily="49" charset="-128"/>
              <a:ea typeface="ＭＳ ゴシック" pitchFamily="49" charset="-128"/>
            </a:rPr>
            <a:t>％超で安定推移していたが、平成</a:t>
          </a:r>
          <a:r>
            <a:rPr kumimoji="1" lang="en-US" altLang="ja-JP" sz="1100">
              <a:latin typeface="ＭＳ ゴシック" pitchFamily="49" charset="-128"/>
              <a:ea typeface="ＭＳ ゴシック" pitchFamily="49" charset="-128"/>
            </a:rPr>
            <a:t>30</a:t>
          </a:r>
          <a:r>
            <a:rPr kumimoji="1" lang="ja-JP" altLang="en-US" sz="1100">
              <a:latin typeface="ＭＳ ゴシック" pitchFamily="49" charset="-128"/>
              <a:ea typeface="ＭＳ ゴシック" pitchFamily="49" charset="-128"/>
            </a:rPr>
            <a:t>年度においてからは</a:t>
          </a:r>
          <a:r>
            <a:rPr kumimoji="1" lang="en-US" altLang="ja-JP" sz="1100">
              <a:latin typeface="ＭＳ ゴシック" pitchFamily="49" charset="-128"/>
              <a:ea typeface="ＭＳ ゴシック" pitchFamily="49" charset="-128"/>
            </a:rPr>
            <a:t>50%</a:t>
          </a:r>
          <a:r>
            <a:rPr kumimoji="1" lang="ja-JP" altLang="en-US" sz="1100">
              <a:latin typeface="ＭＳ ゴシック" pitchFamily="49" charset="-128"/>
              <a:ea typeface="ＭＳ ゴシック" pitchFamily="49" charset="-128"/>
            </a:rPr>
            <a:t>を下回り、令和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年度において再び</a:t>
          </a:r>
          <a:r>
            <a:rPr kumimoji="1" lang="en-US" altLang="ja-JP" sz="1100">
              <a:latin typeface="ＭＳ ゴシック" pitchFamily="49" charset="-128"/>
              <a:ea typeface="ＭＳ ゴシック" pitchFamily="49" charset="-128"/>
            </a:rPr>
            <a:t>50</a:t>
          </a:r>
          <a:r>
            <a:rPr kumimoji="1" lang="ja-JP" altLang="en-US" sz="1100">
              <a:latin typeface="ＭＳ ゴシック" pitchFamily="49" charset="-128"/>
              <a:ea typeface="ＭＳ ゴシック" pitchFamily="49" charset="-128"/>
            </a:rPr>
            <a:t>％超となった。</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また、２年度に引き続き実質単年度収支もプラスとなっている。</a:t>
          </a:r>
        </a:p>
        <a:p>
          <a:r>
            <a:rPr kumimoji="1" lang="ja-JP" altLang="en-US" sz="1100">
              <a:latin typeface="ＭＳ ゴシック" pitchFamily="49" charset="-128"/>
              <a:ea typeface="ＭＳ ゴシック" pitchFamily="49" charset="-128"/>
            </a:rPr>
            <a:t>　今後においても空港の機能強化等に伴う公共事業への歳出などが増えることが予想されるため、財調の取崩しや歳出を必要最低限とし、投資的経費の計画的な実施が必要と考える。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千葉県多古町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国保多古中央病院事業会計において、平成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以降、電子カルテ整備などの設備投資や医師確保に関する経費の増加などにより黒字額が減少している。しかしながら、令和２年度は他会計からの繰入額増額により黒字が増加しており、令和３年度においては、前年度比では減となったものの黒字を保っている状況である。</a:t>
          </a:r>
        </a:p>
        <a:p>
          <a:r>
            <a:rPr kumimoji="1" lang="ja-JP" altLang="en-US" sz="1400">
              <a:latin typeface="ＭＳ ゴシック" pitchFamily="49" charset="-128"/>
              <a:ea typeface="ＭＳ ゴシック" pitchFamily="49" charset="-128"/>
            </a:rPr>
            <a:t>　また、一般会計及び特別会計、企業会計まで全ての会計において赤字は生じていない。</a:t>
          </a:r>
        </a:p>
        <a:p>
          <a:r>
            <a:rPr kumimoji="1" lang="ja-JP" altLang="en-US" sz="1400">
              <a:latin typeface="ＭＳ ゴシック" pitchFamily="49" charset="-128"/>
              <a:ea typeface="ＭＳ ゴシック" pitchFamily="49" charset="-128"/>
            </a:rPr>
            <a:t>　今後も適正な財政運営に努めるとともに、更なる改善を図る。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Dstfs02\01170_&#24066;&#30010;&#26449;&#35506;$\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3471_&#22810;&#21476;&#30010;_2021(2&#22238;&#30446;).xlsx" TargetMode="External"/><Relationship Id="rId1" Type="http://schemas.openxmlformats.org/officeDocument/2006/relationships/externalLinkPath" Target="/01_&#25152;&#23646;&#20840;&#20307;&#12501;&#12457;&#12523;&#12480;/5&#36001;&#25919;&#29677;/05fy/050_&#22320;&#26041;&#20844;&#20250;&#35336;/11%20&#20196;&#21644;&#65299;&#24180;&#24230;&#36001;&#25919;&#29366;&#27841;&#36039;&#26009;&#38598;&#12398;&#20316;&#25104;&#12395;&#12388;&#12356;&#12390;&#65288;&#12473;&#12488;&#12483;&#12463;&#24773;&#22577;&#65289;/05_&#24066;&#30010;&#26449;&#8594;&#30476;/&#12304;&#36001;&#25919;&#29366;&#27841;&#36039;&#26009;&#38598;&#12305;_123471_&#22810;&#21476;&#30010;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row>
        <row r="53">
          <cell r="BP53">
            <v>62.8</v>
          </cell>
          <cell r="BX53">
            <v>62.4</v>
          </cell>
          <cell r="CF53">
            <v>64.2</v>
          </cell>
          <cell r="CN53">
            <v>66.099999999999994</v>
          </cell>
          <cell r="CV53">
            <v>67.8</v>
          </cell>
        </row>
        <row r="55">
          <cell r="AN55" t="str">
            <v>類似団体内平均値</v>
          </cell>
          <cell r="BP55">
            <v>46.8</v>
          </cell>
          <cell r="BX55">
            <v>48.4</v>
          </cell>
          <cell r="CF55">
            <v>43</v>
          </cell>
          <cell r="CN55">
            <v>32.4</v>
          </cell>
          <cell r="CV55">
            <v>20</v>
          </cell>
        </row>
        <row r="57">
          <cell r="BP57">
            <v>61.7</v>
          </cell>
          <cell r="BX57">
            <v>61.8</v>
          </cell>
          <cell r="CF57">
            <v>62.8</v>
          </cell>
          <cell r="CN57">
            <v>64.2</v>
          </cell>
          <cell r="CV57">
            <v>67</v>
          </cell>
        </row>
        <row r="72">
          <cell r="BP72" t="str">
            <v>H29</v>
          </cell>
          <cell r="BX72" t="str">
            <v>H30</v>
          </cell>
          <cell r="CF72" t="str">
            <v>R01</v>
          </cell>
          <cell r="CN72" t="str">
            <v>R02</v>
          </cell>
          <cell r="CV72" t="str">
            <v>R03</v>
          </cell>
        </row>
        <row r="73">
          <cell r="AN73" t="str">
            <v>当該団体値</v>
          </cell>
        </row>
        <row r="75">
          <cell r="BP75">
            <v>3.7</v>
          </cell>
          <cell r="BX75">
            <v>3.5</v>
          </cell>
          <cell r="CF75">
            <v>4.5</v>
          </cell>
          <cell r="CN75">
            <v>5.0999999999999996</v>
          </cell>
          <cell r="CV75">
            <v>5.7</v>
          </cell>
        </row>
        <row r="77">
          <cell r="AN77" t="str">
            <v>類似団体内平均値</v>
          </cell>
          <cell r="BP77">
            <v>46.8</v>
          </cell>
          <cell r="BX77">
            <v>48.4</v>
          </cell>
          <cell r="CF77">
            <v>43</v>
          </cell>
          <cell r="CN77">
            <v>32.4</v>
          </cell>
          <cell r="CV77">
            <v>20</v>
          </cell>
        </row>
        <row r="79">
          <cell r="BP79">
            <v>9.9</v>
          </cell>
          <cell r="BX79">
            <v>9.9</v>
          </cell>
          <cell r="CF79">
            <v>9.9</v>
          </cell>
          <cell r="CN79">
            <v>9.5</v>
          </cell>
          <cell r="CV79">
            <v>9.5</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election activeCell="BR2" sqref="BR2"/>
    </sheetView>
  </sheetViews>
  <sheetFormatPr defaultColWidth="0" defaultRowHeight="10.8" zeroHeight="1" x14ac:dyDescent="0.2"/>
  <cols>
    <col min="1" max="11" width="2.109375" style="171" customWidth="1"/>
    <col min="12" max="12" width="2.21875" style="171" customWidth="1"/>
    <col min="13" max="17" width="2.33203125" style="171" customWidth="1"/>
    <col min="18" max="119" width="2.109375" style="171" customWidth="1"/>
    <col min="120" max="16384" width="0" style="171" hidden="1"/>
  </cols>
  <sheetData>
    <row r="1" spans="1:119" ht="33" customHeight="1" x14ac:dyDescent="0.2">
      <c r="B1" s="363" t="s">
        <v>79</v>
      </c>
      <c r="C1" s="363"/>
      <c r="D1" s="363"/>
      <c r="E1" s="363"/>
      <c r="F1" s="363"/>
      <c r="G1" s="363"/>
      <c r="H1" s="363"/>
      <c r="I1" s="363"/>
      <c r="J1" s="363"/>
      <c r="K1" s="363"/>
      <c r="L1" s="363"/>
      <c r="M1" s="363"/>
      <c r="N1" s="363"/>
      <c r="O1" s="363"/>
      <c r="P1" s="363"/>
      <c r="Q1" s="363"/>
      <c r="R1" s="363"/>
      <c r="S1" s="363"/>
      <c r="T1" s="363"/>
      <c r="U1" s="363"/>
      <c r="V1" s="363"/>
      <c r="W1" s="363"/>
      <c r="X1" s="363"/>
      <c r="Y1" s="363"/>
      <c r="Z1" s="363"/>
      <c r="AA1" s="363"/>
      <c r="AB1" s="363"/>
      <c r="AC1" s="363"/>
      <c r="AD1" s="363"/>
      <c r="AE1" s="363"/>
      <c r="AF1" s="363"/>
      <c r="AG1" s="363"/>
      <c r="AH1" s="363"/>
      <c r="AI1" s="363"/>
      <c r="AJ1" s="363"/>
      <c r="AK1" s="363"/>
      <c r="AL1" s="363"/>
      <c r="AM1" s="363"/>
      <c r="AN1" s="363"/>
      <c r="AO1" s="363"/>
      <c r="AP1" s="363"/>
      <c r="AQ1" s="363"/>
      <c r="AR1" s="363"/>
      <c r="AS1" s="363"/>
      <c r="AT1" s="363"/>
      <c r="AU1" s="363"/>
      <c r="AV1" s="363"/>
      <c r="AW1" s="363"/>
      <c r="AX1" s="363"/>
      <c r="AY1" s="363"/>
      <c r="AZ1" s="363"/>
      <c r="BA1" s="363"/>
      <c r="BB1" s="363"/>
      <c r="BC1" s="363"/>
      <c r="BD1" s="363"/>
      <c r="BE1" s="363"/>
      <c r="BF1" s="363"/>
      <c r="BG1" s="363"/>
      <c r="BH1" s="363"/>
      <c r="BI1" s="363"/>
      <c r="BJ1" s="363"/>
      <c r="BK1" s="363"/>
      <c r="BL1" s="363"/>
      <c r="BM1" s="363"/>
      <c r="BN1" s="363"/>
      <c r="BO1" s="363"/>
      <c r="BP1" s="363"/>
      <c r="BQ1" s="363"/>
      <c r="BR1" s="363"/>
      <c r="BS1" s="363"/>
      <c r="BT1" s="363"/>
      <c r="BU1" s="363"/>
      <c r="BV1" s="363"/>
      <c r="BW1" s="363"/>
      <c r="BX1" s="363"/>
      <c r="BY1" s="363"/>
      <c r="BZ1" s="363"/>
      <c r="CA1" s="363"/>
      <c r="CB1" s="363"/>
      <c r="CC1" s="363"/>
      <c r="CD1" s="363"/>
      <c r="CE1" s="363"/>
      <c r="CF1" s="363"/>
      <c r="CG1" s="363"/>
      <c r="CH1" s="363"/>
      <c r="CI1" s="363"/>
      <c r="CJ1" s="363"/>
      <c r="CK1" s="363"/>
      <c r="CL1" s="363"/>
      <c r="CM1" s="363"/>
      <c r="CN1" s="363"/>
      <c r="CO1" s="363"/>
      <c r="CP1" s="363"/>
      <c r="CQ1" s="363"/>
      <c r="CR1" s="363"/>
      <c r="CS1" s="363"/>
      <c r="CT1" s="363"/>
      <c r="CU1" s="363"/>
      <c r="CV1" s="363"/>
      <c r="CW1" s="363"/>
      <c r="CX1" s="363"/>
      <c r="CY1" s="363"/>
      <c r="CZ1" s="363"/>
      <c r="DA1" s="363"/>
      <c r="DB1" s="363"/>
      <c r="DC1" s="363"/>
      <c r="DD1" s="363"/>
      <c r="DE1" s="363"/>
      <c r="DF1" s="363"/>
      <c r="DG1" s="363"/>
      <c r="DH1" s="363"/>
      <c r="DI1" s="363"/>
      <c r="DJ1" s="172"/>
      <c r="DK1" s="172"/>
      <c r="DL1" s="172"/>
      <c r="DM1" s="172"/>
      <c r="DN1" s="172"/>
      <c r="DO1" s="172"/>
    </row>
    <row r="2" spans="1:119" ht="24" thickBot="1" x14ac:dyDescent="0.25">
      <c r="B2" s="173" t="s">
        <v>80</v>
      </c>
      <c r="C2" s="173"/>
      <c r="D2" s="174"/>
    </row>
    <row r="3" spans="1:119" ht="18.75" customHeight="1" thickBot="1" x14ac:dyDescent="0.25">
      <c r="A3" s="172"/>
      <c r="B3" s="364" t="s">
        <v>81</v>
      </c>
      <c r="C3" s="365"/>
      <c r="D3" s="365"/>
      <c r="E3" s="366"/>
      <c r="F3" s="366"/>
      <c r="G3" s="366"/>
      <c r="H3" s="366"/>
      <c r="I3" s="366"/>
      <c r="J3" s="366"/>
      <c r="K3" s="366"/>
      <c r="L3" s="366" t="s">
        <v>82</v>
      </c>
      <c r="M3" s="366"/>
      <c r="N3" s="366"/>
      <c r="O3" s="366"/>
      <c r="P3" s="366"/>
      <c r="Q3" s="366"/>
      <c r="R3" s="373"/>
      <c r="S3" s="373"/>
      <c r="T3" s="373"/>
      <c r="U3" s="373"/>
      <c r="V3" s="374"/>
      <c r="W3" s="348" t="s">
        <v>83</v>
      </c>
      <c r="X3" s="349"/>
      <c r="Y3" s="349"/>
      <c r="Z3" s="349"/>
      <c r="AA3" s="349"/>
      <c r="AB3" s="365"/>
      <c r="AC3" s="373" t="s">
        <v>84</v>
      </c>
      <c r="AD3" s="349"/>
      <c r="AE3" s="349"/>
      <c r="AF3" s="349"/>
      <c r="AG3" s="349"/>
      <c r="AH3" s="349"/>
      <c r="AI3" s="349"/>
      <c r="AJ3" s="349"/>
      <c r="AK3" s="349"/>
      <c r="AL3" s="350"/>
      <c r="AM3" s="348" t="s">
        <v>85</v>
      </c>
      <c r="AN3" s="349"/>
      <c r="AO3" s="349"/>
      <c r="AP3" s="349"/>
      <c r="AQ3" s="349"/>
      <c r="AR3" s="349"/>
      <c r="AS3" s="349"/>
      <c r="AT3" s="349"/>
      <c r="AU3" s="349"/>
      <c r="AV3" s="349"/>
      <c r="AW3" s="349"/>
      <c r="AX3" s="350"/>
      <c r="AY3" s="385" t="s">
        <v>1</v>
      </c>
      <c r="AZ3" s="386"/>
      <c r="BA3" s="386"/>
      <c r="BB3" s="386"/>
      <c r="BC3" s="386"/>
      <c r="BD3" s="386"/>
      <c r="BE3" s="386"/>
      <c r="BF3" s="386"/>
      <c r="BG3" s="386"/>
      <c r="BH3" s="386"/>
      <c r="BI3" s="386"/>
      <c r="BJ3" s="386"/>
      <c r="BK3" s="386"/>
      <c r="BL3" s="386"/>
      <c r="BM3" s="387"/>
      <c r="BN3" s="348" t="s">
        <v>86</v>
      </c>
      <c r="BO3" s="349"/>
      <c r="BP3" s="349"/>
      <c r="BQ3" s="349"/>
      <c r="BR3" s="349"/>
      <c r="BS3" s="349"/>
      <c r="BT3" s="349"/>
      <c r="BU3" s="350"/>
      <c r="BV3" s="348" t="s">
        <v>87</v>
      </c>
      <c r="BW3" s="349"/>
      <c r="BX3" s="349"/>
      <c r="BY3" s="349"/>
      <c r="BZ3" s="349"/>
      <c r="CA3" s="349"/>
      <c r="CB3" s="349"/>
      <c r="CC3" s="350"/>
      <c r="CD3" s="385" t="s">
        <v>1</v>
      </c>
      <c r="CE3" s="386"/>
      <c r="CF3" s="386"/>
      <c r="CG3" s="386"/>
      <c r="CH3" s="386"/>
      <c r="CI3" s="386"/>
      <c r="CJ3" s="386"/>
      <c r="CK3" s="386"/>
      <c r="CL3" s="386"/>
      <c r="CM3" s="386"/>
      <c r="CN3" s="386"/>
      <c r="CO3" s="386"/>
      <c r="CP3" s="386"/>
      <c r="CQ3" s="386"/>
      <c r="CR3" s="386"/>
      <c r="CS3" s="387"/>
      <c r="CT3" s="348" t="s">
        <v>88</v>
      </c>
      <c r="CU3" s="349"/>
      <c r="CV3" s="349"/>
      <c r="CW3" s="349"/>
      <c r="CX3" s="349"/>
      <c r="CY3" s="349"/>
      <c r="CZ3" s="349"/>
      <c r="DA3" s="350"/>
      <c r="DB3" s="348" t="s">
        <v>89</v>
      </c>
      <c r="DC3" s="349"/>
      <c r="DD3" s="349"/>
      <c r="DE3" s="349"/>
      <c r="DF3" s="349"/>
      <c r="DG3" s="349"/>
      <c r="DH3" s="349"/>
      <c r="DI3" s="350"/>
    </row>
    <row r="4" spans="1:119" ht="18.75" customHeight="1" x14ac:dyDescent="0.2">
      <c r="A4" s="172"/>
      <c r="B4" s="367"/>
      <c r="C4" s="368"/>
      <c r="D4" s="368"/>
      <c r="E4" s="369"/>
      <c r="F4" s="369"/>
      <c r="G4" s="369"/>
      <c r="H4" s="369"/>
      <c r="I4" s="369"/>
      <c r="J4" s="369"/>
      <c r="K4" s="369"/>
      <c r="L4" s="369"/>
      <c r="M4" s="369"/>
      <c r="N4" s="369"/>
      <c r="O4" s="369"/>
      <c r="P4" s="369"/>
      <c r="Q4" s="369"/>
      <c r="R4" s="375"/>
      <c r="S4" s="375"/>
      <c r="T4" s="375"/>
      <c r="U4" s="375"/>
      <c r="V4" s="376"/>
      <c r="W4" s="379"/>
      <c r="X4" s="380"/>
      <c r="Y4" s="380"/>
      <c r="Z4" s="380"/>
      <c r="AA4" s="380"/>
      <c r="AB4" s="368"/>
      <c r="AC4" s="375"/>
      <c r="AD4" s="380"/>
      <c r="AE4" s="380"/>
      <c r="AF4" s="380"/>
      <c r="AG4" s="380"/>
      <c r="AH4" s="380"/>
      <c r="AI4" s="380"/>
      <c r="AJ4" s="380"/>
      <c r="AK4" s="380"/>
      <c r="AL4" s="383"/>
      <c r="AM4" s="381"/>
      <c r="AN4" s="382"/>
      <c r="AO4" s="382"/>
      <c r="AP4" s="382"/>
      <c r="AQ4" s="382"/>
      <c r="AR4" s="382"/>
      <c r="AS4" s="382"/>
      <c r="AT4" s="382"/>
      <c r="AU4" s="382"/>
      <c r="AV4" s="382"/>
      <c r="AW4" s="382"/>
      <c r="AX4" s="384"/>
      <c r="AY4" s="351" t="s">
        <v>90</v>
      </c>
      <c r="AZ4" s="352"/>
      <c r="BA4" s="352"/>
      <c r="BB4" s="352"/>
      <c r="BC4" s="352"/>
      <c r="BD4" s="352"/>
      <c r="BE4" s="352"/>
      <c r="BF4" s="352"/>
      <c r="BG4" s="352"/>
      <c r="BH4" s="352"/>
      <c r="BI4" s="352"/>
      <c r="BJ4" s="352"/>
      <c r="BK4" s="352"/>
      <c r="BL4" s="352"/>
      <c r="BM4" s="353"/>
      <c r="BN4" s="354">
        <v>8507167</v>
      </c>
      <c r="BO4" s="355"/>
      <c r="BP4" s="355"/>
      <c r="BQ4" s="355"/>
      <c r="BR4" s="355"/>
      <c r="BS4" s="355"/>
      <c r="BT4" s="355"/>
      <c r="BU4" s="356"/>
      <c r="BV4" s="354">
        <v>9683767</v>
      </c>
      <c r="BW4" s="355"/>
      <c r="BX4" s="355"/>
      <c r="BY4" s="355"/>
      <c r="BZ4" s="355"/>
      <c r="CA4" s="355"/>
      <c r="CB4" s="355"/>
      <c r="CC4" s="356"/>
      <c r="CD4" s="357" t="s">
        <v>91</v>
      </c>
      <c r="CE4" s="358"/>
      <c r="CF4" s="358"/>
      <c r="CG4" s="358"/>
      <c r="CH4" s="358"/>
      <c r="CI4" s="358"/>
      <c r="CJ4" s="358"/>
      <c r="CK4" s="358"/>
      <c r="CL4" s="358"/>
      <c r="CM4" s="358"/>
      <c r="CN4" s="358"/>
      <c r="CO4" s="358"/>
      <c r="CP4" s="358"/>
      <c r="CQ4" s="358"/>
      <c r="CR4" s="358"/>
      <c r="CS4" s="359"/>
      <c r="CT4" s="360">
        <v>12.4</v>
      </c>
      <c r="CU4" s="361"/>
      <c r="CV4" s="361"/>
      <c r="CW4" s="361"/>
      <c r="CX4" s="361"/>
      <c r="CY4" s="361"/>
      <c r="CZ4" s="361"/>
      <c r="DA4" s="362"/>
      <c r="DB4" s="360">
        <v>15.4</v>
      </c>
      <c r="DC4" s="361"/>
      <c r="DD4" s="361"/>
      <c r="DE4" s="361"/>
      <c r="DF4" s="361"/>
      <c r="DG4" s="361"/>
      <c r="DH4" s="361"/>
      <c r="DI4" s="362"/>
    </row>
    <row r="5" spans="1:119" ht="18.75" customHeight="1" x14ac:dyDescent="0.2">
      <c r="A5" s="172"/>
      <c r="B5" s="370"/>
      <c r="C5" s="371"/>
      <c r="D5" s="371"/>
      <c r="E5" s="372"/>
      <c r="F5" s="372"/>
      <c r="G5" s="372"/>
      <c r="H5" s="372"/>
      <c r="I5" s="372"/>
      <c r="J5" s="372"/>
      <c r="K5" s="372"/>
      <c r="L5" s="372"/>
      <c r="M5" s="372"/>
      <c r="N5" s="372"/>
      <c r="O5" s="372"/>
      <c r="P5" s="372"/>
      <c r="Q5" s="372"/>
      <c r="R5" s="377"/>
      <c r="S5" s="377"/>
      <c r="T5" s="377"/>
      <c r="U5" s="377"/>
      <c r="V5" s="378"/>
      <c r="W5" s="381"/>
      <c r="X5" s="382"/>
      <c r="Y5" s="382"/>
      <c r="Z5" s="382"/>
      <c r="AA5" s="382"/>
      <c r="AB5" s="371"/>
      <c r="AC5" s="377"/>
      <c r="AD5" s="382"/>
      <c r="AE5" s="382"/>
      <c r="AF5" s="382"/>
      <c r="AG5" s="382"/>
      <c r="AH5" s="382"/>
      <c r="AI5" s="382"/>
      <c r="AJ5" s="382"/>
      <c r="AK5" s="382"/>
      <c r="AL5" s="384"/>
      <c r="AM5" s="420" t="s">
        <v>92</v>
      </c>
      <c r="AN5" s="421"/>
      <c r="AO5" s="421"/>
      <c r="AP5" s="421"/>
      <c r="AQ5" s="421"/>
      <c r="AR5" s="421"/>
      <c r="AS5" s="421"/>
      <c r="AT5" s="422"/>
      <c r="AU5" s="423" t="s">
        <v>93</v>
      </c>
      <c r="AV5" s="424"/>
      <c r="AW5" s="424"/>
      <c r="AX5" s="424"/>
      <c r="AY5" s="425" t="s">
        <v>94</v>
      </c>
      <c r="AZ5" s="426"/>
      <c r="BA5" s="426"/>
      <c r="BB5" s="426"/>
      <c r="BC5" s="426"/>
      <c r="BD5" s="426"/>
      <c r="BE5" s="426"/>
      <c r="BF5" s="426"/>
      <c r="BG5" s="426"/>
      <c r="BH5" s="426"/>
      <c r="BI5" s="426"/>
      <c r="BJ5" s="426"/>
      <c r="BK5" s="426"/>
      <c r="BL5" s="426"/>
      <c r="BM5" s="427"/>
      <c r="BN5" s="391">
        <v>7864913</v>
      </c>
      <c r="BO5" s="392"/>
      <c r="BP5" s="392"/>
      <c r="BQ5" s="392"/>
      <c r="BR5" s="392"/>
      <c r="BS5" s="392"/>
      <c r="BT5" s="392"/>
      <c r="BU5" s="393"/>
      <c r="BV5" s="391">
        <v>8941081</v>
      </c>
      <c r="BW5" s="392"/>
      <c r="BX5" s="392"/>
      <c r="BY5" s="392"/>
      <c r="BZ5" s="392"/>
      <c r="CA5" s="392"/>
      <c r="CB5" s="392"/>
      <c r="CC5" s="393"/>
      <c r="CD5" s="394" t="s">
        <v>95</v>
      </c>
      <c r="CE5" s="395"/>
      <c r="CF5" s="395"/>
      <c r="CG5" s="395"/>
      <c r="CH5" s="395"/>
      <c r="CI5" s="395"/>
      <c r="CJ5" s="395"/>
      <c r="CK5" s="395"/>
      <c r="CL5" s="395"/>
      <c r="CM5" s="395"/>
      <c r="CN5" s="395"/>
      <c r="CO5" s="395"/>
      <c r="CP5" s="395"/>
      <c r="CQ5" s="395"/>
      <c r="CR5" s="395"/>
      <c r="CS5" s="396"/>
      <c r="CT5" s="388">
        <v>84.8</v>
      </c>
      <c r="CU5" s="389"/>
      <c r="CV5" s="389"/>
      <c r="CW5" s="389"/>
      <c r="CX5" s="389"/>
      <c r="CY5" s="389"/>
      <c r="CZ5" s="389"/>
      <c r="DA5" s="390"/>
      <c r="DB5" s="388">
        <v>90.1</v>
      </c>
      <c r="DC5" s="389"/>
      <c r="DD5" s="389"/>
      <c r="DE5" s="389"/>
      <c r="DF5" s="389"/>
      <c r="DG5" s="389"/>
      <c r="DH5" s="389"/>
      <c r="DI5" s="390"/>
    </row>
    <row r="6" spans="1:119" ht="18.75" customHeight="1" x14ac:dyDescent="0.2">
      <c r="A6" s="172"/>
      <c r="B6" s="397" t="s">
        <v>96</v>
      </c>
      <c r="C6" s="398"/>
      <c r="D6" s="398"/>
      <c r="E6" s="399"/>
      <c r="F6" s="399"/>
      <c r="G6" s="399"/>
      <c r="H6" s="399"/>
      <c r="I6" s="399"/>
      <c r="J6" s="399"/>
      <c r="K6" s="399"/>
      <c r="L6" s="399" t="s">
        <v>97</v>
      </c>
      <c r="M6" s="399"/>
      <c r="N6" s="399"/>
      <c r="O6" s="399"/>
      <c r="P6" s="399"/>
      <c r="Q6" s="399"/>
      <c r="R6" s="403"/>
      <c r="S6" s="403"/>
      <c r="T6" s="403"/>
      <c r="U6" s="403"/>
      <c r="V6" s="404"/>
      <c r="W6" s="407" t="s">
        <v>98</v>
      </c>
      <c r="X6" s="408"/>
      <c r="Y6" s="408"/>
      <c r="Z6" s="408"/>
      <c r="AA6" s="408"/>
      <c r="AB6" s="398"/>
      <c r="AC6" s="411" t="s">
        <v>99</v>
      </c>
      <c r="AD6" s="412"/>
      <c r="AE6" s="412"/>
      <c r="AF6" s="412"/>
      <c r="AG6" s="412"/>
      <c r="AH6" s="412"/>
      <c r="AI6" s="412"/>
      <c r="AJ6" s="412"/>
      <c r="AK6" s="412"/>
      <c r="AL6" s="413"/>
      <c r="AM6" s="420" t="s">
        <v>100</v>
      </c>
      <c r="AN6" s="421"/>
      <c r="AO6" s="421"/>
      <c r="AP6" s="421"/>
      <c r="AQ6" s="421"/>
      <c r="AR6" s="421"/>
      <c r="AS6" s="421"/>
      <c r="AT6" s="422"/>
      <c r="AU6" s="423" t="s">
        <v>93</v>
      </c>
      <c r="AV6" s="424"/>
      <c r="AW6" s="424"/>
      <c r="AX6" s="424"/>
      <c r="AY6" s="425" t="s">
        <v>101</v>
      </c>
      <c r="AZ6" s="426"/>
      <c r="BA6" s="426"/>
      <c r="BB6" s="426"/>
      <c r="BC6" s="426"/>
      <c r="BD6" s="426"/>
      <c r="BE6" s="426"/>
      <c r="BF6" s="426"/>
      <c r="BG6" s="426"/>
      <c r="BH6" s="426"/>
      <c r="BI6" s="426"/>
      <c r="BJ6" s="426"/>
      <c r="BK6" s="426"/>
      <c r="BL6" s="426"/>
      <c r="BM6" s="427"/>
      <c r="BN6" s="391">
        <v>642254</v>
      </c>
      <c r="BO6" s="392"/>
      <c r="BP6" s="392"/>
      <c r="BQ6" s="392"/>
      <c r="BR6" s="392"/>
      <c r="BS6" s="392"/>
      <c r="BT6" s="392"/>
      <c r="BU6" s="393"/>
      <c r="BV6" s="391">
        <v>742686</v>
      </c>
      <c r="BW6" s="392"/>
      <c r="BX6" s="392"/>
      <c r="BY6" s="392"/>
      <c r="BZ6" s="392"/>
      <c r="CA6" s="392"/>
      <c r="CB6" s="392"/>
      <c r="CC6" s="393"/>
      <c r="CD6" s="394" t="s">
        <v>102</v>
      </c>
      <c r="CE6" s="395"/>
      <c r="CF6" s="395"/>
      <c r="CG6" s="395"/>
      <c r="CH6" s="395"/>
      <c r="CI6" s="395"/>
      <c r="CJ6" s="395"/>
      <c r="CK6" s="395"/>
      <c r="CL6" s="395"/>
      <c r="CM6" s="395"/>
      <c r="CN6" s="395"/>
      <c r="CO6" s="395"/>
      <c r="CP6" s="395"/>
      <c r="CQ6" s="395"/>
      <c r="CR6" s="395"/>
      <c r="CS6" s="396"/>
      <c r="CT6" s="428">
        <v>88.9</v>
      </c>
      <c r="CU6" s="429"/>
      <c r="CV6" s="429"/>
      <c r="CW6" s="429"/>
      <c r="CX6" s="429"/>
      <c r="CY6" s="429"/>
      <c r="CZ6" s="429"/>
      <c r="DA6" s="430"/>
      <c r="DB6" s="428">
        <v>96.2</v>
      </c>
      <c r="DC6" s="429"/>
      <c r="DD6" s="429"/>
      <c r="DE6" s="429"/>
      <c r="DF6" s="429"/>
      <c r="DG6" s="429"/>
      <c r="DH6" s="429"/>
      <c r="DI6" s="430"/>
    </row>
    <row r="7" spans="1:119" ht="18.75" customHeight="1" x14ac:dyDescent="0.2">
      <c r="A7" s="172"/>
      <c r="B7" s="367"/>
      <c r="C7" s="368"/>
      <c r="D7" s="368"/>
      <c r="E7" s="369"/>
      <c r="F7" s="369"/>
      <c r="G7" s="369"/>
      <c r="H7" s="369"/>
      <c r="I7" s="369"/>
      <c r="J7" s="369"/>
      <c r="K7" s="369"/>
      <c r="L7" s="369"/>
      <c r="M7" s="369"/>
      <c r="N7" s="369"/>
      <c r="O7" s="369"/>
      <c r="P7" s="369"/>
      <c r="Q7" s="369"/>
      <c r="R7" s="375"/>
      <c r="S7" s="375"/>
      <c r="T7" s="375"/>
      <c r="U7" s="375"/>
      <c r="V7" s="376"/>
      <c r="W7" s="379"/>
      <c r="X7" s="380"/>
      <c r="Y7" s="380"/>
      <c r="Z7" s="380"/>
      <c r="AA7" s="380"/>
      <c r="AB7" s="368"/>
      <c r="AC7" s="414"/>
      <c r="AD7" s="415"/>
      <c r="AE7" s="415"/>
      <c r="AF7" s="415"/>
      <c r="AG7" s="415"/>
      <c r="AH7" s="415"/>
      <c r="AI7" s="415"/>
      <c r="AJ7" s="415"/>
      <c r="AK7" s="415"/>
      <c r="AL7" s="416"/>
      <c r="AM7" s="420" t="s">
        <v>103</v>
      </c>
      <c r="AN7" s="421"/>
      <c r="AO7" s="421"/>
      <c r="AP7" s="421"/>
      <c r="AQ7" s="421"/>
      <c r="AR7" s="421"/>
      <c r="AS7" s="421"/>
      <c r="AT7" s="422"/>
      <c r="AU7" s="423" t="s">
        <v>104</v>
      </c>
      <c r="AV7" s="424"/>
      <c r="AW7" s="424"/>
      <c r="AX7" s="424"/>
      <c r="AY7" s="425" t="s">
        <v>105</v>
      </c>
      <c r="AZ7" s="426"/>
      <c r="BA7" s="426"/>
      <c r="BB7" s="426"/>
      <c r="BC7" s="426"/>
      <c r="BD7" s="426"/>
      <c r="BE7" s="426"/>
      <c r="BF7" s="426"/>
      <c r="BG7" s="426"/>
      <c r="BH7" s="426"/>
      <c r="BI7" s="426"/>
      <c r="BJ7" s="426"/>
      <c r="BK7" s="426"/>
      <c r="BL7" s="426"/>
      <c r="BM7" s="427"/>
      <c r="BN7" s="391">
        <v>49745</v>
      </c>
      <c r="BO7" s="392"/>
      <c r="BP7" s="392"/>
      <c r="BQ7" s="392"/>
      <c r="BR7" s="392"/>
      <c r="BS7" s="392"/>
      <c r="BT7" s="392"/>
      <c r="BU7" s="393"/>
      <c r="BV7" s="391">
        <v>42889</v>
      </c>
      <c r="BW7" s="392"/>
      <c r="BX7" s="392"/>
      <c r="BY7" s="392"/>
      <c r="BZ7" s="392"/>
      <c r="CA7" s="392"/>
      <c r="CB7" s="392"/>
      <c r="CC7" s="393"/>
      <c r="CD7" s="394" t="s">
        <v>106</v>
      </c>
      <c r="CE7" s="395"/>
      <c r="CF7" s="395"/>
      <c r="CG7" s="395"/>
      <c r="CH7" s="395"/>
      <c r="CI7" s="395"/>
      <c r="CJ7" s="395"/>
      <c r="CK7" s="395"/>
      <c r="CL7" s="395"/>
      <c r="CM7" s="395"/>
      <c r="CN7" s="395"/>
      <c r="CO7" s="395"/>
      <c r="CP7" s="395"/>
      <c r="CQ7" s="395"/>
      <c r="CR7" s="395"/>
      <c r="CS7" s="396"/>
      <c r="CT7" s="391">
        <v>4773724</v>
      </c>
      <c r="CU7" s="392"/>
      <c r="CV7" s="392"/>
      <c r="CW7" s="392"/>
      <c r="CX7" s="392"/>
      <c r="CY7" s="392"/>
      <c r="CZ7" s="392"/>
      <c r="DA7" s="393"/>
      <c r="DB7" s="391">
        <v>4553089</v>
      </c>
      <c r="DC7" s="392"/>
      <c r="DD7" s="392"/>
      <c r="DE7" s="392"/>
      <c r="DF7" s="392"/>
      <c r="DG7" s="392"/>
      <c r="DH7" s="392"/>
      <c r="DI7" s="393"/>
    </row>
    <row r="8" spans="1:119" ht="18.75" customHeight="1" thickBot="1" x14ac:dyDescent="0.25">
      <c r="A8" s="172"/>
      <c r="B8" s="400"/>
      <c r="C8" s="401"/>
      <c r="D8" s="401"/>
      <c r="E8" s="402"/>
      <c r="F8" s="402"/>
      <c r="G8" s="402"/>
      <c r="H8" s="402"/>
      <c r="I8" s="402"/>
      <c r="J8" s="402"/>
      <c r="K8" s="402"/>
      <c r="L8" s="402"/>
      <c r="M8" s="402"/>
      <c r="N8" s="402"/>
      <c r="O8" s="402"/>
      <c r="P8" s="402"/>
      <c r="Q8" s="402"/>
      <c r="R8" s="405"/>
      <c r="S8" s="405"/>
      <c r="T8" s="405"/>
      <c r="U8" s="405"/>
      <c r="V8" s="406"/>
      <c r="W8" s="409"/>
      <c r="X8" s="410"/>
      <c r="Y8" s="410"/>
      <c r="Z8" s="410"/>
      <c r="AA8" s="410"/>
      <c r="AB8" s="401"/>
      <c r="AC8" s="417"/>
      <c r="AD8" s="418"/>
      <c r="AE8" s="418"/>
      <c r="AF8" s="418"/>
      <c r="AG8" s="418"/>
      <c r="AH8" s="418"/>
      <c r="AI8" s="418"/>
      <c r="AJ8" s="418"/>
      <c r="AK8" s="418"/>
      <c r="AL8" s="419"/>
      <c r="AM8" s="420" t="s">
        <v>107</v>
      </c>
      <c r="AN8" s="421"/>
      <c r="AO8" s="421"/>
      <c r="AP8" s="421"/>
      <c r="AQ8" s="421"/>
      <c r="AR8" s="421"/>
      <c r="AS8" s="421"/>
      <c r="AT8" s="422"/>
      <c r="AU8" s="423" t="s">
        <v>93</v>
      </c>
      <c r="AV8" s="424"/>
      <c r="AW8" s="424"/>
      <c r="AX8" s="424"/>
      <c r="AY8" s="425" t="s">
        <v>108</v>
      </c>
      <c r="AZ8" s="426"/>
      <c r="BA8" s="426"/>
      <c r="BB8" s="426"/>
      <c r="BC8" s="426"/>
      <c r="BD8" s="426"/>
      <c r="BE8" s="426"/>
      <c r="BF8" s="426"/>
      <c r="BG8" s="426"/>
      <c r="BH8" s="426"/>
      <c r="BI8" s="426"/>
      <c r="BJ8" s="426"/>
      <c r="BK8" s="426"/>
      <c r="BL8" s="426"/>
      <c r="BM8" s="427"/>
      <c r="BN8" s="391">
        <v>592509</v>
      </c>
      <c r="BO8" s="392"/>
      <c r="BP8" s="392"/>
      <c r="BQ8" s="392"/>
      <c r="BR8" s="392"/>
      <c r="BS8" s="392"/>
      <c r="BT8" s="392"/>
      <c r="BU8" s="393"/>
      <c r="BV8" s="391">
        <v>699797</v>
      </c>
      <c r="BW8" s="392"/>
      <c r="BX8" s="392"/>
      <c r="BY8" s="392"/>
      <c r="BZ8" s="392"/>
      <c r="CA8" s="392"/>
      <c r="CB8" s="392"/>
      <c r="CC8" s="393"/>
      <c r="CD8" s="394" t="s">
        <v>109</v>
      </c>
      <c r="CE8" s="395"/>
      <c r="CF8" s="395"/>
      <c r="CG8" s="395"/>
      <c r="CH8" s="395"/>
      <c r="CI8" s="395"/>
      <c r="CJ8" s="395"/>
      <c r="CK8" s="395"/>
      <c r="CL8" s="395"/>
      <c r="CM8" s="395"/>
      <c r="CN8" s="395"/>
      <c r="CO8" s="395"/>
      <c r="CP8" s="395"/>
      <c r="CQ8" s="395"/>
      <c r="CR8" s="395"/>
      <c r="CS8" s="396"/>
      <c r="CT8" s="431">
        <v>0.56000000000000005</v>
      </c>
      <c r="CU8" s="432"/>
      <c r="CV8" s="432"/>
      <c r="CW8" s="432"/>
      <c r="CX8" s="432"/>
      <c r="CY8" s="432"/>
      <c r="CZ8" s="432"/>
      <c r="DA8" s="433"/>
      <c r="DB8" s="431">
        <v>0.61</v>
      </c>
      <c r="DC8" s="432"/>
      <c r="DD8" s="432"/>
      <c r="DE8" s="432"/>
      <c r="DF8" s="432"/>
      <c r="DG8" s="432"/>
      <c r="DH8" s="432"/>
      <c r="DI8" s="433"/>
    </row>
    <row r="9" spans="1:119" ht="18.75" customHeight="1" thickBot="1" x14ac:dyDescent="0.25">
      <c r="A9" s="172"/>
      <c r="B9" s="385" t="s">
        <v>110</v>
      </c>
      <c r="C9" s="386"/>
      <c r="D9" s="386"/>
      <c r="E9" s="386"/>
      <c r="F9" s="386"/>
      <c r="G9" s="386"/>
      <c r="H9" s="386"/>
      <c r="I9" s="386"/>
      <c r="J9" s="386"/>
      <c r="K9" s="434"/>
      <c r="L9" s="435" t="s">
        <v>111</v>
      </c>
      <c r="M9" s="436"/>
      <c r="N9" s="436"/>
      <c r="O9" s="436"/>
      <c r="P9" s="436"/>
      <c r="Q9" s="437"/>
      <c r="R9" s="438">
        <v>13735</v>
      </c>
      <c r="S9" s="439"/>
      <c r="T9" s="439"/>
      <c r="U9" s="439"/>
      <c r="V9" s="440"/>
      <c r="W9" s="348" t="s">
        <v>112</v>
      </c>
      <c r="X9" s="349"/>
      <c r="Y9" s="349"/>
      <c r="Z9" s="349"/>
      <c r="AA9" s="349"/>
      <c r="AB9" s="349"/>
      <c r="AC9" s="349"/>
      <c r="AD9" s="349"/>
      <c r="AE9" s="349"/>
      <c r="AF9" s="349"/>
      <c r="AG9" s="349"/>
      <c r="AH9" s="349"/>
      <c r="AI9" s="349"/>
      <c r="AJ9" s="349"/>
      <c r="AK9" s="349"/>
      <c r="AL9" s="350"/>
      <c r="AM9" s="420" t="s">
        <v>113</v>
      </c>
      <c r="AN9" s="421"/>
      <c r="AO9" s="421"/>
      <c r="AP9" s="421"/>
      <c r="AQ9" s="421"/>
      <c r="AR9" s="421"/>
      <c r="AS9" s="421"/>
      <c r="AT9" s="422"/>
      <c r="AU9" s="423" t="s">
        <v>114</v>
      </c>
      <c r="AV9" s="424"/>
      <c r="AW9" s="424"/>
      <c r="AX9" s="424"/>
      <c r="AY9" s="425" t="s">
        <v>115</v>
      </c>
      <c r="AZ9" s="426"/>
      <c r="BA9" s="426"/>
      <c r="BB9" s="426"/>
      <c r="BC9" s="426"/>
      <c r="BD9" s="426"/>
      <c r="BE9" s="426"/>
      <c r="BF9" s="426"/>
      <c r="BG9" s="426"/>
      <c r="BH9" s="426"/>
      <c r="BI9" s="426"/>
      <c r="BJ9" s="426"/>
      <c r="BK9" s="426"/>
      <c r="BL9" s="426"/>
      <c r="BM9" s="427"/>
      <c r="BN9" s="391">
        <v>-107288</v>
      </c>
      <c r="BO9" s="392"/>
      <c r="BP9" s="392"/>
      <c r="BQ9" s="392"/>
      <c r="BR9" s="392"/>
      <c r="BS9" s="392"/>
      <c r="BT9" s="392"/>
      <c r="BU9" s="393"/>
      <c r="BV9" s="391">
        <v>230814</v>
      </c>
      <c r="BW9" s="392"/>
      <c r="BX9" s="392"/>
      <c r="BY9" s="392"/>
      <c r="BZ9" s="392"/>
      <c r="CA9" s="392"/>
      <c r="CB9" s="392"/>
      <c r="CC9" s="393"/>
      <c r="CD9" s="394" t="s">
        <v>116</v>
      </c>
      <c r="CE9" s="395"/>
      <c r="CF9" s="395"/>
      <c r="CG9" s="395"/>
      <c r="CH9" s="395"/>
      <c r="CI9" s="395"/>
      <c r="CJ9" s="395"/>
      <c r="CK9" s="395"/>
      <c r="CL9" s="395"/>
      <c r="CM9" s="395"/>
      <c r="CN9" s="395"/>
      <c r="CO9" s="395"/>
      <c r="CP9" s="395"/>
      <c r="CQ9" s="395"/>
      <c r="CR9" s="395"/>
      <c r="CS9" s="396"/>
      <c r="CT9" s="388">
        <v>6.4</v>
      </c>
      <c r="CU9" s="389"/>
      <c r="CV9" s="389"/>
      <c r="CW9" s="389"/>
      <c r="CX9" s="389"/>
      <c r="CY9" s="389"/>
      <c r="CZ9" s="389"/>
      <c r="DA9" s="390"/>
      <c r="DB9" s="388">
        <v>6.9</v>
      </c>
      <c r="DC9" s="389"/>
      <c r="DD9" s="389"/>
      <c r="DE9" s="389"/>
      <c r="DF9" s="389"/>
      <c r="DG9" s="389"/>
      <c r="DH9" s="389"/>
      <c r="DI9" s="390"/>
    </row>
    <row r="10" spans="1:119" ht="18.75" customHeight="1" thickBot="1" x14ac:dyDescent="0.25">
      <c r="A10" s="172"/>
      <c r="B10" s="385"/>
      <c r="C10" s="386"/>
      <c r="D10" s="386"/>
      <c r="E10" s="386"/>
      <c r="F10" s="386"/>
      <c r="G10" s="386"/>
      <c r="H10" s="386"/>
      <c r="I10" s="386"/>
      <c r="J10" s="386"/>
      <c r="K10" s="434"/>
      <c r="L10" s="441" t="s">
        <v>117</v>
      </c>
      <c r="M10" s="421"/>
      <c r="N10" s="421"/>
      <c r="O10" s="421"/>
      <c r="P10" s="421"/>
      <c r="Q10" s="422"/>
      <c r="R10" s="442">
        <v>14724</v>
      </c>
      <c r="S10" s="443"/>
      <c r="T10" s="443"/>
      <c r="U10" s="443"/>
      <c r="V10" s="444"/>
      <c r="W10" s="379"/>
      <c r="X10" s="380"/>
      <c r="Y10" s="380"/>
      <c r="Z10" s="380"/>
      <c r="AA10" s="380"/>
      <c r="AB10" s="380"/>
      <c r="AC10" s="380"/>
      <c r="AD10" s="380"/>
      <c r="AE10" s="380"/>
      <c r="AF10" s="380"/>
      <c r="AG10" s="380"/>
      <c r="AH10" s="380"/>
      <c r="AI10" s="380"/>
      <c r="AJ10" s="380"/>
      <c r="AK10" s="380"/>
      <c r="AL10" s="383"/>
      <c r="AM10" s="420" t="s">
        <v>118</v>
      </c>
      <c r="AN10" s="421"/>
      <c r="AO10" s="421"/>
      <c r="AP10" s="421"/>
      <c r="AQ10" s="421"/>
      <c r="AR10" s="421"/>
      <c r="AS10" s="421"/>
      <c r="AT10" s="422"/>
      <c r="AU10" s="423" t="s">
        <v>104</v>
      </c>
      <c r="AV10" s="424"/>
      <c r="AW10" s="424"/>
      <c r="AX10" s="424"/>
      <c r="AY10" s="425" t="s">
        <v>119</v>
      </c>
      <c r="AZ10" s="426"/>
      <c r="BA10" s="426"/>
      <c r="BB10" s="426"/>
      <c r="BC10" s="426"/>
      <c r="BD10" s="426"/>
      <c r="BE10" s="426"/>
      <c r="BF10" s="426"/>
      <c r="BG10" s="426"/>
      <c r="BH10" s="426"/>
      <c r="BI10" s="426"/>
      <c r="BJ10" s="426"/>
      <c r="BK10" s="426"/>
      <c r="BL10" s="426"/>
      <c r="BM10" s="427"/>
      <c r="BN10" s="391">
        <v>638793</v>
      </c>
      <c r="BO10" s="392"/>
      <c r="BP10" s="392"/>
      <c r="BQ10" s="392"/>
      <c r="BR10" s="392"/>
      <c r="BS10" s="392"/>
      <c r="BT10" s="392"/>
      <c r="BU10" s="393"/>
      <c r="BV10" s="391">
        <v>232735</v>
      </c>
      <c r="BW10" s="392"/>
      <c r="BX10" s="392"/>
      <c r="BY10" s="392"/>
      <c r="BZ10" s="392"/>
      <c r="CA10" s="392"/>
      <c r="CB10" s="392"/>
      <c r="CC10" s="393"/>
      <c r="CD10" s="175" t="s">
        <v>120</v>
      </c>
      <c r="CE10" s="176"/>
      <c r="CF10" s="176"/>
      <c r="CG10" s="176"/>
      <c r="CH10" s="176"/>
      <c r="CI10" s="176"/>
      <c r="CJ10" s="176"/>
      <c r="CK10" s="176"/>
      <c r="CL10" s="176"/>
      <c r="CM10" s="176"/>
      <c r="CN10" s="176"/>
      <c r="CO10" s="176"/>
      <c r="CP10" s="176"/>
      <c r="CQ10" s="176"/>
      <c r="CR10" s="176"/>
      <c r="CS10" s="177"/>
      <c r="CT10" s="178"/>
      <c r="CU10" s="179"/>
      <c r="CV10" s="179"/>
      <c r="CW10" s="179"/>
      <c r="CX10" s="179"/>
      <c r="CY10" s="179"/>
      <c r="CZ10" s="179"/>
      <c r="DA10" s="180"/>
      <c r="DB10" s="178"/>
      <c r="DC10" s="179"/>
      <c r="DD10" s="179"/>
      <c r="DE10" s="179"/>
      <c r="DF10" s="179"/>
      <c r="DG10" s="179"/>
      <c r="DH10" s="179"/>
      <c r="DI10" s="180"/>
    </row>
    <row r="11" spans="1:119" ht="18.75" customHeight="1" thickBot="1" x14ac:dyDescent="0.25">
      <c r="A11" s="172"/>
      <c r="B11" s="385"/>
      <c r="C11" s="386"/>
      <c r="D11" s="386"/>
      <c r="E11" s="386"/>
      <c r="F11" s="386"/>
      <c r="G11" s="386"/>
      <c r="H11" s="386"/>
      <c r="I11" s="386"/>
      <c r="J11" s="386"/>
      <c r="K11" s="434"/>
      <c r="L11" s="445" t="s">
        <v>121</v>
      </c>
      <c r="M11" s="446"/>
      <c r="N11" s="446"/>
      <c r="O11" s="446"/>
      <c r="P11" s="446"/>
      <c r="Q11" s="447"/>
      <c r="R11" s="448" t="s">
        <v>122</v>
      </c>
      <c r="S11" s="449"/>
      <c r="T11" s="449"/>
      <c r="U11" s="449"/>
      <c r="V11" s="450"/>
      <c r="W11" s="379"/>
      <c r="X11" s="380"/>
      <c r="Y11" s="380"/>
      <c r="Z11" s="380"/>
      <c r="AA11" s="380"/>
      <c r="AB11" s="380"/>
      <c r="AC11" s="380"/>
      <c r="AD11" s="380"/>
      <c r="AE11" s="380"/>
      <c r="AF11" s="380"/>
      <c r="AG11" s="380"/>
      <c r="AH11" s="380"/>
      <c r="AI11" s="380"/>
      <c r="AJ11" s="380"/>
      <c r="AK11" s="380"/>
      <c r="AL11" s="383"/>
      <c r="AM11" s="420" t="s">
        <v>123</v>
      </c>
      <c r="AN11" s="421"/>
      <c r="AO11" s="421"/>
      <c r="AP11" s="421"/>
      <c r="AQ11" s="421"/>
      <c r="AR11" s="421"/>
      <c r="AS11" s="421"/>
      <c r="AT11" s="422"/>
      <c r="AU11" s="423" t="s">
        <v>104</v>
      </c>
      <c r="AV11" s="424"/>
      <c r="AW11" s="424"/>
      <c r="AX11" s="424"/>
      <c r="AY11" s="425" t="s">
        <v>124</v>
      </c>
      <c r="AZ11" s="426"/>
      <c r="BA11" s="426"/>
      <c r="BB11" s="426"/>
      <c r="BC11" s="426"/>
      <c r="BD11" s="426"/>
      <c r="BE11" s="426"/>
      <c r="BF11" s="426"/>
      <c r="BG11" s="426"/>
      <c r="BH11" s="426"/>
      <c r="BI11" s="426"/>
      <c r="BJ11" s="426"/>
      <c r="BK11" s="426"/>
      <c r="BL11" s="426"/>
      <c r="BM11" s="427"/>
      <c r="BN11" s="391">
        <v>0</v>
      </c>
      <c r="BO11" s="392"/>
      <c r="BP11" s="392"/>
      <c r="BQ11" s="392"/>
      <c r="BR11" s="392"/>
      <c r="BS11" s="392"/>
      <c r="BT11" s="392"/>
      <c r="BU11" s="393"/>
      <c r="BV11" s="391">
        <v>0</v>
      </c>
      <c r="BW11" s="392"/>
      <c r="BX11" s="392"/>
      <c r="BY11" s="392"/>
      <c r="BZ11" s="392"/>
      <c r="CA11" s="392"/>
      <c r="CB11" s="392"/>
      <c r="CC11" s="393"/>
      <c r="CD11" s="394" t="s">
        <v>125</v>
      </c>
      <c r="CE11" s="395"/>
      <c r="CF11" s="395"/>
      <c r="CG11" s="395"/>
      <c r="CH11" s="395"/>
      <c r="CI11" s="395"/>
      <c r="CJ11" s="395"/>
      <c r="CK11" s="395"/>
      <c r="CL11" s="395"/>
      <c r="CM11" s="395"/>
      <c r="CN11" s="395"/>
      <c r="CO11" s="395"/>
      <c r="CP11" s="395"/>
      <c r="CQ11" s="395"/>
      <c r="CR11" s="395"/>
      <c r="CS11" s="396"/>
      <c r="CT11" s="431" t="s">
        <v>126</v>
      </c>
      <c r="CU11" s="432"/>
      <c r="CV11" s="432"/>
      <c r="CW11" s="432"/>
      <c r="CX11" s="432"/>
      <c r="CY11" s="432"/>
      <c r="CZ11" s="432"/>
      <c r="DA11" s="433"/>
      <c r="DB11" s="431" t="s">
        <v>127</v>
      </c>
      <c r="DC11" s="432"/>
      <c r="DD11" s="432"/>
      <c r="DE11" s="432"/>
      <c r="DF11" s="432"/>
      <c r="DG11" s="432"/>
      <c r="DH11" s="432"/>
      <c r="DI11" s="433"/>
    </row>
    <row r="12" spans="1:119" ht="18.75" customHeight="1" x14ac:dyDescent="0.2">
      <c r="A12" s="172"/>
      <c r="B12" s="451" t="s">
        <v>128</v>
      </c>
      <c r="C12" s="452"/>
      <c r="D12" s="452"/>
      <c r="E12" s="452"/>
      <c r="F12" s="452"/>
      <c r="G12" s="452"/>
      <c r="H12" s="452"/>
      <c r="I12" s="452"/>
      <c r="J12" s="452"/>
      <c r="K12" s="453"/>
      <c r="L12" s="460" t="s">
        <v>129</v>
      </c>
      <c r="M12" s="461"/>
      <c r="N12" s="461"/>
      <c r="O12" s="461"/>
      <c r="P12" s="461"/>
      <c r="Q12" s="462"/>
      <c r="R12" s="463">
        <v>14035</v>
      </c>
      <c r="S12" s="464"/>
      <c r="T12" s="464"/>
      <c r="U12" s="464"/>
      <c r="V12" s="465"/>
      <c r="W12" s="466" t="s">
        <v>1</v>
      </c>
      <c r="X12" s="424"/>
      <c r="Y12" s="424"/>
      <c r="Z12" s="424"/>
      <c r="AA12" s="424"/>
      <c r="AB12" s="467"/>
      <c r="AC12" s="468" t="s">
        <v>130</v>
      </c>
      <c r="AD12" s="469"/>
      <c r="AE12" s="469"/>
      <c r="AF12" s="469"/>
      <c r="AG12" s="470"/>
      <c r="AH12" s="468" t="s">
        <v>131</v>
      </c>
      <c r="AI12" s="469"/>
      <c r="AJ12" s="469"/>
      <c r="AK12" s="469"/>
      <c r="AL12" s="471"/>
      <c r="AM12" s="420" t="s">
        <v>132</v>
      </c>
      <c r="AN12" s="421"/>
      <c r="AO12" s="421"/>
      <c r="AP12" s="421"/>
      <c r="AQ12" s="421"/>
      <c r="AR12" s="421"/>
      <c r="AS12" s="421"/>
      <c r="AT12" s="422"/>
      <c r="AU12" s="423" t="s">
        <v>114</v>
      </c>
      <c r="AV12" s="424"/>
      <c r="AW12" s="424"/>
      <c r="AX12" s="424"/>
      <c r="AY12" s="425" t="s">
        <v>133</v>
      </c>
      <c r="AZ12" s="426"/>
      <c r="BA12" s="426"/>
      <c r="BB12" s="426"/>
      <c r="BC12" s="426"/>
      <c r="BD12" s="426"/>
      <c r="BE12" s="426"/>
      <c r="BF12" s="426"/>
      <c r="BG12" s="426"/>
      <c r="BH12" s="426"/>
      <c r="BI12" s="426"/>
      <c r="BJ12" s="426"/>
      <c r="BK12" s="426"/>
      <c r="BL12" s="426"/>
      <c r="BM12" s="427"/>
      <c r="BN12" s="391">
        <v>0</v>
      </c>
      <c r="BO12" s="392"/>
      <c r="BP12" s="392"/>
      <c r="BQ12" s="392"/>
      <c r="BR12" s="392"/>
      <c r="BS12" s="392"/>
      <c r="BT12" s="392"/>
      <c r="BU12" s="393"/>
      <c r="BV12" s="391">
        <v>13047</v>
      </c>
      <c r="BW12" s="392"/>
      <c r="BX12" s="392"/>
      <c r="BY12" s="392"/>
      <c r="BZ12" s="392"/>
      <c r="CA12" s="392"/>
      <c r="CB12" s="392"/>
      <c r="CC12" s="393"/>
      <c r="CD12" s="394" t="s">
        <v>134</v>
      </c>
      <c r="CE12" s="395"/>
      <c r="CF12" s="395"/>
      <c r="CG12" s="395"/>
      <c r="CH12" s="395"/>
      <c r="CI12" s="395"/>
      <c r="CJ12" s="395"/>
      <c r="CK12" s="395"/>
      <c r="CL12" s="395"/>
      <c r="CM12" s="395"/>
      <c r="CN12" s="395"/>
      <c r="CO12" s="395"/>
      <c r="CP12" s="395"/>
      <c r="CQ12" s="395"/>
      <c r="CR12" s="395"/>
      <c r="CS12" s="396"/>
      <c r="CT12" s="431" t="s">
        <v>135</v>
      </c>
      <c r="CU12" s="432"/>
      <c r="CV12" s="432"/>
      <c r="CW12" s="432"/>
      <c r="CX12" s="432"/>
      <c r="CY12" s="432"/>
      <c r="CZ12" s="432"/>
      <c r="DA12" s="433"/>
      <c r="DB12" s="431" t="s">
        <v>136</v>
      </c>
      <c r="DC12" s="432"/>
      <c r="DD12" s="432"/>
      <c r="DE12" s="432"/>
      <c r="DF12" s="432"/>
      <c r="DG12" s="432"/>
      <c r="DH12" s="432"/>
      <c r="DI12" s="433"/>
    </row>
    <row r="13" spans="1:119" ht="18.75" customHeight="1" x14ac:dyDescent="0.2">
      <c r="A13" s="172"/>
      <c r="B13" s="454"/>
      <c r="C13" s="455"/>
      <c r="D13" s="455"/>
      <c r="E13" s="455"/>
      <c r="F13" s="455"/>
      <c r="G13" s="455"/>
      <c r="H13" s="455"/>
      <c r="I13" s="455"/>
      <c r="J13" s="455"/>
      <c r="K13" s="456"/>
      <c r="L13" s="181"/>
      <c r="M13" s="482" t="s">
        <v>137</v>
      </c>
      <c r="N13" s="483"/>
      <c r="O13" s="483"/>
      <c r="P13" s="483"/>
      <c r="Q13" s="484"/>
      <c r="R13" s="475">
        <v>13591</v>
      </c>
      <c r="S13" s="476"/>
      <c r="T13" s="476"/>
      <c r="U13" s="476"/>
      <c r="V13" s="477"/>
      <c r="W13" s="407" t="s">
        <v>138</v>
      </c>
      <c r="X13" s="408"/>
      <c r="Y13" s="408"/>
      <c r="Z13" s="408"/>
      <c r="AA13" s="408"/>
      <c r="AB13" s="398"/>
      <c r="AC13" s="442">
        <v>1395</v>
      </c>
      <c r="AD13" s="443"/>
      <c r="AE13" s="443"/>
      <c r="AF13" s="443"/>
      <c r="AG13" s="485"/>
      <c r="AH13" s="442">
        <v>1535</v>
      </c>
      <c r="AI13" s="443"/>
      <c r="AJ13" s="443"/>
      <c r="AK13" s="443"/>
      <c r="AL13" s="444"/>
      <c r="AM13" s="420" t="s">
        <v>139</v>
      </c>
      <c r="AN13" s="421"/>
      <c r="AO13" s="421"/>
      <c r="AP13" s="421"/>
      <c r="AQ13" s="421"/>
      <c r="AR13" s="421"/>
      <c r="AS13" s="421"/>
      <c r="AT13" s="422"/>
      <c r="AU13" s="423" t="s">
        <v>140</v>
      </c>
      <c r="AV13" s="424"/>
      <c r="AW13" s="424"/>
      <c r="AX13" s="424"/>
      <c r="AY13" s="425" t="s">
        <v>141</v>
      </c>
      <c r="AZ13" s="426"/>
      <c r="BA13" s="426"/>
      <c r="BB13" s="426"/>
      <c r="BC13" s="426"/>
      <c r="BD13" s="426"/>
      <c r="BE13" s="426"/>
      <c r="BF13" s="426"/>
      <c r="BG13" s="426"/>
      <c r="BH13" s="426"/>
      <c r="BI13" s="426"/>
      <c r="BJ13" s="426"/>
      <c r="BK13" s="426"/>
      <c r="BL13" s="426"/>
      <c r="BM13" s="427"/>
      <c r="BN13" s="391">
        <v>531505</v>
      </c>
      <c r="BO13" s="392"/>
      <c r="BP13" s="392"/>
      <c r="BQ13" s="392"/>
      <c r="BR13" s="392"/>
      <c r="BS13" s="392"/>
      <c r="BT13" s="392"/>
      <c r="BU13" s="393"/>
      <c r="BV13" s="391">
        <v>450502</v>
      </c>
      <c r="BW13" s="392"/>
      <c r="BX13" s="392"/>
      <c r="BY13" s="392"/>
      <c r="BZ13" s="392"/>
      <c r="CA13" s="392"/>
      <c r="CB13" s="392"/>
      <c r="CC13" s="393"/>
      <c r="CD13" s="394" t="s">
        <v>142</v>
      </c>
      <c r="CE13" s="395"/>
      <c r="CF13" s="395"/>
      <c r="CG13" s="395"/>
      <c r="CH13" s="395"/>
      <c r="CI13" s="395"/>
      <c r="CJ13" s="395"/>
      <c r="CK13" s="395"/>
      <c r="CL13" s="395"/>
      <c r="CM13" s="395"/>
      <c r="CN13" s="395"/>
      <c r="CO13" s="395"/>
      <c r="CP13" s="395"/>
      <c r="CQ13" s="395"/>
      <c r="CR13" s="395"/>
      <c r="CS13" s="396"/>
      <c r="CT13" s="388">
        <v>5.7</v>
      </c>
      <c r="CU13" s="389"/>
      <c r="CV13" s="389"/>
      <c r="CW13" s="389"/>
      <c r="CX13" s="389"/>
      <c r="CY13" s="389"/>
      <c r="CZ13" s="389"/>
      <c r="DA13" s="390"/>
      <c r="DB13" s="388">
        <v>5.0999999999999996</v>
      </c>
      <c r="DC13" s="389"/>
      <c r="DD13" s="389"/>
      <c r="DE13" s="389"/>
      <c r="DF13" s="389"/>
      <c r="DG13" s="389"/>
      <c r="DH13" s="389"/>
      <c r="DI13" s="390"/>
    </row>
    <row r="14" spans="1:119" ht="18.75" customHeight="1" thickBot="1" x14ac:dyDescent="0.25">
      <c r="A14" s="172"/>
      <c r="B14" s="454"/>
      <c r="C14" s="455"/>
      <c r="D14" s="455"/>
      <c r="E14" s="455"/>
      <c r="F14" s="455"/>
      <c r="G14" s="455"/>
      <c r="H14" s="455"/>
      <c r="I14" s="455"/>
      <c r="J14" s="455"/>
      <c r="K14" s="456"/>
      <c r="L14" s="472" t="s">
        <v>143</v>
      </c>
      <c r="M14" s="473"/>
      <c r="N14" s="473"/>
      <c r="O14" s="473"/>
      <c r="P14" s="473"/>
      <c r="Q14" s="474"/>
      <c r="R14" s="475">
        <v>14387</v>
      </c>
      <c r="S14" s="476"/>
      <c r="T14" s="476"/>
      <c r="U14" s="476"/>
      <c r="V14" s="477"/>
      <c r="W14" s="381"/>
      <c r="X14" s="382"/>
      <c r="Y14" s="382"/>
      <c r="Z14" s="382"/>
      <c r="AA14" s="382"/>
      <c r="AB14" s="371"/>
      <c r="AC14" s="478">
        <v>19</v>
      </c>
      <c r="AD14" s="479"/>
      <c r="AE14" s="479"/>
      <c r="AF14" s="479"/>
      <c r="AG14" s="480"/>
      <c r="AH14" s="478">
        <v>19.5</v>
      </c>
      <c r="AI14" s="479"/>
      <c r="AJ14" s="479"/>
      <c r="AK14" s="479"/>
      <c r="AL14" s="481"/>
      <c r="AM14" s="420"/>
      <c r="AN14" s="421"/>
      <c r="AO14" s="421"/>
      <c r="AP14" s="421"/>
      <c r="AQ14" s="421"/>
      <c r="AR14" s="421"/>
      <c r="AS14" s="421"/>
      <c r="AT14" s="422"/>
      <c r="AU14" s="423"/>
      <c r="AV14" s="424"/>
      <c r="AW14" s="424"/>
      <c r="AX14" s="424"/>
      <c r="AY14" s="425"/>
      <c r="AZ14" s="426"/>
      <c r="BA14" s="426"/>
      <c r="BB14" s="426"/>
      <c r="BC14" s="426"/>
      <c r="BD14" s="426"/>
      <c r="BE14" s="426"/>
      <c r="BF14" s="426"/>
      <c r="BG14" s="426"/>
      <c r="BH14" s="426"/>
      <c r="BI14" s="426"/>
      <c r="BJ14" s="426"/>
      <c r="BK14" s="426"/>
      <c r="BL14" s="426"/>
      <c r="BM14" s="427"/>
      <c r="BN14" s="391"/>
      <c r="BO14" s="392"/>
      <c r="BP14" s="392"/>
      <c r="BQ14" s="392"/>
      <c r="BR14" s="392"/>
      <c r="BS14" s="392"/>
      <c r="BT14" s="392"/>
      <c r="BU14" s="393"/>
      <c r="BV14" s="391"/>
      <c r="BW14" s="392"/>
      <c r="BX14" s="392"/>
      <c r="BY14" s="392"/>
      <c r="BZ14" s="392"/>
      <c r="CA14" s="392"/>
      <c r="CB14" s="392"/>
      <c r="CC14" s="393"/>
      <c r="CD14" s="486" t="s">
        <v>144</v>
      </c>
      <c r="CE14" s="487"/>
      <c r="CF14" s="487"/>
      <c r="CG14" s="487"/>
      <c r="CH14" s="487"/>
      <c r="CI14" s="487"/>
      <c r="CJ14" s="487"/>
      <c r="CK14" s="487"/>
      <c r="CL14" s="487"/>
      <c r="CM14" s="487"/>
      <c r="CN14" s="487"/>
      <c r="CO14" s="487"/>
      <c r="CP14" s="487"/>
      <c r="CQ14" s="487"/>
      <c r="CR14" s="487"/>
      <c r="CS14" s="488"/>
      <c r="CT14" s="489" t="s">
        <v>135</v>
      </c>
      <c r="CU14" s="490"/>
      <c r="CV14" s="490"/>
      <c r="CW14" s="490"/>
      <c r="CX14" s="490"/>
      <c r="CY14" s="490"/>
      <c r="CZ14" s="490"/>
      <c r="DA14" s="491"/>
      <c r="DB14" s="489" t="s">
        <v>126</v>
      </c>
      <c r="DC14" s="490"/>
      <c r="DD14" s="490"/>
      <c r="DE14" s="490"/>
      <c r="DF14" s="490"/>
      <c r="DG14" s="490"/>
      <c r="DH14" s="490"/>
      <c r="DI14" s="491"/>
    </row>
    <row r="15" spans="1:119" ht="18.75" customHeight="1" x14ac:dyDescent="0.2">
      <c r="A15" s="172"/>
      <c r="B15" s="454"/>
      <c r="C15" s="455"/>
      <c r="D15" s="455"/>
      <c r="E15" s="455"/>
      <c r="F15" s="455"/>
      <c r="G15" s="455"/>
      <c r="H15" s="455"/>
      <c r="I15" s="455"/>
      <c r="J15" s="455"/>
      <c r="K15" s="456"/>
      <c r="L15" s="181"/>
      <c r="M15" s="482" t="s">
        <v>145</v>
      </c>
      <c r="N15" s="483"/>
      <c r="O15" s="483"/>
      <c r="P15" s="483"/>
      <c r="Q15" s="484"/>
      <c r="R15" s="475">
        <v>13874</v>
      </c>
      <c r="S15" s="476"/>
      <c r="T15" s="476"/>
      <c r="U15" s="476"/>
      <c r="V15" s="477"/>
      <c r="W15" s="407" t="s">
        <v>146</v>
      </c>
      <c r="X15" s="408"/>
      <c r="Y15" s="408"/>
      <c r="Z15" s="408"/>
      <c r="AA15" s="408"/>
      <c r="AB15" s="398"/>
      <c r="AC15" s="442">
        <v>1490</v>
      </c>
      <c r="AD15" s="443"/>
      <c r="AE15" s="443"/>
      <c r="AF15" s="443"/>
      <c r="AG15" s="485"/>
      <c r="AH15" s="442">
        <v>1545</v>
      </c>
      <c r="AI15" s="443"/>
      <c r="AJ15" s="443"/>
      <c r="AK15" s="443"/>
      <c r="AL15" s="444"/>
      <c r="AM15" s="420"/>
      <c r="AN15" s="421"/>
      <c r="AO15" s="421"/>
      <c r="AP15" s="421"/>
      <c r="AQ15" s="421"/>
      <c r="AR15" s="421"/>
      <c r="AS15" s="421"/>
      <c r="AT15" s="422"/>
      <c r="AU15" s="423"/>
      <c r="AV15" s="424"/>
      <c r="AW15" s="424"/>
      <c r="AX15" s="424"/>
      <c r="AY15" s="351" t="s">
        <v>147</v>
      </c>
      <c r="AZ15" s="352"/>
      <c r="BA15" s="352"/>
      <c r="BB15" s="352"/>
      <c r="BC15" s="352"/>
      <c r="BD15" s="352"/>
      <c r="BE15" s="352"/>
      <c r="BF15" s="352"/>
      <c r="BG15" s="352"/>
      <c r="BH15" s="352"/>
      <c r="BI15" s="352"/>
      <c r="BJ15" s="352"/>
      <c r="BK15" s="352"/>
      <c r="BL15" s="352"/>
      <c r="BM15" s="353"/>
      <c r="BN15" s="354">
        <v>1978577</v>
      </c>
      <c r="BO15" s="355"/>
      <c r="BP15" s="355"/>
      <c r="BQ15" s="355"/>
      <c r="BR15" s="355"/>
      <c r="BS15" s="355"/>
      <c r="BT15" s="355"/>
      <c r="BU15" s="356"/>
      <c r="BV15" s="354">
        <v>2173337</v>
      </c>
      <c r="BW15" s="355"/>
      <c r="BX15" s="355"/>
      <c r="BY15" s="355"/>
      <c r="BZ15" s="355"/>
      <c r="CA15" s="355"/>
      <c r="CB15" s="355"/>
      <c r="CC15" s="356"/>
      <c r="CD15" s="492" t="s">
        <v>148</v>
      </c>
      <c r="CE15" s="493"/>
      <c r="CF15" s="493"/>
      <c r="CG15" s="493"/>
      <c r="CH15" s="493"/>
      <c r="CI15" s="493"/>
      <c r="CJ15" s="493"/>
      <c r="CK15" s="493"/>
      <c r="CL15" s="493"/>
      <c r="CM15" s="493"/>
      <c r="CN15" s="493"/>
      <c r="CO15" s="493"/>
      <c r="CP15" s="493"/>
      <c r="CQ15" s="493"/>
      <c r="CR15" s="493"/>
      <c r="CS15" s="494"/>
      <c r="CT15" s="182"/>
      <c r="CU15" s="183"/>
      <c r="CV15" s="183"/>
      <c r="CW15" s="183"/>
      <c r="CX15" s="183"/>
      <c r="CY15" s="183"/>
      <c r="CZ15" s="183"/>
      <c r="DA15" s="184"/>
      <c r="DB15" s="182"/>
      <c r="DC15" s="183"/>
      <c r="DD15" s="183"/>
      <c r="DE15" s="183"/>
      <c r="DF15" s="183"/>
      <c r="DG15" s="183"/>
      <c r="DH15" s="183"/>
      <c r="DI15" s="184"/>
    </row>
    <row r="16" spans="1:119" ht="18.75" customHeight="1" x14ac:dyDescent="0.2">
      <c r="A16" s="172"/>
      <c r="B16" s="454"/>
      <c r="C16" s="455"/>
      <c r="D16" s="455"/>
      <c r="E16" s="455"/>
      <c r="F16" s="455"/>
      <c r="G16" s="455"/>
      <c r="H16" s="455"/>
      <c r="I16" s="455"/>
      <c r="J16" s="455"/>
      <c r="K16" s="456"/>
      <c r="L16" s="472" t="s">
        <v>149</v>
      </c>
      <c r="M16" s="495"/>
      <c r="N16" s="495"/>
      <c r="O16" s="495"/>
      <c r="P16" s="495"/>
      <c r="Q16" s="496"/>
      <c r="R16" s="497" t="s">
        <v>150</v>
      </c>
      <c r="S16" s="498"/>
      <c r="T16" s="498"/>
      <c r="U16" s="498"/>
      <c r="V16" s="499"/>
      <c r="W16" s="381"/>
      <c r="X16" s="382"/>
      <c r="Y16" s="382"/>
      <c r="Z16" s="382"/>
      <c r="AA16" s="382"/>
      <c r="AB16" s="371"/>
      <c r="AC16" s="478">
        <v>20.3</v>
      </c>
      <c r="AD16" s="479"/>
      <c r="AE16" s="479"/>
      <c r="AF16" s="479"/>
      <c r="AG16" s="480"/>
      <c r="AH16" s="478">
        <v>19.7</v>
      </c>
      <c r="AI16" s="479"/>
      <c r="AJ16" s="479"/>
      <c r="AK16" s="479"/>
      <c r="AL16" s="481"/>
      <c r="AM16" s="420"/>
      <c r="AN16" s="421"/>
      <c r="AO16" s="421"/>
      <c r="AP16" s="421"/>
      <c r="AQ16" s="421"/>
      <c r="AR16" s="421"/>
      <c r="AS16" s="421"/>
      <c r="AT16" s="422"/>
      <c r="AU16" s="423"/>
      <c r="AV16" s="424"/>
      <c r="AW16" s="424"/>
      <c r="AX16" s="424"/>
      <c r="AY16" s="425" t="s">
        <v>151</v>
      </c>
      <c r="AZ16" s="426"/>
      <c r="BA16" s="426"/>
      <c r="BB16" s="426"/>
      <c r="BC16" s="426"/>
      <c r="BD16" s="426"/>
      <c r="BE16" s="426"/>
      <c r="BF16" s="426"/>
      <c r="BG16" s="426"/>
      <c r="BH16" s="426"/>
      <c r="BI16" s="426"/>
      <c r="BJ16" s="426"/>
      <c r="BK16" s="426"/>
      <c r="BL16" s="426"/>
      <c r="BM16" s="427"/>
      <c r="BN16" s="391">
        <v>3908387</v>
      </c>
      <c r="BO16" s="392"/>
      <c r="BP16" s="392"/>
      <c r="BQ16" s="392"/>
      <c r="BR16" s="392"/>
      <c r="BS16" s="392"/>
      <c r="BT16" s="392"/>
      <c r="BU16" s="393"/>
      <c r="BV16" s="391">
        <v>3743321</v>
      </c>
      <c r="BW16" s="392"/>
      <c r="BX16" s="392"/>
      <c r="BY16" s="392"/>
      <c r="BZ16" s="392"/>
      <c r="CA16" s="392"/>
      <c r="CB16" s="392"/>
      <c r="CC16" s="393"/>
      <c r="CD16" s="185"/>
      <c r="CE16" s="505"/>
      <c r="CF16" s="505"/>
      <c r="CG16" s="505"/>
      <c r="CH16" s="505"/>
      <c r="CI16" s="505"/>
      <c r="CJ16" s="505"/>
      <c r="CK16" s="505"/>
      <c r="CL16" s="505"/>
      <c r="CM16" s="505"/>
      <c r="CN16" s="505"/>
      <c r="CO16" s="505"/>
      <c r="CP16" s="505"/>
      <c r="CQ16" s="505"/>
      <c r="CR16" s="505"/>
      <c r="CS16" s="506"/>
      <c r="CT16" s="388"/>
      <c r="CU16" s="389"/>
      <c r="CV16" s="389"/>
      <c r="CW16" s="389"/>
      <c r="CX16" s="389"/>
      <c r="CY16" s="389"/>
      <c r="CZ16" s="389"/>
      <c r="DA16" s="390"/>
      <c r="DB16" s="388"/>
      <c r="DC16" s="389"/>
      <c r="DD16" s="389"/>
      <c r="DE16" s="389"/>
      <c r="DF16" s="389"/>
      <c r="DG16" s="389"/>
      <c r="DH16" s="389"/>
      <c r="DI16" s="390"/>
    </row>
    <row r="17" spans="1:113" ht="18.75" customHeight="1" thickBot="1" x14ac:dyDescent="0.25">
      <c r="A17" s="172"/>
      <c r="B17" s="457"/>
      <c r="C17" s="458"/>
      <c r="D17" s="458"/>
      <c r="E17" s="458"/>
      <c r="F17" s="458"/>
      <c r="G17" s="458"/>
      <c r="H17" s="458"/>
      <c r="I17" s="458"/>
      <c r="J17" s="458"/>
      <c r="K17" s="459"/>
      <c r="L17" s="186"/>
      <c r="M17" s="502" t="s">
        <v>152</v>
      </c>
      <c r="N17" s="503"/>
      <c r="O17" s="503"/>
      <c r="P17" s="503"/>
      <c r="Q17" s="504"/>
      <c r="R17" s="497" t="s">
        <v>153</v>
      </c>
      <c r="S17" s="498"/>
      <c r="T17" s="498"/>
      <c r="U17" s="498"/>
      <c r="V17" s="499"/>
      <c r="W17" s="407" t="s">
        <v>154</v>
      </c>
      <c r="X17" s="408"/>
      <c r="Y17" s="408"/>
      <c r="Z17" s="408"/>
      <c r="AA17" s="408"/>
      <c r="AB17" s="398"/>
      <c r="AC17" s="442">
        <v>4444</v>
      </c>
      <c r="AD17" s="443"/>
      <c r="AE17" s="443"/>
      <c r="AF17" s="443"/>
      <c r="AG17" s="485"/>
      <c r="AH17" s="442">
        <v>4779</v>
      </c>
      <c r="AI17" s="443"/>
      <c r="AJ17" s="443"/>
      <c r="AK17" s="443"/>
      <c r="AL17" s="444"/>
      <c r="AM17" s="420"/>
      <c r="AN17" s="421"/>
      <c r="AO17" s="421"/>
      <c r="AP17" s="421"/>
      <c r="AQ17" s="421"/>
      <c r="AR17" s="421"/>
      <c r="AS17" s="421"/>
      <c r="AT17" s="422"/>
      <c r="AU17" s="423"/>
      <c r="AV17" s="424"/>
      <c r="AW17" s="424"/>
      <c r="AX17" s="424"/>
      <c r="AY17" s="425" t="s">
        <v>155</v>
      </c>
      <c r="AZ17" s="426"/>
      <c r="BA17" s="426"/>
      <c r="BB17" s="426"/>
      <c r="BC17" s="426"/>
      <c r="BD17" s="426"/>
      <c r="BE17" s="426"/>
      <c r="BF17" s="426"/>
      <c r="BG17" s="426"/>
      <c r="BH17" s="426"/>
      <c r="BI17" s="426"/>
      <c r="BJ17" s="426"/>
      <c r="BK17" s="426"/>
      <c r="BL17" s="426"/>
      <c r="BM17" s="427"/>
      <c r="BN17" s="391">
        <v>2497123</v>
      </c>
      <c r="BO17" s="392"/>
      <c r="BP17" s="392"/>
      <c r="BQ17" s="392"/>
      <c r="BR17" s="392"/>
      <c r="BS17" s="392"/>
      <c r="BT17" s="392"/>
      <c r="BU17" s="393"/>
      <c r="BV17" s="391">
        <v>2756833</v>
      </c>
      <c r="BW17" s="392"/>
      <c r="BX17" s="392"/>
      <c r="BY17" s="392"/>
      <c r="BZ17" s="392"/>
      <c r="CA17" s="392"/>
      <c r="CB17" s="392"/>
      <c r="CC17" s="393"/>
      <c r="CD17" s="185"/>
      <c r="CE17" s="505"/>
      <c r="CF17" s="505"/>
      <c r="CG17" s="505"/>
      <c r="CH17" s="505"/>
      <c r="CI17" s="505"/>
      <c r="CJ17" s="505"/>
      <c r="CK17" s="505"/>
      <c r="CL17" s="505"/>
      <c r="CM17" s="505"/>
      <c r="CN17" s="505"/>
      <c r="CO17" s="505"/>
      <c r="CP17" s="505"/>
      <c r="CQ17" s="505"/>
      <c r="CR17" s="505"/>
      <c r="CS17" s="506"/>
      <c r="CT17" s="388"/>
      <c r="CU17" s="389"/>
      <c r="CV17" s="389"/>
      <c r="CW17" s="389"/>
      <c r="CX17" s="389"/>
      <c r="CY17" s="389"/>
      <c r="CZ17" s="389"/>
      <c r="DA17" s="390"/>
      <c r="DB17" s="388"/>
      <c r="DC17" s="389"/>
      <c r="DD17" s="389"/>
      <c r="DE17" s="389"/>
      <c r="DF17" s="389"/>
      <c r="DG17" s="389"/>
      <c r="DH17" s="389"/>
      <c r="DI17" s="390"/>
    </row>
    <row r="18" spans="1:113" ht="18.75" customHeight="1" thickBot="1" x14ac:dyDescent="0.25">
      <c r="A18" s="172"/>
      <c r="B18" s="513" t="s">
        <v>156</v>
      </c>
      <c r="C18" s="434"/>
      <c r="D18" s="434"/>
      <c r="E18" s="514"/>
      <c r="F18" s="514"/>
      <c r="G18" s="514"/>
      <c r="H18" s="514"/>
      <c r="I18" s="514"/>
      <c r="J18" s="514"/>
      <c r="K18" s="514"/>
      <c r="L18" s="515">
        <v>72.8</v>
      </c>
      <c r="M18" s="515"/>
      <c r="N18" s="515"/>
      <c r="O18" s="515"/>
      <c r="P18" s="515"/>
      <c r="Q18" s="515"/>
      <c r="R18" s="516"/>
      <c r="S18" s="516"/>
      <c r="T18" s="516"/>
      <c r="U18" s="516"/>
      <c r="V18" s="517"/>
      <c r="W18" s="409"/>
      <c r="X18" s="410"/>
      <c r="Y18" s="410"/>
      <c r="Z18" s="410"/>
      <c r="AA18" s="410"/>
      <c r="AB18" s="401"/>
      <c r="AC18" s="518">
        <v>60.6</v>
      </c>
      <c r="AD18" s="519"/>
      <c r="AE18" s="519"/>
      <c r="AF18" s="519"/>
      <c r="AG18" s="520"/>
      <c r="AH18" s="518">
        <v>60.8</v>
      </c>
      <c r="AI18" s="519"/>
      <c r="AJ18" s="519"/>
      <c r="AK18" s="519"/>
      <c r="AL18" s="521"/>
      <c r="AM18" s="420"/>
      <c r="AN18" s="421"/>
      <c r="AO18" s="421"/>
      <c r="AP18" s="421"/>
      <c r="AQ18" s="421"/>
      <c r="AR18" s="421"/>
      <c r="AS18" s="421"/>
      <c r="AT18" s="422"/>
      <c r="AU18" s="423"/>
      <c r="AV18" s="424"/>
      <c r="AW18" s="424"/>
      <c r="AX18" s="424"/>
      <c r="AY18" s="425" t="s">
        <v>157</v>
      </c>
      <c r="AZ18" s="426"/>
      <c r="BA18" s="426"/>
      <c r="BB18" s="426"/>
      <c r="BC18" s="426"/>
      <c r="BD18" s="426"/>
      <c r="BE18" s="426"/>
      <c r="BF18" s="426"/>
      <c r="BG18" s="426"/>
      <c r="BH18" s="426"/>
      <c r="BI18" s="426"/>
      <c r="BJ18" s="426"/>
      <c r="BK18" s="426"/>
      <c r="BL18" s="426"/>
      <c r="BM18" s="427"/>
      <c r="BN18" s="391">
        <v>4088847</v>
      </c>
      <c r="BO18" s="392"/>
      <c r="BP18" s="392"/>
      <c r="BQ18" s="392"/>
      <c r="BR18" s="392"/>
      <c r="BS18" s="392"/>
      <c r="BT18" s="392"/>
      <c r="BU18" s="393"/>
      <c r="BV18" s="391">
        <v>3997727</v>
      </c>
      <c r="BW18" s="392"/>
      <c r="BX18" s="392"/>
      <c r="BY18" s="392"/>
      <c r="BZ18" s="392"/>
      <c r="CA18" s="392"/>
      <c r="CB18" s="392"/>
      <c r="CC18" s="393"/>
      <c r="CD18" s="185"/>
      <c r="CE18" s="505"/>
      <c r="CF18" s="505"/>
      <c r="CG18" s="505"/>
      <c r="CH18" s="505"/>
      <c r="CI18" s="505"/>
      <c r="CJ18" s="505"/>
      <c r="CK18" s="505"/>
      <c r="CL18" s="505"/>
      <c r="CM18" s="505"/>
      <c r="CN18" s="505"/>
      <c r="CO18" s="505"/>
      <c r="CP18" s="505"/>
      <c r="CQ18" s="505"/>
      <c r="CR18" s="505"/>
      <c r="CS18" s="506"/>
      <c r="CT18" s="388"/>
      <c r="CU18" s="389"/>
      <c r="CV18" s="389"/>
      <c r="CW18" s="389"/>
      <c r="CX18" s="389"/>
      <c r="CY18" s="389"/>
      <c r="CZ18" s="389"/>
      <c r="DA18" s="390"/>
      <c r="DB18" s="388"/>
      <c r="DC18" s="389"/>
      <c r="DD18" s="389"/>
      <c r="DE18" s="389"/>
      <c r="DF18" s="389"/>
      <c r="DG18" s="389"/>
      <c r="DH18" s="389"/>
      <c r="DI18" s="390"/>
    </row>
    <row r="19" spans="1:113" ht="18.75" customHeight="1" thickBot="1" x14ac:dyDescent="0.25">
      <c r="A19" s="172"/>
      <c r="B19" s="513" t="s">
        <v>158</v>
      </c>
      <c r="C19" s="434"/>
      <c r="D19" s="434"/>
      <c r="E19" s="514"/>
      <c r="F19" s="514"/>
      <c r="G19" s="514"/>
      <c r="H19" s="514"/>
      <c r="I19" s="514"/>
      <c r="J19" s="514"/>
      <c r="K19" s="514"/>
      <c r="L19" s="522">
        <v>189</v>
      </c>
      <c r="M19" s="522"/>
      <c r="N19" s="522"/>
      <c r="O19" s="522"/>
      <c r="P19" s="522"/>
      <c r="Q19" s="522"/>
      <c r="R19" s="523"/>
      <c r="S19" s="523"/>
      <c r="T19" s="523"/>
      <c r="U19" s="523"/>
      <c r="V19" s="524"/>
      <c r="W19" s="348"/>
      <c r="X19" s="349"/>
      <c r="Y19" s="349"/>
      <c r="Z19" s="349"/>
      <c r="AA19" s="349"/>
      <c r="AB19" s="349"/>
      <c r="AC19" s="500"/>
      <c r="AD19" s="500"/>
      <c r="AE19" s="500"/>
      <c r="AF19" s="500"/>
      <c r="AG19" s="500"/>
      <c r="AH19" s="500"/>
      <c r="AI19" s="500"/>
      <c r="AJ19" s="500"/>
      <c r="AK19" s="500"/>
      <c r="AL19" s="501"/>
      <c r="AM19" s="420"/>
      <c r="AN19" s="421"/>
      <c r="AO19" s="421"/>
      <c r="AP19" s="421"/>
      <c r="AQ19" s="421"/>
      <c r="AR19" s="421"/>
      <c r="AS19" s="421"/>
      <c r="AT19" s="422"/>
      <c r="AU19" s="423"/>
      <c r="AV19" s="424"/>
      <c r="AW19" s="424"/>
      <c r="AX19" s="424"/>
      <c r="AY19" s="425" t="s">
        <v>159</v>
      </c>
      <c r="AZ19" s="426"/>
      <c r="BA19" s="426"/>
      <c r="BB19" s="426"/>
      <c r="BC19" s="426"/>
      <c r="BD19" s="426"/>
      <c r="BE19" s="426"/>
      <c r="BF19" s="426"/>
      <c r="BG19" s="426"/>
      <c r="BH19" s="426"/>
      <c r="BI19" s="426"/>
      <c r="BJ19" s="426"/>
      <c r="BK19" s="426"/>
      <c r="BL19" s="426"/>
      <c r="BM19" s="427"/>
      <c r="BN19" s="391">
        <v>6316016</v>
      </c>
      <c r="BO19" s="392"/>
      <c r="BP19" s="392"/>
      <c r="BQ19" s="392"/>
      <c r="BR19" s="392"/>
      <c r="BS19" s="392"/>
      <c r="BT19" s="392"/>
      <c r="BU19" s="393"/>
      <c r="BV19" s="391">
        <v>5823026</v>
      </c>
      <c r="BW19" s="392"/>
      <c r="BX19" s="392"/>
      <c r="BY19" s="392"/>
      <c r="BZ19" s="392"/>
      <c r="CA19" s="392"/>
      <c r="CB19" s="392"/>
      <c r="CC19" s="393"/>
      <c r="CD19" s="185"/>
      <c r="CE19" s="505"/>
      <c r="CF19" s="505"/>
      <c r="CG19" s="505"/>
      <c r="CH19" s="505"/>
      <c r="CI19" s="505"/>
      <c r="CJ19" s="505"/>
      <c r="CK19" s="505"/>
      <c r="CL19" s="505"/>
      <c r="CM19" s="505"/>
      <c r="CN19" s="505"/>
      <c r="CO19" s="505"/>
      <c r="CP19" s="505"/>
      <c r="CQ19" s="505"/>
      <c r="CR19" s="505"/>
      <c r="CS19" s="506"/>
      <c r="CT19" s="388"/>
      <c r="CU19" s="389"/>
      <c r="CV19" s="389"/>
      <c r="CW19" s="389"/>
      <c r="CX19" s="389"/>
      <c r="CY19" s="389"/>
      <c r="CZ19" s="389"/>
      <c r="DA19" s="390"/>
      <c r="DB19" s="388"/>
      <c r="DC19" s="389"/>
      <c r="DD19" s="389"/>
      <c r="DE19" s="389"/>
      <c r="DF19" s="389"/>
      <c r="DG19" s="389"/>
      <c r="DH19" s="389"/>
      <c r="DI19" s="390"/>
    </row>
    <row r="20" spans="1:113" ht="18.75" customHeight="1" thickBot="1" x14ac:dyDescent="0.25">
      <c r="A20" s="172"/>
      <c r="B20" s="513" t="s">
        <v>160</v>
      </c>
      <c r="C20" s="434"/>
      <c r="D20" s="434"/>
      <c r="E20" s="514"/>
      <c r="F20" s="514"/>
      <c r="G20" s="514"/>
      <c r="H20" s="514"/>
      <c r="I20" s="514"/>
      <c r="J20" s="514"/>
      <c r="K20" s="514"/>
      <c r="L20" s="522">
        <v>5079</v>
      </c>
      <c r="M20" s="522"/>
      <c r="N20" s="522"/>
      <c r="O20" s="522"/>
      <c r="P20" s="522"/>
      <c r="Q20" s="522"/>
      <c r="R20" s="523"/>
      <c r="S20" s="523"/>
      <c r="T20" s="523"/>
      <c r="U20" s="523"/>
      <c r="V20" s="524"/>
      <c r="W20" s="409"/>
      <c r="X20" s="410"/>
      <c r="Y20" s="410"/>
      <c r="Z20" s="410"/>
      <c r="AA20" s="410"/>
      <c r="AB20" s="410"/>
      <c r="AC20" s="525"/>
      <c r="AD20" s="525"/>
      <c r="AE20" s="525"/>
      <c r="AF20" s="525"/>
      <c r="AG20" s="525"/>
      <c r="AH20" s="525"/>
      <c r="AI20" s="525"/>
      <c r="AJ20" s="525"/>
      <c r="AK20" s="525"/>
      <c r="AL20" s="526"/>
      <c r="AM20" s="527"/>
      <c r="AN20" s="446"/>
      <c r="AO20" s="446"/>
      <c r="AP20" s="446"/>
      <c r="AQ20" s="446"/>
      <c r="AR20" s="446"/>
      <c r="AS20" s="446"/>
      <c r="AT20" s="447"/>
      <c r="AU20" s="528"/>
      <c r="AV20" s="529"/>
      <c r="AW20" s="529"/>
      <c r="AX20" s="530"/>
      <c r="AY20" s="425"/>
      <c r="AZ20" s="426"/>
      <c r="BA20" s="426"/>
      <c r="BB20" s="426"/>
      <c r="BC20" s="426"/>
      <c r="BD20" s="426"/>
      <c r="BE20" s="426"/>
      <c r="BF20" s="426"/>
      <c r="BG20" s="426"/>
      <c r="BH20" s="426"/>
      <c r="BI20" s="426"/>
      <c r="BJ20" s="426"/>
      <c r="BK20" s="426"/>
      <c r="BL20" s="426"/>
      <c r="BM20" s="427"/>
      <c r="BN20" s="391"/>
      <c r="BO20" s="392"/>
      <c r="BP20" s="392"/>
      <c r="BQ20" s="392"/>
      <c r="BR20" s="392"/>
      <c r="BS20" s="392"/>
      <c r="BT20" s="392"/>
      <c r="BU20" s="393"/>
      <c r="BV20" s="391"/>
      <c r="BW20" s="392"/>
      <c r="BX20" s="392"/>
      <c r="BY20" s="392"/>
      <c r="BZ20" s="392"/>
      <c r="CA20" s="392"/>
      <c r="CB20" s="392"/>
      <c r="CC20" s="393"/>
      <c r="CD20" s="185"/>
      <c r="CE20" s="505"/>
      <c r="CF20" s="505"/>
      <c r="CG20" s="505"/>
      <c r="CH20" s="505"/>
      <c r="CI20" s="505"/>
      <c r="CJ20" s="505"/>
      <c r="CK20" s="505"/>
      <c r="CL20" s="505"/>
      <c r="CM20" s="505"/>
      <c r="CN20" s="505"/>
      <c r="CO20" s="505"/>
      <c r="CP20" s="505"/>
      <c r="CQ20" s="505"/>
      <c r="CR20" s="505"/>
      <c r="CS20" s="506"/>
      <c r="CT20" s="388"/>
      <c r="CU20" s="389"/>
      <c r="CV20" s="389"/>
      <c r="CW20" s="389"/>
      <c r="CX20" s="389"/>
      <c r="CY20" s="389"/>
      <c r="CZ20" s="389"/>
      <c r="DA20" s="390"/>
      <c r="DB20" s="388"/>
      <c r="DC20" s="389"/>
      <c r="DD20" s="389"/>
      <c r="DE20" s="389"/>
      <c r="DF20" s="389"/>
      <c r="DG20" s="389"/>
      <c r="DH20" s="389"/>
      <c r="DI20" s="390"/>
    </row>
    <row r="21" spans="1:113" ht="18.75" customHeight="1" thickBot="1" x14ac:dyDescent="0.25">
      <c r="A21" s="172"/>
      <c r="B21" s="531" t="s">
        <v>161</v>
      </c>
      <c r="C21" s="532"/>
      <c r="D21" s="532"/>
      <c r="E21" s="532"/>
      <c r="F21" s="532"/>
      <c r="G21" s="532"/>
      <c r="H21" s="532"/>
      <c r="I21" s="532"/>
      <c r="J21" s="532"/>
      <c r="K21" s="532"/>
      <c r="L21" s="532"/>
      <c r="M21" s="532"/>
      <c r="N21" s="532"/>
      <c r="O21" s="532"/>
      <c r="P21" s="532"/>
      <c r="Q21" s="532"/>
      <c r="R21" s="532"/>
      <c r="S21" s="532"/>
      <c r="T21" s="532"/>
      <c r="U21" s="532"/>
      <c r="V21" s="532"/>
      <c r="W21" s="532"/>
      <c r="X21" s="532"/>
      <c r="Y21" s="532"/>
      <c r="Z21" s="532"/>
      <c r="AA21" s="532"/>
      <c r="AB21" s="532"/>
      <c r="AC21" s="532"/>
      <c r="AD21" s="532"/>
      <c r="AE21" s="532"/>
      <c r="AF21" s="532"/>
      <c r="AG21" s="532"/>
      <c r="AH21" s="532"/>
      <c r="AI21" s="532"/>
      <c r="AJ21" s="532"/>
      <c r="AK21" s="532"/>
      <c r="AL21" s="532"/>
      <c r="AM21" s="532"/>
      <c r="AN21" s="532"/>
      <c r="AO21" s="532"/>
      <c r="AP21" s="532"/>
      <c r="AQ21" s="532"/>
      <c r="AR21" s="532"/>
      <c r="AS21" s="532"/>
      <c r="AT21" s="532"/>
      <c r="AU21" s="532"/>
      <c r="AV21" s="532"/>
      <c r="AW21" s="532"/>
      <c r="AX21" s="533"/>
      <c r="AY21" s="507"/>
      <c r="AZ21" s="508"/>
      <c r="BA21" s="508"/>
      <c r="BB21" s="508"/>
      <c r="BC21" s="508"/>
      <c r="BD21" s="508"/>
      <c r="BE21" s="508"/>
      <c r="BF21" s="508"/>
      <c r="BG21" s="508"/>
      <c r="BH21" s="508"/>
      <c r="BI21" s="508"/>
      <c r="BJ21" s="508"/>
      <c r="BK21" s="508"/>
      <c r="BL21" s="508"/>
      <c r="BM21" s="509"/>
      <c r="BN21" s="510"/>
      <c r="BO21" s="511"/>
      <c r="BP21" s="511"/>
      <c r="BQ21" s="511"/>
      <c r="BR21" s="511"/>
      <c r="BS21" s="511"/>
      <c r="BT21" s="511"/>
      <c r="BU21" s="512"/>
      <c r="BV21" s="510"/>
      <c r="BW21" s="511"/>
      <c r="BX21" s="511"/>
      <c r="BY21" s="511"/>
      <c r="BZ21" s="511"/>
      <c r="CA21" s="511"/>
      <c r="CB21" s="511"/>
      <c r="CC21" s="512"/>
      <c r="CD21" s="185"/>
      <c r="CE21" s="505"/>
      <c r="CF21" s="505"/>
      <c r="CG21" s="505"/>
      <c r="CH21" s="505"/>
      <c r="CI21" s="505"/>
      <c r="CJ21" s="505"/>
      <c r="CK21" s="505"/>
      <c r="CL21" s="505"/>
      <c r="CM21" s="505"/>
      <c r="CN21" s="505"/>
      <c r="CO21" s="505"/>
      <c r="CP21" s="505"/>
      <c r="CQ21" s="505"/>
      <c r="CR21" s="505"/>
      <c r="CS21" s="506"/>
      <c r="CT21" s="388"/>
      <c r="CU21" s="389"/>
      <c r="CV21" s="389"/>
      <c r="CW21" s="389"/>
      <c r="CX21" s="389"/>
      <c r="CY21" s="389"/>
      <c r="CZ21" s="389"/>
      <c r="DA21" s="390"/>
      <c r="DB21" s="388"/>
      <c r="DC21" s="389"/>
      <c r="DD21" s="389"/>
      <c r="DE21" s="389"/>
      <c r="DF21" s="389"/>
      <c r="DG21" s="389"/>
      <c r="DH21" s="389"/>
      <c r="DI21" s="390"/>
    </row>
    <row r="22" spans="1:113" ht="18.75" customHeight="1" x14ac:dyDescent="0.2">
      <c r="A22" s="172"/>
      <c r="B22" s="561" t="s">
        <v>162</v>
      </c>
      <c r="C22" s="535"/>
      <c r="D22" s="536"/>
      <c r="E22" s="403" t="s">
        <v>1</v>
      </c>
      <c r="F22" s="408"/>
      <c r="G22" s="408"/>
      <c r="H22" s="408"/>
      <c r="I22" s="408"/>
      <c r="J22" s="408"/>
      <c r="K22" s="398"/>
      <c r="L22" s="403" t="s">
        <v>163</v>
      </c>
      <c r="M22" s="408"/>
      <c r="N22" s="408"/>
      <c r="O22" s="408"/>
      <c r="P22" s="398"/>
      <c r="Q22" s="566" t="s">
        <v>164</v>
      </c>
      <c r="R22" s="567"/>
      <c r="S22" s="567"/>
      <c r="T22" s="567"/>
      <c r="U22" s="567"/>
      <c r="V22" s="568"/>
      <c r="W22" s="534" t="s">
        <v>165</v>
      </c>
      <c r="X22" s="535"/>
      <c r="Y22" s="536"/>
      <c r="Z22" s="403" t="s">
        <v>1</v>
      </c>
      <c r="AA22" s="408"/>
      <c r="AB22" s="408"/>
      <c r="AC22" s="408"/>
      <c r="AD22" s="408"/>
      <c r="AE22" s="408"/>
      <c r="AF22" s="408"/>
      <c r="AG22" s="398"/>
      <c r="AH22" s="572" t="s">
        <v>166</v>
      </c>
      <c r="AI22" s="408"/>
      <c r="AJ22" s="408"/>
      <c r="AK22" s="408"/>
      <c r="AL22" s="398"/>
      <c r="AM22" s="572" t="s">
        <v>167</v>
      </c>
      <c r="AN22" s="573"/>
      <c r="AO22" s="573"/>
      <c r="AP22" s="573"/>
      <c r="AQ22" s="573"/>
      <c r="AR22" s="574"/>
      <c r="AS22" s="566" t="s">
        <v>164</v>
      </c>
      <c r="AT22" s="567"/>
      <c r="AU22" s="567"/>
      <c r="AV22" s="567"/>
      <c r="AW22" s="567"/>
      <c r="AX22" s="578"/>
      <c r="AY22" s="351" t="s">
        <v>168</v>
      </c>
      <c r="AZ22" s="352"/>
      <c r="BA22" s="352"/>
      <c r="BB22" s="352"/>
      <c r="BC22" s="352"/>
      <c r="BD22" s="352"/>
      <c r="BE22" s="352"/>
      <c r="BF22" s="352"/>
      <c r="BG22" s="352"/>
      <c r="BH22" s="352"/>
      <c r="BI22" s="352"/>
      <c r="BJ22" s="352"/>
      <c r="BK22" s="352"/>
      <c r="BL22" s="352"/>
      <c r="BM22" s="353"/>
      <c r="BN22" s="354">
        <v>3843027</v>
      </c>
      <c r="BO22" s="355"/>
      <c r="BP22" s="355"/>
      <c r="BQ22" s="355"/>
      <c r="BR22" s="355"/>
      <c r="BS22" s="355"/>
      <c r="BT22" s="355"/>
      <c r="BU22" s="356"/>
      <c r="BV22" s="354">
        <v>3963466</v>
      </c>
      <c r="BW22" s="355"/>
      <c r="BX22" s="355"/>
      <c r="BY22" s="355"/>
      <c r="BZ22" s="355"/>
      <c r="CA22" s="355"/>
      <c r="CB22" s="355"/>
      <c r="CC22" s="356"/>
      <c r="CD22" s="185"/>
      <c r="CE22" s="505"/>
      <c r="CF22" s="505"/>
      <c r="CG22" s="505"/>
      <c r="CH22" s="505"/>
      <c r="CI22" s="505"/>
      <c r="CJ22" s="505"/>
      <c r="CK22" s="505"/>
      <c r="CL22" s="505"/>
      <c r="CM22" s="505"/>
      <c r="CN22" s="505"/>
      <c r="CO22" s="505"/>
      <c r="CP22" s="505"/>
      <c r="CQ22" s="505"/>
      <c r="CR22" s="505"/>
      <c r="CS22" s="506"/>
      <c r="CT22" s="388"/>
      <c r="CU22" s="389"/>
      <c r="CV22" s="389"/>
      <c r="CW22" s="389"/>
      <c r="CX22" s="389"/>
      <c r="CY22" s="389"/>
      <c r="CZ22" s="389"/>
      <c r="DA22" s="390"/>
      <c r="DB22" s="388"/>
      <c r="DC22" s="389"/>
      <c r="DD22" s="389"/>
      <c r="DE22" s="389"/>
      <c r="DF22" s="389"/>
      <c r="DG22" s="389"/>
      <c r="DH22" s="389"/>
      <c r="DI22" s="390"/>
    </row>
    <row r="23" spans="1:113" ht="18.75" customHeight="1" x14ac:dyDescent="0.2">
      <c r="A23" s="172"/>
      <c r="B23" s="562"/>
      <c r="C23" s="538"/>
      <c r="D23" s="539"/>
      <c r="E23" s="377"/>
      <c r="F23" s="382"/>
      <c r="G23" s="382"/>
      <c r="H23" s="382"/>
      <c r="I23" s="382"/>
      <c r="J23" s="382"/>
      <c r="K23" s="371"/>
      <c r="L23" s="377"/>
      <c r="M23" s="382"/>
      <c r="N23" s="382"/>
      <c r="O23" s="382"/>
      <c r="P23" s="371"/>
      <c r="Q23" s="569"/>
      <c r="R23" s="570"/>
      <c r="S23" s="570"/>
      <c r="T23" s="570"/>
      <c r="U23" s="570"/>
      <c r="V23" s="571"/>
      <c r="W23" s="537"/>
      <c r="X23" s="538"/>
      <c r="Y23" s="539"/>
      <c r="Z23" s="377"/>
      <c r="AA23" s="382"/>
      <c r="AB23" s="382"/>
      <c r="AC23" s="382"/>
      <c r="AD23" s="382"/>
      <c r="AE23" s="382"/>
      <c r="AF23" s="382"/>
      <c r="AG23" s="371"/>
      <c r="AH23" s="377"/>
      <c r="AI23" s="382"/>
      <c r="AJ23" s="382"/>
      <c r="AK23" s="382"/>
      <c r="AL23" s="371"/>
      <c r="AM23" s="575"/>
      <c r="AN23" s="576"/>
      <c r="AO23" s="576"/>
      <c r="AP23" s="576"/>
      <c r="AQ23" s="576"/>
      <c r="AR23" s="577"/>
      <c r="AS23" s="569"/>
      <c r="AT23" s="570"/>
      <c r="AU23" s="570"/>
      <c r="AV23" s="570"/>
      <c r="AW23" s="570"/>
      <c r="AX23" s="579"/>
      <c r="AY23" s="425" t="s">
        <v>169</v>
      </c>
      <c r="AZ23" s="426"/>
      <c r="BA23" s="426"/>
      <c r="BB23" s="426"/>
      <c r="BC23" s="426"/>
      <c r="BD23" s="426"/>
      <c r="BE23" s="426"/>
      <c r="BF23" s="426"/>
      <c r="BG23" s="426"/>
      <c r="BH23" s="426"/>
      <c r="BI23" s="426"/>
      <c r="BJ23" s="426"/>
      <c r="BK23" s="426"/>
      <c r="BL23" s="426"/>
      <c r="BM23" s="427"/>
      <c r="BN23" s="391">
        <v>3472213</v>
      </c>
      <c r="BO23" s="392"/>
      <c r="BP23" s="392"/>
      <c r="BQ23" s="392"/>
      <c r="BR23" s="392"/>
      <c r="BS23" s="392"/>
      <c r="BT23" s="392"/>
      <c r="BU23" s="393"/>
      <c r="BV23" s="391">
        <v>3616908</v>
      </c>
      <c r="BW23" s="392"/>
      <c r="BX23" s="392"/>
      <c r="BY23" s="392"/>
      <c r="BZ23" s="392"/>
      <c r="CA23" s="392"/>
      <c r="CB23" s="392"/>
      <c r="CC23" s="393"/>
      <c r="CD23" s="185"/>
      <c r="CE23" s="505"/>
      <c r="CF23" s="505"/>
      <c r="CG23" s="505"/>
      <c r="CH23" s="505"/>
      <c r="CI23" s="505"/>
      <c r="CJ23" s="505"/>
      <c r="CK23" s="505"/>
      <c r="CL23" s="505"/>
      <c r="CM23" s="505"/>
      <c r="CN23" s="505"/>
      <c r="CO23" s="505"/>
      <c r="CP23" s="505"/>
      <c r="CQ23" s="505"/>
      <c r="CR23" s="505"/>
      <c r="CS23" s="506"/>
      <c r="CT23" s="388"/>
      <c r="CU23" s="389"/>
      <c r="CV23" s="389"/>
      <c r="CW23" s="389"/>
      <c r="CX23" s="389"/>
      <c r="CY23" s="389"/>
      <c r="CZ23" s="389"/>
      <c r="DA23" s="390"/>
      <c r="DB23" s="388"/>
      <c r="DC23" s="389"/>
      <c r="DD23" s="389"/>
      <c r="DE23" s="389"/>
      <c r="DF23" s="389"/>
      <c r="DG23" s="389"/>
      <c r="DH23" s="389"/>
      <c r="DI23" s="390"/>
    </row>
    <row r="24" spans="1:113" ht="18.75" customHeight="1" thickBot="1" x14ac:dyDescent="0.25">
      <c r="A24" s="172"/>
      <c r="B24" s="562"/>
      <c r="C24" s="538"/>
      <c r="D24" s="539"/>
      <c r="E24" s="441" t="s">
        <v>170</v>
      </c>
      <c r="F24" s="421"/>
      <c r="G24" s="421"/>
      <c r="H24" s="421"/>
      <c r="I24" s="421"/>
      <c r="J24" s="421"/>
      <c r="K24" s="422"/>
      <c r="L24" s="442">
        <v>1</v>
      </c>
      <c r="M24" s="443"/>
      <c r="N24" s="443"/>
      <c r="O24" s="443"/>
      <c r="P24" s="485"/>
      <c r="Q24" s="442">
        <v>7850</v>
      </c>
      <c r="R24" s="443"/>
      <c r="S24" s="443"/>
      <c r="T24" s="443"/>
      <c r="U24" s="443"/>
      <c r="V24" s="485"/>
      <c r="W24" s="537"/>
      <c r="X24" s="538"/>
      <c r="Y24" s="539"/>
      <c r="Z24" s="441" t="s">
        <v>171</v>
      </c>
      <c r="AA24" s="421"/>
      <c r="AB24" s="421"/>
      <c r="AC24" s="421"/>
      <c r="AD24" s="421"/>
      <c r="AE24" s="421"/>
      <c r="AF24" s="421"/>
      <c r="AG24" s="422"/>
      <c r="AH24" s="442">
        <v>167</v>
      </c>
      <c r="AI24" s="443"/>
      <c r="AJ24" s="443"/>
      <c r="AK24" s="443"/>
      <c r="AL24" s="485"/>
      <c r="AM24" s="442">
        <v>471107</v>
      </c>
      <c r="AN24" s="443"/>
      <c r="AO24" s="443"/>
      <c r="AP24" s="443"/>
      <c r="AQ24" s="443"/>
      <c r="AR24" s="485"/>
      <c r="AS24" s="442">
        <v>2821</v>
      </c>
      <c r="AT24" s="443"/>
      <c r="AU24" s="443"/>
      <c r="AV24" s="443"/>
      <c r="AW24" s="443"/>
      <c r="AX24" s="444"/>
      <c r="AY24" s="507" t="s">
        <v>172</v>
      </c>
      <c r="AZ24" s="508"/>
      <c r="BA24" s="508"/>
      <c r="BB24" s="508"/>
      <c r="BC24" s="508"/>
      <c r="BD24" s="508"/>
      <c r="BE24" s="508"/>
      <c r="BF24" s="508"/>
      <c r="BG24" s="508"/>
      <c r="BH24" s="508"/>
      <c r="BI24" s="508"/>
      <c r="BJ24" s="508"/>
      <c r="BK24" s="508"/>
      <c r="BL24" s="508"/>
      <c r="BM24" s="509"/>
      <c r="BN24" s="391">
        <v>1527384</v>
      </c>
      <c r="BO24" s="392"/>
      <c r="BP24" s="392"/>
      <c r="BQ24" s="392"/>
      <c r="BR24" s="392"/>
      <c r="BS24" s="392"/>
      <c r="BT24" s="392"/>
      <c r="BU24" s="393"/>
      <c r="BV24" s="391">
        <v>1644762</v>
      </c>
      <c r="BW24" s="392"/>
      <c r="BX24" s="392"/>
      <c r="BY24" s="392"/>
      <c r="BZ24" s="392"/>
      <c r="CA24" s="392"/>
      <c r="CB24" s="392"/>
      <c r="CC24" s="393"/>
      <c r="CD24" s="185"/>
      <c r="CE24" s="505"/>
      <c r="CF24" s="505"/>
      <c r="CG24" s="505"/>
      <c r="CH24" s="505"/>
      <c r="CI24" s="505"/>
      <c r="CJ24" s="505"/>
      <c r="CK24" s="505"/>
      <c r="CL24" s="505"/>
      <c r="CM24" s="505"/>
      <c r="CN24" s="505"/>
      <c r="CO24" s="505"/>
      <c r="CP24" s="505"/>
      <c r="CQ24" s="505"/>
      <c r="CR24" s="505"/>
      <c r="CS24" s="506"/>
      <c r="CT24" s="388"/>
      <c r="CU24" s="389"/>
      <c r="CV24" s="389"/>
      <c r="CW24" s="389"/>
      <c r="CX24" s="389"/>
      <c r="CY24" s="389"/>
      <c r="CZ24" s="389"/>
      <c r="DA24" s="390"/>
      <c r="DB24" s="388"/>
      <c r="DC24" s="389"/>
      <c r="DD24" s="389"/>
      <c r="DE24" s="389"/>
      <c r="DF24" s="389"/>
      <c r="DG24" s="389"/>
      <c r="DH24" s="389"/>
      <c r="DI24" s="390"/>
    </row>
    <row r="25" spans="1:113" ht="18.75" customHeight="1" x14ac:dyDescent="0.2">
      <c r="A25" s="172"/>
      <c r="B25" s="562"/>
      <c r="C25" s="538"/>
      <c r="D25" s="539"/>
      <c r="E25" s="441" t="s">
        <v>173</v>
      </c>
      <c r="F25" s="421"/>
      <c r="G25" s="421"/>
      <c r="H25" s="421"/>
      <c r="I25" s="421"/>
      <c r="J25" s="421"/>
      <c r="K25" s="422"/>
      <c r="L25" s="442">
        <v>1</v>
      </c>
      <c r="M25" s="443"/>
      <c r="N25" s="443"/>
      <c r="O25" s="443"/>
      <c r="P25" s="485"/>
      <c r="Q25" s="442">
        <v>6440</v>
      </c>
      <c r="R25" s="443"/>
      <c r="S25" s="443"/>
      <c r="T25" s="443"/>
      <c r="U25" s="443"/>
      <c r="V25" s="485"/>
      <c r="W25" s="537"/>
      <c r="X25" s="538"/>
      <c r="Y25" s="539"/>
      <c r="Z25" s="441" t="s">
        <v>174</v>
      </c>
      <c r="AA25" s="421"/>
      <c r="AB25" s="421"/>
      <c r="AC25" s="421"/>
      <c r="AD25" s="421"/>
      <c r="AE25" s="421"/>
      <c r="AF25" s="421"/>
      <c r="AG25" s="422"/>
      <c r="AH25" s="442" t="s">
        <v>135</v>
      </c>
      <c r="AI25" s="443"/>
      <c r="AJ25" s="443"/>
      <c r="AK25" s="443"/>
      <c r="AL25" s="485"/>
      <c r="AM25" s="442" t="s">
        <v>126</v>
      </c>
      <c r="AN25" s="443"/>
      <c r="AO25" s="443"/>
      <c r="AP25" s="443"/>
      <c r="AQ25" s="443"/>
      <c r="AR25" s="485"/>
      <c r="AS25" s="442" t="s">
        <v>135</v>
      </c>
      <c r="AT25" s="443"/>
      <c r="AU25" s="443"/>
      <c r="AV25" s="443"/>
      <c r="AW25" s="443"/>
      <c r="AX25" s="444"/>
      <c r="AY25" s="351" t="s">
        <v>175</v>
      </c>
      <c r="AZ25" s="352"/>
      <c r="BA25" s="352"/>
      <c r="BB25" s="352"/>
      <c r="BC25" s="352"/>
      <c r="BD25" s="352"/>
      <c r="BE25" s="352"/>
      <c r="BF25" s="352"/>
      <c r="BG25" s="352"/>
      <c r="BH25" s="352"/>
      <c r="BI25" s="352"/>
      <c r="BJ25" s="352"/>
      <c r="BK25" s="352"/>
      <c r="BL25" s="352"/>
      <c r="BM25" s="353"/>
      <c r="BN25" s="354">
        <v>6054</v>
      </c>
      <c r="BO25" s="355"/>
      <c r="BP25" s="355"/>
      <c r="BQ25" s="355"/>
      <c r="BR25" s="355"/>
      <c r="BS25" s="355"/>
      <c r="BT25" s="355"/>
      <c r="BU25" s="356"/>
      <c r="BV25" s="354">
        <v>20887</v>
      </c>
      <c r="BW25" s="355"/>
      <c r="BX25" s="355"/>
      <c r="BY25" s="355"/>
      <c r="BZ25" s="355"/>
      <c r="CA25" s="355"/>
      <c r="CB25" s="355"/>
      <c r="CC25" s="356"/>
      <c r="CD25" s="185"/>
      <c r="CE25" s="505"/>
      <c r="CF25" s="505"/>
      <c r="CG25" s="505"/>
      <c r="CH25" s="505"/>
      <c r="CI25" s="505"/>
      <c r="CJ25" s="505"/>
      <c r="CK25" s="505"/>
      <c r="CL25" s="505"/>
      <c r="CM25" s="505"/>
      <c r="CN25" s="505"/>
      <c r="CO25" s="505"/>
      <c r="CP25" s="505"/>
      <c r="CQ25" s="505"/>
      <c r="CR25" s="505"/>
      <c r="CS25" s="506"/>
      <c r="CT25" s="388"/>
      <c r="CU25" s="389"/>
      <c r="CV25" s="389"/>
      <c r="CW25" s="389"/>
      <c r="CX25" s="389"/>
      <c r="CY25" s="389"/>
      <c r="CZ25" s="389"/>
      <c r="DA25" s="390"/>
      <c r="DB25" s="388"/>
      <c r="DC25" s="389"/>
      <c r="DD25" s="389"/>
      <c r="DE25" s="389"/>
      <c r="DF25" s="389"/>
      <c r="DG25" s="389"/>
      <c r="DH25" s="389"/>
      <c r="DI25" s="390"/>
    </row>
    <row r="26" spans="1:113" ht="18.75" customHeight="1" x14ac:dyDescent="0.2">
      <c r="A26" s="172"/>
      <c r="B26" s="562"/>
      <c r="C26" s="538"/>
      <c r="D26" s="539"/>
      <c r="E26" s="441" t="s">
        <v>176</v>
      </c>
      <c r="F26" s="421"/>
      <c r="G26" s="421"/>
      <c r="H26" s="421"/>
      <c r="I26" s="421"/>
      <c r="J26" s="421"/>
      <c r="K26" s="422"/>
      <c r="L26" s="442">
        <v>1</v>
      </c>
      <c r="M26" s="443"/>
      <c r="N26" s="443"/>
      <c r="O26" s="443"/>
      <c r="P26" s="485"/>
      <c r="Q26" s="442">
        <v>5650</v>
      </c>
      <c r="R26" s="443"/>
      <c r="S26" s="443"/>
      <c r="T26" s="443"/>
      <c r="U26" s="443"/>
      <c r="V26" s="485"/>
      <c r="W26" s="537"/>
      <c r="X26" s="538"/>
      <c r="Y26" s="539"/>
      <c r="Z26" s="441" t="s">
        <v>177</v>
      </c>
      <c r="AA26" s="543"/>
      <c r="AB26" s="543"/>
      <c r="AC26" s="543"/>
      <c r="AD26" s="543"/>
      <c r="AE26" s="543"/>
      <c r="AF26" s="543"/>
      <c r="AG26" s="544"/>
      <c r="AH26" s="442">
        <v>5</v>
      </c>
      <c r="AI26" s="443"/>
      <c r="AJ26" s="443"/>
      <c r="AK26" s="443"/>
      <c r="AL26" s="485"/>
      <c r="AM26" s="442">
        <v>11080</v>
      </c>
      <c r="AN26" s="443"/>
      <c r="AO26" s="443"/>
      <c r="AP26" s="443"/>
      <c r="AQ26" s="443"/>
      <c r="AR26" s="485"/>
      <c r="AS26" s="442">
        <v>2216</v>
      </c>
      <c r="AT26" s="443"/>
      <c r="AU26" s="443"/>
      <c r="AV26" s="443"/>
      <c r="AW26" s="443"/>
      <c r="AX26" s="444"/>
      <c r="AY26" s="394" t="s">
        <v>178</v>
      </c>
      <c r="AZ26" s="395"/>
      <c r="BA26" s="395"/>
      <c r="BB26" s="395"/>
      <c r="BC26" s="395"/>
      <c r="BD26" s="395"/>
      <c r="BE26" s="395"/>
      <c r="BF26" s="395"/>
      <c r="BG26" s="395"/>
      <c r="BH26" s="395"/>
      <c r="BI26" s="395"/>
      <c r="BJ26" s="395"/>
      <c r="BK26" s="395"/>
      <c r="BL26" s="395"/>
      <c r="BM26" s="396"/>
      <c r="BN26" s="391" t="s">
        <v>126</v>
      </c>
      <c r="BO26" s="392"/>
      <c r="BP26" s="392"/>
      <c r="BQ26" s="392"/>
      <c r="BR26" s="392"/>
      <c r="BS26" s="392"/>
      <c r="BT26" s="392"/>
      <c r="BU26" s="393"/>
      <c r="BV26" s="391" t="s">
        <v>126</v>
      </c>
      <c r="BW26" s="392"/>
      <c r="BX26" s="392"/>
      <c r="BY26" s="392"/>
      <c r="BZ26" s="392"/>
      <c r="CA26" s="392"/>
      <c r="CB26" s="392"/>
      <c r="CC26" s="393"/>
      <c r="CD26" s="185"/>
      <c r="CE26" s="505"/>
      <c r="CF26" s="505"/>
      <c r="CG26" s="505"/>
      <c r="CH26" s="505"/>
      <c r="CI26" s="505"/>
      <c r="CJ26" s="505"/>
      <c r="CK26" s="505"/>
      <c r="CL26" s="505"/>
      <c r="CM26" s="505"/>
      <c r="CN26" s="505"/>
      <c r="CO26" s="505"/>
      <c r="CP26" s="505"/>
      <c r="CQ26" s="505"/>
      <c r="CR26" s="505"/>
      <c r="CS26" s="506"/>
      <c r="CT26" s="388"/>
      <c r="CU26" s="389"/>
      <c r="CV26" s="389"/>
      <c r="CW26" s="389"/>
      <c r="CX26" s="389"/>
      <c r="CY26" s="389"/>
      <c r="CZ26" s="389"/>
      <c r="DA26" s="390"/>
      <c r="DB26" s="388"/>
      <c r="DC26" s="389"/>
      <c r="DD26" s="389"/>
      <c r="DE26" s="389"/>
      <c r="DF26" s="389"/>
      <c r="DG26" s="389"/>
      <c r="DH26" s="389"/>
      <c r="DI26" s="390"/>
    </row>
    <row r="27" spans="1:113" ht="18.75" customHeight="1" thickBot="1" x14ac:dyDescent="0.25">
      <c r="A27" s="172"/>
      <c r="B27" s="562"/>
      <c r="C27" s="538"/>
      <c r="D27" s="539"/>
      <c r="E27" s="441" t="s">
        <v>179</v>
      </c>
      <c r="F27" s="421"/>
      <c r="G27" s="421"/>
      <c r="H27" s="421"/>
      <c r="I27" s="421"/>
      <c r="J27" s="421"/>
      <c r="K27" s="422"/>
      <c r="L27" s="442">
        <v>1</v>
      </c>
      <c r="M27" s="443"/>
      <c r="N27" s="443"/>
      <c r="O27" s="443"/>
      <c r="P27" s="485"/>
      <c r="Q27" s="442">
        <v>2980</v>
      </c>
      <c r="R27" s="443"/>
      <c r="S27" s="443"/>
      <c r="T27" s="443"/>
      <c r="U27" s="443"/>
      <c r="V27" s="485"/>
      <c r="W27" s="537"/>
      <c r="X27" s="538"/>
      <c r="Y27" s="539"/>
      <c r="Z27" s="441" t="s">
        <v>180</v>
      </c>
      <c r="AA27" s="421"/>
      <c r="AB27" s="421"/>
      <c r="AC27" s="421"/>
      <c r="AD27" s="421"/>
      <c r="AE27" s="421"/>
      <c r="AF27" s="421"/>
      <c r="AG27" s="422"/>
      <c r="AH27" s="442">
        <v>1</v>
      </c>
      <c r="AI27" s="443"/>
      <c r="AJ27" s="443"/>
      <c r="AK27" s="443"/>
      <c r="AL27" s="485"/>
      <c r="AM27" s="442" t="s">
        <v>181</v>
      </c>
      <c r="AN27" s="443"/>
      <c r="AO27" s="443"/>
      <c r="AP27" s="443"/>
      <c r="AQ27" s="443"/>
      <c r="AR27" s="485"/>
      <c r="AS27" s="442" t="s">
        <v>182</v>
      </c>
      <c r="AT27" s="443"/>
      <c r="AU27" s="443"/>
      <c r="AV27" s="443"/>
      <c r="AW27" s="443"/>
      <c r="AX27" s="444"/>
      <c r="AY27" s="486" t="s">
        <v>183</v>
      </c>
      <c r="AZ27" s="487"/>
      <c r="BA27" s="487"/>
      <c r="BB27" s="487"/>
      <c r="BC27" s="487"/>
      <c r="BD27" s="487"/>
      <c r="BE27" s="487"/>
      <c r="BF27" s="487"/>
      <c r="BG27" s="487"/>
      <c r="BH27" s="487"/>
      <c r="BI27" s="487"/>
      <c r="BJ27" s="487"/>
      <c r="BK27" s="487"/>
      <c r="BL27" s="487"/>
      <c r="BM27" s="488"/>
      <c r="BN27" s="510" t="s">
        <v>135</v>
      </c>
      <c r="BO27" s="511"/>
      <c r="BP27" s="511"/>
      <c r="BQ27" s="511"/>
      <c r="BR27" s="511"/>
      <c r="BS27" s="511"/>
      <c r="BT27" s="511"/>
      <c r="BU27" s="512"/>
      <c r="BV27" s="510" t="s">
        <v>126</v>
      </c>
      <c r="BW27" s="511"/>
      <c r="BX27" s="511"/>
      <c r="BY27" s="511"/>
      <c r="BZ27" s="511"/>
      <c r="CA27" s="511"/>
      <c r="CB27" s="511"/>
      <c r="CC27" s="512"/>
      <c r="CD27" s="187"/>
      <c r="CE27" s="505"/>
      <c r="CF27" s="505"/>
      <c r="CG27" s="505"/>
      <c r="CH27" s="505"/>
      <c r="CI27" s="505"/>
      <c r="CJ27" s="505"/>
      <c r="CK27" s="505"/>
      <c r="CL27" s="505"/>
      <c r="CM27" s="505"/>
      <c r="CN27" s="505"/>
      <c r="CO27" s="505"/>
      <c r="CP27" s="505"/>
      <c r="CQ27" s="505"/>
      <c r="CR27" s="505"/>
      <c r="CS27" s="506"/>
      <c r="CT27" s="388"/>
      <c r="CU27" s="389"/>
      <c r="CV27" s="389"/>
      <c r="CW27" s="389"/>
      <c r="CX27" s="389"/>
      <c r="CY27" s="389"/>
      <c r="CZ27" s="389"/>
      <c r="DA27" s="390"/>
      <c r="DB27" s="388"/>
      <c r="DC27" s="389"/>
      <c r="DD27" s="389"/>
      <c r="DE27" s="389"/>
      <c r="DF27" s="389"/>
      <c r="DG27" s="389"/>
      <c r="DH27" s="389"/>
      <c r="DI27" s="390"/>
    </row>
    <row r="28" spans="1:113" ht="18.75" customHeight="1" x14ac:dyDescent="0.2">
      <c r="A28" s="172"/>
      <c r="B28" s="562"/>
      <c r="C28" s="538"/>
      <c r="D28" s="539"/>
      <c r="E28" s="441" t="s">
        <v>184</v>
      </c>
      <c r="F28" s="421"/>
      <c r="G28" s="421"/>
      <c r="H28" s="421"/>
      <c r="I28" s="421"/>
      <c r="J28" s="421"/>
      <c r="K28" s="422"/>
      <c r="L28" s="442">
        <v>1</v>
      </c>
      <c r="M28" s="443"/>
      <c r="N28" s="443"/>
      <c r="O28" s="443"/>
      <c r="P28" s="485"/>
      <c r="Q28" s="442">
        <v>2430</v>
      </c>
      <c r="R28" s="443"/>
      <c r="S28" s="443"/>
      <c r="T28" s="443"/>
      <c r="U28" s="443"/>
      <c r="V28" s="485"/>
      <c r="W28" s="537"/>
      <c r="X28" s="538"/>
      <c r="Y28" s="539"/>
      <c r="Z28" s="441" t="s">
        <v>185</v>
      </c>
      <c r="AA28" s="421"/>
      <c r="AB28" s="421"/>
      <c r="AC28" s="421"/>
      <c r="AD28" s="421"/>
      <c r="AE28" s="421"/>
      <c r="AF28" s="421"/>
      <c r="AG28" s="422"/>
      <c r="AH28" s="442" t="s">
        <v>136</v>
      </c>
      <c r="AI28" s="443"/>
      <c r="AJ28" s="443"/>
      <c r="AK28" s="443"/>
      <c r="AL28" s="485"/>
      <c r="AM28" s="442" t="s">
        <v>126</v>
      </c>
      <c r="AN28" s="443"/>
      <c r="AO28" s="443"/>
      <c r="AP28" s="443"/>
      <c r="AQ28" s="443"/>
      <c r="AR28" s="485"/>
      <c r="AS28" s="442" t="s">
        <v>136</v>
      </c>
      <c r="AT28" s="443"/>
      <c r="AU28" s="443"/>
      <c r="AV28" s="443"/>
      <c r="AW28" s="443"/>
      <c r="AX28" s="444"/>
      <c r="AY28" s="545" t="s">
        <v>186</v>
      </c>
      <c r="AZ28" s="546"/>
      <c r="BA28" s="546"/>
      <c r="BB28" s="547"/>
      <c r="BC28" s="351" t="s">
        <v>47</v>
      </c>
      <c r="BD28" s="352"/>
      <c r="BE28" s="352"/>
      <c r="BF28" s="352"/>
      <c r="BG28" s="352"/>
      <c r="BH28" s="352"/>
      <c r="BI28" s="352"/>
      <c r="BJ28" s="352"/>
      <c r="BK28" s="352"/>
      <c r="BL28" s="352"/>
      <c r="BM28" s="353"/>
      <c r="BN28" s="354">
        <v>2132628</v>
      </c>
      <c r="BO28" s="355"/>
      <c r="BP28" s="355"/>
      <c r="BQ28" s="355"/>
      <c r="BR28" s="355"/>
      <c r="BS28" s="355"/>
      <c r="BT28" s="355"/>
      <c r="BU28" s="356"/>
      <c r="BV28" s="354">
        <v>1493835</v>
      </c>
      <c r="BW28" s="355"/>
      <c r="BX28" s="355"/>
      <c r="BY28" s="355"/>
      <c r="BZ28" s="355"/>
      <c r="CA28" s="355"/>
      <c r="CB28" s="355"/>
      <c r="CC28" s="356"/>
      <c r="CD28" s="185"/>
      <c r="CE28" s="505"/>
      <c r="CF28" s="505"/>
      <c r="CG28" s="505"/>
      <c r="CH28" s="505"/>
      <c r="CI28" s="505"/>
      <c r="CJ28" s="505"/>
      <c r="CK28" s="505"/>
      <c r="CL28" s="505"/>
      <c r="CM28" s="505"/>
      <c r="CN28" s="505"/>
      <c r="CO28" s="505"/>
      <c r="CP28" s="505"/>
      <c r="CQ28" s="505"/>
      <c r="CR28" s="505"/>
      <c r="CS28" s="506"/>
      <c r="CT28" s="388"/>
      <c r="CU28" s="389"/>
      <c r="CV28" s="389"/>
      <c r="CW28" s="389"/>
      <c r="CX28" s="389"/>
      <c r="CY28" s="389"/>
      <c r="CZ28" s="389"/>
      <c r="DA28" s="390"/>
      <c r="DB28" s="388"/>
      <c r="DC28" s="389"/>
      <c r="DD28" s="389"/>
      <c r="DE28" s="389"/>
      <c r="DF28" s="389"/>
      <c r="DG28" s="389"/>
      <c r="DH28" s="389"/>
      <c r="DI28" s="390"/>
    </row>
    <row r="29" spans="1:113" ht="18.75" customHeight="1" x14ac:dyDescent="0.2">
      <c r="A29" s="172"/>
      <c r="B29" s="562"/>
      <c r="C29" s="538"/>
      <c r="D29" s="539"/>
      <c r="E29" s="441" t="s">
        <v>187</v>
      </c>
      <c r="F29" s="421"/>
      <c r="G29" s="421"/>
      <c r="H29" s="421"/>
      <c r="I29" s="421"/>
      <c r="J29" s="421"/>
      <c r="K29" s="422"/>
      <c r="L29" s="442">
        <v>12</v>
      </c>
      <c r="M29" s="443"/>
      <c r="N29" s="443"/>
      <c r="O29" s="443"/>
      <c r="P29" s="485"/>
      <c r="Q29" s="442">
        <v>2200</v>
      </c>
      <c r="R29" s="443"/>
      <c r="S29" s="443"/>
      <c r="T29" s="443"/>
      <c r="U29" s="443"/>
      <c r="V29" s="485"/>
      <c r="W29" s="540"/>
      <c r="X29" s="541"/>
      <c r="Y29" s="542"/>
      <c r="Z29" s="441" t="s">
        <v>188</v>
      </c>
      <c r="AA29" s="421"/>
      <c r="AB29" s="421"/>
      <c r="AC29" s="421"/>
      <c r="AD29" s="421"/>
      <c r="AE29" s="421"/>
      <c r="AF29" s="421"/>
      <c r="AG29" s="422"/>
      <c r="AH29" s="442">
        <v>168</v>
      </c>
      <c r="AI29" s="443"/>
      <c r="AJ29" s="443"/>
      <c r="AK29" s="443"/>
      <c r="AL29" s="485"/>
      <c r="AM29" s="442">
        <v>475082</v>
      </c>
      <c r="AN29" s="443"/>
      <c r="AO29" s="443"/>
      <c r="AP29" s="443"/>
      <c r="AQ29" s="443"/>
      <c r="AR29" s="485"/>
      <c r="AS29" s="442">
        <v>2828</v>
      </c>
      <c r="AT29" s="443"/>
      <c r="AU29" s="443"/>
      <c r="AV29" s="443"/>
      <c r="AW29" s="443"/>
      <c r="AX29" s="444"/>
      <c r="AY29" s="548"/>
      <c r="AZ29" s="549"/>
      <c r="BA29" s="549"/>
      <c r="BB29" s="550"/>
      <c r="BC29" s="425" t="s">
        <v>189</v>
      </c>
      <c r="BD29" s="426"/>
      <c r="BE29" s="426"/>
      <c r="BF29" s="426"/>
      <c r="BG29" s="426"/>
      <c r="BH29" s="426"/>
      <c r="BI29" s="426"/>
      <c r="BJ29" s="426"/>
      <c r="BK29" s="426"/>
      <c r="BL29" s="426"/>
      <c r="BM29" s="427"/>
      <c r="BN29" s="391">
        <v>356143</v>
      </c>
      <c r="BO29" s="392"/>
      <c r="BP29" s="392"/>
      <c r="BQ29" s="392"/>
      <c r="BR29" s="392"/>
      <c r="BS29" s="392"/>
      <c r="BT29" s="392"/>
      <c r="BU29" s="393"/>
      <c r="BV29" s="391">
        <v>356136</v>
      </c>
      <c r="BW29" s="392"/>
      <c r="BX29" s="392"/>
      <c r="BY29" s="392"/>
      <c r="BZ29" s="392"/>
      <c r="CA29" s="392"/>
      <c r="CB29" s="392"/>
      <c r="CC29" s="393"/>
      <c r="CD29" s="187"/>
      <c r="CE29" s="505"/>
      <c r="CF29" s="505"/>
      <c r="CG29" s="505"/>
      <c r="CH29" s="505"/>
      <c r="CI29" s="505"/>
      <c r="CJ29" s="505"/>
      <c r="CK29" s="505"/>
      <c r="CL29" s="505"/>
      <c r="CM29" s="505"/>
      <c r="CN29" s="505"/>
      <c r="CO29" s="505"/>
      <c r="CP29" s="505"/>
      <c r="CQ29" s="505"/>
      <c r="CR29" s="505"/>
      <c r="CS29" s="506"/>
      <c r="CT29" s="388"/>
      <c r="CU29" s="389"/>
      <c r="CV29" s="389"/>
      <c r="CW29" s="389"/>
      <c r="CX29" s="389"/>
      <c r="CY29" s="389"/>
      <c r="CZ29" s="389"/>
      <c r="DA29" s="390"/>
      <c r="DB29" s="388"/>
      <c r="DC29" s="389"/>
      <c r="DD29" s="389"/>
      <c r="DE29" s="389"/>
      <c r="DF29" s="389"/>
      <c r="DG29" s="389"/>
      <c r="DH29" s="389"/>
      <c r="DI29" s="390"/>
    </row>
    <row r="30" spans="1:113" ht="18.75" customHeight="1" thickBot="1" x14ac:dyDescent="0.25">
      <c r="A30" s="172"/>
      <c r="B30" s="563"/>
      <c r="C30" s="564"/>
      <c r="D30" s="565"/>
      <c r="E30" s="445"/>
      <c r="F30" s="446"/>
      <c r="G30" s="446"/>
      <c r="H30" s="446"/>
      <c r="I30" s="446"/>
      <c r="J30" s="446"/>
      <c r="K30" s="447"/>
      <c r="L30" s="555"/>
      <c r="M30" s="556"/>
      <c r="N30" s="556"/>
      <c r="O30" s="556"/>
      <c r="P30" s="557"/>
      <c r="Q30" s="555"/>
      <c r="R30" s="556"/>
      <c r="S30" s="556"/>
      <c r="T30" s="556"/>
      <c r="U30" s="556"/>
      <c r="V30" s="557"/>
      <c r="W30" s="558" t="s">
        <v>190</v>
      </c>
      <c r="X30" s="559"/>
      <c r="Y30" s="559"/>
      <c r="Z30" s="559"/>
      <c r="AA30" s="559"/>
      <c r="AB30" s="559"/>
      <c r="AC30" s="559"/>
      <c r="AD30" s="559"/>
      <c r="AE30" s="559"/>
      <c r="AF30" s="559"/>
      <c r="AG30" s="560"/>
      <c r="AH30" s="518">
        <v>100.5</v>
      </c>
      <c r="AI30" s="519"/>
      <c r="AJ30" s="519"/>
      <c r="AK30" s="519"/>
      <c r="AL30" s="519"/>
      <c r="AM30" s="519"/>
      <c r="AN30" s="519"/>
      <c r="AO30" s="519"/>
      <c r="AP30" s="519"/>
      <c r="AQ30" s="519"/>
      <c r="AR30" s="519"/>
      <c r="AS30" s="519"/>
      <c r="AT30" s="519"/>
      <c r="AU30" s="519"/>
      <c r="AV30" s="519"/>
      <c r="AW30" s="519"/>
      <c r="AX30" s="521"/>
      <c r="AY30" s="551"/>
      <c r="AZ30" s="552"/>
      <c r="BA30" s="552"/>
      <c r="BB30" s="553"/>
      <c r="BC30" s="507" t="s">
        <v>49</v>
      </c>
      <c r="BD30" s="508"/>
      <c r="BE30" s="508"/>
      <c r="BF30" s="508"/>
      <c r="BG30" s="508"/>
      <c r="BH30" s="508"/>
      <c r="BI30" s="508"/>
      <c r="BJ30" s="508"/>
      <c r="BK30" s="508"/>
      <c r="BL30" s="508"/>
      <c r="BM30" s="509"/>
      <c r="BN30" s="510">
        <v>771364</v>
      </c>
      <c r="BO30" s="511"/>
      <c r="BP30" s="511"/>
      <c r="BQ30" s="511"/>
      <c r="BR30" s="511"/>
      <c r="BS30" s="511"/>
      <c r="BT30" s="511"/>
      <c r="BU30" s="512"/>
      <c r="BV30" s="510">
        <v>730849</v>
      </c>
      <c r="BW30" s="511"/>
      <c r="BX30" s="511"/>
      <c r="BY30" s="511"/>
      <c r="BZ30" s="511"/>
      <c r="CA30" s="511"/>
      <c r="CB30" s="511"/>
      <c r="CC30" s="512"/>
      <c r="CD30" s="188"/>
      <c r="CE30" s="189"/>
      <c r="CF30" s="189"/>
      <c r="CG30" s="189"/>
      <c r="CH30" s="189"/>
      <c r="CI30" s="189"/>
      <c r="CJ30" s="189"/>
      <c r="CK30" s="189"/>
      <c r="CL30" s="189"/>
      <c r="CM30" s="189"/>
      <c r="CN30" s="189"/>
      <c r="CO30" s="189"/>
      <c r="CP30" s="189"/>
      <c r="CQ30" s="189"/>
      <c r="CR30" s="189"/>
      <c r="CS30" s="190"/>
      <c r="CT30" s="191"/>
      <c r="CU30" s="192"/>
      <c r="CV30" s="192"/>
      <c r="CW30" s="192"/>
      <c r="CX30" s="192"/>
      <c r="CY30" s="192"/>
      <c r="CZ30" s="192"/>
      <c r="DA30" s="193"/>
      <c r="DB30" s="191"/>
      <c r="DC30" s="192"/>
      <c r="DD30" s="192"/>
      <c r="DE30" s="192"/>
      <c r="DF30" s="192"/>
      <c r="DG30" s="192"/>
      <c r="DH30" s="192"/>
      <c r="DI30" s="193"/>
    </row>
    <row r="31" spans="1:113" ht="13.5" customHeight="1" x14ac:dyDescent="0.2">
      <c r="A31" s="172"/>
      <c r="B31" s="194"/>
      <c r="DI31" s="195"/>
    </row>
    <row r="32" spans="1:113" ht="13.5" customHeight="1" x14ac:dyDescent="0.2">
      <c r="A32" s="172"/>
      <c r="B32" s="196"/>
      <c r="C32" s="554" t="s">
        <v>191</v>
      </c>
      <c r="D32" s="554"/>
      <c r="E32" s="554"/>
      <c r="F32" s="554"/>
      <c r="G32" s="554"/>
      <c r="H32" s="554"/>
      <c r="I32" s="554"/>
      <c r="J32" s="554"/>
      <c r="K32" s="554"/>
      <c r="L32" s="554"/>
      <c r="M32" s="554"/>
      <c r="N32" s="554"/>
      <c r="O32" s="554"/>
      <c r="P32" s="554"/>
      <c r="Q32" s="554"/>
      <c r="R32" s="554"/>
      <c r="S32" s="554"/>
      <c r="U32" s="395" t="s">
        <v>192</v>
      </c>
      <c r="V32" s="395"/>
      <c r="W32" s="395"/>
      <c r="X32" s="395"/>
      <c r="Y32" s="395"/>
      <c r="Z32" s="395"/>
      <c r="AA32" s="395"/>
      <c r="AB32" s="395"/>
      <c r="AC32" s="395"/>
      <c r="AD32" s="395"/>
      <c r="AE32" s="395"/>
      <c r="AF32" s="395"/>
      <c r="AG32" s="395"/>
      <c r="AH32" s="395"/>
      <c r="AI32" s="395"/>
      <c r="AJ32" s="395"/>
      <c r="AK32" s="395"/>
      <c r="AM32" s="395" t="s">
        <v>193</v>
      </c>
      <c r="AN32" s="395"/>
      <c r="AO32" s="395"/>
      <c r="AP32" s="395"/>
      <c r="AQ32" s="395"/>
      <c r="AR32" s="395"/>
      <c r="AS32" s="395"/>
      <c r="AT32" s="395"/>
      <c r="AU32" s="395"/>
      <c r="AV32" s="395"/>
      <c r="AW32" s="395"/>
      <c r="AX32" s="395"/>
      <c r="AY32" s="395"/>
      <c r="AZ32" s="395"/>
      <c r="BA32" s="395"/>
      <c r="BB32" s="395"/>
      <c r="BC32" s="395"/>
      <c r="BE32" s="395" t="s">
        <v>194</v>
      </c>
      <c r="BF32" s="395"/>
      <c r="BG32" s="395"/>
      <c r="BH32" s="395"/>
      <c r="BI32" s="395"/>
      <c r="BJ32" s="395"/>
      <c r="BK32" s="395"/>
      <c r="BL32" s="395"/>
      <c r="BM32" s="395"/>
      <c r="BN32" s="395"/>
      <c r="BO32" s="395"/>
      <c r="BP32" s="395"/>
      <c r="BQ32" s="395"/>
      <c r="BR32" s="395"/>
      <c r="BS32" s="395"/>
      <c r="BT32" s="395"/>
      <c r="BU32" s="395"/>
      <c r="BW32" s="395" t="s">
        <v>195</v>
      </c>
      <c r="BX32" s="395"/>
      <c r="BY32" s="395"/>
      <c r="BZ32" s="395"/>
      <c r="CA32" s="395"/>
      <c r="CB32" s="395"/>
      <c r="CC32" s="395"/>
      <c r="CD32" s="395"/>
      <c r="CE32" s="395"/>
      <c r="CF32" s="395"/>
      <c r="CG32" s="395"/>
      <c r="CH32" s="395"/>
      <c r="CI32" s="395"/>
      <c r="CJ32" s="395"/>
      <c r="CK32" s="395"/>
      <c r="CL32" s="395"/>
      <c r="CM32" s="395"/>
      <c r="CO32" s="395" t="s">
        <v>196</v>
      </c>
      <c r="CP32" s="395"/>
      <c r="CQ32" s="395"/>
      <c r="CR32" s="395"/>
      <c r="CS32" s="395"/>
      <c r="CT32" s="395"/>
      <c r="CU32" s="395"/>
      <c r="CV32" s="395"/>
      <c r="CW32" s="395"/>
      <c r="CX32" s="395"/>
      <c r="CY32" s="395"/>
      <c r="CZ32" s="395"/>
      <c r="DA32" s="395"/>
      <c r="DB32" s="395"/>
      <c r="DC32" s="395"/>
      <c r="DD32" s="395"/>
      <c r="DE32" s="395"/>
      <c r="DI32" s="195"/>
    </row>
    <row r="33" spans="1:113" ht="13.5" customHeight="1" x14ac:dyDescent="0.2">
      <c r="A33" s="172"/>
      <c r="B33" s="196"/>
      <c r="C33" s="415" t="s">
        <v>197</v>
      </c>
      <c r="D33" s="415"/>
      <c r="E33" s="380" t="s">
        <v>198</v>
      </c>
      <c r="F33" s="380"/>
      <c r="G33" s="380"/>
      <c r="H33" s="380"/>
      <c r="I33" s="380"/>
      <c r="J33" s="380"/>
      <c r="K33" s="380"/>
      <c r="L33" s="380"/>
      <c r="M33" s="380"/>
      <c r="N33" s="380"/>
      <c r="O33" s="380"/>
      <c r="P33" s="380"/>
      <c r="Q33" s="380"/>
      <c r="R33" s="380"/>
      <c r="S33" s="380"/>
      <c r="T33" s="197"/>
      <c r="U33" s="415" t="s">
        <v>199</v>
      </c>
      <c r="V33" s="415"/>
      <c r="W33" s="380" t="s">
        <v>198</v>
      </c>
      <c r="X33" s="380"/>
      <c r="Y33" s="380"/>
      <c r="Z33" s="380"/>
      <c r="AA33" s="380"/>
      <c r="AB33" s="380"/>
      <c r="AC33" s="380"/>
      <c r="AD33" s="380"/>
      <c r="AE33" s="380"/>
      <c r="AF33" s="380"/>
      <c r="AG33" s="380"/>
      <c r="AH33" s="380"/>
      <c r="AI33" s="380"/>
      <c r="AJ33" s="380"/>
      <c r="AK33" s="380"/>
      <c r="AL33" s="197"/>
      <c r="AM33" s="415" t="s">
        <v>199</v>
      </c>
      <c r="AN33" s="415"/>
      <c r="AO33" s="380" t="s">
        <v>198</v>
      </c>
      <c r="AP33" s="380"/>
      <c r="AQ33" s="380"/>
      <c r="AR33" s="380"/>
      <c r="AS33" s="380"/>
      <c r="AT33" s="380"/>
      <c r="AU33" s="380"/>
      <c r="AV33" s="380"/>
      <c r="AW33" s="380"/>
      <c r="AX33" s="380"/>
      <c r="AY33" s="380"/>
      <c r="AZ33" s="380"/>
      <c r="BA33" s="380"/>
      <c r="BB33" s="380"/>
      <c r="BC33" s="380"/>
      <c r="BD33" s="198"/>
      <c r="BE33" s="380" t="s">
        <v>200</v>
      </c>
      <c r="BF33" s="380"/>
      <c r="BG33" s="380" t="s">
        <v>201</v>
      </c>
      <c r="BH33" s="380"/>
      <c r="BI33" s="380"/>
      <c r="BJ33" s="380"/>
      <c r="BK33" s="380"/>
      <c r="BL33" s="380"/>
      <c r="BM33" s="380"/>
      <c r="BN33" s="380"/>
      <c r="BO33" s="380"/>
      <c r="BP33" s="380"/>
      <c r="BQ33" s="380"/>
      <c r="BR33" s="380"/>
      <c r="BS33" s="380"/>
      <c r="BT33" s="380"/>
      <c r="BU33" s="380"/>
      <c r="BV33" s="198"/>
      <c r="BW33" s="415" t="s">
        <v>200</v>
      </c>
      <c r="BX33" s="415"/>
      <c r="BY33" s="380" t="s">
        <v>202</v>
      </c>
      <c r="BZ33" s="380"/>
      <c r="CA33" s="380"/>
      <c r="CB33" s="380"/>
      <c r="CC33" s="380"/>
      <c r="CD33" s="380"/>
      <c r="CE33" s="380"/>
      <c r="CF33" s="380"/>
      <c r="CG33" s="380"/>
      <c r="CH33" s="380"/>
      <c r="CI33" s="380"/>
      <c r="CJ33" s="380"/>
      <c r="CK33" s="380"/>
      <c r="CL33" s="380"/>
      <c r="CM33" s="380"/>
      <c r="CN33" s="197"/>
      <c r="CO33" s="415" t="s">
        <v>203</v>
      </c>
      <c r="CP33" s="415"/>
      <c r="CQ33" s="380" t="s">
        <v>204</v>
      </c>
      <c r="CR33" s="380"/>
      <c r="CS33" s="380"/>
      <c r="CT33" s="380"/>
      <c r="CU33" s="380"/>
      <c r="CV33" s="380"/>
      <c r="CW33" s="380"/>
      <c r="CX33" s="380"/>
      <c r="CY33" s="380"/>
      <c r="CZ33" s="380"/>
      <c r="DA33" s="380"/>
      <c r="DB33" s="380"/>
      <c r="DC33" s="380"/>
      <c r="DD33" s="380"/>
      <c r="DE33" s="380"/>
      <c r="DF33" s="197"/>
      <c r="DG33" s="580" t="s">
        <v>205</v>
      </c>
      <c r="DH33" s="580"/>
      <c r="DI33" s="199"/>
    </row>
    <row r="34" spans="1:113" ht="32.25" customHeight="1" x14ac:dyDescent="0.2">
      <c r="A34" s="172"/>
      <c r="B34" s="196"/>
      <c r="C34" s="581">
        <f>IF(E34="","",1)</f>
        <v>1</v>
      </c>
      <c r="D34" s="581"/>
      <c r="E34" s="582" t="str">
        <f>IF('各会計、関係団体の財政状況及び健全化判断比率'!B7="","",'各会計、関係団体の財政状況及び健全化判断比率'!B7)</f>
        <v>一般会計</v>
      </c>
      <c r="F34" s="582"/>
      <c r="G34" s="582"/>
      <c r="H34" s="582"/>
      <c r="I34" s="582"/>
      <c r="J34" s="582"/>
      <c r="K34" s="582"/>
      <c r="L34" s="582"/>
      <c r="M34" s="582"/>
      <c r="N34" s="582"/>
      <c r="O34" s="582"/>
      <c r="P34" s="582"/>
      <c r="Q34" s="582"/>
      <c r="R34" s="582"/>
      <c r="S34" s="582"/>
      <c r="T34" s="172"/>
      <c r="U34" s="581">
        <f>IF(W34="","",MAX(C34:D43)+1)</f>
        <v>3</v>
      </c>
      <c r="V34" s="581"/>
      <c r="W34" s="582" t="str">
        <f>IF('各会計、関係団体の財政状況及び健全化判断比率'!B28="","",'各会計、関係団体の財政状況及び健全化判断比率'!B28)</f>
        <v>国民健康保険事業特別会計</v>
      </c>
      <c r="X34" s="582"/>
      <c r="Y34" s="582"/>
      <c r="Z34" s="582"/>
      <c r="AA34" s="582"/>
      <c r="AB34" s="582"/>
      <c r="AC34" s="582"/>
      <c r="AD34" s="582"/>
      <c r="AE34" s="582"/>
      <c r="AF34" s="582"/>
      <c r="AG34" s="582"/>
      <c r="AH34" s="582"/>
      <c r="AI34" s="582"/>
      <c r="AJ34" s="582"/>
      <c r="AK34" s="582"/>
      <c r="AL34" s="172"/>
      <c r="AM34" s="581">
        <f>IF(AO34="","",MAX(C34:D43,U34:V43)+1)</f>
        <v>6</v>
      </c>
      <c r="AN34" s="581"/>
      <c r="AO34" s="582" t="str">
        <f>IF('各会計、関係団体の財政状況及び健全化判断比率'!B31="","",'各会計、関係団体の財政状況及び健全化判断比率'!B31)</f>
        <v>水道事業会計</v>
      </c>
      <c r="AP34" s="582"/>
      <c r="AQ34" s="582"/>
      <c r="AR34" s="582"/>
      <c r="AS34" s="582"/>
      <c r="AT34" s="582"/>
      <c r="AU34" s="582"/>
      <c r="AV34" s="582"/>
      <c r="AW34" s="582"/>
      <c r="AX34" s="582"/>
      <c r="AY34" s="582"/>
      <c r="AZ34" s="582"/>
      <c r="BA34" s="582"/>
      <c r="BB34" s="582"/>
      <c r="BC34" s="582"/>
      <c r="BD34" s="172"/>
      <c r="BE34" s="581">
        <f>IF(BG34="","",MAX(C34:D43,U34:V43,AM34:AN43)+1)</f>
        <v>8</v>
      </c>
      <c r="BF34" s="581"/>
      <c r="BG34" s="582" t="str">
        <f>IF('各会計、関係団体の財政状況及び健全化判断比率'!B33="","",'各会計、関係団体の財政状況及び健全化判断比率'!B33)</f>
        <v>農業集落排水事業特別会計</v>
      </c>
      <c r="BH34" s="582"/>
      <c r="BI34" s="582"/>
      <c r="BJ34" s="582"/>
      <c r="BK34" s="582"/>
      <c r="BL34" s="582"/>
      <c r="BM34" s="582"/>
      <c r="BN34" s="582"/>
      <c r="BO34" s="582"/>
      <c r="BP34" s="582"/>
      <c r="BQ34" s="582"/>
      <c r="BR34" s="582"/>
      <c r="BS34" s="582"/>
      <c r="BT34" s="582"/>
      <c r="BU34" s="582"/>
      <c r="BV34" s="172"/>
      <c r="BW34" s="581">
        <f>IF(BY34="","",MAX(C34:D43,U34:V43,AM34:AN43,BE34:BF43)+1)</f>
        <v>9</v>
      </c>
      <c r="BX34" s="581"/>
      <c r="BY34" s="582" t="str">
        <f>IF('各会計、関係団体の財政状況及び健全化判断比率'!B68="","",'各会計、関係団体の財政状況及び健全化判断比率'!B68)</f>
        <v>千葉県市町村総合事務組合（一般会計）</v>
      </c>
      <c r="BZ34" s="582"/>
      <c r="CA34" s="582"/>
      <c r="CB34" s="582"/>
      <c r="CC34" s="582"/>
      <c r="CD34" s="582"/>
      <c r="CE34" s="582"/>
      <c r="CF34" s="582"/>
      <c r="CG34" s="582"/>
      <c r="CH34" s="582"/>
      <c r="CI34" s="582"/>
      <c r="CJ34" s="582"/>
      <c r="CK34" s="582"/>
      <c r="CL34" s="582"/>
      <c r="CM34" s="582"/>
      <c r="CN34" s="172"/>
      <c r="CO34" s="581">
        <f>IF(CQ34="","",MAX(C34:D43,U34:V43,AM34:AN43,BE34:BF43,BW34:BX43)+1)</f>
        <v>18</v>
      </c>
      <c r="CP34" s="581"/>
      <c r="CQ34" s="582" t="str">
        <f>IF('各会計、関係団体の財政状況及び健全化判断比率'!BS7="","",'各会計、関係団体の財政状況及び健全化判断比率'!BS7)</f>
        <v>多古</v>
      </c>
      <c r="CR34" s="582"/>
      <c r="CS34" s="582"/>
      <c r="CT34" s="582"/>
      <c r="CU34" s="582"/>
      <c r="CV34" s="582"/>
      <c r="CW34" s="582"/>
      <c r="CX34" s="582"/>
      <c r="CY34" s="582"/>
      <c r="CZ34" s="582"/>
      <c r="DA34" s="582"/>
      <c r="DB34" s="582"/>
      <c r="DC34" s="582"/>
      <c r="DD34" s="582"/>
      <c r="DE34" s="582"/>
      <c r="DG34" s="583" t="str">
        <f>IF('各会計、関係団体の財政状況及び健全化判断比率'!BR7="","",'各会計、関係団体の財政状況及び健全化判断比率'!BR7)</f>
        <v/>
      </c>
      <c r="DH34" s="583"/>
      <c r="DI34" s="199"/>
    </row>
    <row r="35" spans="1:113" ht="32.25" customHeight="1" x14ac:dyDescent="0.2">
      <c r="A35" s="172"/>
      <c r="B35" s="196"/>
      <c r="C35" s="581">
        <f>IF(E35="","",C34+1)</f>
        <v>2</v>
      </c>
      <c r="D35" s="581"/>
      <c r="E35" s="582" t="str">
        <f>IF('各会計、関係団体の財政状況及び健全化判断比率'!B8="","",'各会計、関係団体の財政状況及び健全化判断比率'!B8)</f>
        <v>学校給食センター事業特別会計</v>
      </c>
      <c r="F35" s="582"/>
      <c r="G35" s="582"/>
      <c r="H35" s="582"/>
      <c r="I35" s="582"/>
      <c r="J35" s="582"/>
      <c r="K35" s="582"/>
      <c r="L35" s="582"/>
      <c r="M35" s="582"/>
      <c r="N35" s="582"/>
      <c r="O35" s="582"/>
      <c r="P35" s="582"/>
      <c r="Q35" s="582"/>
      <c r="R35" s="582"/>
      <c r="S35" s="582"/>
      <c r="T35" s="172"/>
      <c r="U35" s="581">
        <f>IF(W35="","",U34+1)</f>
        <v>4</v>
      </c>
      <c r="V35" s="581"/>
      <c r="W35" s="582" t="str">
        <f>IF('各会計、関係団体の財政状況及び健全化判断比率'!B29="","",'各会計、関係団体の財政状況及び健全化判断比率'!B29)</f>
        <v>介護保険事業特別会計</v>
      </c>
      <c r="X35" s="582"/>
      <c r="Y35" s="582"/>
      <c r="Z35" s="582"/>
      <c r="AA35" s="582"/>
      <c r="AB35" s="582"/>
      <c r="AC35" s="582"/>
      <c r="AD35" s="582"/>
      <c r="AE35" s="582"/>
      <c r="AF35" s="582"/>
      <c r="AG35" s="582"/>
      <c r="AH35" s="582"/>
      <c r="AI35" s="582"/>
      <c r="AJ35" s="582"/>
      <c r="AK35" s="582"/>
      <c r="AL35" s="172"/>
      <c r="AM35" s="581">
        <f t="shared" ref="AM35:AM43" si="0">IF(AO35="","",AM34+1)</f>
        <v>7</v>
      </c>
      <c r="AN35" s="581"/>
      <c r="AO35" s="582" t="str">
        <f>IF('各会計、関係団体の財政状況及び健全化判断比率'!B32="","",'各会計、関係団体の財政状況及び健全化判断比率'!B32)</f>
        <v>国保多古中央病院事業会計</v>
      </c>
      <c r="AP35" s="582"/>
      <c r="AQ35" s="582"/>
      <c r="AR35" s="582"/>
      <c r="AS35" s="582"/>
      <c r="AT35" s="582"/>
      <c r="AU35" s="582"/>
      <c r="AV35" s="582"/>
      <c r="AW35" s="582"/>
      <c r="AX35" s="582"/>
      <c r="AY35" s="582"/>
      <c r="AZ35" s="582"/>
      <c r="BA35" s="582"/>
      <c r="BB35" s="582"/>
      <c r="BC35" s="582"/>
      <c r="BD35" s="172"/>
      <c r="BE35" s="581" t="str">
        <f t="shared" ref="BE35:BE43" si="1">IF(BG35="","",BE34+1)</f>
        <v/>
      </c>
      <c r="BF35" s="581"/>
      <c r="BG35" s="582"/>
      <c r="BH35" s="582"/>
      <c r="BI35" s="582"/>
      <c r="BJ35" s="582"/>
      <c r="BK35" s="582"/>
      <c r="BL35" s="582"/>
      <c r="BM35" s="582"/>
      <c r="BN35" s="582"/>
      <c r="BO35" s="582"/>
      <c r="BP35" s="582"/>
      <c r="BQ35" s="582"/>
      <c r="BR35" s="582"/>
      <c r="BS35" s="582"/>
      <c r="BT35" s="582"/>
      <c r="BU35" s="582"/>
      <c r="BV35" s="172"/>
      <c r="BW35" s="581">
        <f t="shared" ref="BW35:BW43" si="2">IF(BY35="","",BW34+1)</f>
        <v>10</v>
      </c>
      <c r="BX35" s="581"/>
      <c r="BY35" s="582" t="str">
        <f>IF('各会計、関係団体の財政状況及び健全化判断比率'!B69="","",'各会計、関係団体の財政状況及び健全化判断比率'!B69)</f>
        <v>千葉県市町村総合事務組合（千葉県自治会館管理運営特別会計）</v>
      </c>
      <c r="BZ35" s="582"/>
      <c r="CA35" s="582"/>
      <c r="CB35" s="582"/>
      <c r="CC35" s="582"/>
      <c r="CD35" s="582"/>
      <c r="CE35" s="582"/>
      <c r="CF35" s="582"/>
      <c r="CG35" s="582"/>
      <c r="CH35" s="582"/>
      <c r="CI35" s="582"/>
      <c r="CJ35" s="582"/>
      <c r="CK35" s="582"/>
      <c r="CL35" s="582"/>
      <c r="CM35" s="582"/>
      <c r="CN35" s="172"/>
      <c r="CO35" s="581">
        <f t="shared" ref="CO35:CO43" si="3">IF(CQ35="","",CO34+1)</f>
        <v>19</v>
      </c>
      <c r="CP35" s="581"/>
      <c r="CQ35" s="582" t="str">
        <f>IF('各会計、関係団体の財政状況及び健全化判断比率'!BS8="","",'各会計、関係団体の財政状況及び健全化判断比率'!BS8)</f>
        <v>ティ・ティ・エス</v>
      </c>
      <c r="CR35" s="582"/>
      <c r="CS35" s="582"/>
      <c r="CT35" s="582"/>
      <c r="CU35" s="582"/>
      <c r="CV35" s="582"/>
      <c r="CW35" s="582"/>
      <c r="CX35" s="582"/>
      <c r="CY35" s="582"/>
      <c r="CZ35" s="582"/>
      <c r="DA35" s="582"/>
      <c r="DB35" s="582"/>
      <c r="DC35" s="582"/>
      <c r="DD35" s="582"/>
      <c r="DE35" s="582"/>
      <c r="DG35" s="583" t="str">
        <f>IF('各会計、関係団体の財政状況及び健全化判断比率'!BR8="","",'各会計、関係団体の財政状況及び健全化判断比率'!BR8)</f>
        <v/>
      </c>
      <c r="DH35" s="583"/>
      <c r="DI35" s="199"/>
    </row>
    <row r="36" spans="1:113" ht="32.25" customHeight="1" x14ac:dyDescent="0.2">
      <c r="A36" s="172"/>
      <c r="B36" s="196"/>
      <c r="C36" s="581" t="str">
        <f>IF(E36="","",C35+1)</f>
        <v/>
      </c>
      <c r="D36" s="581"/>
      <c r="E36" s="582" t="str">
        <f>IF('各会計、関係団体の財政状況及び健全化判断比率'!B9="","",'各会計、関係団体の財政状況及び健全化判断比率'!B9)</f>
        <v/>
      </c>
      <c r="F36" s="582"/>
      <c r="G36" s="582"/>
      <c r="H36" s="582"/>
      <c r="I36" s="582"/>
      <c r="J36" s="582"/>
      <c r="K36" s="582"/>
      <c r="L36" s="582"/>
      <c r="M36" s="582"/>
      <c r="N36" s="582"/>
      <c r="O36" s="582"/>
      <c r="P36" s="582"/>
      <c r="Q36" s="582"/>
      <c r="R36" s="582"/>
      <c r="S36" s="582"/>
      <c r="T36" s="172"/>
      <c r="U36" s="581">
        <f t="shared" ref="U36:U43" si="4">IF(W36="","",U35+1)</f>
        <v>5</v>
      </c>
      <c r="V36" s="581"/>
      <c r="W36" s="582" t="str">
        <f>IF('各会計、関係団体の財政状況及び健全化判断比率'!B30="","",'各会計、関係団体の財政状況及び健全化判断比率'!B30)</f>
        <v>後期高齢者医療特別会計</v>
      </c>
      <c r="X36" s="582"/>
      <c r="Y36" s="582"/>
      <c r="Z36" s="582"/>
      <c r="AA36" s="582"/>
      <c r="AB36" s="582"/>
      <c r="AC36" s="582"/>
      <c r="AD36" s="582"/>
      <c r="AE36" s="582"/>
      <c r="AF36" s="582"/>
      <c r="AG36" s="582"/>
      <c r="AH36" s="582"/>
      <c r="AI36" s="582"/>
      <c r="AJ36" s="582"/>
      <c r="AK36" s="582"/>
      <c r="AL36" s="172"/>
      <c r="AM36" s="581" t="str">
        <f t="shared" si="0"/>
        <v/>
      </c>
      <c r="AN36" s="581"/>
      <c r="AO36" s="582"/>
      <c r="AP36" s="582"/>
      <c r="AQ36" s="582"/>
      <c r="AR36" s="582"/>
      <c r="AS36" s="582"/>
      <c r="AT36" s="582"/>
      <c r="AU36" s="582"/>
      <c r="AV36" s="582"/>
      <c r="AW36" s="582"/>
      <c r="AX36" s="582"/>
      <c r="AY36" s="582"/>
      <c r="AZ36" s="582"/>
      <c r="BA36" s="582"/>
      <c r="BB36" s="582"/>
      <c r="BC36" s="582"/>
      <c r="BD36" s="172"/>
      <c r="BE36" s="581" t="str">
        <f t="shared" si="1"/>
        <v/>
      </c>
      <c r="BF36" s="581"/>
      <c r="BG36" s="582"/>
      <c r="BH36" s="582"/>
      <c r="BI36" s="582"/>
      <c r="BJ36" s="582"/>
      <c r="BK36" s="582"/>
      <c r="BL36" s="582"/>
      <c r="BM36" s="582"/>
      <c r="BN36" s="582"/>
      <c r="BO36" s="582"/>
      <c r="BP36" s="582"/>
      <c r="BQ36" s="582"/>
      <c r="BR36" s="582"/>
      <c r="BS36" s="582"/>
      <c r="BT36" s="582"/>
      <c r="BU36" s="582"/>
      <c r="BV36" s="172"/>
      <c r="BW36" s="581">
        <f t="shared" si="2"/>
        <v>11</v>
      </c>
      <c r="BX36" s="581"/>
      <c r="BY36" s="582" t="str">
        <f>IF('各会計、関係団体の財政状況及び健全化判断比率'!B70="","",'各会計、関係団体の財政状況及び健全化判断比率'!B70)</f>
        <v>千葉県市町村総合事務組合（千葉県自治研修センター特別会計）</v>
      </c>
      <c r="BZ36" s="582"/>
      <c r="CA36" s="582"/>
      <c r="CB36" s="582"/>
      <c r="CC36" s="582"/>
      <c r="CD36" s="582"/>
      <c r="CE36" s="582"/>
      <c r="CF36" s="582"/>
      <c r="CG36" s="582"/>
      <c r="CH36" s="582"/>
      <c r="CI36" s="582"/>
      <c r="CJ36" s="582"/>
      <c r="CK36" s="582"/>
      <c r="CL36" s="582"/>
      <c r="CM36" s="582"/>
      <c r="CN36" s="172"/>
      <c r="CO36" s="581" t="str">
        <f t="shared" si="3"/>
        <v/>
      </c>
      <c r="CP36" s="581"/>
      <c r="CQ36" s="582" t="str">
        <f>IF('各会計、関係団体の財政状況及び健全化判断比率'!BS9="","",'各会計、関係団体の財政状況及び健全化判断比率'!BS9)</f>
        <v/>
      </c>
      <c r="CR36" s="582"/>
      <c r="CS36" s="582"/>
      <c r="CT36" s="582"/>
      <c r="CU36" s="582"/>
      <c r="CV36" s="582"/>
      <c r="CW36" s="582"/>
      <c r="CX36" s="582"/>
      <c r="CY36" s="582"/>
      <c r="CZ36" s="582"/>
      <c r="DA36" s="582"/>
      <c r="DB36" s="582"/>
      <c r="DC36" s="582"/>
      <c r="DD36" s="582"/>
      <c r="DE36" s="582"/>
      <c r="DG36" s="583" t="str">
        <f>IF('各会計、関係団体の財政状況及び健全化判断比率'!BR9="","",'各会計、関係団体の財政状況及び健全化判断比率'!BR9)</f>
        <v/>
      </c>
      <c r="DH36" s="583"/>
      <c r="DI36" s="199"/>
    </row>
    <row r="37" spans="1:113" ht="32.25" customHeight="1" x14ac:dyDescent="0.2">
      <c r="A37" s="172"/>
      <c r="B37" s="196"/>
      <c r="C37" s="581" t="str">
        <f>IF(E37="","",C36+1)</f>
        <v/>
      </c>
      <c r="D37" s="581"/>
      <c r="E37" s="582" t="str">
        <f>IF('各会計、関係団体の財政状況及び健全化判断比率'!B10="","",'各会計、関係団体の財政状況及び健全化判断比率'!B10)</f>
        <v/>
      </c>
      <c r="F37" s="582"/>
      <c r="G37" s="582"/>
      <c r="H37" s="582"/>
      <c r="I37" s="582"/>
      <c r="J37" s="582"/>
      <c r="K37" s="582"/>
      <c r="L37" s="582"/>
      <c r="M37" s="582"/>
      <c r="N37" s="582"/>
      <c r="O37" s="582"/>
      <c r="P37" s="582"/>
      <c r="Q37" s="582"/>
      <c r="R37" s="582"/>
      <c r="S37" s="582"/>
      <c r="T37" s="172"/>
      <c r="U37" s="581" t="str">
        <f t="shared" si="4"/>
        <v/>
      </c>
      <c r="V37" s="581"/>
      <c r="W37" s="582"/>
      <c r="X37" s="582"/>
      <c r="Y37" s="582"/>
      <c r="Z37" s="582"/>
      <c r="AA37" s="582"/>
      <c r="AB37" s="582"/>
      <c r="AC37" s="582"/>
      <c r="AD37" s="582"/>
      <c r="AE37" s="582"/>
      <c r="AF37" s="582"/>
      <c r="AG37" s="582"/>
      <c r="AH37" s="582"/>
      <c r="AI37" s="582"/>
      <c r="AJ37" s="582"/>
      <c r="AK37" s="582"/>
      <c r="AL37" s="172"/>
      <c r="AM37" s="581" t="str">
        <f t="shared" si="0"/>
        <v/>
      </c>
      <c r="AN37" s="581"/>
      <c r="AO37" s="582"/>
      <c r="AP37" s="582"/>
      <c r="AQ37" s="582"/>
      <c r="AR37" s="582"/>
      <c r="AS37" s="582"/>
      <c r="AT37" s="582"/>
      <c r="AU37" s="582"/>
      <c r="AV37" s="582"/>
      <c r="AW37" s="582"/>
      <c r="AX37" s="582"/>
      <c r="AY37" s="582"/>
      <c r="AZ37" s="582"/>
      <c r="BA37" s="582"/>
      <c r="BB37" s="582"/>
      <c r="BC37" s="582"/>
      <c r="BD37" s="172"/>
      <c r="BE37" s="581" t="str">
        <f t="shared" si="1"/>
        <v/>
      </c>
      <c r="BF37" s="581"/>
      <c r="BG37" s="582"/>
      <c r="BH37" s="582"/>
      <c r="BI37" s="582"/>
      <c r="BJ37" s="582"/>
      <c r="BK37" s="582"/>
      <c r="BL37" s="582"/>
      <c r="BM37" s="582"/>
      <c r="BN37" s="582"/>
      <c r="BO37" s="582"/>
      <c r="BP37" s="582"/>
      <c r="BQ37" s="582"/>
      <c r="BR37" s="582"/>
      <c r="BS37" s="582"/>
      <c r="BT37" s="582"/>
      <c r="BU37" s="582"/>
      <c r="BV37" s="172"/>
      <c r="BW37" s="581">
        <f t="shared" si="2"/>
        <v>12</v>
      </c>
      <c r="BX37" s="581"/>
      <c r="BY37" s="582" t="str">
        <f>IF('各会計、関係団体の財政状況及び健全化判断比率'!B71="","",'各会計、関係団体の財政状況及び健全化判断比率'!B71)</f>
        <v>千葉県市町村総合事務組合（千葉県市町村交通災害共済特別会計）</v>
      </c>
      <c r="BZ37" s="582"/>
      <c r="CA37" s="582"/>
      <c r="CB37" s="582"/>
      <c r="CC37" s="582"/>
      <c r="CD37" s="582"/>
      <c r="CE37" s="582"/>
      <c r="CF37" s="582"/>
      <c r="CG37" s="582"/>
      <c r="CH37" s="582"/>
      <c r="CI37" s="582"/>
      <c r="CJ37" s="582"/>
      <c r="CK37" s="582"/>
      <c r="CL37" s="582"/>
      <c r="CM37" s="582"/>
      <c r="CN37" s="172"/>
      <c r="CO37" s="581" t="str">
        <f t="shared" si="3"/>
        <v/>
      </c>
      <c r="CP37" s="581"/>
      <c r="CQ37" s="582" t="str">
        <f>IF('各会計、関係団体の財政状況及び健全化判断比率'!BS10="","",'各会計、関係団体の財政状況及び健全化判断比率'!BS10)</f>
        <v/>
      </c>
      <c r="CR37" s="582"/>
      <c r="CS37" s="582"/>
      <c r="CT37" s="582"/>
      <c r="CU37" s="582"/>
      <c r="CV37" s="582"/>
      <c r="CW37" s="582"/>
      <c r="CX37" s="582"/>
      <c r="CY37" s="582"/>
      <c r="CZ37" s="582"/>
      <c r="DA37" s="582"/>
      <c r="DB37" s="582"/>
      <c r="DC37" s="582"/>
      <c r="DD37" s="582"/>
      <c r="DE37" s="582"/>
      <c r="DG37" s="583" t="str">
        <f>IF('各会計、関係団体の財政状況及び健全化判断比率'!BR10="","",'各会計、関係団体の財政状況及び健全化判断比率'!BR10)</f>
        <v/>
      </c>
      <c r="DH37" s="583"/>
      <c r="DI37" s="199"/>
    </row>
    <row r="38" spans="1:113" ht="32.25" customHeight="1" x14ac:dyDescent="0.2">
      <c r="A38" s="172"/>
      <c r="B38" s="196"/>
      <c r="C38" s="581" t="str">
        <f t="shared" ref="C38:C43" si="5">IF(E38="","",C37+1)</f>
        <v/>
      </c>
      <c r="D38" s="581"/>
      <c r="E38" s="582" t="str">
        <f>IF('各会計、関係団体の財政状況及び健全化判断比率'!B11="","",'各会計、関係団体の財政状況及び健全化判断比率'!B11)</f>
        <v/>
      </c>
      <c r="F38" s="582"/>
      <c r="G38" s="582"/>
      <c r="H38" s="582"/>
      <c r="I38" s="582"/>
      <c r="J38" s="582"/>
      <c r="K38" s="582"/>
      <c r="L38" s="582"/>
      <c r="M38" s="582"/>
      <c r="N38" s="582"/>
      <c r="O38" s="582"/>
      <c r="P38" s="582"/>
      <c r="Q38" s="582"/>
      <c r="R38" s="582"/>
      <c r="S38" s="582"/>
      <c r="T38" s="172"/>
      <c r="U38" s="581" t="str">
        <f t="shared" si="4"/>
        <v/>
      </c>
      <c r="V38" s="581"/>
      <c r="W38" s="582"/>
      <c r="X38" s="582"/>
      <c r="Y38" s="582"/>
      <c r="Z38" s="582"/>
      <c r="AA38" s="582"/>
      <c r="AB38" s="582"/>
      <c r="AC38" s="582"/>
      <c r="AD38" s="582"/>
      <c r="AE38" s="582"/>
      <c r="AF38" s="582"/>
      <c r="AG38" s="582"/>
      <c r="AH38" s="582"/>
      <c r="AI38" s="582"/>
      <c r="AJ38" s="582"/>
      <c r="AK38" s="582"/>
      <c r="AL38" s="172"/>
      <c r="AM38" s="581" t="str">
        <f t="shared" si="0"/>
        <v/>
      </c>
      <c r="AN38" s="581"/>
      <c r="AO38" s="582"/>
      <c r="AP38" s="582"/>
      <c r="AQ38" s="582"/>
      <c r="AR38" s="582"/>
      <c r="AS38" s="582"/>
      <c r="AT38" s="582"/>
      <c r="AU38" s="582"/>
      <c r="AV38" s="582"/>
      <c r="AW38" s="582"/>
      <c r="AX38" s="582"/>
      <c r="AY38" s="582"/>
      <c r="AZ38" s="582"/>
      <c r="BA38" s="582"/>
      <c r="BB38" s="582"/>
      <c r="BC38" s="582"/>
      <c r="BD38" s="172"/>
      <c r="BE38" s="581" t="str">
        <f t="shared" si="1"/>
        <v/>
      </c>
      <c r="BF38" s="581"/>
      <c r="BG38" s="582"/>
      <c r="BH38" s="582"/>
      <c r="BI38" s="582"/>
      <c r="BJ38" s="582"/>
      <c r="BK38" s="582"/>
      <c r="BL38" s="582"/>
      <c r="BM38" s="582"/>
      <c r="BN38" s="582"/>
      <c r="BO38" s="582"/>
      <c r="BP38" s="582"/>
      <c r="BQ38" s="582"/>
      <c r="BR38" s="582"/>
      <c r="BS38" s="582"/>
      <c r="BT38" s="582"/>
      <c r="BU38" s="582"/>
      <c r="BV38" s="172"/>
      <c r="BW38" s="581">
        <f t="shared" si="2"/>
        <v>13</v>
      </c>
      <c r="BX38" s="581"/>
      <c r="BY38" s="582" t="str">
        <f>IF('各会計、関係団体の財政状況及び健全化判断比率'!B72="","",'各会計、関係団体の財政状況及び健全化判断比率'!B72)</f>
        <v>香取広域市町村圏事務組合</v>
      </c>
      <c r="BZ38" s="582"/>
      <c r="CA38" s="582"/>
      <c r="CB38" s="582"/>
      <c r="CC38" s="582"/>
      <c r="CD38" s="582"/>
      <c r="CE38" s="582"/>
      <c r="CF38" s="582"/>
      <c r="CG38" s="582"/>
      <c r="CH38" s="582"/>
      <c r="CI38" s="582"/>
      <c r="CJ38" s="582"/>
      <c r="CK38" s="582"/>
      <c r="CL38" s="582"/>
      <c r="CM38" s="582"/>
      <c r="CN38" s="172"/>
      <c r="CO38" s="581" t="str">
        <f t="shared" si="3"/>
        <v/>
      </c>
      <c r="CP38" s="581"/>
      <c r="CQ38" s="582" t="str">
        <f>IF('各会計、関係団体の財政状況及び健全化判断比率'!BS11="","",'各会計、関係団体の財政状況及び健全化判断比率'!BS11)</f>
        <v/>
      </c>
      <c r="CR38" s="582"/>
      <c r="CS38" s="582"/>
      <c r="CT38" s="582"/>
      <c r="CU38" s="582"/>
      <c r="CV38" s="582"/>
      <c r="CW38" s="582"/>
      <c r="CX38" s="582"/>
      <c r="CY38" s="582"/>
      <c r="CZ38" s="582"/>
      <c r="DA38" s="582"/>
      <c r="DB38" s="582"/>
      <c r="DC38" s="582"/>
      <c r="DD38" s="582"/>
      <c r="DE38" s="582"/>
      <c r="DG38" s="583" t="str">
        <f>IF('各会計、関係団体の財政状況及び健全化判断比率'!BR11="","",'各会計、関係団体の財政状況及び健全化判断比率'!BR11)</f>
        <v/>
      </c>
      <c r="DH38" s="583"/>
      <c r="DI38" s="199"/>
    </row>
    <row r="39" spans="1:113" ht="32.25" customHeight="1" x14ac:dyDescent="0.2">
      <c r="A39" s="172"/>
      <c r="B39" s="196"/>
      <c r="C39" s="581" t="str">
        <f t="shared" si="5"/>
        <v/>
      </c>
      <c r="D39" s="581"/>
      <c r="E39" s="582" t="str">
        <f>IF('各会計、関係団体の財政状況及び健全化判断比率'!B12="","",'各会計、関係団体の財政状況及び健全化判断比率'!B12)</f>
        <v/>
      </c>
      <c r="F39" s="582"/>
      <c r="G39" s="582"/>
      <c r="H39" s="582"/>
      <c r="I39" s="582"/>
      <c r="J39" s="582"/>
      <c r="K39" s="582"/>
      <c r="L39" s="582"/>
      <c r="M39" s="582"/>
      <c r="N39" s="582"/>
      <c r="O39" s="582"/>
      <c r="P39" s="582"/>
      <c r="Q39" s="582"/>
      <c r="R39" s="582"/>
      <c r="S39" s="582"/>
      <c r="T39" s="172"/>
      <c r="U39" s="581" t="str">
        <f t="shared" si="4"/>
        <v/>
      </c>
      <c r="V39" s="581"/>
      <c r="W39" s="582"/>
      <c r="X39" s="582"/>
      <c r="Y39" s="582"/>
      <c r="Z39" s="582"/>
      <c r="AA39" s="582"/>
      <c r="AB39" s="582"/>
      <c r="AC39" s="582"/>
      <c r="AD39" s="582"/>
      <c r="AE39" s="582"/>
      <c r="AF39" s="582"/>
      <c r="AG39" s="582"/>
      <c r="AH39" s="582"/>
      <c r="AI39" s="582"/>
      <c r="AJ39" s="582"/>
      <c r="AK39" s="582"/>
      <c r="AL39" s="172"/>
      <c r="AM39" s="581" t="str">
        <f t="shared" si="0"/>
        <v/>
      </c>
      <c r="AN39" s="581"/>
      <c r="AO39" s="582"/>
      <c r="AP39" s="582"/>
      <c r="AQ39" s="582"/>
      <c r="AR39" s="582"/>
      <c r="AS39" s="582"/>
      <c r="AT39" s="582"/>
      <c r="AU39" s="582"/>
      <c r="AV39" s="582"/>
      <c r="AW39" s="582"/>
      <c r="AX39" s="582"/>
      <c r="AY39" s="582"/>
      <c r="AZ39" s="582"/>
      <c r="BA39" s="582"/>
      <c r="BB39" s="582"/>
      <c r="BC39" s="582"/>
      <c r="BD39" s="172"/>
      <c r="BE39" s="581" t="str">
        <f t="shared" si="1"/>
        <v/>
      </c>
      <c r="BF39" s="581"/>
      <c r="BG39" s="582"/>
      <c r="BH39" s="582"/>
      <c r="BI39" s="582"/>
      <c r="BJ39" s="582"/>
      <c r="BK39" s="582"/>
      <c r="BL39" s="582"/>
      <c r="BM39" s="582"/>
      <c r="BN39" s="582"/>
      <c r="BO39" s="582"/>
      <c r="BP39" s="582"/>
      <c r="BQ39" s="582"/>
      <c r="BR39" s="582"/>
      <c r="BS39" s="582"/>
      <c r="BT39" s="582"/>
      <c r="BU39" s="582"/>
      <c r="BV39" s="172"/>
      <c r="BW39" s="581">
        <f t="shared" si="2"/>
        <v>14</v>
      </c>
      <c r="BX39" s="581"/>
      <c r="BY39" s="582" t="str">
        <f>IF('各会計、関係団体の財政状況及び健全化判断比率'!B73="","",'各会計、関係団体の財政状況及び健全化判断比率'!B73)</f>
        <v>東総衛生組合</v>
      </c>
      <c r="BZ39" s="582"/>
      <c r="CA39" s="582"/>
      <c r="CB39" s="582"/>
      <c r="CC39" s="582"/>
      <c r="CD39" s="582"/>
      <c r="CE39" s="582"/>
      <c r="CF39" s="582"/>
      <c r="CG39" s="582"/>
      <c r="CH39" s="582"/>
      <c r="CI39" s="582"/>
      <c r="CJ39" s="582"/>
      <c r="CK39" s="582"/>
      <c r="CL39" s="582"/>
      <c r="CM39" s="582"/>
      <c r="CN39" s="172"/>
      <c r="CO39" s="581" t="str">
        <f t="shared" si="3"/>
        <v/>
      </c>
      <c r="CP39" s="581"/>
      <c r="CQ39" s="582" t="str">
        <f>IF('各会計、関係団体の財政状況及び健全化判断比率'!BS12="","",'各会計、関係団体の財政状況及び健全化判断比率'!BS12)</f>
        <v/>
      </c>
      <c r="CR39" s="582"/>
      <c r="CS39" s="582"/>
      <c r="CT39" s="582"/>
      <c r="CU39" s="582"/>
      <c r="CV39" s="582"/>
      <c r="CW39" s="582"/>
      <c r="CX39" s="582"/>
      <c r="CY39" s="582"/>
      <c r="CZ39" s="582"/>
      <c r="DA39" s="582"/>
      <c r="DB39" s="582"/>
      <c r="DC39" s="582"/>
      <c r="DD39" s="582"/>
      <c r="DE39" s="582"/>
      <c r="DG39" s="583" t="str">
        <f>IF('各会計、関係団体の財政状況及び健全化判断比率'!BR12="","",'各会計、関係団体の財政状況及び健全化判断比率'!BR12)</f>
        <v/>
      </c>
      <c r="DH39" s="583"/>
      <c r="DI39" s="199"/>
    </row>
    <row r="40" spans="1:113" ht="32.25" customHeight="1" x14ac:dyDescent="0.2">
      <c r="A40" s="172"/>
      <c r="B40" s="196"/>
      <c r="C40" s="581" t="str">
        <f t="shared" si="5"/>
        <v/>
      </c>
      <c r="D40" s="581"/>
      <c r="E40" s="582" t="str">
        <f>IF('各会計、関係団体の財政状況及び健全化判断比率'!B13="","",'各会計、関係団体の財政状況及び健全化判断比率'!B13)</f>
        <v/>
      </c>
      <c r="F40" s="582"/>
      <c r="G40" s="582"/>
      <c r="H40" s="582"/>
      <c r="I40" s="582"/>
      <c r="J40" s="582"/>
      <c r="K40" s="582"/>
      <c r="L40" s="582"/>
      <c r="M40" s="582"/>
      <c r="N40" s="582"/>
      <c r="O40" s="582"/>
      <c r="P40" s="582"/>
      <c r="Q40" s="582"/>
      <c r="R40" s="582"/>
      <c r="S40" s="582"/>
      <c r="T40" s="172"/>
      <c r="U40" s="581" t="str">
        <f t="shared" si="4"/>
        <v/>
      </c>
      <c r="V40" s="581"/>
      <c r="W40" s="582"/>
      <c r="X40" s="582"/>
      <c r="Y40" s="582"/>
      <c r="Z40" s="582"/>
      <c r="AA40" s="582"/>
      <c r="AB40" s="582"/>
      <c r="AC40" s="582"/>
      <c r="AD40" s="582"/>
      <c r="AE40" s="582"/>
      <c r="AF40" s="582"/>
      <c r="AG40" s="582"/>
      <c r="AH40" s="582"/>
      <c r="AI40" s="582"/>
      <c r="AJ40" s="582"/>
      <c r="AK40" s="582"/>
      <c r="AL40" s="172"/>
      <c r="AM40" s="581" t="str">
        <f t="shared" si="0"/>
        <v/>
      </c>
      <c r="AN40" s="581"/>
      <c r="AO40" s="582"/>
      <c r="AP40" s="582"/>
      <c r="AQ40" s="582"/>
      <c r="AR40" s="582"/>
      <c r="AS40" s="582"/>
      <c r="AT40" s="582"/>
      <c r="AU40" s="582"/>
      <c r="AV40" s="582"/>
      <c r="AW40" s="582"/>
      <c r="AX40" s="582"/>
      <c r="AY40" s="582"/>
      <c r="AZ40" s="582"/>
      <c r="BA40" s="582"/>
      <c r="BB40" s="582"/>
      <c r="BC40" s="582"/>
      <c r="BD40" s="172"/>
      <c r="BE40" s="581" t="str">
        <f t="shared" si="1"/>
        <v/>
      </c>
      <c r="BF40" s="581"/>
      <c r="BG40" s="582"/>
      <c r="BH40" s="582"/>
      <c r="BI40" s="582"/>
      <c r="BJ40" s="582"/>
      <c r="BK40" s="582"/>
      <c r="BL40" s="582"/>
      <c r="BM40" s="582"/>
      <c r="BN40" s="582"/>
      <c r="BO40" s="582"/>
      <c r="BP40" s="582"/>
      <c r="BQ40" s="582"/>
      <c r="BR40" s="582"/>
      <c r="BS40" s="582"/>
      <c r="BT40" s="582"/>
      <c r="BU40" s="582"/>
      <c r="BV40" s="172"/>
      <c r="BW40" s="581">
        <f t="shared" si="2"/>
        <v>15</v>
      </c>
      <c r="BX40" s="581"/>
      <c r="BY40" s="582" t="str">
        <f>IF('各会計、関係団体の財政状況及び健全化判断比率'!B74="","",'各会計、関係団体の財政状況及び健全化判断比率'!B74)</f>
        <v>匝瑳市ほか二町環境衛生組合</v>
      </c>
      <c r="BZ40" s="582"/>
      <c r="CA40" s="582"/>
      <c r="CB40" s="582"/>
      <c r="CC40" s="582"/>
      <c r="CD40" s="582"/>
      <c r="CE40" s="582"/>
      <c r="CF40" s="582"/>
      <c r="CG40" s="582"/>
      <c r="CH40" s="582"/>
      <c r="CI40" s="582"/>
      <c r="CJ40" s="582"/>
      <c r="CK40" s="582"/>
      <c r="CL40" s="582"/>
      <c r="CM40" s="582"/>
      <c r="CN40" s="172"/>
      <c r="CO40" s="581" t="str">
        <f t="shared" si="3"/>
        <v/>
      </c>
      <c r="CP40" s="581"/>
      <c r="CQ40" s="582" t="str">
        <f>IF('各会計、関係団体の財政状況及び健全化判断比率'!BS13="","",'各会計、関係団体の財政状況及び健全化判断比率'!BS13)</f>
        <v/>
      </c>
      <c r="CR40" s="582"/>
      <c r="CS40" s="582"/>
      <c r="CT40" s="582"/>
      <c r="CU40" s="582"/>
      <c r="CV40" s="582"/>
      <c r="CW40" s="582"/>
      <c r="CX40" s="582"/>
      <c r="CY40" s="582"/>
      <c r="CZ40" s="582"/>
      <c r="DA40" s="582"/>
      <c r="DB40" s="582"/>
      <c r="DC40" s="582"/>
      <c r="DD40" s="582"/>
      <c r="DE40" s="582"/>
      <c r="DG40" s="583" t="str">
        <f>IF('各会計、関係団体の財政状況及び健全化判断比率'!BR13="","",'各会計、関係団体の財政状況及び健全化判断比率'!BR13)</f>
        <v/>
      </c>
      <c r="DH40" s="583"/>
      <c r="DI40" s="199"/>
    </row>
    <row r="41" spans="1:113" ht="32.25" customHeight="1" x14ac:dyDescent="0.2">
      <c r="A41" s="172"/>
      <c r="B41" s="196"/>
      <c r="C41" s="581" t="str">
        <f t="shared" si="5"/>
        <v/>
      </c>
      <c r="D41" s="581"/>
      <c r="E41" s="582" t="str">
        <f>IF('各会計、関係団体の財政状況及び健全化判断比率'!B14="","",'各会計、関係団体の財政状況及び健全化判断比率'!B14)</f>
        <v/>
      </c>
      <c r="F41" s="582"/>
      <c r="G41" s="582"/>
      <c r="H41" s="582"/>
      <c r="I41" s="582"/>
      <c r="J41" s="582"/>
      <c r="K41" s="582"/>
      <c r="L41" s="582"/>
      <c r="M41" s="582"/>
      <c r="N41" s="582"/>
      <c r="O41" s="582"/>
      <c r="P41" s="582"/>
      <c r="Q41" s="582"/>
      <c r="R41" s="582"/>
      <c r="S41" s="582"/>
      <c r="T41" s="172"/>
      <c r="U41" s="581" t="str">
        <f t="shared" si="4"/>
        <v/>
      </c>
      <c r="V41" s="581"/>
      <c r="W41" s="582"/>
      <c r="X41" s="582"/>
      <c r="Y41" s="582"/>
      <c r="Z41" s="582"/>
      <c r="AA41" s="582"/>
      <c r="AB41" s="582"/>
      <c r="AC41" s="582"/>
      <c r="AD41" s="582"/>
      <c r="AE41" s="582"/>
      <c r="AF41" s="582"/>
      <c r="AG41" s="582"/>
      <c r="AH41" s="582"/>
      <c r="AI41" s="582"/>
      <c r="AJ41" s="582"/>
      <c r="AK41" s="582"/>
      <c r="AL41" s="172"/>
      <c r="AM41" s="581" t="str">
        <f t="shared" si="0"/>
        <v/>
      </c>
      <c r="AN41" s="581"/>
      <c r="AO41" s="582"/>
      <c r="AP41" s="582"/>
      <c r="AQ41" s="582"/>
      <c r="AR41" s="582"/>
      <c r="AS41" s="582"/>
      <c r="AT41" s="582"/>
      <c r="AU41" s="582"/>
      <c r="AV41" s="582"/>
      <c r="AW41" s="582"/>
      <c r="AX41" s="582"/>
      <c r="AY41" s="582"/>
      <c r="AZ41" s="582"/>
      <c r="BA41" s="582"/>
      <c r="BB41" s="582"/>
      <c r="BC41" s="582"/>
      <c r="BD41" s="172"/>
      <c r="BE41" s="581" t="str">
        <f t="shared" si="1"/>
        <v/>
      </c>
      <c r="BF41" s="581"/>
      <c r="BG41" s="582"/>
      <c r="BH41" s="582"/>
      <c r="BI41" s="582"/>
      <c r="BJ41" s="582"/>
      <c r="BK41" s="582"/>
      <c r="BL41" s="582"/>
      <c r="BM41" s="582"/>
      <c r="BN41" s="582"/>
      <c r="BO41" s="582"/>
      <c r="BP41" s="582"/>
      <c r="BQ41" s="582"/>
      <c r="BR41" s="582"/>
      <c r="BS41" s="582"/>
      <c r="BT41" s="582"/>
      <c r="BU41" s="582"/>
      <c r="BV41" s="172"/>
      <c r="BW41" s="581">
        <f t="shared" si="2"/>
        <v>16</v>
      </c>
      <c r="BX41" s="581"/>
      <c r="BY41" s="582" t="str">
        <f>IF('各会計、関係団体の財政状況及び健全化判断比率'!B75="","",'各会計、関係団体の財政状況及び健全化判断比率'!B75)</f>
        <v>千葉県後期高齢者医療広域連合（一般会計）</v>
      </c>
      <c r="BZ41" s="582"/>
      <c r="CA41" s="582"/>
      <c r="CB41" s="582"/>
      <c r="CC41" s="582"/>
      <c r="CD41" s="582"/>
      <c r="CE41" s="582"/>
      <c r="CF41" s="582"/>
      <c r="CG41" s="582"/>
      <c r="CH41" s="582"/>
      <c r="CI41" s="582"/>
      <c r="CJ41" s="582"/>
      <c r="CK41" s="582"/>
      <c r="CL41" s="582"/>
      <c r="CM41" s="582"/>
      <c r="CN41" s="172"/>
      <c r="CO41" s="581" t="str">
        <f t="shared" si="3"/>
        <v/>
      </c>
      <c r="CP41" s="581"/>
      <c r="CQ41" s="582" t="str">
        <f>IF('各会計、関係団体の財政状況及び健全化判断比率'!BS14="","",'各会計、関係団体の財政状況及び健全化判断比率'!BS14)</f>
        <v/>
      </c>
      <c r="CR41" s="582"/>
      <c r="CS41" s="582"/>
      <c r="CT41" s="582"/>
      <c r="CU41" s="582"/>
      <c r="CV41" s="582"/>
      <c r="CW41" s="582"/>
      <c r="CX41" s="582"/>
      <c r="CY41" s="582"/>
      <c r="CZ41" s="582"/>
      <c r="DA41" s="582"/>
      <c r="DB41" s="582"/>
      <c r="DC41" s="582"/>
      <c r="DD41" s="582"/>
      <c r="DE41" s="582"/>
      <c r="DG41" s="583" t="str">
        <f>IF('各会計、関係団体の財政状況及び健全化判断比率'!BR14="","",'各会計、関係団体の財政状況及び健全化判断比率'!BR14)</f>
        <v/>
      </c>
      <c r="DH41" s="583"/>
      <c r="DI41" s="199"/>
    </row>
    <row r="42" spans="1:113" ht="32.25" customHeight="1" x14ac:dyDescent="0.2">
      <c r="B42" s="196"/>
      <c r="C42" s="581" t="str">
        <f t="shared" si="5"/>
        <v/>
      </c>
      <c r="D42" s="581"/>
      <c r="E42" s="582" t="str">
        <f>IF('各会計、関係団体の財政状況及び健全化判断比率'!B15="","",'各会計、関係団体の財政状況及び健全化判断比率'!B15)</f>
        <v/>
      </c>
      <c r="F42" s="582"/>
      <c r="G42" s="582"/>
      <c r="H42" s="582"/>
      <c r="I42" s="582"/>
      <c r="J42" s="582"/>
      <c r="K42" s="582"/>
      <c r="L42" s="582"/>
      <c r="M42" s="582"/>
      <c r="N42" s="582"/>
      <c r="O42" s="582"/>
      <c r="P42" s="582"/>
      <c r="Q42" s="582"/>
      <c r="R42" s="582"/>
      <c r="S42" s="582"/>
      <c r="T42" s="172"/>
      <c r="U42" s="581" t="str">
        <f t="shared" si="4"/>
        <v/>
      </c>
      <c r="V42" s="581"/>
      <c r="W42" s="582"/>
      <c r="X42" s="582"/>
      <c r="Y42" s="582"/>
      <c r="Z42" s="582"/>
      <c r="AA42" s="582"/>
      <c r="AB42" s="582"/>
      <c r="AC42" s="582"/>
      <c r="AD42" s="582"/>
      <c r="AE42" s="582"/>
      <c r="AF42" s="582"/>
      <c r="AG42" s="582"/>
      <c r="AH42" s="582"/>
      <c r="AI42" s="582"/>
      <c r="AJ42" s="582"/>
      <c r="AK42" s="582"/>
      <c r="AL42" s="172"/>
      <c r="AM42" s="581" t="str">
        <f t="shared" si="0"/>
        <v/>
      </c>
      <c r="AN42" s="581"/>
      <c r="AO42" s="582"/>
      <c r="AP42" s="582"/>
      <c r="AQ42" s="582"/>
      <c r="AR42" s="582"/>
      <c r="AS42" s="582"/>
      <c r="AT42" s="582"/>
      <c r="AU42" s="582"/>
      <c r="AV42" s="582"/>
      <c r="AW42" s="582"/>
      <c r="AX42" s="582"/>
      <c r="AY42" s="582"/>
      <c r="AZ42" s="582"/>
      <c r="BA42" s="582"/>
      <c r="BB42" s="582"/>
      <c r="BC42" s="582"/>
      <c r="BD42" s="172"/>
      <c r="BE42" s="581" t="str">
        <f t="shared" si="1"/>
        <v/>
      </c>
      <c r="BF42" s="581"/>
      <c r="BG42" s="582"/>
      <c r="BH42" s="582"/>
      <c r="BI42" s="582"/>
      <c r="BJ42" s="582"/>
      <c r="BK42" s="582"/>
      <c r="BL42" s="582"/>
      <c r="BM42" s="582"/>
      <c r="BN42" s="582"/>
      <c r="BO42" s="582"/>
      <c r="BP42" s="582"/>
      <c r="BQ42" s="582"/>
      <c r="BR42" s="582"/>
      <c r="BS42" s="582"/>
      <c r="BT42" s="582"/>
      <c r="BU42" s="582"/>
      <c r="BV42" s="172"/>
      <c r="BW42" s="581">
        <f t="shared" si="2"/>
        <v>17</v>
      </c>
      <c r="BX42" s="581"/>
      <c r="BY42" s="582" t="str">
        <f>IF('各会計、関係団体の財政状況及び健全化判断比率'!B76="","",'各会計、関係団体の財政状況及び健全化判断比率'!B76)</f>
        <v>千葉県後期高齢者医療広域連合（後期高齢者医療特別会計）</v>
      </c>
      <c r="BZ42" s="582"/>
      <c r="CA42" s="582"/>
      <c r="CB42" s="582"/>
      <c r="CC42" s="582"/>
      <c r="CD42" s="582"/>
      <c r="CE42" s="582"/>
      <c r="CF42" s="582"/>
      <c r="CG42" s="582"/>
      <c r="CH42" s="582"/>
      <c r="CI42" s="582"/>
      <c r="CJ42" s="582"/>
      <c r="CK42" s="582"/>
      <c r="CL42" s="582"/>
      <c r="CM42" s="582"/>
      <c r="CN42" s="172"/>
      <c r="CO42" s="581" t="str">
        <f t="shared" si="3"/>
        <v/>
      </c>
      <c r="CP42" s="581"/>
      <c r="CQ42" s="582" t="str">
        <f>IF('各会計、関係団体の財政状況及び健全化判断比率'!BS15="","",'各会計、関係団体の財政状況及び健全化判断比率'!BS15)</f>
        <v/>
      </c>
      <c r="CR42" s="582"/>
      <c r="CS42" s="582"/>
      <c r="CT42" s="582"/>
      <c r="CU42" s="582"/>
      <c r="CV42" s="582"/>
      <c r="CW42" s="582"/>
      <c r="CX42" s="582"/>
      <c r="CY42" s="582"/>
      <c r="CZ42" s="582"/>
      <c r="DA42" s="582"/>
      <c r="DB42" s="582"/>
      <c r="DC42" s="582"/>
      <c r="DD42" s="582"/>
      <c r="DE42" s="582"/>
      <c r="DG42" s="583" t="str">
        <f>IF('各会計、関係団体の財政状況及び健全化判断比率'!BR15="","",'各会計、関係団体の財政状況及び健全化判断比率'!BR15)</f>
        <v/>
      </c>
      <c r="DH42" s="583"/>
      <c r="DI42" s="199"/>
    </row>
    <row r="43" spans="1:113" ht="32.25" customHeight="1" x14ac:dyDescent="0.2">
      <c r="B43" s="196"/>
      <c r="C43" s="581" t="str">
        <f t="shared" si="5"/>
        <v/>
      </c>
      <c r="D43" s="581"/>
      <c r="E43" s="582" t="str">
        <f>IF('各会計、関係団体の財政状況及び健全化判断比率'!B16="","",'各会計、関係団体の財政状況及び健全化判断比率'!B16)</f>
        <v/>
      </c>
      <c r="F43" s="582"/>
      <c r="G43" s="582"/>
      <c r="H43" s="582"/>
      <c r="I43" s="582"/>
      <c r="J43" s="582"/>
      <c r="K43" s="582"/>
      <c r="L43" s="582"/>
      <c r="M43" s="582"/>
      <c r="N43" s="582"/>
      <c r="O43" s="582"/>
      <c r="P43" s="582"/>
      <c r="Q43" s="582"/>
      <c r="R43" s="582"/>
      <c r="S43" s="582"/>
      <c r="T43" s="172"/>
      <c r="U43" s="581" t="str">
        <f t="shared" si="4"/>
        <v/>
      </c>
      <c r="V43" s="581"/>
      <c r="W43" s="582"/>
      <c r="X43" s="582"/>
      <c r="Y43" s="582"/>
      <c r="Z43" s="582"/>
      <c r="AA43" s="582"/>
      <c r="AB43" s="582"/>
      <c r="AC43" s="582"/>
      <c r="AD43" s="582"/>
      <c r="AE43" s="582"/>
      <c r="AF43" s="582"/>
      <c r="AG43" s="582"/>
      <c r="AH43" s="582"/>
      <c r="AI43" s="582"/>
      <c r="AJ43" s="582"/>
      <c r="AK43" s="582"/>
      <c r="AL43" s="172"/>
      <c r="AM43" s="581" t="str">
        <f t="shared" si="0"/>
        <v/>
      </c>
      <c r="AN43" s="581"/>
      <c r="AO43" s="582"/>
      <c r="AP43" s="582"/>
      <c r="AQ43" s="582"/>
      <c r="AR43" s="582"/>
      <c r="AS43" s="582"/>
      <c r="AT43" s="582"/>
      <c r="AU43" s="582"/>
      <c r="AV43" s="582"/>
      <c r="AW43" s="582"/>
      <c r="AX43" s="582"/>
      <c r="AY43" s="582"/>
      <c r="AZ43" s="582"/>
      <c r="BA43" s="582"/>
      <c r="BB43" s="582"/>
      <c r="BC43" s="582"/>
      <c r="BD43" s="172"/>
      <c r="BE43" s="581" t="str">
        <f t="shared" si="1"/>
        <v/>
      </c>
      <c r="BF43" s="581"/>
      <c r="BG43" s="582"/>
      <c r="BH43" s="582"/>
      <c r="BI43" s="582"/>
      <c r="BJ43" s="582"/>
      <c r="BK43" s="582"/>
      <c r="BL43" s="582"/>
      <c r="BM43" s="582"/>
      <c r="BN43" s="582"/>
      <c r="BO43" s="582"/>
      <c r="BP43" s="582"/>
      <c r="BQ43" s="582"/>
      <c r="BR43" s="582"/>
      <c r="BS43" s="582"/>
      <c r="BT43" s="582"/>
      <c r="BU43" s="582"/>
      <c r="BV43" s="172"/>
      <c r="BW43" s="581" t="str">
        <f t="shared" si="2"/>
        <v/>
      </c>
      <c r="BX43" s="581"/>
      <c r="BY43" s="582" t="str">
        <f>IF('各会計、関係団体の財政状況及び健全化判断比率'!B77="","",'各会計、関係団体の財政状況及び健全化判断比率'!B77)</f>
        <v/>
      </c>
      <c r="BZ43" s="582"/>
      <c r="CA43" s="582"/>
      <c r="CB43" s="582"/>
      <c r="CC43" s="582"/>
      <c r="CD43" s="582"/>
      <c r="CE43" s="582"/>
      <c r="CF43" s="582"/>
      <c r="CG43" s="582"/>
      <c r="CH43" s="582"/>
      <c r="CI43" s="582"/>
      <c r="CJ43" s="582"/>
      <c r="CK43" s="582"/>
      <c r="CL43" s="582"/>
      <c r="CM43" s="582"/>
      <c r="CN43" s="172"/>
      <c r="CO43" s="581" t="str">
        <f t="shared" si="3"/>
        <v/>
      </c>
      <c r="CP43" s="581"/>
      <c r="CQ43" s="582" t="str">
        <f>IF('各会計、関係団体の財政状況及び健全化判断比率'!BS16="","",'各会計、関係団体の財政状況及び健全化判断比率'!BS16)</f>
        <v/>
      </c>
      <c r="CR43" s="582"/>
      <c r="CS43" s="582"/>
      <c r="CT43" s="582"/>
      <c r="CU43" s="582"/>
      <c r="CV43" s="582"/>
      <c r="CW43" s="582"/>
      <c r="CX43" s="582"/>
      <c r="CY43" s="582"/>
      <c r="CZ43" s="582"/>
      <c r="DA43" s="582"/>
      <c r="DB43" s="582"/>
      <c r="DC43" s="582"/>
      <c r="DD43" s="582"/>
      <c r="DE43" s="582"/>
      <c r="DG43" s="583" t="str">
        <f>IF('各会計、関係団体の財政状況及び健全化判断比率'!BR16="","",'各会計、関係団体の財政状況及び健全化判断比率'!BR16)</f>
        <v/>
      </c>
      <c r="DH43" s="583"/>
      <c r="DI43" s="199"/>
    </row>
    <row r="44" spans="1:113" ht="13.5" customHeight="1" thickBot="1" x14ac:dyDescent="0.25">
      <c r="B44" s="200"/>
      <c r="C44" s="201"/>
      <c r="D44" s="201"/>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201"/>
      <c r="AL44" s="201"/>
      <c r="AM44" s="201"/>
      <c r="AN44" s="201"/>
      <c r="AO44" s="201"/>
      <c r="AP44" s="201"/>
      <c r="AQ44" s="201"/>
      <c r="AR44" s="201"/>
      <c r="AS44" s="201"/>
      <c r="AT44" s="201"/>
      <c r="AU44" s="201"/>
      <c r="AV44" s="201"/>
      <c r="AW44" s="201"/>
      <c r="AX44" s="201"/>
      <c r="AY44" s="201"/>
      <c r="AZ44" s="201"/>
      <c r="BA44" s="201"/>
      <c r="BB44" s="201"/>
      <c r="BC44" s="201"/>
      <c r="BD44" s="201"/>
      <c r="BE44" s="201"/>
      <c r="BF44" s="201"/>
      <c r="BG44" s="201"/>
      <c r="BH44" s="201"/>
      <c r="BI44" s="201"/>
      <c r="BJ44" s="201"/>
      <c r="BK44" s="201"/>
      <c r="BL44" s="201"/>
      <c r="BM44" s="201"/>
      <c r="BN44" s="201"/>
      <c r="BO44" s="201"/>
      <c r="BP44" s="201"/>
      <c r="BQ44" s="201"/>
      <c r="BR44" s="201"/>
      <c r="BS44" s="201"/>
      <c r="BT44" s="201"/>
      <c r="BU44" s="201"/>
      <c r="BV44" s="201"/>
      <c r="BW44" s="201"/>
      <c r="BX44" s="201"/>
      <c r="BY44" s="201"/>
      <c r="BZ44" s="201"/>
      <c r="CA44" s="201"/>
      <c r="CB44" s="201"/>
      <c r="CC44" s="201"/>
      <c r="CD44" s="201"/>
      <c r="CE44" s="201"/>
      <c r="CF44" s="201"/>
      <c r="CG44" s="201"/>
      <c r="CH44" s="201"/>
      <c r="CI44" s="201"/>
      <c r="CJ44" s="201"/>
      <c r="CK44" s="201"/>
      <c r="CL44" s="201"/>
      <c r="CM44" s="201"/>
      <c r="CN44" s="201"/>
      <c r="CO44" s="201"/>
      <c r="CP44" s="201"/>
      <c r="CQ44" s="201"/>
      <c r="CR44" s="201"/>
      <c r="CS44" s="201"/>
      <c r="CT44" s="201"/>
      <c r="CU44" s="201"/>
      <c r="CV44" s="201"/>
      <c r="CW44" s="201"/>
      <c r="CX44" s="201"/>
      <c r="CY44" s="201"/>
      <c r="CZ44" s="201"/>
      <c r="DA44" s="201"/>
      <c r="DB44" s="201"/>
      <c r="DC44" s="201"/>
      <c r="DD44" s="201"/>
      <c r="DE44" s="201"/>
      <c r="DF44" s="201"/>
      <c r="DG44" s="201"/>
      <c r="DH44" s="201"/>
      <c r="DI44" s="202"/>
    </row>
    <row r="45" spans="1:113" x14ac:dyDescent="0.2"/>
    <row r="46" spans="1:113" x14ac:dyDescent="0.2">
      <c r="B46" s="171" t="s">
        <v>206</v>
      </c>
      <c r="E46" s="584" t="s">
        <v>207</v>
      </c>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4"/>
      <c r="AL46" s="584"/>
      <c r="AM46" s="584"/>
      <c r="AN46" s="584"/>
      <c r="AO46" s="584"/>
      <c r="AP46" s="584"/>
      <c r="AQ46" s="584"/>
      <c r="AR46" s="584"/>
      <c r="AS46" s="584"/>
      <c r="AT46" s="584"/>
      <c r="AU46" s="584"/>
      <c r="AV46" s="584"/>
      <c r="AW46" s="584"/>
      <c r="AX46" s="584"/>
      <c r="AY46" s="584"/>
      <c r="AZ46" s="584"/>
      <c r="BA46" s="584"/>
      <c r="BB46" s="584"/>
      <c r="BC46" s="584"/>
      <c r="BD46" s="584"/>
      <c r="BE46" s="584"/>
      <c r="BF46" s="584"/>
      <c r="BG46" s="584"/>
      <c r="BH46" s="584"/>
      <c r="BI46" s="584"/>
      <c r="BJ46" s="584"/>
      <c r="BK46" s="584"/>
      <c r="BL46" s="584"/>
      <c r="BM46" s="584"/>
      <c r="BN46" s="584"/>
      <c r="BO46" s="584"/>
      <c r="BP46" s="584"/>
      <c r="BQ46" s="584"/>
      <c r="BR46" s="584"/>
      <c r="BS46" s="584"/>
      <c r="BT46" s="584"/>
      <c r="BU46" s="584"/>
      <c r="BV46" s="584"/>
      <c r="BW46" s="584"/>
      <c r="BX46" s="584"/>
      <c r="BY46" s="584"/>
      <c r="BZ46" s="584"/>
      <c r="CA46" s="584"/>
      <c r="CB46" s="584"/>
      <c r="CC46" s="584"/>
      <c r="CD46" s="584"/>
      <c r="CE46" s="584"/>
      <c r="CF46" s="584"/>
      <c r="CG46" s="584"/>
      <c r="CH46" s="584"/>
      <c r="CI46" s="584"/>
      <c r="CJ46" s="584"/>
      <c r="CK46" s="584"/>
      <c r="CL46" s="584"/>
      <c r="CM46" s="584"/>
      <c r="CN46" s="584"/>
      <c r="CO46" s="584"/>
      <c r="CP46" s="584"/>
      <c r="CQ46" s="584"/>
      <c r="CR46" s="584"/>
      <c r="CS46" s="584"/>
      <c r="CT46" s="584"/>
      <c r="CU46" s="584"/>
      <c r="CV46" s="584"/>
      <c r="CW46" s="584"/>
      <c r="CX46" s="584"/>
      <c r="CY46" s="584"/>
      <c r="CZ46" s="584"/>
      <c r="DA46" s="584"/>
      <c r="DB46" s="584"/>
      <c r="DC46" s="584"/>
      <c r="DD46" s="584"/>
      <c r="DE46" s="584"/>
      <c r="DF46" s="584"/>
      <c r="DG46" s="584"/>
      <c r="DH46" s="584"/>
      <c r="DI46" s="584"/>
    </row>
    <row r="47" spans="1:113" x14ac:dyDescent="0.2">
      <c r="E47" s="584" t="s">
        <v>208</v>
      </c>
      <c r="F47" s="584"/>
      <c r="G47" s="584"/>
      <c r="H47" s="584"/>
      <c r="I47" s="584"/>
      <c r="J47" s="584"/>
      <c r="K47" s="584"/>
      <c r="L47" s="584"/>
      <c r="M47" s="584"/>
      <c r="N47" s="584"/>
      <c r="O47" s="584"/>
      <c r="P47" s="584"/>
      <c r="Q47" s="584"/>
      <c r="R47" s="584"/>
      <c r="S47" s="584"/>
      <c r="T47" s="584"/>
      <c r="U47" s="584"/>
      <c r="V47" s="584"/>
      <c r="W47" s="584"/>
      <c r="X47" s="584"/>
      <c r="Y47" s="584"/>
      <c r="Z47" s="584"/>
      <c r="AA47" s="584"/>
      <c r="AB47" s="584"/>
      <c r="AC47" s="584"/>
      <c r="AD47" s="584"/>
      <c r="AE47" s="584"/>
      <c r="AF47" s="584"/>
      <c r="AG47" s="584"/>
      <c r="AH47" s="584"/>
      <c r="AI47" s="584"/>
      <c r="AJ47" s="584"/>
      <c r="AK47" s="584"/>
      <c r="AL47" s="584"/>
      <c r="AM47" s="584"/>
      <c r="AN47" s="584"/>
      <c r="AO47" s="584"/>
      <c r="AP47" s="584"/>
      <c r="AQ47" s="584"/>
      <c r="AR47" s="584"/>
      <c r="AS47" s="584"/>
      <c r="AT47" s="584"/>
      <c r="AU47" s="584"/>
      <c r="AV47" s="584"/>
      <c r="AW47" s="584"/>
      <c r="AX47" s="584"/>
      <c r="AY47" s="584"/>
      <c r="AZ47" s="584"/>
      <c r="BA47" s="584"/>
      <c r="BB47" s="584"/>
      <c r="BC47" s="584"/>
      <c r="BD47" s="584"/>
      <c r="BE47" s="584"/>
      <c r="BF47" s="584"/>
      <c r="BG47" s="584"/>
      <c r="BH47" s="584"/>
      <c r="BI47" s="584"/>
      <c r="BJ47" s="584"/>
      <c r="BK47" s="584"/>
      <c r="BL47" s="584"/>
      <c r="BM47" s="584"/>
      <c r="BN47" s="584"/>
      <c r="BO47" s="584"/>
      <c r="BP47" s="584"/>
      <c r="BQ47" s="584"/>
      <c r="BR47" s="584"/>
      <c r="BS47" s="584"/>
      <c r="BT47" s="584"/>
      <c r="BU47" s="584"/>
      <c r="BV47" s="584"/>
      <c r="BW47" s="584"/>
      <c r="BX47" s="584"/>
      <c r="BY47" s="584"/>
      <c r="BZ47" s="584"/>
      <c r="CA47" s="584"/>
      <c r="CB47" s="584"/>
      <c r="CC47" s="584"/>
      <c r="CD47" s="584"/>
      <c r="CE47" s="584"/>
      <c r="CF47" s="584"/>
      <c r="CG47" s="584"/>
      <c r="CH47" s="584"/>
      <c r="CI47" s="584"/>
      <c r="CJ47" s="584"/>
      <c r="CK47" s="584"/>
      <c r="CL47" s="584"/>
      <c r="CM47" s="584"/>
      <c r="CN47" s="584"/>
      <c r="CO47" s="584"/>
      <c r="CP47" s="584"/>
      <c r="CQ47" s="584"/>
      <c r="CR47" s="584"/>
      <c r="CS47" s="584"/>
      <c r="CT47" s="584"/>
      <c r="CU47" s="584"/>
      <c r="CV47" s="584"/>
      <c r="CW47" s="584"/>
      <c r="CX47" s="584"/>
      <c r="CY47" s="584"/>
      <c r="CZ47" s="584"/>
      <c r="DA47" s="584"/>
      <c r="DB47" s="584"/>
      <c r="DC47" s="584"/>
      <c r="DD47" s="584"/>
      <c r="DE47" s="584"/>
      <c r="DF47" s="584"/>
      <c r="DG47" s="584"/>
      <c r="DH47" s="584"/>
      <c r="DI47" s="584"/>
    </row>
    <row r="48" spans="1:113" x14ac:dyDescent="0.2">
      <c r="E48" s="584" t="s">
        <v>209</v>
      </c>
      <c r="F48" s="584"/>
      <c r="G48" s="584"/>
      <c r="H48" s="584"/>
      <c r="I48" s="584"/>
      <c r="J48" s="584"/>
      <c r="K48" s="584"/>
      <c r="L48" s="584"/>
      <c r="M48" s="584"/>
      <c r="N48" s="584"/>
      <c r="O48" s="584"/>
      <c r="P48" s="584"/>
      <c r="Q48" s="584"/>
      <c r="R48" s="584"/>
      <c r="S48" s="584"/>
      <c r="T48" s="584"/>
      <c r="U48" s="584"/>
      <c r="V48" s="584"/>
      <c r="W48" s="584"/>
      <c r="X48" s="584"/>
      <c r="Y48" s="584"/>
      <c r="Z48" s="584"/>
      <c r="AA48" s="584"/>
      <c r="AB48" s="584"/>
      <c r="AC48" s="584"/>
      <c r="AD48" s="584"/>
      <c r="AE48" s="584"/>
      <c r="AF48" s="584"/>
      <c r="AG48" s="584"/>
      <c r="AH48" s="584"/>
      <c r="AI48" s="584"/>
      <c r="AJ48" s="584"/>
      <c r="AK48" s="584"/>
      <c r="AL48" s="584"/>
      <c r="AM48" s="584"/>
      <c r="AN48" s="584"/>
      <c r="AO48" s="584"/>
      <c r="AP48" s="584"/>
      <c r="AQ48" s="584"/>
      <c r="AR48" s="584"/>
      <c r="AS48" s="584"/>
      <c r="AT48" s="584"/>
      <c r="AU48" s="584"/>
      <c r="AV48" s="584"/>
      <c r="AW48" s="584"/>
      <c r="AX48" s="584"/>
      <c r="AY48" s="584"/>
      <c r="AZ48" s="584"/>
      <c r="BA48" s="584"/>
      <c r="BB48" s="584"/>
      <c r="BC48" s="584"/>
      <c r="BD48" s="584"/>
      <c r="BE48" s="584"/>
      <c r="BF48" s="584"/>
      <c r="BG48" s="584"/>
      <c r="BH48" s="584"/>
      <c r="BI48" s="584"/>
      <c r="BJ48" s="584"/>
      <c r="BK48" s="584"/>
      <c r="BL48" s="584"/>
      <c r="BM48" s="584"/>
      <c r="BN48" s="584"/>
      <c r="BO48" s="584"/>
      <c r="BP48" s="584"/>
      <c r="BQ48" s="584"/>
      <c r="BR48" s="584"/>
      <c r="BS48" s="584"/>
      <c r="BT48" s="584"/>
      <c r="BU48" s="584"/>
      <c r="BV48" s="584"/>
      <c r="BW48" s="584"/>
      <c r="BX48" s="584"/>
      <c r="BY48" s="584"/>
      <c r="BZ48" s="584"/>
      <c r="CA48" s="584"/>
      <c r="CB48" s="584"/>
      <c r="CC48" s="584"/>
      <c r="CD48" s="584"/>
      <c r="CE48" s="584"/>
      <c r="CF48" s="584"/>
      <c r="CG48" s="584"/>
      <c r="CH48" s="584"/>
      <c r="CI48" s="584"/>
      <c r="CJ48" s="584"/>
      <c r="CK48" s="584"/>
      <c r="CL48" s="584"/>
      <c r="CM48" s="584"/>
      <c r="CN48" s="584"/>
      <c r="CO48" s="584"/>
      <c r="CP48" s="584"/>
      <c r="CQ48" s="584"/>
      <c r="CR48" s="584"/>
      <c r="CS48" s="584"/>
      <c r="CT48" s="584"/>
      <c r="CU48" s="584"/>
      <c r="CV48" s="584"/>
      <c r="CW48" s="584"/>
      <c r="CX48" s="584"/>
      <c r="CY48" s="584"/>
      <c r="CZ48" s="584"/>
      <c r="DA48" s="584"/>
      <c r="DB48" s="584"/>
      <c r="DC48" s="584"/>
      <c r="DD48" s="584"/>
      <c r="DE48" s="584"/>
      <c r="DF48" s="584"/>
      <c r="DG48" s="584"/>
      <c r="DH48" s="584"/>
      <c r="DI48" s="584"/>
    </row>
    <row r="49" spans="5:113" x14ac:dyDescent="0.2">
      <c r="E49" s="585" t="s">
        <v>210</v>
      </c>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585"/>
      <c r="AN49" s="585"/>
      <c r="AO49" s="585"/>
      <c r="AP49" s="585"/>
      <c r="AQ49" s="585"/>
      <c r="AR49" s="585"/>
      <c r="AS49" s="585"/>
      <c r="AT49" s="585"/>
      <c r="AU49" s="585"/>
      <c r="AV49" s="585"/>
      <c r="AW49" s="585"/>
      <c r="AX49" s="585"/>
      <c r="AY49" s="585"/>
      <c r="AZ49" s="585"/>
      <c r="BA49" s="585"/>
      <c r="BB49" s="585"/>
      <c r="BC49" s="585"/>
      <c r="BD49" s="585"/>
      <c r="BE49" s="585"/>
      <c r="BF49" s="585"/>
      <c r="BG49" s="585"/>
      <c r="BH49" s="585"/>
      <c r="BI49" s="585"/>
      <c r="BJ49" s="585"/>
      <c r="BK49" s="585"/>
      <c r="BL49" s="585"/>
      <c r="BM49" s="585"/>
      <c r="BN49" s="585"/>
      <c r="BO49" s="585"/>
      <c r="BP49" s="585"/>
      <c r="BQ49" s="585"/>
      <c r="BR49" s="585"/>
      <c r="BS49" s="585"/>
      <c r="BT49" s="585"/>
      <c r="BU49" s="585"/>
      <c r="BV49" s="585"/>
      <c r="BW49" s="585"/>
      <c r="BX49" s="585"/>
      <c r="BY49" s="585"/>
      <c r="BZ49" s="585"/>
      <c r="CA49" s="585"/>
      <c r="CB49" s="585"/>
      <c r="CC49" s="585"/>
      <c r="CD49" s="585"/>
      <c r="CE49" s="585"/>
      <c r="CF49" s="585"/>
      <c r="CG49" s="585"/>
      <c r="CH49" s="585"/>
      <c r="CI49" s="585"/>
      <c r="CJ49" s="585"/>
      <c r="CK49" s="585"/>
      <c r="CL49" s="585"/>
      <c r="CM49" s="585"/>
      <c r="CN49" s="585"/>
      <c r="CO49" s="585"/>
      <c r="CP49" s="585"/>
      <c r="CQ49" s="585"/>
      <c r="CR49" s="585"/>
      <c r="CS49" s="585"/>
      <c r="CT49" s="585"/>
      <c r="CU49" s="585"/>
      <c r="CV49" s="585"/>
      <c r="CW49" s="585"/>
      <c r="CX49" s="585"/>
      <c r="CY49" s="585"/>
      <c r="CZ49" s="585"/>
      <c r="DA49" s="585"/>
      <c r="DB49" s="585"/>
      <c r="DC49" s="585"/>
      <c r="DD49" s="585"/>
      <c r="DE49" s="585"/>
      <c r="DF49" s="585"/>
      <c r="DG49" s="585"/>
      <c r="DH49" s="585"/>
      <c r="DI49" s="585"/>
    </row>
    <row r="50" spans="5:113" x14ac:dyDescent="0.2">
      <c r="E50" s="584" t="s">
        <v>211</v>
      </c>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4"/>
      <c r="AL50" s="584"/>
      <c r="AM50" s="584"/>
      <c r="AN50" s="584"/>
      <c r="AO50" s="584"/>
      <c r="AP50" s="584"/>
      <c r="AQ50" s="584"/>
      <c r="AR50" s="584"/>
      <c r="AS50" s="584"/>
      <c r="AT50" s="584"/>
      <c r="AU50" s="584"/>
      <c r="AV50" s="584"/>
      <c r="AW50" s="584"/>
      <c r="AX50" s="584"/>
      <c r="AY50" s="584"/>
      <c r="AZ50" s="584"/>
      <c r="BA50" s="584"/>
      <c r="BB50" s="584"/>
      <c r="BC50" s="584"/>
      <c r="BD50" s="584"/>
      <c r="BE50" s="584"/>
      <c r="BF50" s="584"/>
      <c r="BG50" s="584"/>
      <c r="BH50" s="584"/>
      <c r="BI50" s="584"/>
      <c r="BJ50" s="584"/>
      <c r="BK50" s="584"/>
      <c r="BL50" s="584"/>
      <c r="BM50" s="584"/>
      <c r="BN50" s="584"/>
      <c r="BO50" s="584"/>
      <c r="BP50" s="584"/>
      <c r="BQ50" s="584"/>
      <c r="BR50" s="584"/>
      <c r="BS50" s="584"/>
      <c r="BT50" s="584"/>
      <c r="BU50" s="584"/>
      <c r="BV50" s="584"/>
      <c r="BW50" s="584"/>
      <c r="BX50" s="584"/>
      <c r="BY50" s="584"/>
      <c r="BZ50" s="584"/>
      <c r="CA50" s="584"/>
      <c r="CB50" s="584"/>
      <c r="CC50" s="584"/>
      <c r="CD50" s="584"/>
      <c r="CE50" s="584"/>
      <c r="CF50" s="584"/>
      <c r="CG50" s="584"/>
      <c r="CH50" s="584"/>
      <c r="CI50" s="584"/>
      <c r="CJ50" s="584"/>
      <c r="CK50" s="584"/>
      <c r="CL50" s="584"/>
      <c r="CM50" s="584"/>
      <c r="CN50" s="584"/>
      <c r="CO50" s="584"/>
      <c r="CP50" s="584"/>
      <c r="CQ50" s="584"/>
      <c r="CR50" s="584"/>
      <c r="CS50" s="584"/>
      <c r="CT50" s="584"/>
      <c r="CU50" s="584"/>
      <c r="CV50" s="584"/>
      <c r="CW50" s="584"/>
      <c r="CX50" s="584"/>
      <c r="CY50" s="584"/>
      <c r="CZ50" s="584"/>
      <c r="DA50" s="584"/>
      <c r="DB50" s="584"/>
      <c r="DC50" s="584"/>
      <c r="DD50" s="584"/>
      <c r="DE50" s="584"/>
      <c r="DF50" s="584"/>
      <c r="DG50" s="584"/>
      <c r="DH50" s="584"/>
      <c r="DI50" s="584"/>
    </row>
    <row r="51" spans="5:113" x14ac:dyDescent="0.2">
      <c r="E51" s="584" t="s">
        <v>212</v>
      </c>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4"/>
      <c r="AL51" s="584"/>
      <c r="AM51" s="584"/>
      <c r="AN51" s="584"/>
      <c r="AO51" s="584"/>
      <c r="AP51" s="584"/>
      <c r="AQ51" s="584"/>
      <c r="AR51" s="584"/>
      <c r="AS51" s="584"/>
      <c r="AT51" s="584"/>
      <c r="AU51" s="584"/>
      <c r="AV51" s="584"/>
      <c r="AW51" s="584"/>
      <c r="AX51" s="584"/>
      <c r="AY51" s="584"/>
      <c r="AZ51" s="584"/>
      <c r="BA51" s="584"/>
      <c r="BB51" s="584"/>
      <c r="BC51" s="584"/>
      <c r="BD51" s="584"/>
      <c r="BE51" s="584"/>
      <c r="BF51" s="584"/>
      <c r="BG51" s="584"/>
      <c r="BH51" s="584"/>
      <c r="BI51" s="584"/>
      <c r="BJ51" s="584"/>
      <c r="BK51" s="584"/>
      <c r="BL51" s="584"/>
      <c r="BM51" s="584"/>
      <c r="BN51" s="584"/>
      <c r="BO51" s="584"/>
      <c r="BP51" s="584"/>
      <c r="BQ51" s="584"/>
      <c r="BR51" s="584"/>
      <c r="BS51" s="584"/>
      <c r="BT51" s="584"/>
      <c r="BU51" s="584"/>
      <c r="BV51" s="584"/>
      <c r="BW51" s="584"/>
      <c r="BX51" s="584"/>
      <c r="BY51" s="584"/>
      <c r="BZ51" s="584"/>
      <c r="CA51" s="584"/>
      <c r="CB51" s="584"/>
      <c r="CC51" s="584"/>
      <c r="CD51" s="584"/>
      <c r="CE51" s="584"/>
      <c r="CF51" s="584"/>
      <c r="CG51" s="584"/>
      <c r="CH51" s="584"/>
      <c r="CI51" s="584"/>
      <c r="CJ51" s="584"/>
      <c r="CK51" s="584"/>
      <c r="CL51" s="584"/>
      <c r="CM51" s="584"/>
      <c r="CN51" s="584"/>
      <c r="CO51" s="584"/>
      <c r="CP51" s="584"/>
      <c r="CQ51" s="584"/>
      <c r="CR51" s="584"/>
      <c r="CS51" s="584"/>
      <c r="CT51" s="584"/>
      <c r="CU51" s="584"/>
      <c r="CV51" s="584"/>
      <c r="CW51" s="584"/>
      <c r="CX51" s="584"/>
      <c r="CY51" s="584"/>
      <c r="CZ51" s="584"/>
      <c r="DA51" s="584"/>
      <c r="DB51" s="584"/>
      <c r="DC51" s="584"/>
      <c r="DD51" s="584"/>
      <c r="DE51" s="584"/>
      <c r="DF51" s="584"/>
      <c r="DG51" s="584"/>
      <c r="DH51" s="584"/>
      <c r="DI51" s="584"/>
    </row>
    <row r="52" spans="5:113" x14ac:dyDescent="0.2">
      <c r="E52" s="584" t="s">
        <v>213</v>
      </c>
      <c r="F52" s="584"/>
      <c r="G52" s="584"/>
      <c r="H52" s="584"/>
      <c r="I52" s="584"/>
      <c r="J52" s="584"/>
      <c r="K52" s="584"/>
      <c r="L52" s="584"/>
      <c r="M52" s="584"/>
      <c r="N52" s="584"/>
      <c r="O52" s="584"/>
      <c r="P52" s="584"/>
      <c r="Q52" s="584"/>
      <c r="R52" s="584"/>
      <c r="S52" s="584"/>
      <c r="T52" s="584"/>
      <c r="U52" s="584"/>
      <c r="V52" s="584"/>
      <c r="W52" s="584"/>
      <c r="X52" s="584"/>
      <c r="Y52" s="584"/>
      <c r="Z52" s="584"/>
      <c r="AA52" s="584"/>
      <c r="AB52" s="584"/>
      <c r="AC52" s="584"/>
      <c r="AD52" s="584"/>
      <c r="AE52" s="584"/>
      <c r="AF52" s="584"/>
      <c r="AG52" s="584"/>
      <c r="AH52" s="584"/>
      <c r="AI52" s="584"/>
      <c r="AJ52" s="584"/>
      <c r="AK52" s="584"/>
      <c r="AL52" s="584"/>
      <c r="AM52" s="584"/>
      <c r="AN52" s="584"/>
      <c r="AO52" s="584"/>
      <c r="AP52" s="584"/>
      <c r="AQ52" s="584"/>
      <c r="AR52" s="584"/>
      <c r="AS52" s="584"/>
      <c r="AT52" s="584"/>
      <c r="AU52" s="584"/>
      <c r="AV52" s="584"/>
      <c r="AW52" s="584"/>
      <c r="AX52" s="584"/>
      <c r="AY52" s="584"/>
      <c r="AZ52" s="584"/>
      <c r="BA52" s="584"/>
      <c r="BB52" s="584"/>
      <c r="BC52" s="584"/>
      <c r="BD52" s="584"/>
      <c r="BE52" s="584"/>
      <c r="BF52" s="584"/>
      <c r="BG52" s="584"/>
      <c r="BH52" s="584"/>
      <c r="BI52" s="584"/>
      <c r="BJ52" s="584"/>
      <c r="BK52" s="584"/>
      <c r="BL52" s="584"/>
      <c r="BM52" s="584"/>
      <c r="BN52" s="584"/>
      <c r="BO52" s="584"/>
      <c r="BP52" s="584"/>
      <c r="BQ52" s="584"/>
      <c r="BR52" s="584"/>
      <c r="BS52" s="584"/>
      <c r="BT52" s="584"/>
      <c r="BU52" s="584"/>
      <c r="BV52" s="584"/>
      <c r="BW52" s="584"/>
      <c r="BX52" s="584"/>
      <c r="BY52" s="584"/>
      <c r="BZ52" s="584"/>
      <c r="CA52" s="584"/>
      <c r="CB52" s="584"/>
      <c r="CC52" s="584"/>
      <c r="CD52" s="584"/>
      <c r="CE52" s="584"/>
      <c r="CF52" s="584"/>
      <c r="CG52" s="584"/>
      <c r="CH52" s="584"/>
      <c r="CI52" s="584"/>
      <c r="CJ52" s="584"/>
      <c r="CK52" s="584"/>
      <c r="CL52" s="584"/>
      <c r="CM52" s="584"/>
      <c r="CN52" s="584"/>
      <c r="CO52" s="584"/>
      <c r="CP52" s="584"/>
      <c r="CQ52" s="584"/>
      <c r="CR52" s="584"/>
      <c r="CS52" s="584"/>
      <c r="CT52" s="584"/>
      <c r="CU52" s="584"/>
      <c r="CV52" s="584"/>
      <c r="CW52" s="584"/>
      <c r="CX52" s="584"/>
      <c r="CY52" s="584"/>
      <c r="CZ52" s="584"/>
      <c r="DA52" s="584"/>
      <c r="DB52" s="584"/>
      <c r="DC52" s="584"/>
      <c r="DD52" s="584"/>
      <c r="DE52" s="584"/>
      <c r="DF52" s="584"/>
      <c r="DG52" s="584"/>
      <c r="DH52" s="584"/>
      <c r="DI52" s="584"/>
    </row>
    <row r="53" spans="5:113" x14ac:dyDescent="0.2">
      <c r="E53" s="171" t="s">
        <v>603</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2">
      <c r="A34" s="22"/>
      <c r="B34" s="31"/>
      <c r="C34" s="1129" t="s">
        <v>568</v>
      </c>
      <c r="D34" s="1129"/>
      <c r="E34" s="1130"/>
      <c r="F34" s="32">
        <v>14.63</v>
      </c>
      <c r="G34" s="33">
        <v>9.7799999999999994</v>
      </c>
      <c r="H34" s="33">
        <v>10.96</v>
      </c>
      <c r="I34" s="33">
        <v>15.25</v>
      </c>
      <c r="J34" s="34">
        <v>12.32</v>
      </c>
      <c r="K34" s="22"/>
      <c r="L34" s="22"/>
      <c r="M34" s="22"/>
      <c r="N34" s="22"/>
      <c r="O34" s="22"/>
      <c r="P34" s="22"/>
    </row>
    <row r="35" spans="1:16" ht="39" customHeight="1" x14ac:dyDescent="0.2">
      <c r="A35" s="22"/>
      <c r="B35" s="35"/>
      <c r="C35" s="1125" t="s">
        <v>569</v>
      </c>
      <c r="D35" s="1125"/>
      <c r="E35" s="1126"/>
      <c r="F35" s="36">
        <v>9.86</v>
      </c>
      <c r="G35" s="37">
        <v>4.74</v>
      </c>
      <c r="H35" s="37">
        <v>1.07</v>
      </c>
      <c r="I35" s="37">
        <v>11.5</v>
      </c>
      <c r="J35" s="38">
        <v>7.94</v>
      </c>
      <c r="K35" s="22"/>
      <c r="L35" s="22"/>
      <c r="M35" s="22"/>
      <c r="N35" s="22"/>
      <c r="O35" s="22"/>
      <c r="P35" s="22"/>
    </row>
    <row r="36" spans="1:16" ht="39" customHeight="1" x14ac:dyDescent="0.2">
      <c r="A36" s="22"/>
      <c r="B36" s="35"/>
      <c r="C36" s="1125" t="s">
        <v>570</v>
      </c>
      <c r="D36" s="1125"/>
      <c r="E36" s="1126"/>
      <c r="F36" s="36">
        <v>9.07</v>
      </c>
      <c r="G36" s="37">
        <v>8.82</v>
      </c>
      <c r="H36" s="37">
        <v>8.5399999999999991</v>
      </c>
      <c r="I36" s="37">
        <v>7.76</v>
      </c>
      <c r="J36" s="38">
        <v>7.02</v>
      </c>
      <c r="K36" s="22"/>
      <c r="L36" s="22"/>
      <c r="M36" s="22"/>
      <c r="N36" s="22"/>
      <c r="O36" s="22"/>
      <c r="P36" s="22"/>
    </row>
    <row r="37" spans="1:16" ht="39" customHeight="1" x14ac:dyDescent="0.2">
      <c r="A37" s="22"/>
      <c r="B37" s="35"/>
      <c r="C37" s="1125" t="s">
        <v>571</v>
      </c>
      <c r="D37" s="1125"/>
      <c r="E37" s="1126"/>
      <c r="F37" s="36">
        <v>4.9000000000000004</v>
      </c>
      <c r="G37" s="37">
        <v>2.13</v>
      </c>
      <c r="H37" s="37">
        <v>1.66</v>
      </c>
      <c r="I37" s="37">
        <v>1.7</v>
      </c>
      <c r="J37" s="38">
        <v>2.11</v>
      </c>
      <c r="K37" s="22"/>
      <c r="L37" s="22"/>
      <c r="M37" s="22"/>
      <c r="N37" s="22"/>
      <c r="O37" s="22"/>
      <c r="P37" s="22"/>
    </row>
    <row r="38" spans="1:16" ht="39" customHeight="1" x14ac:dyDescent="0.2">
      <c r="A38" s="22"/>
      <c r="B38" s="35"/>
      <c r="C38" s="1125" t="s">
        <v>572</v>
      </c>
      <c r="D38" s="1125"/>
      <c r="E38" s="1126"/>
      <c r="F38" s="36">
        <v>4.79</v>
      </c>
      <c r="G38" s="37">
        <v>5.29</v>
      </c>
      <c r="H38" s="37">
        <v>1.65</v>
      </c>
      <c r="I38" s="37">
        <v>1.1599999999999999</v>
      </c>
      <c r="J38" s="38">
        <v>2.11</v>
      </c>
      <c r="K38" s="22"/>
      <c r="L38" s="22"/>
      <c r="M38" s="22"/>
      <c r="N38" s="22"/>
      <c r="O38" s="22"/>
      <c r="P38" s="22"/>
    </row>
    <row r="39" spans="1:16" ht="39" customHeight="1" x14ac:dyDescent="0.2">
      <c r="A39" s="22"/>
      <c r="B39" s="35"/>
      <c r="C39" s="1125" t="s">
        <v>573</v>
      </c>
      <c r="D39" s="1125"/>
      <c r="E39" s="1126"/>
      <c r="F39" s="36">
        <v>0.08</v>
      </c>
      <c r="G39" s="37">
        <v>0.14000000000000001</v>
      </c>
      <c r="H39" s="37">
        <v>0.18</v>
      </c>
      <c r="I39" s="37">
        <v>0.1</v>
      </c>
      <c r="J39" s="38">
        <v>0.13</v>
      </c>
      <c r="K39" s="22"/>
      <c r="L39" s="22"/>
      <c r="M39" s="22"/>
      <c r="N39" s="22"/>
      <c r="O39" s="22"/>
      <c r="P39" s="22"/>
    </row>
    <row r="40" spans="1:16" ht="39" customHeight="1" x14ac:dyDescent="0.2">
      <c r="A40" s="22"/>
      <c r="B40" s="35"/>
      <c r="C40" s="1125" t="s">
        <v>574</v>
      </c>
      <c r="D40" s="1125"/>
      <c r="E40" s="1126"/>
      <c r="F40" s="36">
        <v>0.08</v>
      </c>
      <c r="G40" s="37">
        <v>0.06</v>
      </c>
      <c r="H40" s="37">
        <v>0.1</v>
      </c>
      <c r="I40" s="37">
        <v>0.11</v>
      </c>
      <c r="J40" s="38">
        <v>0.09</v>
      </c>
      <c r="K40" s="22"/>
      <c r="L40" s="22"/>
      <c r="M40" s="22"/>
      <c r="N40" s="22"/>
      <c r="O40" s="22"/>
      <c r="P40" s="22"/>
    </row>
    <row r="41" spans="1:16" ht="39" customHeight="1" x14ac:dyDescent="0.2">
      <c r="A41" s="22"/>
      <c r="B41" s="35"/>
      <c r="C41" s="1125" t="s">
        <v>575</v>
      </c>
      <c r="D41" s="1125"/>
      <c r="E41" s="1126"/>
      <c r="F41" s="36">
        <v>0.01</v>
      </c>
      <c r="G41" s="37">
        <v>0.02</v>
      </c>
      <c r="H41" s="37">
        <v>0.03</v>
      </c>
      <c r="I41" s="37">
        <v>0.01</v>
      </c>
      <c r="J41" s="38">
        <v>0.02</v>
      </c>
      <c r="K41" s="22"/>
      <c r="L41" s="22"/>
      <c r="M41" s="22"/>
      <c r="N41" s="22"/>
      <c r="O41" s="22"/>
      <c r="P41" s="22"/>
    </row>
    <row r="42" spans="1:16" ht="39" customHeight="1" x14ac:dyDescent="0.2">
      <c r="A42" s="22"/>
      <c r="B42" s="39"/>
      <c r="C42" s="1125" t="s">
        <v>576</v>
      </c>
      <c r="D42" s="1125"/>
      <c r="E42" s="1126"/>
      <c r="F42" s="36" t="s">
        <v>518</v>
      </c>
      <c r="G42" s="37" t="s">
        <v>518</v>
      </c>
      <c r="H42" s="37" t="s">
        <v>518</v>
      </c>
      <c r="I42" s="37" t="s">
        <v>518</v>
      </c>
      <c r="J42" s="38" t="s">
        <v>518</v>
      </c>
      <c r="K42" s="22"/>
      <c r="L42" s="22"/>
      <c r="M42" s="22"/>
      <c r="N42" s="22"/>
      <c r="O42" s="22"/>
      <c r="P42" s="22"/>
    </row>
    <row r="43" spans="1:16" ht="39" customHeight="1" thickBot="1" x14ac:dyDescent="0.25">
      <c r="A43" s="22"/>
      <c r="B43" s="40"/>
      <c r="C43" s="1127" t="s">
        <v>577</v>
      </c>
      <c r="D43" s="1127"/>
      <c r="E43" s="1128"/>
      <c r="F43" s="41" t="s">
        <v>518</v>
      </c>
      <c r="G43" s="42" t="s">
        <v>518</v>
      </c>
      <c r="H43" s="42" t="s">
        <v>518</v>
      </c>
      <c r="I43" s="42" t="s">
        <v>518</v>
      </c>
      <c r="J43" s="43" t="s">
        <v>518</v>
      </c>
      <c r="K43" s="22"/>
      <c r="L43" s="22"/>
      <c r="M43" s="22"/>
      <c r="N43" s="22"/>
      <c r="O43" s="22"/>
      <c r="P43" s="22"/>
    </row>
    <row r="44" spans="1:16" ht="39" customHeight="1" x14ac:dyDescent="0.2">
      <c r="A44" s="22"/>
      <c r="B44" s="44" t="s">
        <v>7</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JDqTdgKEyQC1xVHQ+4oXjdylQLUGu9OEBn9REWqLSq84hMmOwJDHyWJkUKkWUuXHeZQbuvQOzlxcqOYfevhXXw==" saltValue="OOJv30r5xN19Jxg9ARQo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441406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5">
      <c r="A43" s="46"/>
      <c r="B43" s="46"/>
      <c r="C43" s="46"/>
      <c r="D43" s="46"/>
      <c r="E43" s="46"/>
      <c r="F43" s="46"/>
      <c r="G43" s="46"/>
      <c r="H43" s="46"/>
      <c r="I43" s="46"/>
      <c r="J43" s="46"/>
      <c r="K43" s="46"/>
      <c r="L43" s="46"/>
      <c r="M43" s="46"/>
      <c r="N43" s="46"/>
      <c r="O43" s="48" t="s">
        <v>8</v>
      </c>
      <c r="P43" s="46"/>
      <c r="Q43" s="46"/>
      <c r="R43" s="46"/>
      <c r="S43" s="46"/>
      <c r="T43" s="46"/>
      <c r="U43" s="46"/>
    </row>
    <row r="44" spans="1:21" ht="30.75" customHeight="1" thickBot="1" x14ac:dyDescent="0.25">
      <c r="A44" s="46"/>
      <c r="B44" s="49" t="s">
        <v>9</v>
      </c>
      <c r="C44" s="50"/>
      <c r="D44" s="50"/>
      <c r="E44" s="51"/>
      <c r="F44" s="51"/>
      <c r="G44" s="51"/>
      <c r="H44" s="51"/>
      <c r="I44" s="51"/>
      <c r="J44" s="52" t="s">
        <v>2</v>
      </c>
      <c r="K44" s="53" t="s">
        <v>560</v>
      </c>
      <c r="L44" s="54" t="s">
        <v>561</v>
      </c>
      <c r="M44" s="54" t="s">
        <v>562</v>
      </c>
      <c r="N44" s="54" t="s">
        <v>563</v>
      </c>
      <c r="O44" s="55" t="s">
        <v>564</v>
      </c>
      <c r="P44" s="46"/>
      <c r="Q44" s="46"/>
      <c r="R44" s="46"/>
      <c r="S44" s="46"/>
      <c r="T44" s="46"/>
      <c r="U44" s="46"/>
    </row>
    <row r="45" spans="1:21" ht="30.75" customHeight="1" x14ac:dyDescent="0.2">
      <c r="A45" s="46"/>
      <c r="B45" s="1131" t="s">
        <v>10</v>
      </c>
      <c r="C45" s="1132"/>
      <c r="D45" s="56"/>
      <c r="E45" s="1137" t="s">
        <v>11</v>
      </c>
      <c r="F45" s="1137"/>
      <c r="G45" s="1137"/>
      <c r="H45" s="1137"/>
      <c r="I45" s="1137"/>
      <c r="J45" s="1138"/>
      <c r="K45" s="57">
        <v>313</v>
      </c>
      <c r="L45" s="58">
        <v>303</v>
      </c>
      <c r="M45" s="58">
        <v>371</v>
      </c>
      <c r="N45" s="58">
        <v>401</v>
      </c>
      <c r="O45" s="59">
        <v>404</v>
      </c>
      <c r="P45" s="46"/>
      <c r="Q45" s="46"/>
      <c r="R45" s="46"/>
      <c r="S45" s="46"/>
      <c r="T45" s="46"/>
      <c r="U45" s="46"/>
    </row>
    <row r="46" spans="1:21" ht="30.75" customHeight="1" x14ac:dyDescent="0.2">
      <c r="A46" s="46"/>
      <c r="B46" s="1133"/>
      <c r="C46" s="1134"/>
      <c r="D46" s="60"/>
      <c r="E46" s="1139" t="s">
        <v>12</v>
      </c>
      <c r="F46" s="1139"/>
      <c r="G46" s="1139"/>
      <c r="H46" s="1139"/>
      <c r="I46" s="1139"/>
      <c r="J46" s="1140"/>
      <c r="K46" s="61" t="s">
        <v>518</v>
      </c>
      <c r="L46" s="62" t="s">
        <v>518</v>
      </c>
      <c r="M46" s="62" t="s">
        <v>518</v>
      </c>
      <c r="N46" s="62" t="s">
        <v>518</v>
      </c>
      <c r="O46" s="63" t="s">
        <v>518</v>
      </c>
      <c r="P46" s="46"/>
      <c r="Q46" s="46"/>
      <c r="R46" s="46"/>
      <c r="S46" s="46"/>
      <c r="T46" s="46"/>
      <c r="U46" s="46"/>
    </row>
    <row r="47" spans="1:21" ht="30.75" customHeight="1" x14ac:dyDescent="0.2">
      <c r="A47" s="46"/>
      <c r="B47" s="1133"/>
      <c r="C47" s="1134"/>
      <c r="D47" s="60"/>
      <c r="E47" s="1139" t="s">
        <v>13</v>
      </c>
      <c r="F47" s="1139"/>
      <c r="G47" s="1139"/>
      <c r="H47" s="1139"/>
      <c r="I47" s="1139"/>
      <c r="J47" s="1140"/>
      <c r="K47" s="61" t="s">
        <v>518</v>
      </c>
      <c r="L47" s="62" t="s">
        <v>518</v>
      </c>
      <c r="M47" s="62" t="s">
        <v>518</v>
      </c>
      <c r="N47" s="62" t="s">
        <v>518</v>
      </c>
      <c r="O47" s="63" t="s">
        <v>518</v>
      </c>
      <c r="P47" s="46"/>
      <c r="Q47" s="46"/>
      <c r="R47" s="46"/>
      <c r="S47" s="46"/>
      <c r="T47" s="46"/>
      <c r="U47" s="46"/>
    </row>
    <row r="48" spans="1:21" ht="30.75" customHeight="1" x14ac:dyDescent="0.2">
      <c r="A48" s="46"/>
      <c r="B48" s="1133"/>
      <c r="C48" s="1134"/>
      <c r="D48" s="60"/>
      <c r="E48" s="1139" t="s">
        <v>14</v>
      </c>
      <c r="F48" s="1139"/>
      <c r="G48" s="1139"/>
      <c r="H48" s="1139"/>
      <c r="I48" s="1139"/>
      <c r="J48" s="1140"/>
      <c r="K48" s="61">
        <v>211</v>
      </c>
      <c r="L48" s="62">
        <v>203</v>
      </c>
      <c r="M48" s="62">
        <v>218</v>
      </c>
      <c r="N48" s="62">
        <v>237</v>
      </c>
      <c r="O48" s="63">
        <v>238</v>
      </c>
      <c r="P48" s="46"/>
      <c r="Q48" s="46"/>
      <c r="R48" s="46"/>
      <c r="S48" s="46"/>
      <c r="T48" s="46"/>
      <c r="U48" s="46"/>
    </row>
    <row r="49" spans="1:21" ht="30.75" customHeight="1" x14ac:dyDescent="0.2">
      <c r="A49" s="46"/>
      <c r="B49" s="1133"/>
      <c r="C49" s="1134"/>
      <c r="D49" s="60"/>
      <c r="E49" s="1139" t="s">
        <v>15</v>
      </c>
      <c r="F49" s="1139"/>
      <c r="G49" s="1139"/>
      <c r="H49" s="1139"/>
      <c r="I49" s="1139"/>
      <c r="J49" s="1140"/>
      <c r="K49" s="61">
        <v>70</v>
      </c>
      <c r="L49" s="62">
        <v>66</v>
      </c>
      <c r="M49" s="62">
        <v>67</v>
      </c>
      <c r="N49" s="62">
        <v>36</v>
      </c>
      <c r="O49" s="63">
        <v>38</v>
      </c>
      <c r="P49" s="46"/>
      <c r="Q49" s="46"/>
      <c r="R49" s="46"/>
      <c r="S49" s="46"/>
      <c r="T49" s="46"/>
      <c r="U49" s="46"/>
    </row>
    <row r="50" spans="1:21" ht="30.75" customHeight="1" x14ac:dyDescent="0.2">
      <c r="A50" s="46"/>
      <c r="B50" s="1133"/>
      <c r="C50" s="1134"/>
      <c r="D50" s="60"/>
      <c r="E50" s="1139" t="s">
        <v>16</v>
      </c>
      <c r="F50" s="1139"/>
      <c r="G50" s="1139"/>
      <c r="H50" s="1139"/>
      <c r="I50" s="1139"/>
      <c r="J50" s="1140"/>
      <c r="K50" s="61">
        <v>0</v>
      </c>
      <c r="L50" s="62">
        <v>0</v>
      </c>
      <c r="M50" s="62">
        <v>0</v>
      </c>
      <c r="N50" s="62">
        <v>0</v>
      </c>
      <c r="O50" s="63">
        <v>0</v>
      </c>
      <c r="P50" s="46"/>
      <c r="Q50" s="46"/>
      <c r="R50" s="46"/>
      <c r="S50" s="46"/>
      <c r="T50" s="46"/>
      <c r="U50" s="46"/>
    </row>
    <row r="51" spans="1:21" ht="30.75" customHeight="1" x14ac:dyDescent="0.2">
      <c r="A51" s="46"/>
      <c r="B51" s="1135"/>
      <c r="C51" s="1136"/>
      <c r="D51" s="64"/>
      <c r="E51" s="1139" t="s">
        <v>17</v>
      </c>
      <c r="F51" s="1139"/>
      <c r="G51" s="1139"/>
      <c r="H51" s="1139"/>
      <c r="I51" s="1139"/>
      <c r="J51" s="1140"/>
      <c r="K51" s="61" t="s">
        <v>518</v>
      </c>
      <c r="L51" s="62" t="s">
        <v>518</v>
      </c>
      <c r="M51" s="62" t="s">
        <v>518</v>
      </c>
      <c r="N51" s="62" t="s">
        <v>518</v>
      </c>
      <c r="O51" s="63" t="s">
        <v>518</v>
      </c>
      <c r="P51" s="46"/>
      <c r="Q51" s="46"/>
      <c r="R51" s="46"/>
      <c r="S51" s="46"/>
      <c r="T51" s="46"/>
      <c r="U51" s="46"/>
    </row>
    <row r="52" spans="1:21" ht="30.75" customHeight="1" x14ac:dyDescent="0.2">
      <c r="A52" s="46"/>
      <c r="B52" s="1141" t="s">
        <v>18</v>
      </c>
      <c r="C52" s="1142"/>
      <c r="D52" s="64"/>
      <c r="E52" s="1139" t="s">
        <v>19</v>
      </c>
      <c r="F52" s="1139"/>
      <c r="G52" s="1139"/>
      <c r="H52" s="1139"/>
      <c r="I52" s="1139"/>
      <c r="J52" s="1140"/>
      <c r="K52" s="61">
        <v>436</v>
      </c>
      <c r="L52" s="62">
        <v>432</v>
      </c>
      <c r="M52" s="62">
        <v>432</v>
      </c>
      <c r="N52" s="62">
        <v>432</v>
      </c>
      <c r="O52" s="63">
        <v>438</v>
      </c>
      <c r="P52" s="46"/>
      <c r="Q52" s="46"/>
      <c r="R52" s="46"/>
      <c r="S52" s="46"/>
      <c r="T52" s="46"/>
      <c r="U52" s="46"/>
    </row>
    <row r="53" spans="1:21" ht="30.75" customHeight="1" thickBot="1" x14ac:dyDescent="0.25">
      <c r="A53" s="46"/>
      <c r="B53" s="1143" t="s">
        <v>20</v>
      </c>
      <c r="C53" s="1144"/>
      <c r="D53" s="65"/>
      <c r="E53" s="1145" t="s">
        <v>21</v>
      </c>
      <c r="F53" s="1145"/>
      <c r="G53" s="1145"/>
      <c r="H53" s="1145"/>
      <c r="I53" s="1145"/>
      <c r="J53" s="1146"/>
      <c r="K53" s="66">
        <v>158</v>
      </c>
      <c r="L53" s="67">
        <v>140</v>
      </c>
      <c r="M53" s="67">
        <v>224</v>
      </c>
      <c r="N53" s="67">
        <v>242</v>
      </c>
      <c r="O53" s="68">
        <v>242</v>
      </c>
      <c r="P53" s="46"/>
      <c r="Q53" s="46"/>
      <c r="R53" s="46"/>
      <c r="S53" s="46"/>
      <c r="T53" s="46"/>
      <c r="U53" s="46"/>
    </row>
    <row r="54" spans="1:21" ht="24" customHeight="1" x14ac:dyDescent="0.2">
      <c r="A54" s="46"/>
      <c r="B54" s="69" t="s">
        <v>22</v>
      </c>
      <c r="C54" s="46"/>
      <c r="D54" s="46"/>
      <c r="E54" s="46"/>
      <c r="F54" s="46"/>
      <c r="G54" s="46"/>
      <c r="H54" s="46"/>
      <c r="I54" s="46"/>
      <c r="J54" s="46"/>
      <c r="K54" s="46"/>
      <c r="L54" s="46"/>
      <c r="M54" s="46"/>
      <c r="N54" s="46"/>
      <c r="O54" s="46"/>
      <c r="P54" s="46"/>
      <c r="Q54" s="46"/>
      <c r="R54" s="46"/>
      <c r="S54" s="46"/>
      <c r="T54" s="46"/>
      <c r="U54" s="46"/>
    </row>
    <row r="55" spans="1:21" ht="24" customHeight="1" thickBot="1" x14ac:dyDescent="0.25">
      <c r="A55" s="46"/>
      <c r="B55" s="70" t="s">
        <v>23</v>
      </c>
      <c r="C55" s="71"/>
      <c r="D55" s="71"/>
      <c r="E55" s="71"/>
      <c r="F55" s="71"/>
      <c r="G55" s="71"/>
      <c r="H55" s="71"/>
      <c r="I55" s="71"/>
      <c r="J55" s="71"/>
      <c r="K55" s="72"/>
      <c r="L55" s="72"/>
      <c r="M55" s="72"/>
      <c r="N55" s="72"/>
      <c r="O55" s="73" t="s">
        <v>578</v>
      </c>
      <c r="P55" s="46"/>
      <c r="Q55" s="46"/>
      <c r="R55" s="46"/>
      <c r="S55" s="46"/>
      <c r="T55" s="46"/>
      <c r="U55" s="46"/>
    </row>
    <row r="56" spans="1:21" ht="31.5" customHeight="1" thickBot="1" x14ac:dyDescent="0.25">
      <c r="A56" s="46"/>
      <c r="B56" s="74"/>
      <c r="C56" s="75"/>
      <c r="D56" s="75"/>
      <c r="E56" s="76"/>
      <c r="F56" s="76"/>
      <c r="G56" s="76"/>
      <c r="H56" s="76"/>
      <c r="I56" s="76"/>
      <c r="J56" s="77" t="s">
        <v>2</v>
      </c>
      <c r="K56" s="78" t="s">
        <v>579</v>
      </c>
      <c r="L56" s="79" t="s">
        <v>580</v>
      </c>
      <c r="M56" s="79" t="s">
        <v>581</v>
      </c>
      <c r="N56" s="79" t="s">
        <v>582</v>
      </c>
      <c r="O56" s="80" t="s">
        <v>583</v>
      </c>
      <c r="P56" s="46"/>
      <c r="Q56" s="46"/>
      <c r="R56" s="46"/>
      <c r="S56" s="46"/>
      <c r="T56" s="46"/>
      <c r="U56" s="46"/>
    </row>
    <row r="57" spans="1:21" ht="31.5" customHeight="1" x14ac:dyDescent="0.2">
      <c r="B57" s="1147" t="s">
        <v>24</v>
      </c>
      <c r="C57" s="1148"/>
      <c r="D57" s="1151" t="s">
        <v>25</v>
      </c>
      <c r="E57" s="1152"/>
      <c r="F57" s="1152"/>
      <c r="G57" s="1152"/>
      <c r="H57" s="1152"/>
      <c r="I57" s="1152"/>
      <c r="J57" s="1153"/>
      <c r="K57" s="81" t="s">
        <v>601</v>
      </c>
      <c r="L57" s="82" t="s">
        <v>601</v>
      </c>
      <c r="M57" s="82" t="s">
        <v>601</v>
      </c>
      <c r="N57" s="82" t="s">
        <v>601</v>
      </c>
      <c r="O57" s="83" t="s">
        <v>601</v>
      </c>
    </row>
    <row r="58" spans="1:21" ht="31.5" customHeight="1" thickBot="1" x14ac:dyDescent="0.25">
      <c r="B58" s="1149"/>
      <c r="C58" s="1150"/>
      <c r="D58" s="1154" t="s">
        <v>26</v>
      </c>
      <c r="E58" s="1155"/>
      <c r="F58" s="1155"/>
      <c r="G58" s="1155"/>
      <c r="H58" s="1155"/>
      <c r="I58" s="1155"/>
      <c r="J58" s="1156"/>
      <c r="K58" s="84" t="s">
        <v>601</v>
      </c>
      <c r="L58" s="85" t="s">
        <v>601</v>
      </c>
      <c r="M58" s="85" t="s">
        <v>601</v>
      </c>
      <c r="N58" s="85" t="s">
        <v>601</v>
      </c>
      <c r="O58" s="86" t="s">
        <v>601</v>
      </c>
    </row>
    <row r="59" spans="1:21" ht="24" customHeight="1" x14ac:dyDescent="0.2">
      <c r="B59" s="87"/>
      <c r="C59" s="87"/>
      <c r="D59" s="88" t="s">
        <v>27</v>
      </c>
      <c r="E59" s="89"/>
      <c r="F59" s="89"/>
      <c r="G59" s="89"/>
      <c r="H59" s="89"/>
      <c r="I59" s="89"/>
      <c r="J59" s="89"/>
      <c r="K59" s="89"/>
      <c r="L59" s="89"/>
      <c r="M59" s="89"/>
      <c r="N59" s="89"/>
      <c r="O59" s="89"/>
    </row>
    <row r="60" spans="1:21" ht="24" customHeight="1" x14ac:dyDescent="0.2">
      <c r="B60" s="90"/>
      <c r="C60" s="90"/>
      <c r="D60" s="88" t="s">
        <v>28</v>
      </c>
      <c r="E60" s="89"/>
      <c r="F60" s="89"/>
      <c r="G60" s="89"/>
      <c r="H60" s="89"/>
      <c r="I60" s="89"/>
      <c r="J60" s="89"/>
      <c r="K60" s="89"/>
      <c r="L60" s="89"/>
      <c r="M60" s="89"/>
      <c r="N60" s="89"/>
      <c r="O60" s="89"/>
    </row>
    <row r="61" spans="1:21" ht="24" customHeight="1" x14ac:dyDescent="0.2">
      <c r="A61" s="46"/>
      <c r="B61" s="69"/>
      <c r="C61" s="46"/>
      <c r="D61" s="46"/>
      <c r="E61" s="46"/>
      <c r="F61" s="46"/>
      <c r="G61" s="46"/>
      <c r="H61" s="46"/>
      <c r="I61" s="46"/>
      <c r="J61" s="46"/>
      <c r="K61" s="46"/>
      <c r="L61" s="46"/>
      <c r="M61" s="46"/>
      <c r="N61" s="46"/>
      <c r="O61" s="46"/>
      <c r="P61" s="46"/>
      <c r="Q61" s="46"/>
      <c r="R61" s="46"/>
      <c r="S61" s="46"/>
      <c r="T61" s="46"/>
      <c r="U61" s="46"/>
    </row>
    <row r="62" spans="1:21" ht="24" customHeight="1" x14ac:dyDescent="0.2">
      <c r="A62" s="46"/>
      <c r="B62" s="69"/>
      <c r="C62" s="46"/>
      <c r="D62" s="46"/>
      <c r="E62" s="46"/>
      <c r="F62" s="46"/>
      <c r="G62" s="46"/>
      <c r="H62" s="46"/>
      <c r="I62" s="46"/>
      <c r="J62" s="46"/>
      <c r="K62" s="46"/>
      <c r="L62" s="46"/>
      <c r="M62" s="46"/>
      <c r="N62" s="46"/>
      <c r="O62" s="46"/>
      <c r="P62" s="46"/>
      <c r="Q62" s="46"/>
      <c r="R62" s="46"/>
      <c r="S62" s="46"/>
      <c r="T62" s="46"/>
      <c r="U62" s="46"/>
    </row>
  </sheetData>
  <sheetProtection algorithmName="SHA-512" hashValue="i7ZcgEPTNOum0tJrNeKZHY7fO3kPYkHHFnZTsnKWwd0osZF7Shl7BkJq7JrjxFifJ1NsWAC4TnxY41lxZ0bluw==" saltValue="vcBBhWNojv27Wv8Ek3cf4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1" customWidth="1"/>
    <col min="2" max="3" width="12.6640625" style="91" customWidth="1"/>
    <col min="4" max="4" width="11.6640625" style="91" customWidth="1"/>
    <col min="5" max="8" width="10.33203125" style="91" customWidth="1"/>
    <col min="9" max="13" width="16.33203125" style="91" customWidth="1"/>
    <col min="14" max="19" width="12.6640625" style="91" customWidth="1"/>
    <col min="20" max="16384" width="0" style="91"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2" t="s">
        <v>8</v>
      </c>
    </row>
    <row r="40" spans="2:13" ht="27.75" customHeight="1" thickBot="1" x14ac:dyDescent="0.25">
      <c r="B40" s="93" t="s">
        <v>9</v>
      </c>
      <c r="C40" s="94"/>
      <c r="D40" s="94"/>
      <c r="E40" s="95"/>
      <c r="F40" s="95"/>
      <c r="G40" s="95"/>
      <c r="H40" s="96" t="s">
        <v>2</v>
      </c>
      <c r="I40" s="97" t="s">
        <v>560</v>
      </c>
      <c r="J40" s="98" t="s">
        <v>561</v>
      </c>
      <c r="K40" s="98" t="s">
        <v>562</v>
      </c>
      <c r="L40" s="98" t="s">
        <v>563</v>
      </c>
      <c r="M40" s="99" t="s">
        <v>564</v>
      </c>
    </row>
    <row r="41" spans="2:13" ht="27.75" customHeight="1" x14ac:dyDescent="0.2">
      <c r="B41" s="1157" t="s">
        <v>29</v>
      </c>
      <c r="C41" s="1158"/>
      <c r="D41" s="100"/>
      <c r="E41" s="1163" t="s">
        <v>30</v>
      </c>
      <c r="F41" s="1163"/>
      <c r="G41" s="1163"/>
      <c r="H41" s="1164"/>
      <c r="I41" s="334">
        <v>3861</v>
      </c>
      <c r="J41" s="335">
        <v>4177</v>
      </c>
      <c r="K41" s="335">
        <v>4038</v>
      </c>
      <c r="L41" s="335">
        <v>3963</v>
      </c>
      <c r="M41" s="336">
        <v>3843</v>
      </c>
    </row>
    <row r="42" spans="2:13" ht="27.75" customHeight="1" x14ac:dyDescent="0.2">
      <c r="B42" s="1159"/>
      <c r="C42" s="1160"/>
      <c r="D42" s="101"/>
      <c r="E42" s="1165" t="s">
        <v>31</v>
      </c>
      <c r="F42" s="1165"/>
      <c r="G42" s="1165"/>
      <c r="H42" s="1166"/>
      <c r="I42" s="337" t="s">
        <v>518</v>
      </c>
      <c r="J42" s="338" t="s">
        <v>518</v>
      </c>
      <c r="K42" s="338" t="s">
        <v>518</v>
      </c>
      <c r="L42" s="338" t="s">
        <v>518</v>
      </c>
      <c r="M42" s="339" t="s">
        <v>518</v>
      </c>
    </row>
    <row r="43" spans="2:13" ht="27.75" customHeight="1" x14ac:dyDescent="0.2">
      <c r="B43" s="1159"/>
      <c r="C43" s="1160"/>
      <c r="D43" s="101"/>
      <c r="E43" s="1165" t="s">
        <v>32</v>
      </c>
      <c r="F43" s="1165"/>
      <c r="G43" s="1165"/>
      <c r="H43" s="1166"/>
      <c r="I43" s="337">
        <v>2335</v>
      </c>
      <c r="J43" s="338">
        <v>2196</v>
      </c>
      <c r="K43" s="338">
        <v>1952</v>
      </c>
      <c r="L43" s="338">
        <v>606</v>
      </c>
      <c r="M43" s="339">
        <v>513</v>
      </c>
    </row>
    <row r="44" spans="2:13" ht="27.75" customHeight="1" x14ac:dyDescent="0.2">
      <c r="B44" s="1159"/>
      <c r="C44" s="1160"/>
      <c r="D44" s="101"/>
      <c r="E44" s="1165" t="s">
        <v>33</v>
      </c>
      <c r="F44" s="1165"/>
      <c r="G44" s="1165"/>
      <c r="H44" s="1166"/>
      <c r="I44" s="337">
        <v>268</v>
      </c>
      <c r="J44" s="338">
        <v>219</v>
      </c>
      <c r="K44" s="338">
        <v>194</v>
      </c>
      <c r="L44" s="338">
        <v>214</v>
      </c>
      <c r="M44" s="339">
        <v>217</v>
      </c>
    </row>
    <row r="45" spans="2:13" ht="27.75" customHeight="1" x14ac:dyDescent="0.2">
      <c r="B45" s="1159"/>
      <c r="C45" s="1160"/>
      <c r="D45" s="101"/>
      <c r="E45" s="1165" t="s">
        <v>34</v>
      </c>
      <c r="F45" s="1165"/>
      <c r="G45" s="1165"/>
      <c r="H45" s="1166"/>
      <c r="I45" s="337">
        <v>1121</v>
      </c>
      <c r="J45" s="338">
        <v>1031</v>
      </c>
      <c r="K45" s="338">
        <v>933</v>
      </c>
      <c r="L45" s="338">
        <v>922</v>
      </c>
      <c r="M45" s="339">
        <v>868</v>
      </c>
    </row>
    <row r="46" spans="2:13" ht="27.75" customHeight="1" x14ac:dyDescent="0.2">
      <c r="B46" s="1159"/>
      <c r="C46" s="1160"/>
      <c r="D46" s="102"/>
      <c r="E46" s="1165" t="s">
        <v>35</v>
      </c>
      <c r="F46" s="1165"/>
      <c r="G46" s="1165"/>
      <c r="H46" s="1166"/>
      <c r="I46" s="337" t="s">
        <v>518</v>
      </c>
      <c r="J46" s="338" t="s">
        <v>518</v>
      </c>
      <c r="K46" s="338" t="s">
        <v>518</v>
      </c>
      <c r="L46" s="338" t="s">
        <v>518</v>
      </c>
      <c r="M46" s="339" t="s">
        <v>518</v>
      </c>
    </row>
    <row r="47" spans="2:13" ht="27.75" customHeight="1" x14ac:dyDescent="0.2">
      <c r="B47" s="1159"/>
      <c r="C47" s="1160"/>
      <c r="D47" s="103"/>
      <c r="E47" s="1167" t="s">
        <v>36</v>
      </c>
      <c r="F47" s="1168"/>
      <c r="G47" s="1168"/>
      <c r="H47" s="1169"/>
      <c r="I47" s="337" t="s">
        <v>518</v>
      </c>
      <c r="J47" s="338" t="s">
        <v>518</v>
      </c>
      <c r="K47" s="338" t="s">
        <v>518</v>
      </c>
      <c r="L47" s="338" t="s">
        <v>518</v>
      </c>
      <c r="M47" s="339" t="s">
        <v>518</v>
      </c>
    </row>
    <row r="48" spans="2:13" ht="27.75" customHeight="1" x14ac:dyDescent="0.2">
      <c r="B48" s="1159"/>
      <c r="C48" s="1160"/>
      <c r="D48" s="101"/>
      <c r="E48" s="1165" t="s">
        <v>37</v>
      </c>
      <c r="F48" s="1165"/>
      <c r="G48" s="1165"/>
      <c r="H48" s="1166"/>
      <c r="I48" s="337" t="s">
        <v>518</v>
      </c>
      <c r="J48" s="338" t="s">
        <v>518</v>
      </c>
      <c r="K48" s="338" t="s">
        <v>518</v>
      </c>
      <c r="L48" s="338" t="s">
        <v>518</v>
      </c>
      <c r="M48" s="339" t="s">
        <v>518</v>
      </c>
    </row>
    <row r="49" spans="2:13" ht="27.75" customHeight="1" x14ac:dyDescent="0.2">
      <c r="B49" s="1161"/>
      <c r="C49" s="1162"/>
      <c r="D49" s="101"/>
      <c r="E49" s="1165" t="s">
        <v>38</v>
      </c>
      <c r="F49" s="1165"/>
      <c r="G49" s="1165"/>
      <c r="H49" s="1166"/>
      <c r="I49" s="337" t="s">
        <v>518</v>
      </c>
      <c r="J49" s="338" t="s">
        <v>518</v>
      </c>
      <c r="K49" s="338" t="s">
        <v>518</v>
      </c>
      <c r="L49" s="338" t="s">
        <v>518</v>
      </c>
      <c r="M49" s="339" t="s">
        <v>518</v>
      </c>
    </row>
    <row r="50" spans="2:13" ht="27.75" customHeight="1" x14ac:dyDescent="0.2">
      <c r="B50" s="1170" t="s">
        <v>39</v>
      </c>
      <c r="C50" s="1171"/>
      <c r="D50" s="104"/>
      <c r="E50" s="1165" t="s">
        <v>40</v>
      </c>
      <c r="F50" s="1165"/>
      <c r="G50" s="1165"/>
      <c r="H50" s="1166"/>
      <c r="I50" s="337">
        <v>3096</v>
      </c>
      <c r="J50" s="338">
        <v>2929</v>
      </c>
      <c r="K50" s="338">
        <v>2770</v>
      </c>
      <c r="L50" s="338">
        <v>3034</v>
      </c>
      <c r="M50" s="339">
        <v>3644</v>
      </c>
    </row>
    <row r="51" spans="2:13" ht="27.75" customHeight="1" x14ac:dyDescent="0.2">
      <c r="B51" s="1159"/>
      <c r="C51" s="1160"/>
      <c r="D51" s="101"/>
      <c r="E51" s="1165" t="s">
        <v>41</v>
      </c>
      <c r="F51" s="1165"/>
      <c r="G51" s="1165"/>
      <c r="H51" s="1166"/>
      <c r="I51" s="337" t="s">
        <v>518</v>
      </c>
      <c r="J51" s="338" t="s">
        <v>518</v>
      </c>
      <c r="K51" s="338" t="s">
        <v>518</v>
      </c>
      <c r="L51" s="338" t="s">
        <v>518</v>
      </c>
      <c r="M51" s="339" t="s">
        <v>518</v>
      </c>
    </row>
    <row r="52" spans="2:13" ht="27.75" customHeight="1" x14ac:dyDescent="0.2">
      <c r="B52" s="1161"/>
      <c r="C52" s="1162"/>
      <c r="D52" s="101"/>
      <c r="E52" s="1165" t="s">
        <v>42</v>
      </c>
      <c r="F52" s="1165"/>
      <c r="G52" s="1165"/>
      <c r="H52" s="1166"/>
      <c r="I52" s="337">
        <v>4868</v>
      </c>
      <c r="J52" s="338">
        <v>4793</v>
      </c>
      <c r="K52" s="338">
        <v>4650</v>
      </c>
      <c r="L52" s="338">
        <v>4598</v>
      </c>
      <c r="M52" s="339">
        <v>4548</v>
      </c>
    </row>
    <row r="53" spans="2:13" ht="27.75" customHeight="1" thickBot="1" x14ac:dyDescent="0.25">
      <c r="B53" s="1172" t="s">
        <v>43</v>
      </c>
      <c r="C53" s="1173"/>
      <c r="D53" s="105"/>
      <c r="E53" s="1174" t="s">
        <v>44</v>
      </c>
      <c r="F53" s="1174"/>
      <c r="G53" s="1174"/>
      <c r="H53" s="1175"/>
      <c r="I53" s="340">
        <v>-379</v>
      </c>
      <c r="J53" s="341">
        <v>-98</v>
      </c>
      <c r="K53" s="341">
        <v>-303</v>
      </c>
      <c r="L53" s="341">
        <v>-1927</v>
      </c>
      <c r="M53" s="342">
        <v>-2751</v>
      </c>
    </row>
    <row r="54" spans="2:13" ht="27.75" customHeight="1" x14ac:dyDescent="0.2">
      <c r="B54" s="106" t="s">
        <v>45</v>
      </c>
      <c r="C54" s="107"/>
      <c r="D54" s="107"/>
      <c r="E54" s="108"/>
      <c r="F54" s="108"/>
      <c r="G54" s="108"/>
      <c r="H54" s="108"/>
      <c r="I54" s="109"/>
      <c r="J54" s="109"/>
      <c r="K54" s="109"/>
      <c r="L54" s="109"/>
      <c r="M54" s="109"/>
    </row>
    <row r="55" spans="2:13" ht="13.2" x14ac:dyDescent="0.2"/>
  </sheetData>
  <sheetProtection algorithmName="SHA-512" hashValue="WDhojTE3y1azhCRaZvUbQB77lEzL/L9C4LhU75szDpXsgP7LDOJQskxi4Vb7st7vAHMKTf6q6GCVO7NKUxyfYg==" saltValue="N1jLSpux4xZTsQG1FXItE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0" t="s">
        <v>46</v>
      </c>
    </row>
    <row r="54" spans="2:8" ht="29.25" customHeight="1" thickBot="1" x14ac:dyDescent="0.3">
      <c r="B54" s="111" t="s">
        <v>1</v>
      </c>
      <c r="C54" s="112"/>
      <c r="D54" s="112"/>
      <c r="E54" s="113" t="s">
        <v>2</v>
      </c>
      <c r="F54" s="114" t="s">
        <v>562</v>
      </c>
      <c r="G54" s="114" t="s">
        <v>563</v>
      </c>
      <c r="H54" s="115" t="s">
        <v>564</v>
      </c>
    </row>
    <row r="55" spans="2:8" ht="52.5" customHeight="1" x14ac:dyDescent="0.2">
      <c r="B55" s="116"/>
      <c r="C55" s="1184" t="s">
        <v>47</v>
      </c>
      <c r="D55" s="1184"/>
      <c r="E55" s="1185"/>
      <c r="F55" s="117">
        <v>1274</v>
      </c>
      <c r="G55" s="117">
        <v>1494</v>
      </c>
      <c r="H55" s="118">
        <v>2133</v>
      </c>
    </row>
    <row r="56" spans="2:8" ht="52.5" customHeight="1" x14ac:dyDescent="0.2">
      <c r="B56" s="119"/>
      <c r="C56" s="1186" t="s">
        <v>48</v>
      </c>
      <c r="D56" s="1186"/>
      <c r="E56" s="1187"/>
      <c r="F56" s="120">
        <v>356</v>
      </c>
      <c r="G56" s="120">
        <v>356</v>
      </c>
      <c r="H56" s="121">
        <v>356</v>
      </c>
    </row>
    <row r="57" spans="2:8" ht="53.25" customHeight="1" x14ac:dyDescent="0.2">
      <c r="B57" s="119"/>
      <c r="C57" s="1188" t="s">
        <v>49</v>
      </c>
      <c r="D57" s="1188"/>
      <c r="E57" s="1189"/>
      <c r="F57" s="122">
        <v>664</v>
      </c>
      <c r="G57" s="122">
        <v>731</v>
      </c>
      <c r="H57" s="123">
        <v>771</v>
      </c>
    </row>
    <row r="58" spans="2:8" ht="45.75" customHeight="1" x14ac:dyDescent="0.2">
      <c r="B58" s="124"/>
      <c r="C58" s="1176" t="s">
        <v>595</v>
      </c>
      <c r="D58" s="1177"/>
      <c r="E58" s="1178"/>
      <c r="F58" s="125">
        <v>250</v>
      </c>
      <c r="G58" s="125">
        <v>250</v>
      </c>
      <c r="H58" s="126">
        <v>243</v>
      </c>
    </row>
    <row r="59" spans="2:8" ht="45.75" customHeight="1" x14ac:dyDescent="0.2">
      <c r="B59" s="124"/>
      <c r="C59" s="1176" t="s">
        <v>597</v>
      </c>
      <c r="D59" s="1177"/>
      <c r="E59" s="1178"/>
      <c r="F59" s="125">
        <v>50</v>
      </c>
      <c r="G59" s="125">
        <v>100</v>
      </c>
      <c r="H59" s="126">
        <v>150</v>
      </c>
    </row>
    <row r="60" spans="2:8" ht="45.75" customHeight="1" x14ac:dyDescent="0.2">
      <c r="B60" s="124"/>
      <c r="C60" s="1176" t="s">
        <v>598</v>
      </c>
      <c r="D60" s="1177"/>
      <c r="E60" s="1178"/>
      <c r="F60" s="125">
        <v>143</v>
      </c>
      <c r="G60" s="125">
        <v>121</v>
      </c>
      <c r="H60" s="126">
        <v>101</v>
      </c>
    </row>
    <row r="61" spans="2:8" ht="45.75" customHeight="1" x14ac:dyDescent="0.2">
      <c r="B61" s="124"/>
      <c r="C61" s="1176" t="s">
        <v>599</v>
      </c>
      <c r="D61" s="1177"/>
      <c r="E61" s="1178"/>
      <c r="F61" s="125">
        <v>27</v>
      </c>
      <c r="G61" s="125">
        <v>64</v>
      </c>
      <c r="H61" s="126">
        <v>100</v>
      </c>
    </row>
    <row r="62" spans="2:8" ht="45.75" customHeight="1" thickBot="1" x14ac:dyDescent="0.25">
      <c r="B62" s="127"/>
      <c r="C62" s="1179" t="s">
        <v>596</v>
      </c>
      <c r="D62" s="1180"/>
      <c r="E62" s="1181"/>
      <c r="F62" s="128">
        <v>101</v>
      </c>
      <c r="G62" s="128">
        <v>101</v>
      </c>
      <c r="H62" s="129">
        <v>86</v>
      </c>
    </row>
    <row r="63" spans="2:8" ht="52.5" customHeight="1" thickBot="1" x14ac:dyDescent="0.25">
      <c r="B63" s="130"/>
      <c r="C63" s="1182" t="s">
        <v>50</v>
      </c>
      <c r="D63" s="1182"/>
      <c r="E63" s="1183"/>
      <c r="F63" s="131">
        <v>2294</v>
      </c>
      <c r="G63" s="131">
        <v>2581</v>
      </c>
      <c r="H63" s="132">
        <v>3260</v>
      </c>
    </row>
    <row r="64" spans="2:8" ht="13.2" x14ac:dyDescent="0.2"/>
  </sheetData>
  <sheetProtection algorithmName="SHA-512" hashValue="4Sxj8IBn3YknRNII1+NRgldclRPTuqmwmEO/uCYuSlGqCrRmMagq/sFbcShQ6hEY4RsdXYoi/8gAWQhLWmHtaQ==" saltValue="SIaQ1y2AmRMCjn/XiK3cp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67F6-7EF6-4633-837A-4B28B17D4113}">
  <sheetPr>
    <pageSetUpPr fitToPage="1"/>
  </sheetPr>
  <dimension ref="A1:DE85"/>
  <sheetViews>
    <sheetView showGridLines="0" zoomScaleNormal="100" zoomScaleSheetLayoutView="55" workbookViewId="0"/>
  </sheetViews>
  <sheetFormatPr defaultColWidth="0" defaultRowHeight="13.5" customHeight="1" zeroHeight="1" x14ac:dyDescent="0.2"/>
  <cols>
    <col min="1" max="1" width="6.33203125" style="247" customWidth="1"/>
    <col min="2" max="107" width="2.44140625" style="247" customWidth="1"/>
    <col min="108" max="108" width="6.109375" style="253" customWidth="1"/>
    <col min="109" max="109" width="5.88671875" style="251" customWidth="1"/>
    <col min="110" max="16384" width="8.6640625" style="247" hidden="1"/>
  </cols>
  <sheetData>
    <row r="1" spans="1:109" ht="42.75" customHeight="1" x14ac:dyDescent="0.2">
      <c r="A1" s="1190"/>
      <c r="B1" s="1191"/>
      <c r="DD1" s="247"/>
      <c r="DE1" s="247"/>
    </row>
    <row r="2" spans="1:109" ht="25.5" customHeight="1" x14ac:dyDescent="0.2">
      <c r="A2" s="1192"/>
      <c r="C2" s="1192"/>
      <c r="O2" s="1192"/>
      <c r="P2" s="1192"/>
      <c r="Q2" s="1192"/>
      <c r="R2" s="1192"/>
      <c r="S2" s="1192"/>
      <c r="T2" s="1192"/>
      <c r="U2" s="1192"/>
      <c r="V2" s="1192"/>
      <c r="W2" s="1192"/>
      <c r="X2" s="1192"/>
      <c r="Y2" s="1192"/>
      <c r="Z2" s="1192"/>
      <c r="AA2" s="1192"/>
      <c r="AB2" s="1192"/>
      <c r="AC2" s="1192"/>
      <c r="AD2" s="1192"/>
      <c r="AE2" s="1192"/>
      <c r="AF2" s="1192"/>
      <c r="AG2" s="1192"/>
      <c r="AH2" s="1192"/>
      <c r="AI2" s="1192"/>
      <c r="AU2" s="1192"/>
      <c r="BG2" s="1192"/>
      <c r="BS2" s="1192"/>
      <c r="CE2" s="1192"/>
      <c r="CQ2" s="1192"/>
      <c r="DD2" s="247"/>
      <c r="DE2" s="247"/>
    </row>
    <row r="3" spans="1:109" ht="25.5" customHeight="1" x14ac:dyDescent="0.2">
      <c r="A3" s="1192"/>
      <c r="C3" s="1192"/>
      <c r="O3" s="1192"/>
      <c r="P3" s="1192"/>
      <c r="Q3" s="1192"/>
      <c r="R3" s="1192"/>
      <c r="S3" s="1192"/>
      <c r="T3" s="1192"/>
      <c r="U3" s="1192"/>
      <c r="V3" s="1192"/>
      <c r="W3" s="1192"/>
      <c r="X3" s="1192"/>
      <c r="Y3" s="1192"/>
      <c r="Z3" s="1192"/>
      <c r="AA3" s="1192"/>
      <c r="AB3" s="1192"/>
      <c r="AC3" s="1192"/>
      <c r="AD3" s="1192"/>
      <c r="AE3" s="1192"/>
      <c r="AF3" s="1192"/>
      <c r="AG3" s="1192"/>
      <c r="AH3" s="1192"/>
      <c r="AI3" s="1192"/>
      <c r="AU3" s="1192"/>
      <c r="BG3" s="1192"/>
      <c r="BS3" s="1192"/>
      <c r="CE3" s="1192"/>
      <c r="CQ3" s="1192"/>
      <c r="DD3" s="247"/>
      <c r="DE3" s="247"/>
    </row>
    <row r="4" spans="1:109" s="245" customFormat="1" ht="13.2" x14ac:dyDescent="0.2">
      <c r="A4" s="1192"/>
      <c r="B4" s="1192"/>
      <c r="C4" s="1192"/>
      <c r="D4" s="1192"/>
      <c r="E4" s="1192"/>
      <c r="F4" s="1192"/>
      <c r="G4" s="1192"/>
      <c r="H4" s="1192"/>
      <c r="I4" s="1192"/>
      <c r="J4" s="1192"/>
      <c r="K4" s="1192"/>
      <c r="L4" s="1192"/>
      <c r="M4" s="1192"/>
      <c r="N4" s="1192"/>
      <c r="O4" s="1192"/>
      <c r="P4" s="1192"/>
      <c r="Q4" s="1192"/>
      <c r="R4" s="1192"/>
      <c r="S4" s="1192"/>
      <c r="T4" s="1192"/>
      <c r="U4" s="1192"/>
      <c r="V4" s="1192"/>
      <c r="W4" s="1192"/>
      <c r="X4" s="1192"/>
      <c r="Y4" s="1192"/>
      <c r="Z4" s="1192"/>
      <c r="AA4" s="1192"/>
      <c r="AB4" s="1192"/>
      <c r="AC4" s="1192"/>
      <c r="AD4" s="1192"/>
      <c r="AE4" s="1192"/>
      <c r="AF4" s="1192"/>
      <c r="AG4" s="1192"/>
      <c r="AH4" s="1192"/>
      <c r="AI4" s="1192"/>
      <c r="AJ4" s="1192"/>
      <c r="AK4" s="1192"/>
      <c r="AL4" s="1192"/>
      <c r="AM4" s="1192"/>
      <c r="AN4" s="1192"/>
      <c r="AO4" s="1192"/>
      <c r="AP4" s="1192"/>
      <c r="AQ4" s="1192"/>
      <c r="AR4" s="1192"/>
      <c r="AS4" s="1192"/>
      <c r="AT4" s="1192"/>
      <c r="AU4" s="1192"/>
      <c r="AV4" s="1192"/>
      <c r="AW4" s="1192"/>
      <c r="AX4" s="1192"/>
      <c r="AY4" s="1192"/>
      <c r="AZ4" s="1192"/>
      <c r="BA4" s="1192"/>
      <c r="BB4" s="1192"/>
      <c r="BC4" s="1192"/>
      <c r="BD4" s="1192"/>
      <c r="BE4" s="1192"/>
      <c r="BF4" s="1192"/>
      <c r="BG4" s="1192"/>
      <c r="BH4" s="1192"/>
      <c r="BI4" s="1192"/>
      <c r="BJ4" s="1192"/>
      <c r="BK4" s="1192"/>
      <c r="BL4" s="1192"/>
      <c r="BM4" s="1192"/>
      <c r="BN4" s="1192"/>
      <c r="BO4" s="1192"/>
      <c r="BP4" s="1192"/>
      <c r="BQ4" s="1192"/>
      <c r="BR4" s="1192"/>
      <c r="BS4" s="1192"/>
      <c r="BT4" s="1192"/>
      <c r="BU4" s="1192"/>
      <c r="BV4" s="1192"/>
      <c r="BW4" s="1192"/>
      <c r="BX4" s="1192"/>
      <c r="BY4" s="1192"/>
      <c r="BZ4" s="1192"/>
      <c r="CA4" s="1192"/>
      <c r="CB4" s="1192"/>
      <c r="CC4" s="1192"/>
      <c r="CD4" s="1192"/>
      <c r="CE4" s="1192"/>
      <c r="CF4" s="1192"/>
      <c r="CG4" s="1192"/>
      <c r="CH4" s="1192"/>
      <c r="CI4" s="1192"/>
      <c r="CJ4" s="1192"/>
      <c r="CK4" s="1192"/>
      <c r="CL4" s="1192"/>
      <c r="CM4" s="1192"/>
      <c r="CN4" s="1192"/>
      <c r="CO4" s="1192"/>
      <c r="CP4" s="1192"/>
      <c r="CQ4" s="1192"/>
      <c r="CR4" s="1192"/>
      <c r="CS4" s="1192"/>
      <c r="CT4" s="1192"/>
      <c r="CU4" s="1192"/>
      <c r="CV4" s="1192"/>
      <c r="CW4" s="1192"/>
      <c r="CX4" s="1192"/>
      <c r="CY4" s="1192"/>
      <c r="CZ4" s="1192"/>
      <c r="DA4" s="1192"/>
      <c r="DB4" s="1192"/>
      <c r="DC4" s="1192"/>
      <c r="DD4" s="1192"/>
      <c r="DE4" s="1192"/>
    </row>
    <row r="5" spans="1:109" s="245" customFormat="1" ht="13.2" x14ac:dyDescent="0.2">
      <c r="A5" s="1192"/>
      <c r="B5" s="1192"/>
      <c r="C5" s="1192"/>
      <c r="D5" s="1192"/>
      <c r="E5" s="1192"/>
      <c r="F5" s="1192"/>
      <c r="G5" s="1192"/>
      <c r="H5" s="1192"/>
      <c r="I5" s="1192"/>
      <c r="J5" s="1192"/>
      <c r="K5" s="1192"/>
      <c r="L5" s="1192"/>
      <c r="M5" s="1192"/>
      <c r="N5" s="1192"/>
      <c r="O5" s="1192"/>
      <c r="P5" s="1192"/>
      <c r="Q5" s="1192"/>
      <c r="R5" s="1192"/>
      <c r="S5" s="1192"/>
      <c r="T5" s="1192"/>
      <c r="U5" s="1192"/>
      <c r="V5" s="1192"/>
      <c r="W5" s="1192"/>
      <c r="X5" s="1192"/>
      <c r="Y5" s="1192"/>
      <c r="Z5" s="1192"/>
      <c r="AA5" s="1192"/>
      <c r="AB5" s="1192"/>
      <c r="AC5" s="1192"/>
      <c r="AD5" s="1192"/>
      <c r="AE5" s="1192"/>
      <c r="AF5" s="1192"/>
      <c r="AG5" s="1192"/>
      <c r="AH5" s="1192"/>
      <c r="AI5" s="1192"/>
      <c r="AJ5" s="1192"/>
      <c r="AK5" s="1192"/>
      <c r="AL5" s="1192"/>
      <c r="AM5" s="1192"/>
      <c r="AN5" s="1192"/>
      <c r="AO5" s="1192"/>
      <c r="AP5" s="1192"/>
      <c r="AQ5" s="1192"/>
      <c r="AR5" s="1192"/>
      <c r="AS5" s="1192"/>
      <c r="AT5" s="1192"/>
      <c r="AU5" s="1192"/>
      <c r="AV5" s="1192"/>
      <c r="AW5" s="1192"/>
      <c r="AX5" s="1192"/>
      <c r="AY5" s="1192"/>
      <c r="AZ5" s="1192"/>
      <c r="BA5" s="1192"/>
      <c r="BB5" s="1192"/>
      <c r="BC5" s="1192"/>
      <c r="BD5" s="1192"/>
      <c r="BE5" s="1192"/>
      <c r="BF5" s="1192"/>
      <c r="BG5" s="1192"/>
      <c r="BH5" s="1192"/>
      <c r="BI5" s="1192"/>
      <c r="BJ5" s="1192"/>
      <c r="BK5" s="1192"/>
      <c r="BL5" s="1192"/>
      <c r="BM5" s="1192"/>
      <c r="BN5" s="1192"/>
      <c r="BO5" s="1192"/>
      <c r="BP5" s="1192"/>
      <c r="BQ5" s="1192"/>
      <c r="BR5" s="1192"/>
      <c r="BS5" s="1192"/>
      <c r="BT5" s="1192"/>
      <c r="BU5" s="1192"/>
      <c r="BV5" s="1192"/>
      <c r="BW5" s="1192"/>
      <c r="BX5" s="1192"/>
      <c r="BY5" s="1192"/>
      <c r="BZ5" s="1192"/>
      <c r="CA5" s="1192"/>
      <c r="CB5" s="1192"/>
      <c r="CC5" s="1192"/>
      <c r="CD5" s="1192"/>
      <c r="CE5" s="1192"/>
      <c r="CF5" s="1192"/>
      <c r="CG5" s="1192"/>
      <c r="CH5" s="1192"/>
      <c r="CI5" s="1192"/>
      <c r="CJ5" s="1192"/>
      <c r="CK5" s="1192"/>
      <c r="CL5" s="1192"/>
      <c r="CM5" s="1192"/>
      <c r="CN5" s="1192"/>
      <c r="CO5" s="1192"/>
      <c r="CP5" s="1192"/>
      <c r="CQ5" s="1192"/>
      <c r="CR5" s="1192"/>
      <c r="CS5" s="1192"/>
      <c r="CT5" s="1192"/>
      <c r="CU5" s="1192"/>
      <c r="CV5" s="1192"/>
      <c r="CW5" s="1192"/>
      <c r="CX5" s="1192"/>
      <c r="CY5" s="1192"/>
      <c r="CZ5" s="1192"/>
      <c r="DA5" s="1192"/>
      <c r="DB5" s="1192"/>
      <c r="DC5" s="1192"/>
      <c r="DD5" s="1192"/>
      <c r="DE5" s="1192"/>
    </row>
    <row r="6" spans="1:109" s="245" customFormat="1" ht="13.2" x14ac:dyDescent="0.2">
      <c r="A6" s="1192"/>
      <c r="B6" s="1192"/>
      <c r="C6" s="1192"/>
      <c r="D6" s="1192"/>
      <c r="E6" s="1192"/>
      <c r="F6" s="1192"/>
      <c r="G6" s="1192"/>
      <c r="H6" s="1192"/>
      <c r="I6" s="1192"/>
      <c r="J6" s="1192"/>
      <c r="K6" s="1192"/>
      <c r="L6" s="1192"/>
      <c r="M6" s="1192"/>
      <c r="N6" s="1192"/>
      <c r="O6" s="1192"/>
      <c r="P6" s="1192"/>
      <c r="Q6" s="1192"/>
      <c r="R6" s="1192"/>
      <c r="S6" s="1192"/>
      <c r="T6" s="1192"/>
      <c r="U6" s="1192"/>
      <c r="V6" s="1192"/>
      <c r="W6" s="1192"/>
      <c r="X6" s="1192"/>
      <c r="Y6" s="1192"/>
      <c r="Z6" s="1192"/>
      <c r="AA6" s="1192"/>
      <c r="AB6" s="1192"/>
      <c r="AC6" s="1192"/>
      <c r="AD6" s="1192"/>
      <c r="AE6" s="1192"/>
      <c r="AF6" s="1192"/>
      <c r="AG6" s="1192"/>
      <c r="AH6" s="1192"/>
      <c r="AI6" s="1192"/>
      <c r="AJ6" s="1192"/>
      <c r="AK6" s="1192"/>
      <c r="AL6" s="1192"/>
      <c r="AM6" s="1192"/>
      <c r="AN6" s="1192"/>
      <c r="AO6" s="1192"/>
      <c r="AP6" s="1192"/>
      <c r="AQ6" s="1192"/>
      <c r="AR6" s="1192"/>
      <c r="AS6" s="1192"/>
      <c r="AT6" s="1192"/>
      <c r="AU6" s="1192"/>
      <c r="AV6" s="1192"/>
      <c r="AW6" s="1192"/>
      <c r="AX6" s="1192"/>
      <c r="AY6" s="1192"/>
      <c r="AZ6" s="1192"/>
      <c r="BA6" s="1192"/>
      <c r="BB6" s="1192"/>
      <c r="BC6" s="1192"/>
      <c r="BD6" s="1192"/>
      <c r="BE6" s="1192"/>
      <c r="BF6" s="1192"/>
      <c r="BG6" s="1192"/>
      <c r="BH6" s="1192"/>
      <c r="BI6" s="1192"/>
      <c r="BJ6" s="1192"/>
      <c r="BK6" s="1192"/>
      <c r="BL6" s="1192"/>
      <c r="BM6" s="1192"/>
      <c r="BN6" s="1192"/>
      <c r="BO6" s="1192"/>
      <c r="BP6" s="1192"/>
      <c r="BQ6" s="1192"/>
      <c r="BR6" s="1192"/>
      <c r="BS6" s="1192"/>
      <c r="BT6" s="1192"/>
      <c r="BU6" s="1192"/>
      <c r="BV6" s="1192"/>
      <c r="BW6" s="1192"/>
      <c r="BX6" s="1192"/>
      <c r="BY6" s="1192"/>
      <c r="BZ6" s="1192"/>
      <c r="CA6" s="1192"/>
      <c r="CB6" s="1192"/>
      <c r="CC6" s="1192"/>
      <c r="CD6" s="1192"/>
      <c r="CE6" s="1192"/>
      <c r="CF6" s="1192"/>
      <c r="CG6" s="1192"/>
      <c r="CH6" s="1192"/>
      <c r="CI6" s="1192"/>
      <c r="CJ6" s="1192"/>
      <c r="CK6" s="1192"/>
      <c r="CL6" s="1192"/>
      <c r="CM6" s="1192"/>
      <c r="CN6" s="1192"/>
      <c r="CO6" s="1192"/>
      <c r="CP6" s="1192"/>
      <c r="CQ6" s="1192"/>
      <c r="CR6" s="1192"/>
      <c r="CS6" s="1192"/>
      <c r="CT6" s="1192"/>
      <c r="CU6" s="1192"/>
      <c r="CV6" s="1192"/>
      <c r="CW6" s="1192"/>
      <c r="CX6" s="1192"/>
      <c r="CY6" s="1192"/>
      <c r="CZ6" s="1192"/>
      <c r="DA6" s="1192"/>
      <c r="DB6" s="1192"/>
      <c r="DC6" s="1192"/>
      <c r="DD6" s="1192"/>
      <c r="DE6" s="1192"/>
    </row>
    <row r="7" spans="1:109" s="245" customFormat="1" ht="13.2" x14ac:dyDescent="0.2">
      <c r="A7" s="1192"/>
      <c r="B7" s="1192"/>
      <c r="C7" s="1192"/>
      <c r="D7" s="1192"/>
      <c r="E7" s="1192"/>
      <c r="F7" s="1192"/>
      <c r="G7" s="1192"/>
      <c r="H7" s="1192"/>
      <c r="I7" s="1192"/>
      <c r="J7" s="1192"/>
      <c r="K7" s="1192"/>
      <c r="L7" s="1192"/>
      <c r="M7" s="1192"/>
      <c r="N7" s="1192"/>
      <c r="O7" s="1192"/>
      <c r="P7" s="1192"/>
      <c r="Q7" s="1192"/>
      <c r="R7" s="1192"/>
      <c r="S7" s="1192"/>
      <c r="T7" s="1192"/>
      <c r="U7" s="1192"/>
      <c r="V7" s="1192"/>
      <c r="W7" s="1192"/>
      <c r="X7" s="1192"/>
      <c r="Y7" s="1192"/>
      <c r="Z7" s="1192"/>
      <c r="AA7" s="1192"/>
      <c r="AB7" s="1192"/>
      <c r="AC7" s="1192"/>
      <c r="AD7" s="1192"/>
      <c r="AE7" s="1192"/>
      <c r="AF7" s="1192"/>
      <c r="AG7" s="1192"/>
      <c r="AH7" s="1192"/>
      <c r="AI7" s="1192"/>
      <c r="AJ7" s="1192"/>
      <c r="AK7" s="1192"/>
      <c r="AL7" s="1192"/>
      <c r="AM7" s="1192"/>
      <c r="AN7" s="1192"/>
      <c r="AO7" s="1192"/>
      <c r="AP7" s="1192"/>
      <c r="AQ7" s="1192"/>
      <c r="AR7" s="1192"/>
      <c r="AS7" s="1192"/>
      <c r="AT7" s="1192"/>
      <c r="AU7" s="1192"/>
      <c r="AV7" s="1192"/>
      <c r="AW7" s="1192"/>
      <c r="AX7" s="1192"/>
      <c r="AY7" s="1192"/>
      <c r="AZ7" s="1192"/>
      <c r="BA7" s="1192"/>
      <c r="BB7" s="1192"/>
      <c r="BC7" s="1192"/>
      <c r="BD7" s="1192"/>
      <c r="BE7" s="1192"/>
      <c r="BF7" s="1192"/>
      <c r="BG7" s="1192"/>
      <c r="BH7" s="1192"/>
      <c r="BI7" s="1192"/>
      <c r="BJ7" s="1192"/>
      <c r="BK7" s="1192"/>
      <c r="BL7" s="1192"/>
      <c r="BM7" s="1192"/>
      <c r="BN7" s="1192"/>
      <c r="BO7" s="1192"/>
      <c r="BP7" s="1192"/>
      <c r="BQ7" s="1192"/>
      <c r="BR7" s="1192"/>
      <c r="BS7" s="1192"/>
      <c r="BT7" s="1192"/>
      <c r="BU7" s="1192"/>
      <c r="BV7" s="1192"/>
      <c r="BW7" s="1192"/>
      <c r="BX7" s="1192"/>
      <c r="BY7" s="1192"/>
      <c r="BZ7" s="1192"/>
      <c r="CA7" s="1192"/>
      <c r="CB7" s="1192"/>
      <c r="CC7" s="1192"/>
      <c r="CD7" s="1192"/>
      <c r="CE7" s="1192"/>
      <c r="CF7" s="1192"/>
      <c r="CG7" s="1192"/>
      <c r="CH7" s="1192"/>
      <c r="CI7" s="1192"/>
      <c r="CJ7" s="1192"/>
      <c r="CK7" s="1192"/>
      <c r="CL7" s="1192"/>
      <c r="CM7" s="1192"/>
      <c r="CN7" s="1192"/>
      <c r="CO7" s="1192"/>
      <c r="CP7" s="1192"/>
      <c r="CQ7" s="1192"/>
      <c r="CR7" s="1192"/>
      <c r="CS7" s="1192"/>
      <c r="CT7" s="1192"/>
      <c r="CU7" s="1192"/>
      <c r="CV7" s="1192"/>
      <c r="CW7" s="1192"/>
      <c r="CX7" s="1192"/>
      <c r="CY7" s="1192"/>
      <c r="CZ7" s="1192"/>
      <c r="DA7" s="1192"/>
      <c r="DB7" s="1192"/>
      <c r="DC7" s="1192"/>
      <c r="DD7" s="1192"/>
      <c r="DE7" s="1192"/>
    </row>
    <row r="8" spans="1:109" s="245" customFormat="1" ht="13.2" x14ac:dyDescent="0.2">
      <c r="A8" s="1192"/>
      <c r="B8" s="1192"/>
      <c r="C8" s="1192"/>
      <c r="D8" s="1192"/>
      <c r="E8" s="1192"/>
      <c r="F8" s="1192"/>
      <c r="G8" s="1192"/>
      <c r="H8" s="1192"/>
      <c r="I8" s="1192"/>
      <c r="J8" s="1192"/>
      <c r="K8" s="1192"/>
      <c r="L8" s="1192"/>
      <c r="M8" s="1192"/>
      <c r="N8" s="1192"/>
      <c r="O8" s="1192"/>
      <c r="P8" s="1192"/>
      <c r="Q8" s="1192"/>
      <c r="R8" s="1192"/>
      <c r="S8" s="1192"/>
      <c r="T8" s="1192"/>
      <c r="U8" s="1192"/>
      <c r="V8" s="1192"/>
      <c r="W8" s="1192"/>
      <c r="X8" s="1192"/>
      <c r="Y8" s="1192"/>
      <c r="Z8" s="1192"/>
      <c r="AA8" s="1192"/>
      <c r="AB8" s="1192"/>
      <c r="AC8" s="1192"/>
      <c r="AD8" s="1192"/>
      <c r="AE8" s="1192"/>
      <c r="AF8" s="1192"/>
      <c r="AG8" s="1192"/>
      <c r="AH8" s="1192"/>
      <c r="AI8" s="1192"/>
      <c r="AJ8" s="1192"/>
      <c r="AK8" s="1192"/>
      <c r="AL8" s="1192"/>
      <c r="AM8" s="1192"/>
      <c r="AN8" s="1192"/>
      <c r="AO8" s="1192"/>
      <c r="AP8" s="1192"/>
      <c r="AQ8" s="1192"/>
      <c r="AR8" s="1192"/>
      <c r="AS8" s="1192"/>
      <c r="AT8" s="1192"/>
      <c r="AU8" s="1192"/>
      <c r="AV8" s="1192"/>
      <c r="AW8" s="1192"/>
      <c r="AX8" s="1192"/>
      <c r="AY8" s="1192"/>
      <c r="AZ8" s="1192"/>
      <c r="BA8" s="1192"/>
      <c r="BB8" s="1192"/>
      <c r="BC8" s="1192"/>
      <c r="BD8" s="1192"/>
      <c r="BE8" s="1192"/>
      <c r="BF8" s="1192"/>
      <c r="BG8" s="1192"/>
      <c r="BH8" s="1192"/>
      <c r="BI8" s="1192"/>
      <c r="BJ8" s="1192"/>
      <c r="BK8" s="1192"/>
      <c r="BL8" s="1192"/>
      <c r="BM8" s="1192"/>
      <c r="BN8" s="1192"/>
      <c r="BO8" s="1192"/>
      <c r="BP8" s="1192"/>
      <c r="BQ8" s="1192"/>
      <c r="BR8" s="1192"/>
      <c r="BS8" s="1192"/>
      <c r="BT8" s="1192"/>
      <c r="BU8" s="1192"/>
      <c r="BV8" s="1192"/>
      <c r="BW8" s="1192"/>
      <c r="BX8" s="1192"/>
      <c r="BY8" s="1192"/>
      <c r="BZ8" s="1192"/>
      <c r="CA8" s="1192"/>
      <c r="CB8" s="1192"/>
      <c r="CC8" s="1192"/>
      <c r="CD8" s="1192"/>
      <c r="CE8" s="1192"/>
      <c r="CF8" s="1192"/>
      <c r="CG8" s="1192"/>
      <c r="CH8" s="1192"/>
      <c r="CI8" s="1192"/>
      <c r="CJ8" s="1192"/>
      <c r="CK8" s="1192"/>
      <c r="CL8" s="1192"/>
      <c r="CM8" s="1192"/>
      <c r="CN8" s="1192"/>
      <c r="CO8" s="1192"/>
      <c r="CP8" s="1192"/>
      <c r="CQ8" s="1192"/>
      <c r="CR8" s="1192"/>
      <c r="CS8" s="1192"/>
      <c r="CT8" s="1192"/>
      <c r="CU8" s="1192"/>
      <c r="CV8" s="1192"/>
      <c r="CW8" s="1192"/>
      <c r="CX8" s="1192"/>
      <c r="CY8" s="1192"/>
      <c r="CZ8" s="1192"/>
      <c r="DA8" s="1192"/>
      <c r="DB8" s="1192"/>
      <c r="DC8" s="1192"/>
      <c r="DD8" s="1192"/>
      <c r="DE8" s="1192"/>
    </row>
    <row r="9" spans="1:109" s="245" customFormat="1" ht="13.2" x14ac:dyDescent="0.2">
      <c r="A9" s="1192"/>
      <c r="B9" s="1192"/>
      <c r="C9" s="1192"/>
      <c r="D9" s="1192"/>
      <c r="E9" s="1192"/>
      <c r="F9" s="1192"/>
      <c r="G9" s="1192"/>
      <c r="H9" s="1192"/>
      <c r="I9" s="1192"/>
      <c r="J9" s="1192"/>
      <c r="K9" s="1192"/>
      <c r="L9" s="1192"/>
      <c r="M9" s="1192"/>
      <c r="N9" s="1192"/>
      <c r="O9" s="1192"/>
      <c r="P9" s="1192"/>
      <c r="Q9" s="1192"/>
      <c r="R9" s="1192"/>
      <c r="S9" s="1192"/>
      <c r="T9" s="1192"/>
      <c r="U9" s="1192"/>
      <c r="V9" s="1192"/>
      <c r="W9" s="1192"/>
      <c r="X9" s="1192"/>
      <c r="Y9" s="1192"/>
      <c r="Z9" s="1192"/>
      <c r="AA9" s="1192"/>
      <c r="AB9" s="1192"/>
      <c r="AC9" s="1192"/>
      <c r="AD9" s="1192"/>
      <c r="AE9" s="1192"/>
      <c r="AF9" s="1192"/>
      <c r="AG9" s="1192"/>
      <c r="AH9" s="1192"/>
      <c r="AI9" s="1192"/>
      <c r="AJ9" s="1192"/>
      <c r="AK9" s="1192"/>
      <c r="AL9" s="1192"/>
      <c r="AM9" s="1192"/>
      <c r="AN9" s="1192"/>
      <c r="AO9" s="1192"/>
      <c r="AP9" s="1192"/>
      <c r="AQ9" s="1192"/>
      <c r="AR9" s="1192"/>
      <c r="AS9" s="1192"/>
      <c r="AT9" s="1192"/>
      <c r="AU9" s="1192"/>
      <c r="AV9" s="1192"/>
      <c r="AW9" s="1192"/>
      <c r="AX9" s="1192"/>
      <c r="AY9" s="1192"/>
      <c r="AZ9" s="1192"/>
      <c r="BA9" s="1192"/>
      <c r="BB9" s="1192"/>
      <c r="BC9" s="1192"/>
      <c r="BD9" s="1192"/>
      <c r="BE9" s="1192"/>
      <c r="BF9" s="1192"/>
      <c r="BG9" s="1192"/>
      <c r="BH9" s="1192"/>
      <c r="BI9" s="1192"/>
      <c r="BJ9" s="1192"/>
      <c r="BK9" s="1192"/>
      <c r="BL9" s="1192"/>
      <c r="BM9" s="1192"/>
      <c r="BN9" s="1192"/>
      <c r="BO9" s="1192"/>
      <c r="BP9" s="1192"/>
      <c r="BQ9" s="1192"/>
      <c r="BR9" s="1192"/>
      <c r="BS9" s="1192"/>
      <c r="BT9" s="1192"/>
      <c r="BU9" s="1192"/>
      <c r="BV9" s="1192"/>
      <c r="BW9" s="1192"/>
      <c r="BX9" s="1192"/>
      <c r="BY9" s="1192"/>
      <c r="BZ9" s="1192"/>
      <c r="CA9" s="1192"/>
      <c r="CB9" s="1192"/>
      <c r="CC9" s="1192"/>
      <c r="CD9" s="1192"/>
      <c r="CE9" s="1192"/>
      <c r="CF9" s="1192"/>
      <c r="CG9" s="1192"/>
      <c r="CH9" s="1192"/>
      <c r="CI9" s="1192"/>
      <c r="CJ9" s="1192"/>
      <c r="CK9" s="1192"/>
      <c r="CL9" s="1192"/>
      <c r="CM9" s="1192"/>
      <c r="CN9" s="1192"/>
      <c r="CO9" s="1192"/>
      <c r="CP9" s="1192"/>
      <c r="CQ9" s="1192"/>
      <c r="CR9" s="1192"/>
      <c r="CS9" s="1192"/>
      <c r="CT9" s="1192"/>
      <c r="CU9" s="1192"/>
      <c r="CV9" s="1192"/>
      <c r="CW9" s="1192"/>
      <c r="CX9" s="1192"/>
      <c r="CY9" s="1192"/>
      <c r="CZ9" s="1192"/>
      <c r="DA9" s="1192"/>
      <c r="DB9" s="1192"/>
      <c r="DC9" s="1192"/>
      <c r="DD9" s="1192"/>
      <c r="DE9" s="1192"/>
    </row>
    <row r="10" spans="1:109" s="245" customFormat="1" ht="13.2" x14ac:dyDescent="0.2">
      <c r="A10" s="1192"/>
      <c r="B10" s="1192"/>
      <c r="C10" s="1192"/>
      <c r="D10" s="1192"/>
      <c r="E10" s="1192"/>
      <c r="F10" s="1192"/>
      <c r="G10" s="1192"/>
      <c r="H10" s="1192"/>
      <c r="I10" s="1192"/>
      <c r="J10" s="1192"/>
      <c r="K10" s="1192"/>
      <c r="L10" s="1192"/>
      <c r="M10" s="1192"/>
      <c r="N10" s="1192"/>
      <c r="O10" s="1192"/>
      <c r="P10" s="1192"/>
      <c r="Q10" s="1192"/>
      <c r="R10" s="1192"/>
      <c r="S10" s="1192"/>
      <c r="T10" s="1192"/>
      <c r="U10" s="1192"/>
      <c r="V10" s="1192"/>
      <c r="W10" s="1192"/>
      <c r="X10" s="1192"/>
      <c r="Y10" s="1192"/>
      <c r="Z10" s="1192"/>
      <c r="AA10" s="1192"/>
      <c r="AB10" s="1192"/>
      <c r="AC10" s="1192"/>
      <c r="AD10" s="1192"/>
      <c r="AE10" s="1192"/>
      <c r="AF10" s="1192"/>
      <c r="AG10" s="1192"/>
      <c r="AH10" s="1192"/>
      <c r="AI10" s="1192"/>
      <c r="AJ10" s="1192"/>
      <c r="AK10" s="1192"/>
      <c r="AL10" s="1192"/>
      <c r="AM10" s="1192"/>
      <c r="AN10" s="1192"/>
      <c r="AO10" s="1192"/>
      <c r="AP10" s="1192"/>
      <c r="AQ10" s="1192"/>
      <c r="AR10" s="1192"/>
      <c r="AS10" s="1192"/>
      <c r="AT10" s="1192"/>
      <c r="AU10" s="1192"/>
      <c r="AV10" s="1192"/>
      <c r="AW10" s="1192"/>
      <c r="AX10" s="1192"/>
      <c r="AY10" s="1192"/>
      <c r="AZ10" s="1192"/>
      <c r="BA10" s="1192"/>
      <c r="BB10" s="1192"/>
      <c r="BC10" s="1192"/>
      <c r="BD10" s="1192"/>
      <c r="BE10" s="1192"/>
      <c r="BF10" s="1192"/>
      <c r="BG10" s="1192"/>
      <c r="BH10" s="1192"/>
      <c r="BI10" s="1192"/>
      <c r="BJ10" s="1192"/>
      <c r="BK10" s="1192"/>
      <c r="BL10" s="1192"/>
      <c r="BM10" s="1192"/>
      <c r="BN10" s="1192"/>
      <c r="BO10" s="1192"/>
      <c r="BP10" s="1192"/>
      <c r="BQ10" s="1192"/>
      <c r="BR10" s="1192"/>
      <c r="BS10" s="1192"/>
      <c r="BT10" s="1192"/>
      <c r="BU10" s="1192"/>
      <c r="BV10" s="1192"/>
      <c r="BW10" s="1192"/>
      <c r="BX10" s="1192"/>
      <c r="BY10" s="1192"/>
      <c r="BZ10" s="1192"/>
      <c r="CA10" s="1192"/>
      <c r="CB10" s="1192"/>
      <c r="CC10" s="1192"/>
      <c r="CD10" s="1192"/>
      <c r="CE10" s="1192"/>
      <c r="CF10" s="1192"/>
      <c r="CG10" s="1192"/>
      <c r="CH10" s="1192"/>
      <c r="CI10" s="1192"/>
      <c r="CJ10" s="1192"/>
      <c r="CK10" s="1192"/>
      <c r="CL10" s="1192"/>
      <c r="CM10" s="1192"/>
      <c r="CN10" s="1192"/>
      <c r="CO10" s="1192"/>
      <c r="CP10" s="1192"/>
      <c r="CQ10" s="1192"/>
      <c r="CR10" s="1192"/>
      <c r="CS10" s="1192"/>
      <c r="CT10" s="1192"/>
      <c r="CU10" s="1192"/>
      <c r="CV10" s="1192"/>
      <c r="CW10" s="1192"/>
      <c r="CX10" s="1192"/>
      <c r="CY10" s="1192"/>
      <c r="CZ10" s="1192"/>
      <c r="DA10" s="1192"/>
      <c r="DB10" s="1192"/>
      <c r="DC10" s="1192"/>
      <c r="DD10" s="1192"/>
      <c r="DE10" s="1192"/>
    </row>
    <row r="11" spans="1:109" s="245" customFormat="1" ht="13.2" x14ac:dyDescent="0.2">
      <c r="A11" s="1192"/>
      <c r="B11" s="1192"/>
      <c r="C11" s="1192"/>
      <c r="D11" s="1192"/>
      <c r="E11" s="1192"/>
      <c r="F11" s="1192"/>
      <c r="G11" s="1192"/>
      <c r="H11" s="1192"/>
      <c r="I11" s="1192"/>
      <c r="J11" s="1192"/>
      <c r="K11" s="1192"/>
      <c r="L11" s="1192"/>
      <c r="M11" s="1192"/>
      <c r="N11" s="1192"/>
      <c r="O11" s="1192"/>
      <c r="P11" s="1192"/>
      <c r="Q11" s="1192"/>
      <c r="R11" s="1192"/>
      <c r="S11" s="1192"/>
      <c r="T11" s="1192"/>
      <c r="U11" s="1192"/>
      <c r="V11" s="1192"/>
      <c r="W11" s="1192"/>
      <c r="X11" s="1192"/>
      <c r="Y11" s="1192"/>
      <c r="Z11" s="1192"/>
      <c r="AA11" s="1192"/>
      <c r="AB11" s="1192"/>
      <c r="AC11" s="1192"/>
      <c r="AD11" s="1192"/>
      <c r="AE11" s="1192"/>
      <c r="AF11" s="1192"/>
      <c r="AG11" s="1192"/>
      <c r="AH11" s="1192"/>
      <c r="AI11" s="1192"/>
      <c r="AJ11" s="1192"/>
      <c r="AK11" s="1192"/>
      <c r="AL11" s="1192"/>
      <c r="AM11" s="1192"/>
      <c r="AN11" s="1192"/>
      <c r="AO11" s="1192"/>
      <c r="AP11" s="1192"/>
      <c r="AQ11" s="1192"/>
      <c r="AR11" s="1192"/>
      <c r="AS11" s="1192"/>
      <c r="AT11" s="1192"/>
      <c r="AU11" s="1192"/>
      <c r="AV11" s="1192"/>
      <c r="AW11" s="1192"/>
      <c r="AX11" s="1192"/>
      <c r="AY11" s="1192"/>
      <c r="AZ11" s="1192"/>
      <c r="BA11" s="1192"/>
      <c r="BB11" s="1192"/>
      <c r="BC11" s="1192"/>
      <c r="BD11" s="1192"/>
      <c r="BE11" s="1192"/>
      <c r="BF11" s="1192"/>
      <c r="BG11" s="1192"/>
      <c r="BH11" s="1192"/>
      <c r="BI11" s="1192"/>
      <c r="BJ11" s="1192"/>
      <c r="BK11" s="1192"/>
      <c r="BL11" s="1192"/>
      <c r="BM11" s="1192"/>
      <c r="BN11" s="1192"/>
      <c r="BO11" s="1192"/>
      <c r="BP11" s="1192"/>
      <c r="BQ11" s="1192"/>
      <c r="BR11" s="1192"/>
      <c r="BS11" s="1192"/>
      <c r="BT11" s="1192"/>
      <c r="BU11" s="1192"/>
      <c r="BV11" s="1192"/>
      <c r="BW11" s="1192"/>
      <c r="BX11" s="1192"/>
      <c r="BY11" s="1192"/>
      <c r="BZ11" s="1192"/>
      <c r="CA11" s="1192"/>
      <c r="CB11" s="1192"/>
      <c r="CC11" s="1192"/>
      <c r="CD11" s="1192"/>
      <c r="CE11" s="1192"/>
      <c r="CF11" s="1192"/>
      <c r="CG11" s="1192"/>
      <c r="CH11" s="1192"/>
      <c r="CI11" s="1192"/>
      <c r="CJ11" s="1192"/>
      <c r="CK11" s="1192"/>
      <c r="CL11" s="1192"/>
      <c r="CM11" s="1192"/>
      <c r="CN11" s="1192"/>
      <c r="CO11" s="1192"/>
      <c r="CP11" s="1192"/>
      <c r="CQ11" s="1192"/>
      <c r="CR11" s="1192"/>
      <c r="CS11" s="1192"/>
      <c r="CT11" s="1192"/>
      <c r="CU11" s="1192"/>
      <c r="CV11" s="1192"/>
      <c r="CW11" s="1192"/>
      <c r="CX11" s="1192"/>
      <c r="CY11" s="1192"/>
      <c r="CZ11" s="1192"/>
      <c r="DA11" s="1192"/>
      <c r="DB11" s="1192"/>
      <c r="DC11" s="1192"/>
      <c r="DD11" s="1192"/>
      <c r="DE11" s="1192"/>
    </row>
    <row r="12" spans="1:109" s="245" customFormat="1" ht="13.2" x14ac:dyDescent="0.2">
      <c r="A12" s="1192"/>
      <c r="B12" s="1192"/>
      <c r="C12" s="1192"/>
      <c r="D12" s="1192"/>
      <c r="E12" s="1192"/>
      <c r="F12" s="1192"/>
      <c r="G12" s="1192"/>
      <c r="H12" s="1192"/>
      <c r="I12" s="1192"/>
      <c r="J12" s="1192"/>
      <c r="K12" s="1192"/>
      <c r="L12" s="1192"/>
      <c r="M12" s="1192"/>
      <c r="N12" s="1192"/>
      <c r="O12" s="1192"/>
      <c r="P12" s="1192"/>
      <c r="Q12" s="1192"/>
      <c r="R12" s="1192"/>
      <c r="S12" s="1192"/>
      <c r="T12" s="1192"/>
      <c r="U12" s="1192"/>
      <c r="V12" s="1192"/>
      <c r="W12" s="1192"/>
      <c r="X12" s="1192"/>
      <c r="Y12" s="1192"/>
      <c r="Z12" s="1192"/>
      <c r="AA12" s="1192"/>
      <c r="AB12" s="1192"/>
      <c r="AC12" s="1192"/>
      <c r="AD12" s="1192"/>
      <c r="AE12" s="1192"/>
      <c r="AF12" s="1192"/>
      <c r="AG12" s="1192"/>
      <c r="AH12" s="1192"/>
      <c r="AI12" s="1192"/>
      <c r="AJ12" s="1192"/>
      <c r="AK12" s="1192"/>
      <c r="AL12" s="1192"/>
      <c r="AM12" s="1192"/>
      <c r="AN12" s="1192"/>
      <c r="AO12" s="1192"/>
      <c r="AP12" s="1192"/>
      <c r="AQ12" s="1192"/>
      <c r="AR12" s="1192"/>
      <c r="AS12" s="1192"/>
      <c r="AT12" s="1192"/>
      <c r="AU12" s="1192"/>
      <c r="AV12" s="1192"/>
      <c r="AW12" s="1192"/>
      <c r="AX12" s="1192"/>
      <c r="AY12" s="1192"/>
      <c r="AZ12" s="1192"/>
      <c r="BA12" s="1192"/>
      <c r="BB12" s="1192"/>
      <c r="BC12" s="1192"/>
      <c r="BD12" s="1192"/>
      <c r="BE12" s="1192"/>
      <c r="BF12" s="1192"/>
      <c r="BG12" s="1192"/>
      <c r="BH12" s="1192"/>
      <c r="BI12" s="1192"/>
      <c r="BJ12" s="1192"/>
      <c r="BK12" s="1192"/>
      <c r="BL12" s="1192"/>
      <c r="BM12" s="1192"/>
      <c r="BN12" s="1192"/>
      <c r="BO12" s="1192"/>
      <c r="BP12" s="1192"/>
      <c r="BQ12" s="1192"/>
      <c r="BR12" s="1192"/>
      <c r="BS12" s="1192"/>
      <c r="BT12" s="1192"/>
      <c r="BU12" s="1192"/>
      <c r="BV12" s="1192"/>
      <c r="BW12" s="1192"/>
      <c r="BX12" s="1192"/>
      <c r="BY12" s="1192"/>
      <c r="BZ12" s="1192"/>
      <c r="CA12" s="1192"/>
      <c r="CB12" s="1192"/>
      <c r="CC12" s="1192"/>
      <c r="CD12" s="1192"/>
      <c r="CE12" s="1192"/>
      <c r="CF12" s="1192"/>
      <c r="CG12" s="1192"/>
      <c r="CH12" s="1192"/>
      <c r="CI12" s="1192"/>
      <c r="CJ12" s="1192"/>
      <c r="CK12" s="1192"/>
      <c r="CL12" s="1192"/>
      <c r="CM12" s="1192"/>
      <c r="CN12" s="1192"/>
      <c r="CO12" s="1192"/>
      <c r="CP12" s="1192"/>
      <c r="CQ12" s="1192"/>
      <c r="CR12" s="1192"/>
      <c r="CS12" s="1192"/>
      <c r="CT12" s="1192"/>
      <c r="CU12" s="1192"/>
      <c r="CV12" s="1192"/>
      <c r="CW12" s="1192"/>
      <c r="CX12" s="1192"/>
      <c r="CY12" s="1192"/>
      <c r="CZ12" s="1192"/>
      <c r="DA12" s="1192"/>
      <c r="DB12" s="1192"/>
      <c r="DC12" s="1192"/>
      <c r="DD12" s="1192"/>
      <c r="DE12" s="1192"/>
    </row>
    <row r="13" spans="1:109" s="245" customFormat="1" ht="13.2" x14ac:dyDescent="0.2">
      <c r="A13" s="1192"/>
      <c r="B13" s="1192"/>
      <c r="C13" s="1192"/>
      <c r="D13" s="1192"/>
      <c r="E13" s="1192"/>
      <c r="F13" s="1192"/>
      <c r="G13" s="1192"/>
      <c r="H13" s="1192"/>
      <c r="I13" s="1192"/>
      <c r="J13" s="1192"/>
      <c r="K13" s="1192"/>
      <c r="L13" s="1192"/>
      <c r="M13" s="1192"/>
      <c r="N13" s="1192"/>
      <c r="O13" s="1192"/>
      <c r="P13" s="1192"/>
      <c r="Q13" s="1192"/>
      <c r="R13" s="1192"/>
      <c r="S13" s="1192"/>
      <c r="T13" s="1192"/>
      <c r="U13" s="1192"/>
      <c r="V13" s="1192"/>
      <c r="W13" s="1192"/>
      <c r="X13" s="1192"/>
      <c r="Y13" s="1192"/>
      <c r="Z13" s="1192"/>
      <c r="AA13" s="1192"/>
      <c r="AB13" s="1192"/>
      <c r="AC13" s="1192"/>
      <c r="AD13" s="1192"/>
      <c r="AE13" s="1192"/>
      <c r="AF13" s="1192"/>
      <c r="AG13" s="1192"/>
      <c r="AH13" s="1192"/>
      <c r="AI13" s="1192"/>
      <c r="AJ13" s="1192"/>
      <c r="AK13" s="1192"/>
      <c r="AL13" s="1192"/>
      <c r="AM13" s="1192"/>
      <c r="AN13" s="1192"/>
      <c r="AO13" s="1192"/>
      <c r="AP13" s="1192"/>
      <c r="AQ13" s="1192"/>
      <c r="AR13" s="1192"/>
      <c r="AS13" s="1192"/>
      <c r="AT13" s="1192"/>
      <c r="AU13" s="1192"/>
      <c r="AV13" s="1192"/>
      <c r="AW13" s="1192"/>
      <c r="AX13" s="1192"/>
      <c r="AY13" s="1192"/>
      <c r="AZ13" s="1192"/>
      <c r="BA13" s="1192"/>
      <c r="BB13" s="1192"/>
      <c r="BC13" s="1192"/>
      <c r="BD13" s="1192"/>
      <c r="BE13" s="1192"/>
      <c r="BF13" s="1192"/>
      <c r="BG13" s="1192"/>
      <c r="BH13" s="1192"/>
      <c r="BI13" s="1192"/>
      <c r="BJ13" s="1192"/>
      <c r="BK13" s="1192"/>
      <c r="BL13" s="1192"/>
      <c r="BM13" s="1192"/>
      <c r="BN13" s="1192"/>
      <c r="BO13" s="1192"/>
      <c r="BP13" s="1192"/>
      <c r="BQ13" s="1192"/>
      <c r="BR13" s="1192"/>
      <c r="BS13" s="1192"/>
      <c r="BT13" s="1192"/>
      <c r="BU13" s="1192"/>
      <c r="BV13" s="1192"/>
      <c r="BW13" s="1192"/>
      <c r="BX13" s="1192"/>
      <c r="BY13" s="1192"/>
      <c r="BZ13" s="1192"/>
      <c r="CA13" s="1192"/>
      <c r="CB13" s="1192"/>
      <c r="CC13" s="1192"/>
      <c r="CD13" s="1192"/>
      <c r="CE13" s="1192"/>
      <c r="CF13" s="1192"/>
      <c r="CG13" s="1192"/>
      <c r="CH13" s="1192"/>
      <c r="CI13" s="1192"/>
      <c r="CJ13" s="1192"/>
      <c r="CK13" s="1192"/>
      <c r="CL13" s="1192"/>
      <c r="CM13" s="1192"/>
      <c r="CN13" s="1192"/>
      <c r="CO13" s="1192"/>
      <c r="CP13" s="1192"/>
      <c r="CQ13" s="1192"/>
      <c r="CR13" s="1192"/>
      <c r="CS13" s="1192"/>
      <c r="CT13" s="1192"/>
      <c r="CU13" s="1192"/>
      <c r="CV13" s="1192"/>
      <c r="CW13" s="1192"/>
      <c r="CX13" s="1192"/>
      <c r="CY13" s="1192"/>
      <c r="CZ13" s="1192"/>
      <c r="DA13" s="1192"/>
      <c r="DB13" s="1192"/>
      <c r="DC13" s="1192"/>
      <c r="DD13" s="1192"/>
      <c r="DE13" s="1192"/>
    </row>
    <row r="14" spans="1:109" s="245" customFormat="1" ht="13.2" x14ac:dyDescent="0.2">
      <c r="A14" s="1192"/>
      <c r="B14" s="1192"/>
      <c r="C14" s="1192"/>
      <c r="D14" s="1192"/>
      <c r="E14" s="1192"/>
      <c r="F14" s="1192"/>
      <c r="G14" s="1192"/>
      <c r="H14" s="1192"/>
      <c r="I14" s="1192"/>
      <c r="J14" s="1192"/>
      <c r="K14" s="1192"/>
      <c r="L14" s="1192"/>
      <c r="M14" s="1192"/>
      <c r="N14" s="1192"/>
      <c r="O14" s="1192"/>
      <c r="P14" s="1192"/>
      <c r="Q14" s="1192"/>
      <c r="R14" s="1192"/>
      <c r="S14" s="1192"/>
      <c r="T14" s="1192"/>
      <c r="U14" s="1192"/>
      <c r="V14" s="1192"/>
      <c r="W14" s="1192"/>
      <c r="X14" s="1192"/>
      <c r="Y14" s="1192"/>
      <c r="Z14" s="1192"/>
      <c r="AA14" s="1192"/>
      <c r="AB14" s="1192"/>
      <c r="AC14" s="1192"/>
      <c r="AD14" s="1192"/>
      <c r="AE14" s="1192"/>
      <c r="AF14" s="1192"/>
      <c r="AG14" s="1192"/>
      <c r="AH14" s="1192"/>
      <c r="AI14" s="1192"/>
      <c r="AJ14" s="1192"/>
      <c r="AK14" s="1192"/>
      <c r="AL14" s="1192"/>
      <c r="AM14" s="1192"/>
      <c r="AN14" s="1192"/>
      <c r="AO14" s="1192"/>
      <c r="AP14" s="1192"/>
      <c r="AQ14" s="1192"/>
      <c r="AR14" s="1192"/>
      <c r="AS14" s="1192"/>
      <c r="AT14" s="1192"/>
      <c r="AU14" s="1192"/>
      <c r="AV14" s="1192"/>
      <c r="AW14" s="1192"/>
      <c r="AX14" s="1192"/>
      <c r="AY14" s="1192"/>
      <c r="AZ14" s="1192"/>
      <c r="BA14" s="1192"/>
      <c r="BB14" s="1192"/>
      <c r="BC14" s="1192"/>
      <c r="BD14" s="1192"/>
      <c r="BE14" s="1192"/>
      <c r="BF14" s="1192"/>
      <c r="BG14" s="1192"/>
      <c r="BH14" s="1192"/>
      <c r="BI14" s="1192"/>
      <c r="BJ14" s="1192"/>
      <c r="BK14" s="1192"/>
      <c r="BL14" s="1192"/>
      <c r="BM14" s="1192"/>
      <c r="BN14" s="1192"/>
      <c r="BO14" s="1192"/>
      <c r="BP14" s="1192"/>
      <c r="BQ14" s="1192"/>
      <c r="BR14" s="1192"/>
      <c r="BS14" s="1192"/>
      <c r="BT14" s="1192"/>
      <c r="BU14" s="1192"/>
      <c r="BV14" s="1192"/>
      <c r="BW14" s="1192"/>
      <c r="BX14" s="1192"/>
      <c r="BY14" s="1192"/>
      <c r="BZ14" s="1192"/>
      <c r="CA14" s="1192"/>
      <c r="CB14" s="1192"/>
      <c r="CC14" s="1192"/>
      <c r="CD14" s="1192"/>
      <c r="CE14" s="1192"/>
      <c r="CF14" s="1192"/>
      <c r="CG14" s="1192"/>
      <c r="CH14" s="1192"/>
      <c r="CI14" s="1192"/>
      <c r="CJ14" s="1192"/>
      <c r="CK14" s="1192"/>
      <c r="CL14" s="1192"/>
      <c r="CM14" s="1192"/>
      <c r="CN14" s="1192"/>
      <c r="CO14" s="1192"/>
      <c r="CP14" s="1192"/>
      <c r="CQ14" s="1192"/>
      <c r="CR14" s="1192"/>
      <c r="CS14" s="1192"/>
      <c r="CT14" s="1192"/>
      <c r="CU14" s="1192"/>
      <c r="CV14" s="1192"/>
      <c r="CW14" s="1192"/>
      <c r="CX14" s="1192"/>
      <c r="CY14" s="1192"/>
      <c r="CZ14" s="1192"/>
      <c r="DA14" s="1192"/>
      <c r="DB14" s="1192"/>
      <c r="DC14" s="1192"/>
      <c r="DD14" s="1192"/>
      <c r="DE14" s="1192"/>
    </row>
    <row r="15" spans="1:109" s="245" customFormat="1" ht="13.2" x14ac:dyDescent="0.2">
      <c r="A15" s="247"/>
      <c r="B15" s="1192"/>
      <c r="C15" s="1192"/>
      <c r="D15" s="1192"/>
      <c r="E15" s="1192"/>
      <c r="F15" s="1192"/>
      <c r="G15" s="1192"/>
      <c r="H15" s="1192"/>
      <c r="I15" s="1192"/>
      <c r="J15" s="1192"/>
      <c r="K15" s="1192"/>
      <c r="L15" s="1192"/>
      <c r="M15" s="1192"/>
      <c r="N15" s="1192"/>
      <c r="O15" s="1192"/>
      <c r="P15" s="1192"/>
      <c r="Q15" s="1192"/>
      <c r="R15" s="1192"/>
      <c r="S15" s="1192"/>
      <c r="T15" s="1192"/>
      <c r="U15" s="1192"/>
      <c r="V15" s="1192"/>
      <c r="W15" s="1192"/>
      <c r="X15" s="1192"/>
      <c r="Y15" s="1192"/>
      <c r="Z15" s="1192"/>
      <c r="AA15" s="1192"/>
      <c r="AB15" s="1192"/>
      <c r="AC15" s="1192"/>
      <c r="AD15" s="1192"/>
      <c r="AE15" s="1192"/>
      <c r="AF15" s="1192"/>
      <c r="AG15" s="1192"/>
      <c r="AH15" s="1192"/>
      <c r="AI15" s="1192"/>
      <c r="AJ15" s="1192"/>
      <c r="AK15" s="1192"/>
      <c r="AL15" s="1192"/>
      <c r="AM15" s="1192"/>
      <c r="AN15" s="1192"/>
      <c r="AO15" s="1192"/>
      <c r="AP15" s="1192"/>
      <c r="AQ15" s="1192"/>
      <c r="AR15" s="1192"/>
      <c r="AS15" s="1192"/>
      <c r="AT15" s="1192"/>
      <c r="AU15" s="1192"/>
      <c r="AV15" s="1192"/>
      <c r="AW15" s="1192"/>
      <c r="AX15" s="1192"/>
      <c r="AY15" s="1192"/>
      <c r="AZ15" s="1192"/>
      <c r="BA15" s="1192"/>
      <c r="BB15" s="1192"/>
      <c r="BC15" s="1192"/>
      <c r="BD15" s="1192"/>
      <c r="BE15" s="1192"/>
      <c r="BF15" s="1192"/>
      <c r="BG15" s="1192"/>
      <c r="BH15" s="1192"/>
      <c r="BI15" s="1192"/>
      <c r="BJ15" s="1192"/>
      <c r="BK15" s="1192"/>
      <c r="BL15" s="1192"/>
      <c r="BM15" s="1192"/>
      <c r="BN15" s="1192"/>
      <c r="BO15" s="1192"/>
      <c r="BP15" s="1192"/>
      <c r="BQ15" s="1192"/>
      <c r="BR15" s="1192"/>
      <c r="BS15" s="1192"/>
      <c r="BT15" s="1192"/>
      <c r="BU15" s="1192"/>
      <c r="BV15" s="1192"/>
      <c r="BW15" s="1192"/>
      <c r="BX15" s="1192"/>
      <c r="BY15" s="1192"/>
      <c r="BZ15" s="1192"/>
      <c r="CA15" s="1192"/>
      <c r="CB15" s="1192"/>
      <c r="CC15" s="1192"/>
      <c r="CD15" s="1192"/>
      <c r="CE15" s="1192"/>
      <c r="CF15" s="1192"/>
      <c r="CG15" s="1192"/>
      <c r="CH15" s="1192"/>
      <c r="CI15" s="1192"/>
      <c r="CJ15" s="1192"/>
      <c r="CK15" s="1192"/>
      <c r="CL15" s="1192"/>
      <c r="CM15" s="1192"/>
      <c r="CN15" s="1192"/>
      <c r="CO15" s="1192"/>
      <c r="CP15" s="1192"/>
      <c r="CQ15" s="1192"/>
      <c r="CR15" s="1192"/>
      <c r="CS15" s="1192"/>
      <c r="CT15" s="1192"/>
      <c r="CU15" s="1192"/>
      <c r="CV15" s="1192"/>
      <c r="CW15" s="1192"/>
      <c r="CX15" s="1192"/>
      <c r="CY15" s="1192"/>
      <c r="CZ15" s="1192"/>
      <c r="DA15" s="1192"/>
      <c r="DB15" s="1192"/>
      <c r="DC15" s="1192"/>
      <c r="DD15" s="1192"/>
      <c r="DE15" s="1192"/>
    </row>
    <row r="16" spans="1:109" s="245" customFormat="1" ht="13.2" x14ac:dyDescent="0.2">
      <c r="A16" s="247"/>
      <c r="B16" s="1192"/>
      <c r="C16" s="1192"/>
      <c r="D16" s="1192"/>
      <c r="E16" s="1192"/>
      <c r="F16" s="1192"/>
      <c r="G16" s="1192"/>
      <c r="H16" s="1192"/>
      <c r="I16" s="1192"/>
      <c r="J16" s="1192"/>
      <c r="K16" s="1192"/>
      <c r="L16" s="1192"/>
      <c r="M16" s="1192"/>
      <c r="N16" s="1192"/>
      <c r="O16" s="1192"/>
      <c r="P16" s="1192"/>
      <c r="Q16" s="1192"/>
      <c r="R16" s="1192"/>
      <c r="S16" s="1192"/>
      <c r="T16" s="1192"/>
      <c r="U16" s="1192"/>
      <c r="V16" s="1192"/>
      <c r="W16" s="1192"/>
      <c r="X16" s="1192"/>
      <c r="Y16" s="1192"/>
      <c r="Z16" s="1192"/>
      <c r="AA16" s="1192"/>
      <c r="AB16" s="1192"/>
      <c r="AC16" s="1192"/>
      <c r="AD16" s="1192"/>
      <c r="AE16" s="1192"/>
      <c r="AF16" s="1192"/>
      <c r="AG16" s="1192"/>
      <c r="AH16" s="1192"/>
      <c r="AI16" s="1192"/>
      <c r="AJ16" s="1192"/>
      <c r="AK16" s="1192"/>
      <c r="AL16" s="1192"/>
      <c r="AM16" s="1192"/>
      <c r="AN16" s="1192"/>
      <c r="AO16" s="1192"/>
      <c r="AP16" s="1192"/>
      <c r="AQ16" s="1192"/>
      <c r="AR16" s="1192"/>
      <c r="AS16" s="1192"/>
      <c r="AT16" s="1192"/>
      <c r="AU16" s="1192"/>
      <c r="AV16" s="1192"/>
      <c r="AW16" s="1192"/>
      <c r="AX16" s="1192"/>
      <c r="AY16" s="1192"/>
      <c r="AZ16" s="1192"/>
      <c r="BA16" s="1192"/>
      <c r="BB16" s="1192"/>
      <c r="BC16" s="1192"/>
      <c r="BD16" s="1192"/>
      <c r="BE16" s="1192"/>
      <c r="BF16" s="1192"/>
      <c r="BG16" s="1192"/>
      <c r="BH16" s="1192"/>
      <c r="BI16" s="1192"/>
      <c r="BJ16" s="1192"/>
      <c r="BK16" s="1192"/>
      <c r="BL16" s="1192"/>
      <c r="BM16" s="1192"/>
      <c r="BN16" s="1192"/>
      <c r="BO16" s="1192"/>
      <c r="BP16" s="1192"/>
      <c r="BQ16" s="1192"/>
      <c r="BR16" s="1192"/>
      <c r="BS16" s="1192"/>
      <c r="BT16" s="1192"/>
      <c r="BU16" s="1192"/>
      <c r="BV16" s="1192"/>
      <c r="BW16" s="1192"/>
      <c r="BX16" s="1192"/>
      <c r="BY16" s="1192"/>
      <c r="BZ16" s="1192"/>
      <c r="CA16" s="1192"/>
      <c r="CB16" s="1192"/>
      <c r="CC16" s="1192"/>
      <c r="CD16" s="1192"/>
      <c r="CE16" s="1192"/>
      <c r="CF16" s="1192"/>
      <c r="CG16" s="1192"/>
      <c r="CH16" s="1192"/>
      <c r="CI16" s="1192"/>
      <c r="CJ16" s="1192"/>
      <c r="CK16" s="1192"/>
      <c r="CL16" s="1192"/>
      <c r="CM16" s="1192"/>
      <c r="CN16" s="1192"/>
      <c r="CO16" s="1192"/>
      <c r="CP16" s="1192"/>
      <c r="CQ16" s="1192"/>
      <c r="CR16" s="1192"/>
      <c r="CS16" s="1192"/>
      <c r="CT16" s="1192"/>
      <c r="CU16" s="1192"/>
      <c r="CV16" s="1192"/>
      <c r="CW16" s="1192"/>
      <c r="CX16" s="1192"/>
      <c r="CY16" s="1192"/>
      <c r="CZ16" s="1192"/>
      <c r="DA16" s="1192"/>
      <c r="DB16" s="1192"/>
      <c r="DC16" s="1192"/>
      <c r="DD16" s="1192"/>
      <c r="DE16" s="1192"/>
    </row>
    <row r="17" spans="1:109" s="245" customFormat="1" ht="13.2" x14ac:dyDescent="0.2">
      <c r="A17" s="247"/>
      <c r="B17" s="1192"/>
      <c r="C17" s="1192"/>
      <c r="D17" s="1192"/>
      <c r="E17" s="1192"/>
      <c r="F17" s="1192"/>
      <c r="G17" s="1192"/>
      <c r="H17" s="1192"/>
      <c r="I17" s="1192"/>
      <c r="J17" s="1192"/>
      <c r="K17" s="1192"/>
      <c r="L17" s="1192"/>
      <c r="M17" s="1192"/>
      <c r="N17" s="1192"/>
      <c r="O17" s="1192"/>
      <c r="P17" s="1192"/>
      <c r="Q17" s="1192"/>
      <c r="R17" s="1192"/>
      <c r="S17" s="1192"/>
      <c r="T17" s="1192"/>
      <c r="U17" s="1192"/>
      <c r="V17" s="1192"/>
      <c r="W17" s="1192"/>
      <c r="X17" s="1192"/>
      <c r="Y17" s="1192"/>
      <c r="Z17" s="1192"/>
      <c r="AA17" s="1192"/>
      <c r="AB17" s="1192"/>
      <c r="AC17" s="1192"/>
      <c r="AD17" s="1192"/>
      <c r="AE17" s="1192"/>
      <c r="AF17" s="1192"/>
      <c r="AG17" s="1192"/>
      <c r="AH17" s="1192"/>
      <c r="AI17" s="1192"/>
      <c r="AJ17" s="1192"/>
      <c r="AK17" s="1192"/>
      <c r="AL17" s="1192"/>
      <c r="AM17" s="1192"/>
      <c r="AN17" s="1192"/>
      <c r="AO17" s="1192"/>
      <c r="AP17" s="1192"/>
      <c r="AQ17" s="1192"/>
      <c r="AR17" s="1192"/>
      <c r="AS17" s="1192"/>
      <c r="AT17" s="1192"/>
      <c r="AU17" s="1192"/>
      <c r="AV17" s="1192"/>
      <c r="AW17" s="1192"/>
      <c r="AX17" s="1192"/>
      <c r="AY17" s="1192"/>
      <c r="AZ17" s="1192"/>
      <c r="BA17" s="1192"/>
      <c r="BB17" s="1192"/>
      <c r="BC17" s="1192"/>
      <c r="BD17" s="1192"/>
      <c r="BE17" s="1192"/>
      <c r="BF17" s="1192"/>
      <c r="BG17" s="1192"/>
      <c r="BH17" s="1192"/>
      <c r="BI17" s="1192"/>
      <c r="BJ17" s="1192"/>
      <c r="BK17" s="1192"/>
      <c r="BL17" s="1192"/>
      <c r="BM17" s="1192"/>
      <c r="BN17" s="1192"/>
      <c r="BO17" s="1192"/>
      <c r="BP17" s="1192"/>
      <c r="BQ17" s="1192"/>
      <c r="BR17" s="1192"/>
      <c r="BS17" s="1192"/>
      <c r="BT17" s="1192"/>
      <c r="BU17" s="1192"/>
      <c r="BV17" s="1192"/>
      <c r="BW17" s="1192"/>
      <c r="BX17" s="1192"/>
      <c r="BY17" s="1192"/>
      <c r="BZ17" s="1192"/>
      <c r="CA17" s="1192"/>
      <c r="CB17" s="1192"/>
      <c r="CC17" s="1192"/>
      <c r="CD17" s="1192"/>
      <c r="CE17" s="1192"/>
      <c r="CF17" s="1192"/>
      <c r="CG17" s="1192"/>
      <c r="CH17" s="1192"/>
      <c r="CI17" s="1192"/>
      <c r="CJ17" s="1192"/>
      <c r="CK17" s="1192"/>
      <c r="CL17" s="1192"/>
      <c r="CM17" s="1192"/>
      <c r="CN17" s="1192"/>
      <c r="CO17" s="1192"/>
      <c r="CP17" s="1192"/>
      <c r="CQ17" s="1192"/>
      <c r="CR17" s="1192"/>
      <c r="CS17" s="1192"/>
      <c r="CT17" s="1192"/>
      <c r="CU17" s="1192"/>
      <c r="CV17" s="1192"/>
      <c r="CW17" s="1192"/>
      <c r="CX17" s="1192"/>
      <c r="CY17" s="1192"/>
      <c r="CZ17" s="1192"/>
      <c r="DA17" s="1192"/>
      <c r="DB17" s="1192"/>
      <c r="DC17" s="1192"/>
      <c r="DD17" s="1192"/>
      <c r="DE17" s="1192"/>
    </row>
    <row r="18" spans="1:109" s="245" customFormat="1" ht="13.2" x14ac:dyDescent="0.2">
      <c r="A18" s="247"/>
      <c r="B18" s="1192"/>
      <c r="C18" s="1192"/>
      <c r="D18" s="1192"/>
      <c r="E18" s="1192"/>
      <c r="F18" s="1192"/>
      <c r="G18" s="1192"/>
      <c r="H18" s="1192"/>
      <c r="I18" s="1192"/>
      <c r="J18" s="1192"/>
      <c r="K18" s="1192"/>
      <c r="L18" s="1192"/>
      <c r="M18" s="1192"/>
      <c r="N18" s="1192"/>
      <c r="O18" s="1192"/>
      <c r="P18" s="1192"/>
      <c r="Q18" s="1192"/>
      <c r="R18" s="1192"/>
      <c r="S18" s="1192"/>
      <c r="T18" s="1192"/>
      <c r="U18" s="1192"/>
      <c r="V18" s="1192"/>
      <c r="W18" s="1192"/>
      <c r="X18" s="1192"/>
      <c r="Y18" s="1192"/>
      <c r="Z18" s="1192"/>
      <c r="AA18" s="1192"/>
      <c r="AB18" s="1192"/>
      <c r="AC18" s="1192"/>
      <c r="AD18" s="1192"/>
      <c r="AE18" s="1192"/>
      <c r="AF18" s="1192"/>
      <c r="AG18" s="1192"/>
      <c r="AH18" s="1192"/>
      <c r="AI18" s="1192"/>
      <c r="AJ18" s="1192"/>
      <c r="AK18" s="1192"/>
      <c r="AL18" s="1192"/>
      <c r="AM18" s="1192"/>
      <c r="AN18" s="1192"/>
      <c r="AO18" s="1192"/>
      <c r="AP18" s="1192"/>
      <c r="AQ18" s="1192"/>
      <c r="AR18" s="1192"/>
      <c r="AS18" s="1192"/>
      <c r="AT18" s="1192"/>
      <c r="AU18" s="1192"/>
      <c r="AV18" s="1192"/>
      <c r="AW18" s="1192"/>
      <c r="AX18" s="1192"/>
      <c r="AY18" s="1192"/>
      <c r="AZ18" s="1192"/>
      <c r="BA18" s="1192"/>
      <c r="BB18" s="1192"/>
      <c r="BC18" s="1192"/>
      <c r="BD18" s="1192"/>
      <c r="BE18" s="1192"/>
      <c r="BF18" s="1192"/>
      <c r="BG18" s="1192"/>
      <c r="BH18" s="1192"/>
      <c r="BI18" s="1192"/>
      <c r="BJ18" s="1192"/>
      <c r="BK18" s="1192"/>
      <c r="BL18" s="1192"/>
      <c r="BM18" s="1192"/>
      <c r="BN18" s="1192"/>
      <c r="BO18" s="1192"/>
      <c r="BP18" s="1192"/>
      <c r="BQ18" s="1192"/>
      <c r="BR18" s="1192"/>
      <c r="BS18" s="1192"/>
      <c r="BT18" s="1192"/>
      <c r="BU18" s="1192"/>
      <c r="BV18" s="1192"/>
      <c r="BW18" s="1192"/>
      <c r="BX18" s="1192"/>
      <c r="BY18" s="1192"/>
      <c r="BZ18" s="1192"/>
      <c r="CA18" s="1192"/>
      <c r="CB18" s="1192"/>
      <c r="CC18" s="1192"/>
      <c r="CD18" s="1192"/>
      <c r="CE18" s="1192"/>
      <c r="CF18" s="1192"/>
      <c r="CG18" s="1192"/>
      <c r="CH18" s="1192"/>
      <c r="CI18" s="1192"/>
      <c r="CJ18" s="1192"/>
      <c r="CK18" s="1192"/>
      <c r="CL18" s="1192"/>
      <c r="CM18" s="1192"/>
      <c r="CN18" s="1192"/>
      <c r="CO18" s="1192"/>
      <c r="CP18" s="1192"/>
      <c r="CQ18" s="1192"/>
      <c r="CR18" s="1192"/>
      <c r="CS18" s="1192"/>
      <c r="CT18" s="1192"/>
      <c r="CU18" s="1192"/>
      <c r="CV18" s="1192"/>
      <c r="CW18" s="1192"/>
      <c r="CX18" s="1192"/>
      <c r="CY18" s="1192"/>
      <c r="CZ18" s="1192"/>
      <c r="DA18" s="1192"/>
      <c r="DB18" s="1192"/>
      <c r="DC18" s="1192"/>
      <c r="DD18" s="1192"/>
      <c r="DE18" s="1192"/>
    </row>
    <row r="19" spans="1:109" ht="13.2" x14ac:dyDescent="0.2">
      <c r="DD19" s="247"/>
      <c r="DE19" s="247"/>
    </row>
    <row r="20" spans="1:109" ht="13.2" x14ac:dyDescent="0.2">
      <c r="DD20" s="247"/>
      <c r="DE20" s="247"/>
    </row>
    <row r="21" spans="1:109" ht="17.25" customHeight="1" x14ac:dyDescent="0.2">
      <c r="B21" s="1193"/>
      <c r="C21" s="249"/>
      <c r="D21" s="249"/>
      <c r="E21" s="249"/>
      <c r="F21" s="249"/>
      <c r="G21" s="249"/>
      <c r="H21" s="249"/>
      <c r="I21" s="249"/>
      <c r="J21" s="249"/>
      <c r="K21" s="249"/>
      <c r="L21" s="249"/>
      <c r="M21" s="249"/>
      <c r="N21" s="1194"/>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1194"/>
      <c r="AU21" s="249"/>
      <c r="AV21" s="249"/>
      <c r="AW21" s="249"/>
      <c r="AX21" s="249"/>
      <c r="AY21" s="249"/>
      <c r="AZ21" s="249"/>
      <c r="BA21" s="249"/>
      <c r="BB21" s="249"/>
      <c r="BC21" s="249"/>
      <c r="BD21" s="249"/>
      <c r="BE21" s="249"/>
      <c r="BF21" s="1194"/>
      <c r="BG21" s="249"/>
      <c r="BH21" s="249"/>
      <c r="BI21" s="249"/>
      <c r="BJ21" s="249"/>
      <c r="BK21" s="249"/>
      <c r="BL21" s="249"/>
      <c r="BM21" s="249"/>
      <c r="BN21" s="249"/>
      <c r="BO21" s="249"/>
      <c r="BP21" s="249"/>
      <c r="BQ21" s="249"/>
      <c r="BR21" s="1194"/>
      <c r="BS21" s="249"/>
      <c r="BT21" s="249"/>
      <c r="BU21" s="249"/>
      <c r="BV21" s="249"/>
      <c r="BW21" s="249"/>
      <c r="BX21" s="249"/>
      <c r="BY21" s="249"/>
      <c r="BZ21" s="249"/>
      <c r="CA21" s="249"/>
      <c r="CB21" s="249"/>
      <c r="CC21" s="249"/>
      <c r="CD21" s="1194"/>
      <c r="CE21" s="249"/>
      <c r="CF21" s="249"/>
      <c r="CG21" s="249"/>
      <c r="CH21" s="249"/>
      <c r="CI21" s="249"/>
      <c r="CJ21" s="249"/>
      <c r="CK21" s="249"/>
      <c r="CL21" s="249"/>
      <c r="CM21" s="249"/>
      <c r="CN21" s="249"/>
      <c r="CO21" s="249"/>
      <c r="CP21" s="1194"/>
      <c r="CQ21" s="249"/>
      <c r="CR21" s="249"/>
      <c r="CS21" s="249"/>
      <c r="CT21" s="249"/>
      <c r="CU21" s="249"/>
      <c r="CV21" s="249"/>
      <c r="CW21" s="249"/>
      <c r="CX21" s="249"/>
      <c r="CY21" s="249"/>
      <c r="CZ21" s="249"/>
      <c r="DA21" s="249"/>
      <c r="DB21" s="1194"/>
      <c r="DC21" s="249"/>
      <c r="DD21" s="250"/>
      <c r="DE21" s="247"/>
    </row>
    <row r="22" spans="1:109" ht="17.25" customHeight="1" x14ac:dyDescent="0.2">
      <c r="B22" s="251"/>
    </row>
    <row r="23" spans="1:109" ht="13.2" x14ac:dyDescent="0.2">
      <c r="B23" s="251"/>
    </row>
    <row r="24" spans="1:109" ht="13.2" x14ac:dyDescent="0.2">
      <c r="B24" s="251"/>
    </row>
    <row r="25" spans="1:109" ht="13.2" x14ac:dyDescent="0.2">
      <c r="B25" s="251"/>
    </row>
    <row r="26" spans="1:109" ht="13.2" x14ac:dyDescent="0.2">
      <c r="B26" s="251"/>
    </row>
    <row r="27" spans="1:109" ht="13.2" x14ac:dyDescent="0.2">
      <c r="B27" s="251"/>
    </row>
    <row r="28" spans="1:109" ht="13.2" x14ac:dyDescent="0.2">
      <c r="B28" s="251"/>
    </row>
    <row r="29" spans="1:109" ht="13.2" x14ac:dyDescent="0.2">
      <c r="B29" s="251"/>
    </row>
    <row r="30" spans="1:109" ht="13.2" x14ac:dyDescent="0.2">
      <c r="B30" s="251"/>
    </row>
    <row r="31" spans="1:109" ht="13.2" x14ac:dyDescent="0.2">
      <c r="B31" s="251"/>
    </row>
    <row r="32" spans="1:109" ht="13.2" x14ac:dyDescent="0.2">
      <c r="B32" s="251"/>
    </row>
    <row r="33" spans="2:109" ht="13.2" x14ac:dyDescent="0.2">
      <c r="B33" s="251"/>
    </row>
    <row r="34" spans="2:109" ht="13.2" x14ac:dyDescent="0.2">
      <c r="B34" s="251"/>
    </row>
    <row r="35" spans="2:109" ht="13.2" x14ac:dyDescent="0.2">
      <c r="B35" s="251"/>
    </row>
    <row r="36" spans="2:109" ht="13.2" x14ac:dyDescent="0.2">
      <c r="B36" s="251"/>
    </row>
    <row r="37" spans="2:109" ht="13.2" x14ac:dyDescent="0.2">
      <c r="B37" s="251"/>
    </row>
    <row r="38" spans="2:109" ht="13.2" x14ac:dyDescent="0.2">
      <c r="B38" s="251"/>
    </row>
    <row r="39" spans="2:109" ht="13.2" x14ac:dyDescent="0.2">
      <c r="B39" s="332"/>
      <c r="C39" s="303"/>
      <c r="D39" s="303"/>
      <c r="E39" s="303"/>
      <c r="F39" s="303"/>
      <c r="G39" s="303"/>
      <c r="H39" s="303"/>
      <c r="I39" s="303"/>
      <c r="J39" s="303"/>
      <c r="K39" s="303"/>
      <c r="L39" s="303"/>
      <c r="M39" s="303"/>
      <c r="N39" s="303"/>
      <c r="O39" s="303"/>
      <c r="P39" s="303"/>
      <c r="Q39" s="303"/>
      <c r="R39" s="303"/>
      <c r="S39" s="303"/>
      <c r="T39" s="303"/>
      <c r="U39" s="303"/>
      <c r="V39" s="303"/>
      <c r="W39" s="303"/>
      <c r="X39" s="303"/>
      <c r="Y39" s="303"/>
      <c r="Z39" s="303"/>
      <c r="AA39" s="303"/>
      <c r="AB39" s="303"/>
      <c r="AC39" s="303"/>
      <c r="AD39" s="303"/>
      <c r="AE39" s="303"/>
      <c r="AF39" s="303"/>
      <c r="AG39" s="303"/>
      <c r="AH39" s="303"/>
      <c r="AI39" s="303"/>
      <c r="AJ39" s="303"/>
      <c r="AK39" s="303"/>
      <c r="AL39" s="303"/>
      <c r="AM39" s="303"/>
      <c r="AN39" s="303"/>
      <c r="AO39" s="303"/>
      <c r="AP39" s="303"/>
      <c r="AQ39" s="303"/>
      <c r="AR39" s="303"/>
      <c r="AS39" s="303"/>
      <c r="AT39" s="303"/>
      <c r="AU39" s="303"/>
      <c r="AV39" s="303"/>
      <c r="AW39" s="303"/>
      <c r="AX39" s="303"/>
      <c r="AY39" s="303"/>
      <c r="AZ39" s="303"/>
      <c r="BA39" s="303"/>
      <c r="BB39" s="303"/>
      <c r="BC39" s="303"/>
      <c r="BD39" s="303"/>
      <c r="BE39" s="303"/>
      <c r="BF39" s="303"/>
      <c r="BG39" s="303"/>
      <c r="BH39" s="303"/>
      <c r="BI39" s="303"/>
      <c r="BJ39" s="303"/>
      <c r="BK39" s="303"/>
      <c r="BL39" s="303"/>
      <c r="BM39" s="303"/>
      <c r="BN39" s="303"/>
      <c r="BO39" s="303"/>
      <c r="BP39" s="303"/>
      <c r="BQ39" s="303"/>
      <c r="BR39" s="303"/>
      <c r="BS39" s="303"/>
      <c r="BT39" s="303"/>
      <c r="BU39" s="303"/>
      <c r="BV39" s="303"/>
      <c r="BW39" s="303"/>
      <c r="BX39" s="303"/>
      <c r="BY39" s="303"/>
      <c r="BZ39" s="303"/>
      <c r="CA39" s="303"/>
      <c r="CB39" s="303"/>
      <c r="CC39" s="303"/>
      <c r="CD39" s="303"/>
      <c r="CE39" s="303"/>
      <c r="CF39" s="303"/>
      <c r="CG39" s="303"/>
      <c r="CH39" s="303"/>
      <c r="CI39" s="303"/>
      <c r="CJ39" s="303"/>
      <c r="CK39" s="303"/>
      <c r="CL39" s="303"/>
      <c r="CM39" s="303"/>
      <c r="CN39" s="303"/>
      <c r="CO39" s="303"/>
      <c r="CP39" s="303"/>
      <c r="CQ39" s="303"/>
      <c r="CR39" s="303"/>
      <c r="CS39" s="303"/>
      <c r="CT39" s="303"/>
      <c r="CU39" s="303"/>
      <c r="CV39" s="303"/>
      <c r="CW39" s="303"/>
      <c r="CX39" s="303"/>
      <c r="CY39" s="303"/>
      <c r="CZ39" s="303"/>
      <c r="DA39" s="303"/>
      <c r="DB39" s="303"/>
      <c r="DC39" s="303"/>
      <c r="DD39" s="333"/>
    </row>
    <row r="40" spans="2:109" ht="13.2" x14ac:dyDescent="0.2">
      <c r="B40" s="1195"/>
      <c r="DD40" s="1195"/>
      <c r="DE40" s="247"/>
    </row>
    <row r="41" spans="2:109" ht="16.2" x14ac:dyDescent="0.2">
      <c r="B41" s="248" t="s">
        <v>604</v>
      </c>
      <c r="C41" s="249"/>
      <c r="D41" s="249"/>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249"/>
      <c r="AJ41" s="249"/>
      <c r="AK41" s="249"/>
      <c r="AL41" s="249"/>
      <c r="AM41" s="249"/>
      <c r="AN41" s="249"/>
      <c r="AO41" s="249"/>
      <c r="AP41" s="249"/>
      <c r="AQ41" s="249"/>
      <c r="AR41" s="249"/>
      <c r="AS41" s="249"/>
      <c r="AT41" s="249"/>
      <c r="AU41" s="249"/>
      <c r="AV41" s="249"/>
      <c r="AW41" s="249"/>
      <c r="AX41" s="249"/>
      <c r="AY41" s="249"/>
      <c r="AZ41" s="249"/>
      <c r="BA41" s="249"/>
      <c r="BB41" s="249"/>
      <c r="BC41" s="249"/>
      <c r="BD41" s="249"/>
      <c r="BE41" s="249"/>
      <c r="BF41" s="249"/>
      <c r="BG41" s="249"/>
      <c r="BH41" s="249"/>
      <c r="BI41" s="249"/>
      <c r="BJ41" s="249"/>
      <c r="BK41" s="249"/>
      <c r="BL41" s="249"/>
      <c r="BM41" s="249"/>
      <c r="BN41" s="249"/>
      <c r="BO41" s="249"/>
      <c r="BP41" s="249"/>
      <c r="BQ41" s="249"/>
      <c r="BR41" s="249"/>
      <c r="BS41" s="249"/>
      <c r="BT41" s="249"/>
      <c r="BU41" s="249"/>
      <c r="BV41" s="249"/>
      <c r="BW41" s="249"/>
      <c r="BX41" s="249"/>
      <c r="BY41" s="249"/>
      <c r="BZ41" s="249"/>
      <c r="CA41" s="249"/>
      <c r="CB41" s="249"/>
      <c r="CC41" s="249"/>
      <c r="CD41" s="249"/>
      <c r="CE41" s="249"/>
      <c r="CF41" s="249"/>
      <c r="CG41" s="249"/>
      <c r="CH41" s="249"/>
      <c r="CI41" s="249"/>
      <c r="CJ41" s="249"/>
      <c r="CK41" s="249"/>
      <c r="CL41" s="249"/>
      <c r="CM41" s="249"/>
      <c r="CN41" s="249"/>
      <c r="CO41" s="249"/>
      <c r="CP41" s="249"/>
      <c r="CQ41" s="249"/>
      <c r="CR41" s="249"/>
      <c r="CS41" s="249"/>
      <c r="CT41" s="249"/>
      <c r="CU41" s="249"/>
      <c r="CV41" s="249"/>
      <c r="CW41" s="249"/>
      <c r="CX41" s="249"/>
      <c r="CY41" s="249"/>
      <c r="CZ41" s="249"/>
      <c r="DA41" s="249"/>
      <c r="DB41" s="249"/>
      <c r="DC41" s="249"/>
      <c r="DD41" s="250"/>
    </row>
    <row r="42" spans="2:109" ht="13.2" x14ac:dyDescent="0.2">
      <c r="B42" s="251"/>
      <c r="G42" s="1196"/>
      <c r="I42" s="1197"/>
      <c r="J42" s="1197"/>
      <c r="K42" s="1197"/>
      <c r="AM42" s="1196"/>
      <c r="AN42" s="1196" t="s">
        <v>605</v>
      </c>
      <c r="AP42" s="1197"/>
      <c r="AQ42" s="1197"/>
      <c r="AR42" s="1197"/>
      <c r="AY42" s="1196"/>
      <c r="BA42" s="1197"/>
      <c r="BB42" s="1197"/>
      <c r="BC42" s="1197"/>
      <c r="BK42" s="1196"/>
      <c r="BM42" s="1197"/>
      <c r="BN42" s="1197"/>
      <c r="BO42" s="1197"/>
      <c r="BW42" s="1196"/>
      <c r="BY42" s="1197"/>
      <c r="BZ42" s="1197"/>
      <c r="CA42" s="1197"/>
      <c r="CI42" s="1196"/>
      <c r="CK42" s="1197"/>
      <c r="CL42" s="1197"/>
      <c r="CM42" s="1197"/>
      <c r="CU42" s="1196"/>
      <c r="CW42" s="1197"/>
      <c r="CX42" s="1197"/>
      <c r="CY42" s="1197"/>
    </row>
    <row r="43" spans="2:109" ht="13.5" customHeight="1" x14ac:dyDescent="0.2">
      <c r="B43" s="251"/>
      <c r="AN43" s="1198" t="s">
        <v>606</v>
      </c>
      <c r="AO43" s="1199"/>
      <c r="AP43" s="1199"/>
      <c r="AQ43" s="1199"/>
      <c r="AR43" s="1199"/>
      <c r="AS43" s="1199"/>
      <c r="AT43" s="1199"/>
      <c r="AU43" s="1199"/>
      <c r="AV43" s="1199"/>
      <c r="AW43" s="1199"/>
      <c r="AX43" s="1199"/>
      <c r="AY43" s="1199"/>
      <c r="AZ43" s="1199"/>
      <c r="BA43" s="1199"/>
      <c r="BB43" s="1199"/>
      <c r="BC43" s="1199"/>
      <c r="BD43" s="1199"/>
      <c r="BE43" s="1199"/>
      <c r="BF43" s="1199"/>
      <c r="BG43" s="1199"/>
      <c r="BH43" s="1199"/>
      <c r="BI43" s="1199"/>
      <c r="BJ43" s="1199"/>
      <c r="BK43" s="1199"/>
      <c r="BL43" s="1199"/>
      <c r="BM43" s="1199"/>
      <c r="BN43" s="1199"/>
      <c r="BO43" s="1199"/>
      <c r="BP43" s="1199"/>
      <c r="BQ43" s="1199"/>
      <c r="BR43" s="1199"/>
      <c r="BS43" s="1199"/>
      <c r="BT43" s="1199"/>
      <c r="BU43" s="1199"/>
      <c r="BV43" s="1199"/>
      <c r="BW43" s="1199"/>
      <c r="BX43" s="1199"/>
      <c r="BY43" s="1199"/>
      <c r="BZ43" s="1199"/>
      <c r="CA43" s="1199"/>
      <c r="CB43" s="1199"/>
      <c r="CC43" s="1199"/>
      <c r="CD43" s="1199"/>
      <c r="CE43" s="1199"/>
      <c r="CF43" s="1199"/>
      <c r="CG43" s="1199"/>
      <c r="CH43" s="1199"/>
      <c r="CI43" s="1199"/>
      <c r="CJ43" s="1199"/>
      <c r="CK43" s="1199"/>
      <c r="CL43" s="1199"/>
      <c r="CM43" s="1199"/>
      <c r="CN43" s="1199"/>
      <c r="CO43" s="1199"/>
      <c r="CP43" s="1199"/>
      <c r="CQ43" s="1199"/>
      <c r="CR43" s="1199"/>
      <c r="CS43" s="1199"/>
      <c r="CT43" s="1199"/>
      <c r="CU43" s="1199"/>
      <c r="CV43" s="1199"/>
      <c r="CW43" s="1199"/>
      <c r="CX43" s="1199"/>
      <c r="CY43" s="1199"/>
      <c r="CZ43" s="1199"/>
      <c r="DA43" s="1199"/>
      <c r="DB43" s="1199"/>
      <c r="DC43" s="1200"/>
    </row>
    <row r="44" spans="2:109" ht="13.2" x14ac:dyDescent="0.2">
      <c r="B44" s="251"/>
      <c r="AN44" s="1201"/>
      <c r="AO44" s="1202"/>
      <c r="AP44" s="1202"/>
      <c r="AQ44" s="1202"/>
      <c r="AR44" s="1202"/>
      <c r="AS44" s="1202"/>
      <c r="AT44" s="1202"/>
      <c r="AU44" s="1202"/>
      <c r="AV44" s="1202"/>
      <c r="AW44" s="1202"/>
      <c r="AX44" s="1202"/>
      <c r="AY44" s="1202"/>
      <c r="AZ44" s="1202"/>
      <c r="BA44" s="1202"/>
      <c r="BB44" s="1202"/>
      <c r="BC44" s="1202"/>
      <c r="BD44" s="1202"/>
      <c r="BE44" s="1202"/>
      <c r="BF44" s="1202"/>
      <c r="BG44" s="1202"/>
      <c r="BH44" s="1202"/>
      <c r="BI44" s="1202"/>
      <c r="BJ44" s="1202"/>
      <c r="BK44" s="1202"/>
      <c r="BL44" s="1202"/>
      <c r="BM44" s="1202"/>
      <c r="BN44" s="1202"/>
      <c r="BO44" s="1202"/>
      <c r="BP44" s="1202"/>
      <c r="BQ44" s="1202"/>
      <c r="BR44" s="1202"/>
      <c r="BS44" s="1202"/>
      <c r="BT44" s="1202"/>
      <c r="BU44" s="1202"/>
      <c r="BV44" s="1202"/>
      <c r="BW44" s="1202"/>
      <c r="BX44" s="1202"/>
      <c r="BY44" s="1202"/>
      <c r="BZ44" s="1202"/>
      <c r="CA44" s="1202"/>
      <c r="CB44" s="1202"/>
      <c r="CC44" s="1202"/>
      <c r="CD44" s="1202"/>
      <c r="CE44" s="1202"/>
      <c r="CF44" s="1202"/>
      <c r="CG44" s="1202"/>
      <c r="CH44" s="1202"/>
      <c r="CI44" s="1202"/>
      <c r="CJ44" s="1202"/>
      <c r="CK44" s="1202"/>
      <c r="CL44" s="1202"/>
      <c r="CM44" s="1202"/>
      <c r="CN44" s="1202"/>
      <c r="CO44" s="1202"/>
      <c r="CP44" s="1202"/>
      <c r="CQ44" s="1202"/>
      <c r="CR44" s="1202"/>
      <c r="CS44" s="1202"/>
      <c r="CT44" s="1202"/>
      <c r="CU44" s="1202"/>
      <c r="CV44" s="1202"/>
      <c r="CW44" s="1202"/>
      <c r="CX44" s="1202"/>
      <c r="CY44" s="1202"/>
      <c r="CZ44" s="1202"/>
      <c r="DA44" s="1202"/>
      <c r="DB44" s="1202"/>
      <c r="DC44" s="1203"/>
    </row>
    <row r="45" spans="2:109" ht="13.2" x14ac:dyDescent="0.2">
      <c r="B45" s="251"/>
      <c r="AN45" s="1201"/>
      <c r="AO45" s="1202"/>
      <c r="AP45" s="1202"/>
      <c r="AQ45" s="1202"/>
      <c r="AR45" s="1202"/>
      <c r="AS45" s="1202"/>
      <c r="AT45" s="1202"/>
      <c r="AU45" s="1202"/>
      <c r="AV45" s="1202"/>
      <c r="AW45" s="1202"/>
      <c r="AX45" s="1202"/>
      <c r="AY45" s="1202"/>
      <c r="AZ45" s="1202"/>
      <c r="BA45" s="1202"/>
      <c r="BB45" s="1202"/>
      <c r="BC45" s="1202"/>
      <c r="BD45" s="1202"/>
      <c r="BE45" s="1202"/>
      <c r="BF45" s="1202"/>
      <c r="BG45" s="1202"/>
      <c r="BH45" s="1202"/>
      <c r="BI45" s="1202"/>
      <c r="BJ45" s="1202"/>
      <c r="BK45" s="1202"/>
      <c r="BL45" s="1202"/>
      <c r="BM45" s="1202"/>
      <c r="BN45" s="1202"/>
      <c r="BO45" s="1202"/>
      <c r="BP45" s="1202"/>
      <c r="BQ45" s="1202"/>
      <c r="BR45" s="1202"/>
      <c r="BS45" s="1202"/>
      <c r="BT45" s="1202"/>
      <c r="BU45" s="1202"/>
      <c r="BV45" s="1202"/>
      <c r="BW45" s="1202"/>
      <c r="BX45" s="1202"/>
      <c r="BY45" s="1202"/>
      <c r="BZ45" s="1202"/>
      <c r="CA45" s="1202"/>
      <c r="CB45" s="1202"/>
      <c r="CC45" s="1202"/>
      <c r="CD45" s="1202"/>
      <c r="CE45" s="1202"/>
      <c r="CF45" s="1202"/>
      <c r="CG45" s="1202"/>
      <c r="CH45" s="1202"/>
      <c r="CI45" s="1202"/>
      <c r="CJ45" s="1202"/>
      <c r="CK45" s="1202"/>
      <c r="CL45" s="1202"/>
      <c r="CM45" s="1202"/>
      <c r="CN45" s="1202"/>
      <c r="CO45" s="1202"/>
      <c r="CP45" s="1202"/>
      <c r="CQ45" s="1202"/>
      <c r="CR45" s="1202"/>
      <c r="CS45" s="1202"/>
      <c r="CT45" s="1202"/>
      <c r="CU45" s="1202"/>
      <c r="CV45" s="1202"/>
      <c r="CW45" s="1202"/>
      <c r="CX45" s="1202"/>
      <c r="CY45" s="1202"/>
      <c r="CZ45" s="1202"/>
      <c r="DA45" s="1202"/>
      <c r="DB45" s="1202"/>
      <c r="DC45" s="1203"/>
    </row>
    <row r="46" spans="2:109" ht="13.2" x14ac:dyDescent="0.2">
      <c r="B46" s="251"/>
      <c r="AN46" s="1201"/>
      <c r="AO46" s="1202"/>
      <c r="AP46" s="1202"/>
      <c r="AQ46" s="1202"/>
      <c r="AR46" s="1202"/>
      <c r="AS46" s="1202"/>
      <c r="AT46" s="1202"/>
      <c r="AU46" s="1202"/>
      <c r="AV46" s="1202"/>
      <c r="AW46" s="1202"/>
      <c r="AX46" s="1202"/>
      <c r="AY46" s="1202"/>
      <c r="AZ46" s="1202"/>
      <c r="BA46" s="1202"/>
      <c r="BB46" s="1202"/>
      <c r="BC46" s="1202"/>
      <c r="BD46" s="1202"/>
      <c r="BE46" s="1202"/>
      <c r="BF46" s="1202"/>
      <c r="BG46" s="1202"/>
      <c r="BH46" s="1202"/>
      <c r="BI46" s="1202"/>
      <c r="BJ46" s="1202"/>
      <c r="BK46" s="1202"/>
      <c r="BL46" s="1202"/>
      <c r="BM46" s="1202"/>
      <c r="BN46" s="1202"/>
      <c r="BO46" s="1202"/>
      <c r="BP46" s="1202"/>
      <c r="BQ46" s="1202"/>
      <c r="BR46" s="1202"/>
      <c r="BS46" s="1202"/>
      <c r="BT46" s="1202"/>
      <c r="BU46" s="1202"/>
      <c r="BV46" s="1202"/>
      <c r="BW46" s="1202"/>
      <c r="BX46" s="1202"/>
      <c r="BY46" s="1202"/>
      <c r="BZ46" s="1202"/>
      <c r="CA46" s="1202"/>
      <c r="CB46" s="1202"/>
      <c r="CC46" s="1202"/>
      <c r="CD46" s="1202"/>
      <c r="CE46" s="1202"/>
      <c r="CF46" s="1202"/>
      <c r="CG46" s="1202"/>
      <c r="CH46" s="1202"/>
      <c r="CI46" s="1202"/>
      <c r="CJ46" s="1202"/>
      <c r="CK46" s="1202"/>
      <c r="CL46" s="1202"/>
      <c r="CM46" s="1202"/>
      <c r="CN46" s="1202"/>
      <c r="CO46" s="1202"/>
      <c r="CP46" s="1202"/>
      <c r="CQ46" s="1202"/>
      <c r="CR46" s="1202"/>
      <c r="CS46" s="1202"/>
      <c r="CT46" s="1202"/>
      <c r="CU46" s="1202"/>
      <c r="CV46" s="1202"/>
      <c r="CW46" s="1202"/>
      <c r="CX46" s="1202"/>
      <c r="CY46" s="1202"/>
      <c r="CZ46" s="1202"/>
      <c r="DA46" s="1202"/>
      <c r="DB46" s="1202"/>
      <c r="DC46" s="1203"/>
    </row>
    <row r="47" spans="2:109" ht="13.2" x14ac:dyDescent="0.2">
      <c r="B47" s="251"/>
      <c r="AN47" s="1204"/>
      <c r="AO47" s="1205"/>
      <c r="AP47" s="1205"/>
      <c r="AQ47" s="1205"/>
      <c r="AR47" s="1205"/>
      <c r="AS47" s="1205"/>
      <c r="AT47" s="1205"/>
      <c r="AU47" s="1205"/>
      <c r="AV47" s="1205"/>
      <c r="AW47" s="1205"/>
      <c r="AX47" s="1205"/>
      <c r="AY47" s="1205"/>
      <c r="AZ47" s="1205"/>
      <c r="BA47" s="1205"/>
      <c r="BB47" s="1205"/>
      <c r="BC47" s="1205"/>
      <c r="BD47" s="1205"/>
      <c r="BE47" s="1205"/>
      <c r="BF47" s="1205"/>
      <c r="BG47" s="1205"/>
      <c r="BH47" s="1205"/>
      <c r="BI47" s="1205"/>
      <c r="BJ47" s="1205"/>
      <c r="BK47" s="1205"/>
      <c r="BL47" s="1205"/>
      <c r="BM47" s="1205"/>
      <c r="BN47" s="1205"/>
      <c r="BO47" s="1205"/>
      <c r="BP47" s="1205"/>
      <c r="BQ47" s="1205"/>
      <c r="BR47" s="1205"/>
      <c r="BS47" s="1205"/>
      <c r="BT47" s="1205"/>
      <c r="BU47" s="1205"/>
      <c r="BV47" s="1205"/>
      <c r="BW47" s="1205"/>
      <c r="BX47" s="1205"/>
      <c r="BY47" s="1205"/>
      <c r="BZ47" s="1205"/>
      <c r="CA47" s="1205"/>
      <c r="CB47" s="1205"/>
      <c r="CC47" s="1205"/>
      <c r="CD47" s="1205"/>
      <c r="CE47" s="1205"/>
      <c r="CF47" s="1205"/>
      <c r="CG47" s="1205"/>
      <c r="CH47" s="1205"/>
      <c r="CI47" s="1205"/>
      <c r="CJ47" s="1205"/>
      <c r="CK47" s="1205"/>
      <c r="CL47" s="1205"/>
      <c r="CM47" s="1205"/>
      <c r="CN47" s="1205"/>
      <c r="CO47" s="1205"/>
      <c r="CP47" s="1205"/>
      <c r="CQ47" s="1205"/>
      <c r="CR47" s="1205"/>
      <c r="CS47" s="1205"/>
      <c r="CT47" s="1205"/>
      <c r="CU47" s="1205"/>
      <c r="CV47" s="1205"/>
      <c r="CW47" s="1205"/>
      <c r="CX47" s="1205"/>
      <c r="CY47" s="1205"/>
      <c r="CZ47" s="1205"/>
      <c r="DA47" s="1205"/>
      <c r="DB47" s="1205"/>
      <c r="DC47" s="1206"/>
    </row>
    <row r="48" spans="2:109" ht="13.2" x14ac:dyDescent="0.2">
      <c r="B48" s="251"/>
      <c r="H48" s="1207"/>
      <c r="I48" s="1207"/>
      <c r="J48" s="1207"/>
      <c r="AN48" s="1207"/>
      <c r="AO48" s="1207"/>
      <c r="AP48" s="1207"/>
      <c r="AZ48" s="1207"/>
      <c r="BA48" s="1207"/>
      <c r="BB48" s="1207"/>
      <c r="BL48" s="1207"/>
      <c r="BM48" s="1207"/>
      <c r="BN48" s="1207"/>
      <c r="BX48" s="1207"/>
      <c r="BY48" s="1207"/>
      <c r="BZ48" s="1207"/>
      <c r="CJ48" s="1207"/>
      <c r="CK48" s="1207"/>
      <c r="CL48" s="1207"/>
      <c r="CV48" s="1207"/>
      <c r="CW48" s="1207"/>
      <c r="CX48" s="1207"/>
    </row>
    <row r="49" spans="1:109" ht="13.2" x14ac:dyDescent="0.2">
      <c r="B49" s="251"/>
      <c r="AN49" s="247" t="s">
        <v>607</v>
      </c>
    </row>
    <row r="50" spans="1:109" ht="13.2" x14ac:dyDescent="0.2">
      <c r="B50" s="251"/>
      <c r="G50" s="1208"/>
      <c r="H50" s="1208"/>
      <c r="I50" s="1208"/>
      <c r="J50" s="1208"/>
      <c r="K50" s="1209"/>
      <c r="L50" s="1209"/>
      <c r="M50" s="1210"/>
      <c r="N50" s="1210"/>
      <c r="AN50" s="1211"/>
      <c r="AO50" s="1212"/>
      <c r="AP50" s="1212"/>
      <c r="AQ50" s="1212"/>
      <c r="AR50" s="1212"/>
      <c r="AS50" s="1212"/>
      <c r="AT50" s="1212"/>
      <c r="AU50" s="1212"/>
      <c r="AV50" s="1212"/>
      <c r="AW50" s="1212"/>
      <c r="AX50" s="1212"/>
      <c r="AY50" s="1212"/>
      <c r="AZ50" s="1212"/>
      <c r="BA50" s="1212"/>
      <c r="BB50" s="1212"/>
      <c r="BC50" s="1212"/>
      <c r="BD50" s="1212"/>
      <c r="BE50" s="1212"/>
      <c r="BF50" s="1212"/>
      <c r="BG50" s="1212"/>
      <c r="BH50" s="1212"/>
      <c r="BI50" s="1212"/>
      <c r="BJ50" s="1212"/>
      <c r="BK50" s="1212"/>
      <c r="BL50" s="1212"/>
      <c r="BM50" s="1212"/>
      <c r="BN50" s="1212"/>
      <c r="BO50" s="1213"/>
      <c r="BP50" s="1214" t="s">
        <v>560</v>
      </c>
      <c r="BQ50" s="1214"/>
      <c r="BR50" s="1214"/>
      <c r="BS50" s="1214"/>
      <c r="BT50" s="1214"/>
      <c r="BU50" s="1214"/>
      <c r="BV50" s="1214"/>
      <c r="BW50" s="1214"/>
      <c r="BX50" s="1214" t="s">
        <v>561</v>
      </c>
      <c r="BY50" s="1214"/>
      <c r="BZ50" s="1214"/>
      <c r="CA50" s="1214"/>
      <c r="CB50" s="1214"/>
      <c r="CC50" s="1214"/>
      <c r="CD50" s="1214"/>
      <c r="CE50" s="1214"/>
      <c r="CF50" s="1214" t="s">
        <v>562</v>
      </c>
      <c r="CG50" s="1214"/>
      <c r="CH50" s="1214"/>
      <c r="CI50" s="1214"/>
      <c r="CJ50" s="1214"/>
      <c r="CK50" s="1214"/>
      <c r="CL50" s="1214"/>
      <c r="CM50" s="1214"/>
      <c r="CN50" s="1214" t="s">
        <v>563</v>
      </c>
      <c r="CO50" s="1214"/>
      <c r="CP50" s="1214"/>
      <c r="CQ50" s="1214"/>
      <c r="CR50" s="1214"/>
      <c r="CS50" s="1214"/>
      <c r="CT50" s="1214"/>
      <c r="CU50" s="1214"/>
      <c r="CV50" s="1214" t="s">
        <v>564</v>
      </c>
      <c r="CW50" s="1214"/>
      <c r="CX50" s="1214"/>
      <c r="CY50" s="1214"/>
      <c r="CZ50" s="1214"/>
      <c r="DA50" s="1214"/>
      <c r="DB50" s="1214"/>
      <c r="DC50" s="1214"/>
    </row>
    <row r="51" spans="1:109" ht="13.5" customHeight="1" x14ac:dyDescent="0.2">
      <c r="B51" s="251"/>
      <c r="G51" s="1215"/>
      <c r="H51" s="1215"/>
      <c r="I51" s="1216"/>
      <c r="J51" s="1216"/>
      <c r="K51" s="1217"/>
      <c r="L51" s="1217"/>
      <c r="M51" s="1217"/>
      <c r="N51" s="1217"/>
      <c r="AM51" s="1207"/>
      <c r="AN51" s="1218" t="s">
        <v>608</v>
      </c>
      <c r="AO51" s="1218"/>
      <c r="AP51" s="1218"/>
      <c r="AQ51" s="1218"/>
      <c r="AR51" s="1218"/>
      <c r="AS51" s="1218"/>
      <c r="AT51" s="1218"/>
      <c r="AU51" s="1218"/>
      <c r="AV51" s="1218"/>
      <c r="AW51" s="1218"/>
      <c r="AX51" s="1218"/>
      <c r="AY51" s="1218"/>
      <c r="AZ51" s="1218"/>
      <c r="BA51" s="1218"/>
      <c r="BB51" s="1218" t="s">
        <v>609</v>
      </c>
      <c r="BC51" s="1218"/>
      <c r="BD51" s="1218"/>
      <c r="BE51" s="1218"/>
      <c r="BF51" s="1218"/>
      <c r="BG51" s="1218"/>
      <c r="BH51" s="1218"/>
      <c r="BI51" s="1218"/>
      <c r="BJ51" s="1218"/>
      <c r="BK51" s="1218"/>
      <c r="BL51" s="1218"/>
      <c r="BM51" s="1218"/>
      <c r="BN51" s="1218"/>
      <c r="BO51" s="1218"/>
      <c r="BP51" s="1219"/>
      <c r="BQ51" s="1219"/>
      <c r="BR51" s="1219"/>
      <c r="BS51" s="1219"/>
      <c r="BT51" s="1219"/>
      <c r="BU51" s="1219"/>
      <c r="BV51" s="1219"/>
      <c r="BW51" s="1219"/>
      <c r="BX51" s="1219"/>
      <c r="BY51" s="1219"/>
      <c r="BZ51" s="1219"/>
      <c r="CA51" s="1219"/>
      <c r="CB51" s="1219"/>
      <c r="CC51" s="1219"/>
      <c r="CD51" s="1219"/>
      <c r="CE51" s="1219"/>
      <c r="CF51" s="1219"/>
      <c r="CG51" s="1219"/>
      <c r="CH51" s="1219"/>
      <c r="CI51" s="1219"/>
      <c r="CJ51" s="1219"/>
      <c r="CK51" s="1219"/>
      <c r="CL51" s="1219"/>
      <c r="CM51" s="1219"/>
      <c r="CN51" s="1219"/>
      <c r="CO51" s="1219"/>
      <c r="CP51" s="1219"/>
      <c r="CQ51" s="1219"/>
      <c r="CR51" s="1219"/>
      <c r="CS51" s="1219"/>
      <c r="CT51" s="1219"/>
      <c r="CU51" s="1219"/>
      <c r="CV51" s="1219"/>
      <c r="CW51" s="1219"/>
      <c r="CX51" s="1219"/>
      <c r="CY51" s="1219"/>
      <c r="CZ51" s="1219"/>
      <c r="DA51" s="1219"/>
      <c r="DB51" s="1219"/>
      <c r="DC51" s="1219"/>
    </row>
    <row r="52" spans="1:109" ht="13.2" x14ac:dyDescent="0.2">
      <c r="B52" s="251"/>
      <c r="G52" s="1215"/>
      <c r="H52" s="1215"/>
      <c r="I52" s="1216"/>
      <c r="J52" s="1216"/>
      <c r="K52" s="1217"/>
      <c r="L52" s="1217"/>
      <c r="M52" s="1217"/>
      <c r="N52" s="1217"/>
      <c r="AM52" s="1207"/>
      <c r="AN52" s="1218"/>
      <c r="AO52" s="1218"/>
      <c r="AP52" s="1218"/>
      <c r="AQ52" s="1218"/>
      <c r="AR52" s="1218"/>
      <c r="AS52" s="1218"/>
      <c r="AT52" s="1218"/>
      <c r="AU52" s="1218"/>
      <c r="AV52" s="1218"/>
      <c r="AW52" s="1218"/>
      <c r="AX52" s="1218"/>
      <c r="AY52" s="1218"/>
      <c r="AZ52" s="1218"/>
      <c r="BA52" s="1218"/>
      <c r="BB52" s="1218"/>
      <c r="BC52" s="1218"/>
      <c r="BD52" s="1218"/>
      <c r="BE52" s="1218"/>
      <c r="BF52" s="1218"/>
      <c r="BG52" s="1218"/>
      <c r="BH52" s="1218"/>
      <c r="BI52" s="1218"/>
      <c r="BJ52" s="1218"/>
      <c r="BK52" s="1218"/>
      <c r="BL52" s="1218"/>
      <c r="BM52" s="1218"/>
      <c r="BN52" s="1218"/>
      <c r="BO52" s="1218"/>
      <c r="BP52" s="1219"/>
      <c r="BQ52" s="1219"/>
      <c r="BR52" s="1219"/>
      <c r="BS52" s="1219"/>
      <c r="BT52" s="1219"/>
      <c r="BU52" s="1219"/>
      <c r="BV52" s="1219"/>
      <c r="BW52" s="1219"/>
      <c r="BX52" s="1219"/>
      <c r="BY52" s="1219"/>
      <c r="BZ52" s="1219"/>
      <c r="CA52" s="1219"/>
      <c r="CB52" s="1219"/>
      <c r="CC52" s="1219"/>
      <c r="CD52" s="1219"/>
      <c r="CE52" s="1219"/>
      <c r="CF52" s="1219"/>
      <c r="CG52" s="1219"/>
      <c r="CH52" s="1219"/>
      <c r="CI52" s="1219"/>
      <c r="CJ52" s="1219"/>
      <c r="CK52" s="1219"/>
      <c r="CL52" s="1219"/>
      <c r="CM52" s="1219"/>
      <c r="CN52" s="1219"/>
      <c r="CO52" s="1219"/>
      <c r="CP52" s="1219"/>
      <c r="CQ52" s="1219"/>
      <c r="CR52" s="1219"/>
      <c r="CS52" s="1219"/>
      <c r="CT52" s="1219"/>
      <c r="CU52" s="1219"/>
      <c r="CV52" s="1219"/>
      <c r="CW52" s="1219"/>
      <c r="CX52" s="1219"/>
      <c r="CY52" s="1219"/>
      <c r="CZ52" s="1219"/>
      <c r="DA52" s="1219"/>
      <c r="DB52" s="1219"/>
      <c r="DC52" s="1219"/>
    </row>
    <row r="53" spans="1:109" ht="13.2" x14ac:dyDescent="0.2">
      <c r="A53" s="1197"/>
      <c r="B53" s="251"/>
      <c r="G53" s="1215"/>
      <c r="H53" s="1215"/>
      <c r="I53" s="1208"/>
      <c r="J53" s="1208"/>
      <c r="K53" s="1217"/>
      <c r="L53" s="1217"/>
      <c r="M53" s="1217"/>
      <c r="N53" s="1217"/>
      <c r="AM53" s="1207"/>
      <c r="AN53" s="1218"/>
      <c r="AO53" s="1218"/>
      <c r="AP53" s="1218"/>
      <c r="AQ53" s="1218"/>
      <c r="AR53" s="1218"/>
      <c r="AS53" s="1218"/>
      <c r="AT53" s="1218"/>
      <c r="AU53" s="1218"/>
      <c r="AV53" s="1218"/>
      <c r="AW53" s="1218"/>
      <c r="AX53" s="1218"/>
      <c r="AY53" s="1218"/>
      <c r="AZ53" s="1218"/>
      <c r="BA53" s="1218"/>
      <c r="BB53" s="1218" t="s">
        <v>610</v>
      </c>
      <c r="BC53" s="1218"/>
      <c r="BD53" s="1218"/>
      <c r="BE53" s="1218"/>
      <c r="BF53" s="1218"/>
      <c r="BG53" s="1218"/>
      <c r="BH53" s="1218"/>
      <c r="BI53" s="1218"/>
      <c r="BJ53" s="1218"/>
      <c r="BK53" s="1218"/>
      <c r="BL53" s="1218"/>
      <c r="BM53" s="1218"/>
      <c r="BN53" s="1218"/>
      <c r="BO53" s="1218"/>
      <c r="BP53" s="1219">
        <v>62.8</v>
      </c>
      <c r="BQ53" s="1219"/>
      <c r="BR53" s="1219"/>
      <c r="BS53" s="1219"/>
      <c r="BT53" s="1219"/>
      <c r="BU53" s="1219"/>
      <c r="BV53" s="1219"/>
      <c r="BW53" s="1219"/>
      <c r="BX53" s="1219">
        <v>62.4</v>
      </c>
      <c r="BY53" s="1219"/>
      <c r="BZ53" s="1219"/>
      <c r="CA53" s="1219"/>
      <c r="CB53" s="1219"/>
      <c r="CC53" s="1219"/>
      <c r="CD53" s="1219"/>
      <c r="CE53" s="1219"/>
      <c r="CF53" s="1219">
        <v>64.2</v>
      </c>
      <c r="CG53" s="1219"/>
      <c r="CH53" s="1219"/>
      <c r="CI53" s="1219"/>
      <c r="CJ53" s="1219"/>
      <c r="CK53" s="1219"/>
      <c r="CL53" s="1219"/>
      <c r="CM53" s="1219"/>
      <c r="CN53" s="1219">
        <v>66.099999999999994</v>
      </c>
      <c r="CO53" s="1219"/>
      <c r="CP53" s="1219"/>
      <c r="CQ53" s="1219"/>
      <c r="CR53" s="1219"/>
      <c r="CS53" s="1219"/>
      <c r="CT53" s="1219"/>
      <c r="CU53" s="1219"/>
      <c r="CV53" s="1219">
        <v>67.8</v>
      </c>
      <c r="CW53" s="1219"/>
      <c r="CX53" s="1219"/>
      <c r="CY53" s="1219"/>
      <c r="CZ53" s="1219"/>
      <c r="DA53" s="1219"/>
      <c r="DB53" s="1219"/>
      <c r="DC53" s="1219"/>
    </row>
    <row r="54" spans="1:109" ht="13.2" x14ac:dyDescent="0.2">
      <c r="A54" s="1197"/>
      <c r="B54" s="251"/>
      <c r="G54" s="1215"/>
      <c r="H54" s="1215"/>
      <c r="I54" s="1208"/>
      <c r="J54" s="1208"/>
      <c r="K54" s="1217"/>
      <c r="L54" s="1217"/>
      <c r="M54" s="1217"/>
      <c r="N54" s="1217"/>
      <c r="AM54" s="1207"/>
      <c r="AN54" s="1218"/>
      <c r="AO54" s="1218"/>
      <c r="AP54" s="1218"/>
      <c r="AQ54" s="1218"/>
      <c r="AR54" s="1218"/>
      <c r="AS54" s="1218"/>
      <c r="AT54" s="1218"/>
      <c r="AU54" s="1218"/>
      <c r="AV54" s="1218"/>
      <c r="AW54" s="1218"/>
      <c r="AX54" s="1218"/>
      <c r="AY54" s="1218"/>
      <c r="AZ54" s="1218"/>
      <c r="BA54" s="1218"/>
      <c r="BB54" s="1218"/>
      <c r="BC54" s="1218"/>
      <c r="BD54" s="1218"/>
      <c r="BE54" s="1218"/>
      <c r="BF54" s="1218"/>
      <c r="BG54" s="1218"/>
      <c r="BH54" s="1218"/>
      <c r="BI54" s="1218"/>
      <c r="BJ54" s="1218"/>
      <c r="BK54" s="1218"/>
      <c r="BL54" s="1218"/>
      <c r="BM54" s="1218"/>
      <c r="BN54" s="1218"/>
      <c r="BO54" s="1218"/>
      <c r="BP54" s="1219"/>
      <c r="BQ54" s="1219"/>
      <c r="BR54" s="1219"/>
      <c r="BS54" s="1219"/>
      <c r="BT54" s="1219"/>
      <c r="BU54" s="1219"/>
      <c r="BV54" s="1219"/>
      <c r="BW54" s="1219"/>
      <c r="BX54" s="1219"/>
      <c r="BY54" s="1219"/>
      <c r="BZ54" s="1219"/>
      <c r="CA54" s="1219"/>
      <c r="CB54" s="1219"/>
      <c r="CC54" s="1219"/>
      <c r="CD54" s="1219"/>
      <c r="CE54" s="1219"/>
      <c r="CF54" s="1219"/>
      <c r="CG54" s="1219"/>
      <c r="CH54" s="1219"/>
      <c r="CI54" s="1219"/>
      <c r="CJ54" s="1219"/>
      <c r="CK54" s="1219"/>
      <c r="CL54" s="1219"/>
      <c r="CM54" s="1219"/>
      <c r="CN54" s="1219"/>
      <c r="CO54" s="1219"/>
      <c r="CP54" s="1219"/>
      <c r="CQ54" s="1219"/>
      <c r="CR54" s="1219"/>
      <c r="CS54" s="1219"/>
      <c r="CT54" s="1219"/>
      <c r="CU54" s="1219"/>
      <c r="CV54" s="1219"/>
      <c r="CW54" s="1219"/>
      <c r="CX54" s="1219"/>
      <c r="CY54" s="1219"/>
      <c r="CZ54" s="1219"/>
      <c r="DA54" s="1219"/>
      <c r="DB54" s="1219"/>
      <c r="DC54" s="1219"/>
    </row>
    <row r="55" spans="1:109" ht="13.2" x14ac:dyDescent="0.2">
      <c r="A55" s="1197"/>
      <c r="B55" s="251"/>
      <c r="G55" s="1208"/>
      <c r="H55" s="1208"/>
      <c r="I55" s="1208"/>
      <c r="J55" s="1208"/>
      <c r="K55" s="1217"/>
      <c r="L55" s="1217"/>
      <c r="M55" s="1217"/>
      <c r="N55" s="1217"/>
      <c r="AN55" s="1214" t="s">
        <v>611</v>
      </c>
      <c r="AO55" s="1214"/>
      <c r="AP55" s="1214"/>
      <c r="AQ55" s="1214"/>
      <c r="AR55" s="1214"/>
      <c r="AS55" s="1214"/>
      <c r="AT55" s="1214"/>
      <c r="AU55" s="1214"/>
      <c r="AV55" s="1214"/>
      <c r="AW55" s="1214"/>
      <c r="AX55" s="1214"/>
      <c r="AY55" s="1214"/>
      <c r="AZ55" s="1214"/>
      <c r="BA55" s="1214"/>
      <c r="BB55" s="1218" t="s">
        <v>609</v>
      </c>
      <c r="BC55" s="1218"/>
      <c r="BD55" s="1218"/>
      <c r="BE55" s="1218"/>
      <c r="BF55" s="1218"/>
      <c r="BG55" s="1218"/>
      <c r="BH55" s="1218"/>
      <c r="BI55" s="1218"/>
      <c r="BJ55" s="1218"/>
      <c r="BK55" s="1218"/>
      <c r="BL55" s="1218"/>
      <c r="BM55" s="1218"/>
      <c r="BN55" s="1218"/>
      <c r="BO55" s="1218"/>
      <c r="BP55" s="1219">
        <v>46.8</v>
      </c>
      <c r="BQ55" s="1219"/>
      <c r="BR55" s="1219"/>
      <c r="BS55" s="1219"/>
      <c r="BT55" s="1219"/>
      <c r="BU55" s="1219"/>
      <c r="BV55" s="1219"/>
      <c r="BW55" s="1219"/>
      <c r="BX55" s="1219">
        <v>48.4</v>
      </c>
      <c r="BY55" s="1219"/>
      <c r="BZ55" s="1219"/>
      <c r="CA55" s="1219"/>
      <c r="CB55" s="1219"/>
      <c r="CC55" s="1219"/>
      <c r="CD55" s="1219"/>
      <c r="CE55" s="1219"/>
      <c r="CF55" s="1219">
        <v>43</v>
      </c>
      <c r="CG55" s="1219"/>
      <c r="CH55" s="1219"/>
      <c r="CI55" s="1219"/>
      <c r="CJ55" s="1219"/>
      <c r="CK55" s="1219"/>
      <c r="CL55" s="1219"/>
      <c r="CM55" s="1219"/>
      <c r="CN55" s="1219">
        <v>32.4</v>
      </c>
      <c r="CO55" s="1219"/>
      <c r="CP55" s="1219"/>
      <c r="CQ55" s="1219"/>
      <c r="CR55" s="1219"/>
      <c r="CS55" s="1219"/>
      <c r="CT55" s="1219"/>
      <c r="CU55" s="1219"/>
      <c r="CV55" s="1219">
        <v>20</v>
      </c>
      <c r="CW55" s="1219"/>
      <c r="CX55" s="1219"/>
      <c r="CY55" s="1219"/>
      <c r="CZ55" s="1219"/>
      <c r="DA55" s="1219"/>
      <c r="DB55" s="1219"/>
      <c r="DC55" s="1219"/>
    </row>
    <row r="56" spans="1:109" ht="13.2" x14ac:dyDescent="0.2">
      <c r="A56" s="1197"/>
      <c r="B56" s="251"/>
      <c r="G56" s="1208"/>
      <c r="H56" s="1208"/>
      <c r="I56" s="1208"/>
      <c r="J56" s="1208"/>
      <c r="K56" s="1217"/>
      <c r="L56" s="1217"/>
      <c r="M56" s="1217"/>
      <c r="N56" s="1217"/>
      <c r="AN56" s="1214"/>
      <c r="AO56" s="1214"/>
      <c r="AP56" s="1214"/>
      <c r="AQ56" s="1214"/>
      <c r="AR56" s="1214"/>
      <c r="AS56" s="1214"/>
      <c r="AT56" s="1214"/>
      <c r="AU56" s="1214"/>
      <c r="AV56" s="1214"/>
      <c r="AW56" s="1214"/>
      <c r="AX56" s="1214"/>
      <c r="AY56" s="1214"/>
      <c r="AZ56" s="1214"/>
      <c r="BA56" s="1214"/>
      <c r="BB56" s="1218"/>
      <c r="BC56" s="1218"/>
      <c r="BD56" s="1218"/>
      <c r="BE56" s="1218"/>
      <c r="BF56" s="1218"/>
      <c r="BG56" s="1218"/>
      <c r="BH56" s="1218"/>
      <c r="BI56" s="1218"/>
      <c r="BJ56" s="1218"/>
      <c r="BK56" s="1218"/>
      <c r="BL56" s="1218"/>
      <c r="BM56" s="1218"/>
      <c r="BN56" s="1218"/>
      <c r="BO56" s="1218"/>
      <c r="BP56" s="1219"/>
      <c r="BQ56" s="1219"/>
      <c r="BR56" s="1219"/>
      <c r="BS56" s="1219"/>
      <c r="BT56" s="1219"/>
      <c r="BU56" s="1219"/>
      <c r="BV56" s="1219"/>
      <c r="BW56" s="1219"/>
      <c r="BX56" s="1219"/>
      <c r="BY56" s="1219"/>
      <c r="BZ56" s="1219"/>
      <c r="CA56" s="1219"/>
      <c r="CB56" s="1219"/>
      <c r="CC56" s="1219"/>
      <c r="CD56" s="1219"/>
      <c r="CE56" s="1219"/>
      <c r="CF56" s="1219"/>
      <c r="CG56" s="1219"/>
      <c r="CH56" s="1219"/>
      <c r="CI56" s="1219"/>
      <c r="CJ56" s="1219"/>
      <c r="CK56" s="1219"/>
      <c r="CL56" s="1219"/>
      <c r="CM56" s="1219"/>
      <c r="CN56" s="1219"/>
      <c r="CO56" s="1219"/>
      <c r="CP56" s="1219"/>
      <c r="CQ56" s="1219"/>
      <c r="CR56" s="1219"/>
      <c r="CS56" s="1219"/>
      <c r="CT56" s="1219"/>
      <c r="CU56" s="1219"/>
      <c r="CV56" s="1219"/>
      <c r="CW56" s="1219"/>
      <c r="CX56" s="1219"/>
      <c r="CY56" s="1219"/>
      <c r="CZ56" s="1219"/>
      <c r="DA56" s="1219"/>
      <c r="DB56" s="1219"/>
      <c r="DC56" s="1219"/>
    </row>
    <row r="57" spans="1:109" s="1197" customFormat="1" ht="13.2" x14ac:dyDescent="0.2">
      <c r="B57" s="1220"/>
      <c r="G57" s="1208"/>
      <c r="H57" s="1208"/>
      <c r="I57" s="1221"/>
      <c r="J57" s="1221"/>
      <c r="K57" s="1217"/>
      <c r="L57" s="1217"/>
      <c r="M57" s="1217"/>
      <c r="N57" s="1217"/>
      <c r="AM57" s="247"/>
      <c r="AN57" s="1214"/>
      <c r="AO57" s="1214"/>
      <c r="AP57" s="1214"/>
      <c r="AQ57" s="1214"/>
      <c r="AR57" s="1214"/>
      <c r="AS57" s="1214"/>
      <c r="AT57" s="1214"/>
      <c r="AU57" s="1214"/>
      <c r="AV57" s="1214"/>
      <c r="AW57" s="1214"/>
      <c r="AX57" s="1214"/>
      <c r="AY57" s="1214"/>
      <c r="AZ57" s="1214"/>
      <c r="BA57" s="1214"/>
      <c r="BB57" s="1218" t="s">
        <v>610</v>
      </c>
      <c r="BC57" s="1218"/>
      <c r="BD57" s="1218"/>
      <c r="BE57" s="1218"/>
      <c r="BF57" s="1218"/>
      <c r="BG57" s="1218"/>
      <c r="BH57" s="1218"/>
      <c r="BI57" s="1218"/>
      <c r="BJ57" s="1218"/>
      <c r="BK57" s="1218"/>
      <c r="BL57" s="1218"/>
      <c r="BM57" s="1218"/>
      <c r="BN57" s="1218"/>
      <c r="BO57" s="1218"/>
      <c r="BP57" s="1219">
        <v>61.7</v>
      </c>
      <c r="BQ57" s="1219"/>
      <c r="BR57" s="1219"/>
      <c r="BS57" s="1219"/>
      <c r="BT57" s="1219"/>
      <c r="BU57" s="1219"/>
      <c r="BV57" s="1219"/>
      <c r="BW57" s="1219"/>
      <c r="BX57" s="1219">
        <v>61.8</v>
      </c>
      <c r="BY57" s="1219"/>
      <c r="BZ57" s="1219"/>
      <c r="CA57" s="1219"/>
      <c r="CB57" s="1219"/>
      <c r="CC57" s="1219"/>
      <c r="CD57" s="1219"/>
      <c r="CE57" s="1219"/>
      <c r="CF57" s="1219">
        <v>62.8</v>
      </c>
      <c r="CG57" s="1219"/>
      <c r="CH57" s="1219"/>
      <c r="CI57" s="1219"/>
      <c r="CJ57" s="1219"/>
      <c r="CK57" s="1219"/>
      <c r="CL57" s="1219"/>
      <c r="CM57" s="1219"/>
      <c r="CN57" s="1219">
        <v>64.2</v>
      </c>
      <c r="CO57" s="1219"/>
      <c r="CP57" s="1219"/>
      <c r="CQ57" s="1219"/>
      <c r="CR57" s="1219"/>
      <c r="CS57" s="1219"/>
      <c r="CT57" s="1219"/>
      <c r="CU57" s="1219"/>
      <c r="CV57" s="1219">
        <v>67</v>
      </c>
      <c r="CW57" s="1219"/>
      <c r="CX57" s="1219"/>
      <c r="CY57" s="1219"/>
      <c r="CZ57" s="1219"/>
      <c r="DA57" s="1219"/>
      <c r="DB57" s="1219"/>
      <c r="DC57" s="1219"/>
      <c r="DD57" s="1222"/>
      <c r="DE57" s="1220"/>
    </row>
    <row r="58" spans="1:109" s="1197" customFormat="1" ht="13.2" x14ac:dyDescent="0.2">
      <c r="A58" s="247"/>
      <c r="B58" s="1220"/>
      <c r="G58" s="1208"/>
      <c r="H58" s="1208"/>
      <c r="I58" s="1221"/>
      <c r="J58" s="1221"/>
      <c r="K58" s="1217"/>
      <c r="L58" s="1217"/>
      <c r="M58" s="1217"/>
      <c r="N58" s="1217"/>
      <c r="AM58" s="247"/>
      <c r="AN58" s="1214"/>
      <c r="AO58" s="1214"/>
      <c r="AP58" s="1214"/>
      <c r="AQ58" s="1214"/>
      <c r="AR58" s="1214"/>
      <c r="AS58" s="1214"/>
      <c r="AT58" s="1214"/>
      <c r="AU58" s="1214"/>
      <c r="AV58" s="1214"/>
      <c r="AW58" s="1214"/>
      <c r="AX58" s="1214"/>
      <c r="AY58" s="1214"/>
      <c r="AZ58" s="1214"/>
      <c r="BA58" s="1214"/>
      <c r="BB58" s="1218"/>
      <c r="BC58" s="1218"/>
      <c r="BD58" s="1218"/>
      <c r="BE58" s="1218"/>
      <c r="BF58" s="1218"/>
      <c r="BG58" s="1218"/>
      <c r="BH58" s="1218"/>
      <c r="BI58" s="1218"/>
      <c r="BJ58" s="1218"/>
      <c r="BK58" s="1218"/>
      <c r="BL58" s="1218"/>
      <c r="BM58" s="1218"/>
      <c r="BN58" s="1218"/>
      <c r="BO58" s="1218"/>
      <c r="BP58" s="1219"/>
      <c r="BQ58" s="1219"/>
      <c r="BR58" s="1219"/>
      <c r="BS58" s="1219"/>
      <c r="BT58" s="1219"/>
      <c r="BU58" s="1219"/>
      <c r="BV58" s="1219"/>
      <c r="BW58" s="1219"/>
      <c r="BX58" s="1219"/>
      <c r="BY58" s="1219"/>
      <c r="BZ58" s="1219"/>
      <c r="CA58" s="1219"/>
      <c r="CB58" s="1219"/>
      <c r="CC58" s="1219"/>
      <c r="CD58" s="1219"/>
      <c r="CE58" s="1219"/>
      <c r="CF58" s="1219"/>
      <c r="CG58" s="1219"/>
      <c r="CH58" s="1219"/>
      <c r="CI58" s="1219"/>
      <c r="CJ58" s="1219"/>
      <c r="CK58" s="1219"/>
      <c r="CL58" s="1219"/>
      <c r="CM58" s="1219"/>
      <c r="CN58" s="1219"/>
      <c r="CO58" s="1219"/>
      <c r="CP58" s="1219"/>
      <c r="CQ58" s="1219"/>
      <c r="CR58" s="1219"/>
      <c r="CS58" s="1219"/>
      <c r="CT58" s="1219"/>
      <c r="CU58" s="1219"/>
      <c r="CV58" s="1219"/>
      <c r="CW58" s="1219"/>
      <c r="CX58" s="1219"/>
      <c r="CY58" s="1219"/>
      <c r="CZ58" s="1219"/>
      <c r="DA58" s="1219"/>
      <c r="DB58" s="1219"/>
      <c r="DC58" s="1219"/>
      <c r="DD58" s="1222"/>
      <c r="DE58" s="1220"/>
    </row>
    <row r="59" spans="1:109" s="1197" customFormat="1" ht="13.2" x14ac:dyDescent="0.2">
      <c r="A59" s="247"/>
      <c r="B59" s="1220"/>
      <c r="K59" s="1223"/>
      <c r="L59" s="1223"/>
      <c r="M59" s="1223"/>
      <c r="N59" s="1223"/>
      <c r="AQ59" s="1223"/>
      <c r="AR59" s="1223"/>
      <c r="AS59" s="1223"/>
      <c r="AT59" s="1223"/>
      <c r="BC59" s="1223"/>
      <c r="BD59" s="1223"/>
      <c r="BE59" s="1223"/>
      <c r="BF59" s="1223"/>
      <c r="BO59" s="1223"/>
      <c r="BP59" s="1223"/>
      <c r="BQ59" s="1223"/>
      <c r="BR59" s="1223"/>
      <c r="CA59" s="1223"/>
      <c r="CB59" s="1223"/>
      <c r="CC59" s="1223"/>
      <c r="CD59" s="1223"/>
      <c r="CM59" s="1223"/>
      <c r="CN59" s="1223"/>
      <c r="CO59" s="1223"/>
      <c r="CP59" s="1223"/>
      <c r="CY59" s="1223"/>
      <c r="CZ59" s="1223"/>
      <c r="DA59" s="1223"/>
      <c r="DB59" s="1223"/>
      <c r="DC59" s="1223"/>
      <c r="DD59" s="1222"/>
      <c r="DE59" s="1220"/>
    </row>
    <row r="60" spans="1:109" s="1197" customFormat="1" ht="13.2" x14ac:dyDescent="0.2">
      <c r="A60" s="247"/>
      <c r="B60" s="1220"/>
      <c r="K60" s="1223"/>
      <c r="L60" s="1223"/>
      <c r="M60" s="1223"/>
      <c r="N60" s="1223"/>
      <c r="AQ60" s="1223"/>
      <c r="AR60" s="1223"/>
      <c r="AS60" s="1223"/>
      <c r="AT60" s="1223"/>
      <c r="BC60" s="1223"/>
      <c r="BD60" s="1223"/>
      <c r="BE60" s="1223"/>
      <c r="BF60" s="1223"/>
      <c r="BO60" s="1223"/>
      <c r="BP60" s="1223"/>
      <c r="BQ60" s="1223"/>
      <c r="BR60" s="1223"/>
      <c r="CA60" s="1223"/>
      <c r="CB60" s="1223"/>
      <c r="CC60" s="1223"/>
      <c r="CD60" s="1223"/>
      <c r="CM60" s="1223"/>
      <c r="CN60" s="1223"/>
      <c r="CO60" s="1223"/>
      <c r="CP60" s="1223"/>
      <c r="CY60" s="1223"/>
      <c r="CZ60" s="1223"/>
      <c r="DA60" s="1223"/>
      <c r="DB60" s="1223"/>
      <c r="DC60" s="1223"/>
      <c r="DD60" s="1222"/>
      <c r="DE60" s="1220"/>
    </row>
    <row r="61" spans="1:109" s="1197" customFormat="1" ht="13.2" x14ac:dyDescent="0.2">
      <c r="A61" s="247"/>
      <c r="B61" s="1224"/>
      <c r="C61" s="1225"/>
      <c r="D61" s="1225"/>
      <c r="E61" s="1225"/>
      <c r="F61" s="1225"/>
      <c r="G61" s="1225"/>
      <c r="H61" s="1225"/>
      <c r="I61" s="1225"/>
      <c r="J61" s="1225"/>
      <c r="K61" s="1225"/>
      <c r="L61" s="1225"/>
      <c r="M61" s="1226"/>
      <c r="N61" s="1226"/>
      <c r="O61" s="1225"/>
      <c r="P61" s="1225"/>
      <c r="Q61" s="1225"/>
      <c r="R61" s="1225"/>
      <c r="S61" s="1225"/>
      <c r="T61" s="1225"/>
      <c r="U61" s="1225"/>
      <c r="V61" s="1225"/>
      <c r="W61" s="1225"/>
      <c r="X61" s="1225"/>
      <c r="Y61" s="1225"/>
      <c r="Z61" s="1225"/>
      <c r="AA61" s="1225"/>
      <c r="AB61" s="1225"/>
      <c r="AC61" s="1225"/>
      <c r="AD61" s="1225"/>
      <c r="AE61" s="1225"/>
      <c r="AF61" s="1225"/>
      <c r="AG61" s="1225"/>
      <c r="AH61" s="1225"/>
      <c r="AI61" s="1225"/>
      <c r="AJ61" s="1225"/>
      <c r="AK61" s="1225"/>
      <c r="AL61" s="1225"/>
      <c r="AM61" s="1225"/>
      <c r="AN61" s="1225"/>
      <c r="AO61" s="1225"/>
      <c r="AP61" s="1225"/>
      <c r="AQ61" s="1225"/>
      <c r="AR61" s="1225"/>
      <c r="AS61" s="1226"/>
      <c r="AT61" s="1226"/>
      <c r="AU61" s="1225"/>
      <c r="AV61" s="1225"/>
      <c r="AW61" s="1225"/>
      <c r="AX61" s="1225"/>
      <c r="AY61" s="1225"/>
      <c r="AZ61" s="1225"/>
      <c r="BA61" s="1225"/>
      <c r="BB61" s="1225"/>
      <c r="BC61" s="1225"/>
      <c r="BD61" s="1225"/>
      <c r="BE61" s="1226"/>
      <c r="BF61" s="1226"/>
      <c r="BG61" s="1225"/>
      <c r="BH61" s="1225"/>
      <c r="BI61" s="1225"/>
      <c r="BJ61" s="1225"/>
      <c r="BK61" s="1225"/>
      <c r="BL61" s="1225"/>
      <c r="BM61" s="1225"/>
      <c r="BN61" s="1225"/>
      <c r="BO61" s="1225"/>
      <c r="BP61" s="1225"/>
      <c r="BQ61" s="1226"/>
      <c r="BR61" s="1226"/>
      <c r="BS61" s="1225"/>
      <c r="BT61" s="1225"/>
      <c r="BU61" s="1225"/>
      <c r="BV61" s="1225"/>
      <c r="BW61" s="1225"/>
      <c r="BX61" s="1225"/>
      <c r="BY61" s="1225"/>
      <c r="BZ61" s="1225"/>
      <c r="CA61" s="1225"/>
      <c r="CB61" s="1225"/>
      <c r="CC61" s="1226"/>
      <c r="CD61" s="1226"/>
      <c r="CE61" s="1225"/>
      <c r="CF61" s="1225"/>
      <c r="CG61" s="1225"/>
      <c r="CH61" s="1225"/>
      <c r="CI61" s="1225"/>
      <c r="CJ61" s="1225"/>
      <c r="CK61" s="1225"/>
      <c r="CL61" s="1225"/>
      <c r="CM61" s="1225"/>
      <c r="CN61" s="1225"/>
      <c r="CO61" s="1226"/>
      <c r="CP61" s="1226"/>
      <c r="CQ61" s="1225"/>
      <c r="CR61" s="1225"/>
      <c r="CS61" s="1225"/>
      <c r="CT61" s="1225"/>
      <c r="CU61" s="1225"/>
      <c r="CV61" s="1225"/>
      <c r="CW61" s="1225"/>
      <c r="CX61" s="1225"/>
      <c r="CY61" s="1225"/>
      <c r="CZ61" s="1225"/>
      <c r="DA61" s="1226"/>
      <c r="DB61" s="1226"/>
      <c r="DC61" s="1226"/>
      <c r="DD61" s="1227"/>
      <c r="DE61" s="1220"/>
    </row>
    <row r="62" spans="1:109" ht="13.2" x14ac:dyDescent="0.2">
      <c r="B62" s="1195"/>
      <c r="C62" s="1195"/>
      <c r="D62" s="1195"/>
      <c r="E62" s="1195"/>
      <c r="F62" s="1195"/>
      <c r="G62" s="1195"/>
      <c r="H62" s="1195"/>
      <c r="I62" s="1195"/>
      <c r="J62" s="1195"/>
      <c r="K62" s="1195"/>
      <c r="L62" s="1195"/>
      <c r="M62" s="1195"/>
      <c r="N62" s="1195"/>
      <c r="O62" s="1195"/>
      <c r="P62" s="1195"/>
      <c r="Q62" s="1195"/>
      <c r="R62" s="1195"/>
      <c r="S62" s="1195"/>
      <c r="T62" s="1195"/>
      <c r="U62" s="1195"/>
      <c r="V62" s="1195"/>
      <c r="W62" s="1195"/>
      <c r="X62" s="1195"/>
      <c r="Y62" s="1195"/>
      <c r="Z62" s="1195"/>
      <c r="AA62" s="1195"/>
      <c r="AB62" s="1195"/>
      <c r="AC62" s="1195"/>
      <c r="AD62" s="1195"/>
      <c r="AE62" s="1195"/>
      <c r="AF62" s="1195"/>
      <c r="AG62" s="1195"/>
      <c r="AH62" s="1195"/>
      <c r="AI62" s="1195"/>
      <c r="AJ62" s="1195"/>
      <c r="AK62" s="1195"/>
      <c r="AL62" s="1195"/>
      <c r="AM62" s="1195"/>
      <c r="AN62" s="1195"/>
      <c r="AO62" s="1195"/>
      <c r="AP62" s="1195"/>
      <c r="AQ62" s="1195"/>
      <c r="AR62" s="1195"/>
      <c r="AS62" s="1195"/>
      <c r="AT62" s="1195"/>
      <c r="AU62" s="1195"/>
      <c r="AV62" s="1195"/>
      <c r="AW62" s="1195"/>
      <c r="AX62" s="1195"/>
      <c r="AY62" s="1195"/>
      <c r="AZ62" s="1195"/>
      <c r="BA62" s="1195"/>
      <c r="BB62" s="1195"/>
      <c r="BC62" s="1195"/>
      <c r="BD62" s="1195"/>
      <c r="BE62" s="1195"/>
      <c r="BF62" s="1195"/>
      <c r="BG62" s="1195"/>
      <c r="BH62" s="1195"/>
      <c r="BI62" s="1195"/>
      <c r="BJ62" s="1195"/>
      <c r="BK62" s="1195"/>
      <c r="BL62" s="1195"/>
      <c r="BM62" s="1195"/>
      <c r="BN62" s="1195"/>
      <c r="BO62" s="1195"/>
      <c r="BP62" s="1195"/>
      <c r="BQ62" s="1195"/>
      <c r="BR62" s="1195"/>
      <c r="BS62" s="1195"/>
      <c r="BT62" s="1195"/>
      <c r="BU62" s="1195"/>
      <c r="BV62" s="1195"/>
      <c r="BW62" s="1195"/>
      <c r="BX62" s="1195"/>
      <c r="BY62" s="1195"/>
      <c r="BZ62" s="1195"/>
      <c r="CA62" s="1195"/>
      <c r="CB62" s="1195"/>
      <c r="CC62" s="1195"/>
      <c r="CD62" s="1195"/>
      <c r="CE62" s="1195"/>
      <c r="CF62" s="1195"/>
      <c r="CG62" s="1195"/>
      <c r="CH62" s="1195"/>
      <c r="CI62" s="1195"/>
      <c r="CJ62" s="1195"/>
      <c r="CK62" s="1195"/>
      <c r="CL62" s="1195"/>
      <c r="CM62" s="1195"/>
      <c r="CN62" s="1195"/>
      <c r="CO62" s="1195"/>
      <c r="CP62" s="1195"/>
      <c r="CQ62" s="1195"/>
      <c r="CR62" s="1195"/>
      <c r="CS62" s="1195"/>
      <c r="CT62" s="1195"/>
      <c r="CU62" s="1195"/>
      <c r="CV62" s="1195"/>
      <c r="CW62" s="1195"/>
      <c r="CX62" s="1195"/>
      <c r="CY62" s="1195"/>
      <c r="CZ62" s="1195"/>
      <c r="DA62" s="1195"/>
      <c r="DB62" s="1195"/>
      <c r="DC62" s="1195"/>
      <c r="DD62" s="1195"/>
      <c r="DE62" s="247"/>
    </row>
    <row r="63" spans="1:109" ht="16.2" x14ac:dyDescent="0.2">
      <c r="B63" s="304" t="s">
        <v>612</v>
      </c>
    </row>
    <row r="64" spans="1:109" ht="13.2" x14ac:dyDescent="0.2">
      <c r="B64" s="251"/>
      <c r="G64" s="1196"/>
      <c r="I64" s="1228"/>
      <c r="J64" s="1228"/>
      <c r="K64" s="1228"/>
      <c r="L64" s="1228"/>
      <c r="M64" s="1228"/>
      <c r="N64" s="1229"/>
      <c r="AM64" s="1196"/>
      <c r="AN64" s="1196" t="s">
        <v>605</v>
      </c>
      <c r="AP64" s="1197"/>
      <c r="AQ64" s="1197"/>
      <c r="AR64" s="1197"/>
      <c r="AY64" s="1196"/>
      <c r="BA64" s="1197"/>
      <c r="BB64" s="1197"/>
      <c r="BC64" s="1197"/>
      <c r="BK64" s="1196"/>
      <c r="BM64" s="1197"/>
      <c r="BN64" s="1197"/>
      <c r="BO64" s="1197"/>
      <c r="BW64" s="1196"/>
      <c r="BY64" s="1197"/>
      <c r="BZ64" s="1197"/>
      <c r="CA64" s="1197"/>
      <c r="CI64" s="1196"/>
      <c r="CK64" s="1197"/>
      <c r="CL64" s="1197"/>
      <c r="CM64" s="1197"/>
      <c r="CU64" s="1196"/>
      <c r="CW64" s="1197"/>
      <c r="CX64" s="1197"/>
      <c r="CY64" s="1197"/>
    </row>
    <row r="65" spans="2:107" ht="13.2" x14ac:dyDescent="0.2">
      <c r="B65" s="251"/>
      <c r="AN65" s="1198" t="s">
        <v>613</v>
      </c>
      <c r="AO65" s="1199"/>
      <c r="AP65" s="1199"/>
      <c r="AQ65" s="1199"/>
      <c r="AR65" s="1199"/>
      <c r="AS65" s="1199"/>
      <c r="AT65" s="1199"/>
      <c r="AU65" s="1199"/>
      <c r="AV65" s="1199"/>
      <c r="AW65" s="1199"/>
      <c r="AX65" s="1199"/>
      <c r="AY65" s="1199"/>
      <c r="AZ65" s="1199"/>
      <c r="BA65" s="1199"/>
      <c r="BB65" s="1199"/>
      <c r="BC65" s="1199"/>
      <c r="BD65" s="1199"/>
      <c r="BE65" s="1199"/>
      <c r="BF65" s="1199"/>
      <c r="BG65" s="1199"/>
      <c r="BH65" s="1199"/>
      <c r="BI65" s="1199"/>
      <c r="BJ65" s="1199"/>
      <c r="BK65" s="1199"/>
      <c r="BL65" s="1199"/>
      <c r="BM65" s="1199"/>
      <c r="BN65" s="1199"/>
      <c r="BO65" s="1199"/>
      <c r="BP65" s="1199"/>
      <c r="BQ65" s="1199"/>
      <c r="BR65" s="1199"/>
      <c r="BS65" s="1199"/>
      <c r="BT65" s="1199"/>
      <c r="BU65" s="1199"/>
      <c r="BV65" s="1199"/>
      <c r="BW65" s="1199"/>
      <c r="BX65" s="1199"/>
      <c r="BY65" s="1199"/>
      <c r="BZ65" s="1199"/>
      <c r="CA65" s="1199"/>
      <c r="CB65" s="1199"/>
      <c r="CC65" s="1199"/>
      <c r="CD65" s="1199"/>
      <c r="CE65" s="1199"/>
      <c r="CF65" s="1199"/>
      <c r="CG65" s="1199"/>
      <c r="CH65" s="1199"/>
      <c r="CI65" s="1199"/>
      <c r="CJ65" s="1199"/>
      <c r="CK65" s="1199"/>
      <c r="CL65" s="1199"/>
      <c r="CM65" s="1199"/>
      <c r="CN65" s="1199"/>
      <c r="CO65" s="1199"/>
      <c r="CP65" s="1199"/>
      <c r="CQ65" s="1199"/>
      <c r="CR65" s="1199"/>
      <c r="CS65" s="1199"/>
      <c r="CT65" s="1199"/>
      <c r="CU65" s="1199"/>
      <c r="CV65" s="1199"/>
      <c r="CW65" s="1199"/>
      <c r="CX65" s="1199"/>
      <c r="CY65" s="1199"/>
      <c r="CZ65" s="1199"/>
      <c r="DA65" s="1199"/>
      <c r="DB65" s="1199"/>
      <c r="DC65" s="1200"/>
    </row>
    <row r="66" spans="2:107" ht="13.2" x14ac:dyDescent="0.2">
      <c r="B66" s="251"/>
      <c r="AN66" s="1201"/>
      <c r="AO66" s="1202"/>
      <c r="AP66" s="1202"/>
      <c r="AQ66" s="1202"/>
      <c r="AR66" s="1202"/>
      <c r="AS66" s="1202"/>
      <c r="AT66" s="1202"/>
      <c r="AU66" s="1202"/>
      <c r="AV66" s="1202"/>
      <c r="AW66" s="1202"/>
      <c r="AX66" s="1202"/>
      <c r="AY66" s="1202"/>
      <c r="AZ66" s="1202"/>
      <c r="BA66" s="1202"/>
      <c r="BB66" s="1202"/>
      <c r="BC66" s="1202"/>
      <c r="BD66" s="1202"/>
      <c r="BE66" s="1202"/>
      <c r="BF66" s="1202"/>
      <c r="BG66" s="1202"/>
      <c r="BH66" s="1202"/>
      <c r="BI66" s="1202"/>
      <c r="BJ66" s="1202"/>
      <c r="BK66" s="1202"/>
      <c r="BL66" s="1202"/>
      <c r="BM66" s="1202"/>
      <c r="BN66" s="1202"/>
      <c r="BO66" s="1202"/>
      <c r="BP66" s="1202"/>
      <c r="BQ66" s="1202"/>
      <c r="BR66" s="1202"/>
      <c r="BS66" s="1202"/>
      <c r="BT66" s="1202"/>
      <c r="BU66" s="1202"/>
      <c r="BV66" s="1202"/>
      <c r="BW66" s="1202"/>
      <c r="BX66" s="1202"/>
      <c r="BY66" s="1202"/>
      <c r="BZ66" s="1202"/>
      <c r="CA66" s="1202"/>
      <c r="CB66" s="1202"/>
      <c r="CC66" s="1202"/>
      <c r="CD66" s="1202"/>
      <c r="CE66" s="1202"/>
      <c r="CF66" s="1202"/>
      <c r="CG66" s="1202"/>
      <c r="CH66" s="1202"/>
      <c r="CI66" s="1202"/>
      <c r="CJ66" s="1202"/>
      <c r="CK66" s="1202"/>
      <c r="CL66" s="1202"/>
      <c r="CM66" s="1202"/>
      <c r="CN66" s="1202"/>
      <c r="CO66" s="1202"/>
      <c r="CP66" s="1202"/>
      <c r="CQ66" s="1202"/>
      <c r="CR66" s="1202"/>
      <c r="CS66" s="1202"/>
      <c r="CT66" s="1202"/>
      <c r="CU66" s="1202"/>
      <c r="CV66" s="1202"/>
      <c r="CW66" s="1202"/>
      <c r="CX66" s="1202"/>
      <c r="CY66" s="1202"/>
      <c r="CZ66" s="1202"/>
      <c r="DA66" s="1202"/>
      <c r="DB66" s="1202"/>
      <c r="DC66" s="1203"/>
    </row>
    <row r="67" spans="2:107" ht="13.2" x14ac:dyDescent="0.2">
      <c r="B67" s="251"/>
      <c r="AN67" s="1201"/>
      <c r="AO67" s="1202"/>
      <c r="AP67" s="1202"/>
      <c r="AQ67" s="1202"/>
      <c r="AR67" s="1202"/>
      <c r="AS67" s="1202"/>
      <c r="AT67" s="1202"/>
      <c r="AU67" s="1202"/>
      <c r="AV67" s="1202"/>
      <c r="AW67" s="1202"/>
      <c r="AX67" s="1202"/>
      <c r="AY67" s="1202"/>
      <c r="AZ67" s="1202"/>
      <c r="BA67" s="1202"/>
      <c r="BB67" s="1202"/>
      <c r="BC67" s="1202"/>
      <c r="BD67" s="1202"/>
      <c r="BE67" s="1202"/>
      <c r="BF67" s="1202"/>
      <c r="BG67" s="1202"/>
      <c r="BH67" s="1202"/>
      <c r="BI67" s="1202"/>
      <c r="BJ67" s="1202"/>
      <c r="BK67" s="1202"/>
      <c r="BL67" s="1202"/>
      <c r="BM67" s="1202"/>
      <c r="BN67" s="1202"/>
      <c r="BO67" s="1202"/>
      <c r="BP67" s="1202"/>
      <c r="BQ67" s="1202"/>
      <c r="BR67" s="1202"/>
      <c r="BS67" s="1202"/>
      <c r="BT67" s="1202"/>
      <c r="BU67" s="1202"/>
      <c r="BV67" s="1202"/>
      <c r="BW67" s="1202"/>
      <c r="BX67" s="1202"/>
      <c r="BY67" s="1202"/>
      <c r="BZ67" s="1202"/>
      <c r="CA67" s="1202"/>
      <c r="CB67" s="1202"/>
      <c r="CC67" s="1202"/>
      <c r="CD67" s="1202"/>
      <c r="CE67" s="1202"/>
      <c r="CF67" s="1202"/>
      <c r="CG67" s="1202"/>
      <c r="CH67" s="1202"/>
      <c r="CI67" s="1202"/>
      <c r="CJ67" s="1202"/>
      <c r="CK67" s="1202"/>
      <c r="CL67" s="1202"/>
      <c r="CM67" s="1202"/>
      <c r="CN67" s="1202"/>
      <c r="CO67" s="1202"/>
      <c r="CP67" s="1202"/>
      <c r="CQ67" s="1202"/>
      <c r="CR67" s="1202"/>
      <c r="CS67" s="1202"/>
      <c r="CT67" s="1202"/>
      <c r="CU67" s="1202"/>
      <c r="CV67" s="1202"/>
      <c r="CW67" s="1202"/>
      <c r="CX67" s="1202"/>
      <c r="CY67" s="1202"/>
      <c r="CZ67" s="1202"/>
      <c r="DA67" s="1202"/>
      <c r="DB67" s="1202"/>
      <c r="DC67" s="1203"/>
    </row>
    <row r="68" spans="2:107" ht="13.2" x14ac:dyDescent="0.2">
      <c r="B68" s="251"/>
      <c r="AN68" s="1201"/>
      <c r="AO68" s="1202"/>
      <c r="AP68" s="1202"/>
      <c r="AQ68" s="1202"/>
      <c r="AR68" s="1202"/>
      <c r="AS68" s="1202"/>
      <c r="AT68" s="1202"/>
      <c r="AU68" s="1202"/>
      <c r="AV68" s="1202"/>
      <c r="AW68" s="1202"/>
      <c r="AX68" s="1202"/>
      <c r="AY68" s="1202"/>
      <c r="AZ68" s="1202"/>
      <c r="BA68" s="1202"/>
      <c r="BB68" s="1202"/>
      <c r="BC68" s="1202"/>
      <c r="BD68" s="1202"/>
      <c r="BE68" s="1202"/>
      <c r="BF68" s="1202"/>
      <c r="BG68" s="1202"/>
      <c r="BH68" s="1202"/>
      <c r="BI68" s="1202"/>
      <c r="BJ68" s="1202"/>
      <c r="BK68" s="1202"/>
      <c r="BL68" s="1202"/>
      <c r="BM68" s="1202"/>
      <c r="BN68" s="1202"/>
      <c r="BO68" s="1202"/>
      <c r="BP68" s="1202"/>
      <c r="BQ68" s="1202"/>
      <c r="BR68" s="1202"/>
      <c r="BS68" s="1202"/>
      <c r="BT68" s="1202"/>
      <c r="BU68" s="1202"/>
      <c r="BV68" s="1202"/>
      <c r="BW68" s="1202"/>
      <c r="BX68" s="1202"/>
      <c r="BY68" s="1202"/>
      <c r="BZ68" s="1202"/>
      <c r="CA68" s="1202"/>
      <c r="CB68" s="1202"/>
      <c r="CC68" s="1202"/>
      <c r="CD68" s="1202"/>
      <c r="CE68" s="1202"/>
      <c r="CF68" s="1202"/>
      <c r="CG68" s="1202"/>
      <c r="CH68" s="1202"/>
      <c r="CI68" s="1202"/>
      <c r="CJ68" s="1202"/>
      <c r="CK68" s="1202"/>
      <c r="CL68" s="1202"/>
      <c r="CM68" s="1202"/>
      <c r="CN68" s="1202"/>
      <c r="CO68" s="1202"/>
      <c r="CP68" s="1202"/>
      <c r="CQ68" s="1202"/>
      <c r="CR68" s="1202"/>
      <c r="CS68" s="1202"/>
      <c r="CT68" s="1202"/>
      <c r="CU68" s="1202"/>
      <c r="CV68" s="1202"/>
      <c r="CW68" s="1202"/>
      <c r="CX68" s="1202"/>
      <c r="CY68" s="1202"/>
      <c r="CZ68" s="1202"/>
      <c r="DA68" s="1202"/>
      <c r="DB68" s="1202"/>
      <c r="DC68" s="1203"/>
    </row>
    <row r="69" spans="2:107" ht="13.2" x14ac:dyDescent="0.2">
      <c r="B69" s="251"/>
      <c r="AN69" s="1204"/>
      <c r="AO69" s="1205"/>
      <c r="AP69" s="1205"/>
      <c r="AQ69" s="1205"/>
      <c r="AR69" s="1205"/>
      <c r="AS69" s="1205"/>
      <c r="AT69" s="1205"/>
      <c r="AU69" s="1205"/>
      <c r="AV69" s="1205"/>
      <c r="AW69" s="1205"/>
      <c r="AX69" s="1205"/>
      <c r="AY69" s="1205"/>
      <c r="AZ69" s="1205"/>
      <c r="BA69" s="1205"/>
      <c r="BB69" s="1205"/>
      <c r="BC69" s="1205"/>
      <c r="BD69" s="1205"/>
      <c r="BE69" s="1205"/>
      <c r="BF69" s="1205"/>
      <c r="BG69" s="1205"/>
      <c r="BH69" s="1205"/>
      <c r="BI69" s="1205"/>
      <c r="BJ69" s="1205"/>
      <c r="BK69" s="1205"/>
      <c r="BL69" s="1205"/>
      <c r="BM69" s="1205"/>
      <c r="BN69" s="1205"/>
      <c r="BO69" s="1205"/>
      <c r="BP69" s="1205"/>
      <c r="BQ69" s="1205"/>
      <c r="BR69" s="1205"/>
      <c r="BS69" s="1205"/>
      <c r="BT69" s="1205"/>
      <c r="BU69" s="1205"/>
      <c r="BV69" s="1205"/>
      <c r="BW69" s="1205"/>
      <c r="BX69" s="1205"/>
      <c r="BY69" s="1205"/>
      <c r="BZ69" s="1205"/>
      <c r="CA69" s="1205"/>
      <c r="CB69" s="1205"/>
      <c r="CC69" s="1205"/>
      <c r="CD69" s="1205"/>
      <c r="CE69" s="1205"/>
      <c r="CF69" s="1205"/>
      <c r="CG69" s="1205"/>
      <c r="CH69" s="1205"/>
      <c r="CI69" s="1205"/>
      <c r="CJ69" s="1205"/>
      <c r="CK69" s="1205"/>
      <c r="CL69" s="1205"/>
      <c r="CM69" s="1205"/>
      <c r="CN69" s="1205"/>
      <c r="CO69" s="1205"/>
      <c r="CP69" s="1205"/>
      <c r="CQ69" s="1205"/>
      <c r="CR69" s="1205"/>
      <c r="CS69" s="1205"/>
      <c r="CT69" s="1205"/>
      <c r="CU69" s="1205"/>
      <c r="CV69" s="1205"/>
      <c r="CW69" s="1205"/>
      <c r="CX69" s="1205"/>
      <c r="CY69" s="1205"/>
      <c r="CZ69" s="1205"/>
      <c r="DA69" s="1205"/>
      <c r="DB69" s="1205"/>
      <c r="DC69" s="1206"/>
    </row>
    <row r="70" spans="2:107" ht="13.2" x14ac:dyDescent="0.2">
      <c r="B70" s="251"/>
      <c r="H70" s="1230"/>
      <c r="I70" s="1230"/>
      <c r="J70" s="1231"/>
      <c r="K70" s="1231"/>
      <c r="L70" s="1232"/>
      <c r="M70" s="1231"/>
      <c r="N70" s="1232"/>
      <c r="AN70" s="1207"/>
      <c r="AO70" s="1207"/>
      <c r="AP70" s="1207"/>
      <c r="AZ70" s="1207"/>
      <c r="BA70" s="1207"/>
      <c r="BB70" s="1207"/>
      <c r="BL70" s="1207"/>
      <c r="BM70" s="1207"/>
      <c r="BN70" s="1207"/>
      <c r="BX70" s="1207"/>
      <c r="BY70" s="1207"/>
      <c r="BZ70" s="1207"/>
      <c r="CJ70" s="1207"/>
      <c r="CK70" s="1207"/>
      <c r="CL70" s="1207"/>
      <c r="CV70" s="1207"/>
      <c r="CW70" s="1207"/>
      <c r="CX70" s="1207"/>
    </row>
    <row r="71" spans="2:107" ht="13.2" x14ac:dyDescent="0.2">
      <c r="B71" s="251"/>
      <c r="G71" s="1233"/>
      <c r="I71" s="1234"/>
      <c r="J71" s="1231"/>
      <c r="K71" s="1231"/>
      <c r="L71" s="1232"/>
      <c r="M71" s="1231"/>
      <c r="N71" s="1232"/>
      <c r="AM71" s="1233"/>
      <c r="AN71" s="247" t="s">
        <v>607</v>
      </c>
    </row>
    <row r="72" spans="2:107" ht="13.2" x14ac:dyDescent="0.2">
      <c r="B72" s="251"/>
      <c r="G72" s="1208"/>
      <c r="H72" s="1208"/>
      <c r="I72" s="1208"/>
      <c r="J72" s="1208"/>
      <c r="K72" s="1209"/>
      <c r="L72" s="1209"/>
      <c r="M72" s="1210"/>
      <c r="N72" s="1210"/>
      <c r="AN72" s="1211"/>
      <c r="AO72" s="1212"/>
      <c r="AP72" s="1212"/>
      <c r="AQ72" s="1212"/>
      <c r="AR72" s="1212"/>
      <c r="AS72" s="1212"/>
      <c r="AT72" s="1212"/>
      <c r="AU72" s="1212"/>
      <c r="AV72" s="1212"/>
      <c r="AW72" s="1212"/>
      <c r="AX72" s="1212"/>
      <c r="AY72" s="1212"/>
      <c r="AZ72" s="1212"/>
      <c r="BA72" s="1212"/>
      <c r="BB72" s="1212"/>
      <c r="BC72" s="1212"/>
      <c r="BD72" s="1212"/>
      <c r="BE72" s="1212"/>
      <c r="BF72" s="1212"/>
      <c r="BG72" s="1212"/>
      <c r="BH72" s="1212"/>
      <c r="BI72" s="1212"/>
      <c r="BJ72" s="1212"/>
      <c r="BK72" s="1212"/>
      <c r="BL72" s="1212"/>
      <c r="BM72" s="1212"/>
      <c r="BN72" s="1212"/>
      <c r="BO72" s="1213"/>
      <c r="BP72" s="1214" t="s">
        <v>560</v>
      </c>
      <c r="BQ72" s="1214"/>
      <c r="BR72" s="1214"/>
      <c r="BS72" s="1214"/>
      <c r="BT72" s="1214"/>
      <c r="BU72" s="1214"/>
      <c r="BV72" s="1214"/>
      <c r="BW72" s="1214"/>
      <c r="BX72" s="1214" t="s">
        <v>561</v>
      </c>
      <c r="BY72" s="1214"/>
      <c r="BZ72" s="1214"/>
      <c r="CA72" s="1214"/>
      <c r="CB72" s="1214"/>
      <c r="CC72" s="1214"/>
      <c r="CD72" s="1214"/>
      <c r="CE72" s="1214"/>
      <c r="CF72" s="1214" t="s">
        <v>562</v>
      </c>
      <c r="CG72" s="1214"/>
      <c r="CH72" s="1214"/>
      <c r="CI72" s="1214"/>
      <c r="CJ72" s="1214"/>
      <c r="CK72" s="1214"/>
      <c r="CL72" s="1214"/>
      <c r="CM72" s="1214"/>
      <c r="CN72" s="1214" t="s">
        <v>563</v>
      </c>
      <c r="CO72" s="1214"/>
      <c r="CP72" s="1214"/>
      <c r="CQ72" s="1214"/>
      <c r="CR72" s="1214"/>
      <c r="CS72" s="1214"/>
      <c r="CT72" s="1214"/>
      <c r="CU72" s="1214"/>
      <c r="CV72" s="1214" t="s">
        <v>564</v>
      </c>
      <c r="CW72" s="1214"/>
      <c r="CX72" s="1214"/>
      <c r="CY72" s="1214"/>
      <c r="CZ72" s="1214"/>
      <c r="DA72" s="1214"/>
      <c r="DB72" s="1214"/>
      <c r="DC72" s="1214"/>
    </row>
    <row r="73" spans="2:107" ht="13.2" x14ac:dyDescent="0.2">
      <c r="B73" s="251"/>
      <c r="G73" s="1215"/>
      <c r="H73" s="1215"/>
      <c r="I73" s="1215"/>
      <c r="J73" s="1215"/>
      <c r="K73" s="1235"/>
      <c r="L73" s="1235"/>
      <c r="M73" s="1235"/>
      <c r="N73" s="1235"/>
      <c r="AM73" s="1207"/>
      <c r="AN73" s="1218" t="s">
        <v>608</v>
      </c>
      <c r="AO73" s="1218"/>
      <c r="AP73" s="1218"/>
      <c r="AQ73" s="1218"/>
      <c r="AR73" s="1218"/>
      <c r="AS73" s="1218"/>
      <c r="AT73" s="1218"/>
      <c r="AU73" s="1218"/>
      <c r="AV73" s="1218"/>
      <c r="AW73" s="1218"/>
      <c r="AX73" s="1218"/>
      <c r="AY73" s="1218"/>
      <c r="AZ73" s="1218"/>
      <c r="BA73" s="1218"/>
      <c r="BB73" s="1218" t="s">
        <v>609</v>
      </c>
      <c r="BC73" s="1218"/>
      <c r="BD73" s="1218"/>
      <c r="BE73" s="1218"/>
      <c r="BF73" s="1218"/>
      <c r="BG73" s="1218"/>
      <c r="BH73" s="1218"/>
      <c r="BI73" s="1218"/>
      <c r="BJ73" s="1218"/>
      <c r="BK73" s="1218"/>
      <c r="BL73" s="1218"/>
      <c r="BM73" s="1218"/>
      <c r="BN73" s="1218"/>
      <c r="BO73" s="1218"/>
      <c r="BP73" s="1219"/>
      <c r="BQ73" s="1219"/>
      <c r="BR73" s="1219"/>
      <c r="BS73" s="1219"/>
      <c r="BT73" s="1219"/>
      <c r="BU73" s="1219"/>
      <c r="BV73" s="1219"/>
      <c r="BW73" s="1219"/>
      <c r="BX73" s="1219"/>
      <c r="BY73" s="1219"/>
      <c r="BZ73" s="1219"/>
      <c r="CA73" s="1219"/>
      <c r="CB73" s="1219"/>
      <c r="CC73" s="1219"/>
      <c r="CD73" s="1219"/>
      <c r="CE73" s="1219"/>
      <c r="CF73" s="1219"/>
      <c r="CG73" s="1219"/>
      <c r="CH73" s="1219"/>
      <c r="CI73" s="1219"/>
      <c r="CJ73" s="1219"/>
      <c r="CK73" s="1219"/>
      <c r="CL73" s="1219"/>
      <c r="CM73" s="1219"/>
      <c r="CN73" s="1219"/>
      <c r="CO73" s="1219"/>
      <c r="CP73" s="1219"/>
      <c r="CQ73" s="1219"/>
      <c r="CR73" s="1219"/>
      <c r="CS73" s="1219"/>
      <c r="CT73" s="1219"/>
      <c r="CU73" s="1219"/>
      <c r="CV73" s="1219"/>
      <c r="CW73" s="1219"/>
      <c r="CX73" s="1219"/>
      <c r="CY73" s="1219"/>
      <c r="CZ73" s="1219"/>
      <c r="DA73" s="1219"/>
      <c r="DB73" s="1219"/>
      <c r="DC73" s="1219"/>
    </row>
    <row r="74" spans="2:107" ht="13.2" x14ac:dyDescent="0.2">
      <c r="B74" s="251"/>
      <c r="G74" s="1215"/>
      <c r="H74" s="1215"/>
      <c r="I74" s="1215"/>
      <c r="J74" s="1215"/>
      <c r="K74" s="1235"/>
      <c r="L74" s="1235"/>
      <c r="M74" s="1235"/>
      <c r="N74" s="1235"/>
      <c r="AM74" s="1207"/>
      <c r="AN74" s="1218"/>
      <c r="AO74" s="1218"/>
      <c r="AP74" s="1218"/>
      <c r="AQ74" s="1218"/>
      <c r="AR74" s="1218"/>
      <c r="AS74" s="1218"/>
      <c r="AT74" s="1218"/>
      <c r="AU74" s="1218"/>
      <c r="AV74" s="1218"/>
      <c r="AW74" s="1218"/>
      <c r="AX74" s="1218"/>
      <c r="AY74" s="1218"/>
      <c r="AZ74" s="1218"/>
      <c r="BA74" s="1218"/>
      <c r="BB74" s="1218"/>
      <c r="BC74" s="1218"/>
      <c r="BD74" s="1218"/>
      <c r="BE74" s="1218"/>
      <c r="BF74" s="1218"/>
      <c r="BG74" s="1218"/>
      <c r="BH74" s="1218"/>
      <c r="BI74" s="1218"/>
      <c r="BJ74" s="1218"/>
      <c r="BK74" s="1218"/>
      <c r="BL74" s="1218"/>
      <c r="BM74" s="1218"/>
      <c r="BN74" s="1218"/>
      <c r="BO74" s="1218"/>
      <c r="BP74" s="1219"/>
      <c r="BQ74" s="1219"/>
      <c r="BR74" s="1219"/>
      <c r="BS74" s="1219"/>
      <c r="BT74" s="1219"/>
      <c r="BU74" s="1219"/>
      <c r="BV74" s="1219"/>
      <c r="BW74" s="1219"/>
      <c r="BX74" s="1219"/>
      <c r="BY74" s="1219"/>
      <c r="BZ74" s="1219"/>
      <c r="CA74" s="1219"/>
      <c r="CB74" s="1219"/>
      <c r="CC74" s="1219"/>
      <c r="CD74" s="1219"/>
      <c r="CE74" s="1219"/>
      <c r="CF74" s="1219"/>
      <c r="CG74" s="1219"/>
      <c r="CH74" s="1219"/>
      <c r="CI74" s="1219"/>
      <c r="CJ74" s="1219"/>
      <c r="CK74" s="1219"/>
      <c r="CL74" s="1219"/>
      <c r="CM74" s="1219"/>
      <c r="CN74" s="1219"/>
      <c r="CO74" s="1219"/>
      <c r="CP74" s="1219"/>
      <c r="CQ74" s="1219"/>
      <c r="CR74" s="1219"/>
      <c r="CS74" s="1219"/>
      <c r="CT74" s="1219"/>
      <c r="CU74" s="1219"/>
      <c r="CV74" s="1219"/>
      <c r="CW74" s="1219"/>
      <c r="CX74" s="1219"/>
      <c r="CY74" s="1219"/>
      <c r="CZ74" s="1219"/>
      <c r="DA74" s="1219"/>
      <c r="DB74" s="1219"/>
      <c r="DC74" s="1219"/>
    </row>
    <row r="75" spans="2:107" ht="13.2" x14ac:dyDescent="0.2">
      <c r="B75" s="251"/>
      <c r="G75" s="1215"/>
      <c r="H75" s="1215"/>
      <c r="I75" s="1208"/>
      <c r="J75" s="1208"/>
      <c r="K75" s="1217"/>
      <c r="L75" s="1217"/>
      <c r="M75" s="1217"/>
      <c r="N75" s="1217"/>
      <c r="AM75" s="1207"/>
      <c r="AN75" s="1218"/>
      <c r="AO75" s="1218"/>
      <c r="AP75" s="1218"/>
      <c r="AQ75" s="1218"/>
      <c r="AR75" s="1218"/>
      <c r="AS75" s="1218"/>
      <c r="AT75" s="1218"/>
      <c r="AU75" s="1218"/>
      <c r="AV75" s="1218"/>
      <c r="AW75" s="1218"/>
      <c r="AX75" s="1218"/>
      <c r="AY75" s="1218"/>
      <c r="AZ75" s="1218"/>
      <c r="BA75" s="1218"/>
      <c r="BB75" s="1218" t="s">
        <v>614</v>
      </c>
      <c r="BC75" s="1218"/>
      <c r="BD75" s="1218"/>
      <c r="BE75" s="1218"/>
      <c r="BF75" s="1218"/>
      <c r="BG75" s="1218"/>
      <c r="BH75" s="1218"/>
      <c r="BI75" s="1218"/>
      <c r="BJ75" s="1218"/>
      <c r="BK75" s="1218"/>
      <c r="BL75" s="1218"/>
      <c r="BM75" s="1218"/>
      <c r="BN75" s="1218"/>
      <c r="BO75" s="1218"/>
      <c r="BP75" s="1219">
        <v>3.7</v>
      </c>
      <c r="BQ75" s="1219"/>
      <c r="BR75" s="1219"/>
      <c r="BS75" s="1219"/>
      <c r="BT75" s="1219"/>
      <c r="BU75" s="1219"/>
      <c r="BV75" s="1219"/>
      <c r="BW75" s="1219"/>
      <c r="BX75" s="1219">
        <v>3.5</v>
      </c>
      <c r="BY75" s="1219"/>
      <c r="BZ75" s="1219"/>
      <c r="CA75" s="1219"/>
      <c r="CB75" s="1219"/>
      <c r="CC75" s="1219"/>
      <c r="CD75" s="1219"/>
      <c r="CE75" s="1219"/>
      <c r="CF75" s="1219">
        <v>4.5</v>
      </c>
      <c r="CG75" s="1219"/>
      <c r="CH75" s="1219"/>
      <c r="CI75" s="1219"/>
      <c r="CJ75" s="1219"/>
      <c r="CK75" s="1219"/>
      <c r="CL75" s="1219"/>
      <c r="CM75" s="1219"/>
      <c r="CN75" s="1219">
        <v>5.0999999999999996</v>
      </c>
      <c r="CO75" s="1219"/>
      <c r="CP75" s="1219"/>
      <c r="CQ75" s="1219"/>
      <c r="CR75" s="1219"/>
      <c r="CS75" s="1219"/>
      <c r="CT75" s="1219"/>
      <c r="CU75" s="1219"/>
      <c r="CV75" s="1219">
        <v>5.7</v>
      </c>
      <c r="CW75" s="1219"/>
      <c r="CX75" s="1219"/>
      <c r="CY75" s="1219"/>
      <c r="CZ75" s="1219"/>
      <c r="DA75" s="1219"/>
      <c r="DB75" s="1219"/>
      <c r="DC75" s="1219"/>
    </row>
    <row r="76" spans="2:107" ht="13.2" x14ac:dyDescent="0.2">
      <c r="B76" s="251"/>
      <c r="G76" s="1215"/>
      <c r="H76" s="1215"/>
      <c r="I76" s="1208"/>
      <c r="J76" s="1208"/>
      <c r="K76" s="1217"/>
      <c r="L76" s="1217"/>
      <c r="M76" s="1217"/>
      <c r="N76" s="1217"/>
      <c r="AM76" s="1207"/>
      <c r="AN76" s="1218"/>
      <c r="AO76" s="1218"/>
      <c r="AP76" s="1218"/>
      <c r="AQ76" s="1218"/>
      <c r="AR76" s="1218"/>
      <c r="AS76" s="1218"/>
      <c r="AT76" s="1218"/>
      <c r="AU76" s="1218"/>
      <c r="AV76" s="1218"/>
      <c r="AW76" s="1218"/>
      <c r="AX76" s="1218"/>
      <c r="AY76" s="1218"/>
      <c r="AZ76" s="1218"/>
      <c r="BA76" s="1218"/>
      <c r="BB76" s="1218"/>
      <c r="BC76" s="1218"/>
      <c r="BD76" s="1218"/>
      <c r="BE76" s="1218"/>
      <c r="BF76" s="1218"/>
      <c r="BG76" s="1218"/>
      <c r="BH76" s="1218"/>
      <c r="BI76" s="1218"/>
      <c r="BJ76" s="1218"/>
      <c r="BK76" s="1218"/>
      <c r="BL76" s="1218"/>
      <c r="BM76" s="1218"/>
      <c r="BN76" s="1218"/>
      <c r="BO76" s="1218"/>
      <c r="BP76" s="1219"/>
      <c r="BQ76" s="1219"/>
      <c r="BR76" s="1219"/>
      <c r="BS76" s="1219"/>
      <c r="BT76" s="1219"/>
      <c r="BU76" s="1219"/>
      <c r="BV76" s="1219"/>
      <c r="BW76" s="1219"/>
      <c r="BX76" s="1219"/>
      <c r="BY76" s="1219"/>
      <c r="BZ76" s="1219"/>
      <c r="CA76" s="1219"/>
      <c r="CB76" s="1219"/>
      <c r="CC76" s="1219"/>
      <c r="CD76" s="1219"/>
      <c r="CE76" s="1219"/>
      <c r="CF76" s="1219"/>
      <c r="CG76" s="1219"/>
      <c r="CH76" s="1219"/>
      <c r="CI76" s="1219"/>
      <c r="CJ76" s="1219"/>
      <c r="CK76" s="1219"/>
      <c r="CL76" s="1219"/>
      <c r="CM76" s="1219"/>
      <c r="CN76" s="1219"/>
      <c r="CO76" s="1219"/>
      <c r="CP76" s="1219"/>
      <c r="CQ76" s="1219"/>
      <c r="CR76" s="1219"/>
      <c r="CS76" s="1219"/>
      <c r="CT76" s="1219"/>
      <c r="CU76" s="1219"/>
      <c r="CV76" s="1219"/>
      <c r="CW76" s="1219"/>
      <c r="CX76" s="1219"/>
      <c r="CY76" s="1219"/>
      <c r="CZ76" s="1219"/>
      <c r="DA76" s="1219"/>
      <c r="DB76" s="1219"/>
      <c r="DC76" s="1219"/>
    </row>
    <row r="77" spans="2:107" ht="13.2" x14ac:dyDescent="0.2">
      <c r="B77" s="251"/>
      <c r="G77" s="1208"/>
      <c r="H77" s="1208"/>
      <c r="I77" s="1208"/>
      <c r="J77" s="1208"/>
      <c r="K77" s="1235"/>
      <c r="L77" s="1235"/>
      <c r="M77" s="1235"/>
      <c r="N77" s="1235"/>
      <c r="AN77" s="1214" t="s">
        <v>611</v>
      </c>
      <c r="AO77" s="1214"/>
      <c r="AP77" s="1214"/>
      <c r="AQ77" s="1214"/>
      <c r="AR77" s="1214"/>
      <c r="AS77" s="1214"/>
      <c r="AT77" s="1214"/>
      <c r="AU77" s="1214"/>
      <c r="AV77" s="1214"/>
      <c r="AW77" s="1214"/>
      <c r="AX77" s="1214"/>
      <c r="AY77" s="1214"/>
      <c r="AZ77" s="1214"/>
      <c r="BA77" s="1214"/>
      <c r="BB77" s="1218" t="s">
        <v>609</v>
      </c>
      <c r="BC77" s="1218"/>
      <c r="BD77" s="1218"/>
      <c r="BE77" s="1218"/>
      <c r="BF77" s="1218"/>
      <c r="BG77" s="1218"/>
      <c r="BH77" s="1218"/>
      <c r="BI77" s="1218"/>
      <c r="BJ77" s="1218"/>
      <c r="BK77" s="1218"/>
      <c r="BL77" s="1218"/>
      <c r="BM77" s="1218"/>
      <c r="BN77" s="1218"/>
      <c r="BO77" s="1218"/>
      <c r="BP77" s="1219">
        <v>46.8</v>
      </c>
      <c r="BQ77" s="1219"/>
      <c r="BR77" s="1219"/>
      <c r="BS77" s="1219"/>
      <c r="BT77" s="1219"/>
      <c r="BU77" s="1219"/>
      <c r="BV77" s="1219"/>
      <c r="BW77" s="1219"/>
      <c r="BX77" s="1219">
        <v>48.4</v>
      </c>
      <c r="BY77" s="1219"/>
      <c r="BZ77" s="1219"/>
      <c r="CA77" s="1219"/>
      <c r="CB77" s="1219"/>
      <c r="CC77" s="1219"/>
      <c r="CD77" s="1219"/>
      <c r="CE77" s="1219"/>
      <c r="CF77" s="1219">
        <v>43</v>
      </c>
      <c r="CG77" s="1219"/>
      <c r="CH77" s="1219"/>
      <c r="CI77" s="1219"/>
      <c r="CJ77" s="1219"/>
      <c r="CK77" s="1219"/>
      <c r="CL77" s="1219"/>
      <c r="CM77" s="1219"/>
      <c r="CN77" s="1219">
        <v>32.4</v>
      </c>
      <c r="CO77" s="1219"/>
      <c r="CP77" s="1219"/>
      <c r="CQ77" s="1219"/>
      <c r="CR77" s="1219"/>
      <c r="CS77" s="1219"/>
      <c r="CT77" s="1219"/>
      <c r="CU77" s="1219"/>
      <c r="CV77" s="1219">
        <v>20</v>
      </c>
      <c r="CW77" s="1219"/>
      <c r="CX77" s="1219"/>
      <c r="CY77" s="1219"/>
      <c r="CZ77" s="1219"/>
      <c r="DA77" s="1219"/>
      <c r="DB77" s="1219"/>
      <c r="DC77" s="1219"/>
    </row>
    <row r="78" spans="2:107" ht="13.2" x14ac:dyDescent="0.2">
      <c r="B78" s="251"/>
      <c r="G78" s="1208"/>
      <c r="H78" s="1208"/>
      <c r="I78" s="1208"/>
      <c r="J78" s="1208"/>
      <c r="K78" s="1235"/>
      <c r="L78" s="1235"/>
      <c r="M78" s="1235"/>
      <c r="N78" s="1235"/>
      <c r="AN78" s="1214"/>
      <c r="AO78" s="1214"/>
      <c r="AP78" s="1214"/>
      <c r="AQ78" s="1214"/>
      <c r="AR78" s="1214"/>
      <c r="AS78" s="1214"/>
      <c r="AT78" s="1214"/>
      <c r="AU78" s="1214"/>
      <c r="AV78" s="1214"/>
      <c r="AW78" s="1214"/>
      <c r="AX78" s="1214"/>
      <c r="AY78" s="1214"/>
      <c r="AZ78" s="1214"/>
      <c r="BA78" s="1214"/>
      <c r="BB78" s="1218"/>
      <c r="BC78" s="1218"/>
      <c r="BD78" s="1218"/>
      <c r="BE78" s="1218"/>
      <c r="BF78" s="1218"/>
      <c r="BG78" s="1218"/>
      <c r="BH78" s="1218"/>
      <c r="BI78" s="1218"/>
      <c r="BJ78" s="1218"/>
      <c r="BK78" s="1218"/>
      <c r="BL78" s="1218"/>
      <c r="BM78" s="1218"/>
      <c r="BN78" s="1218"/>
      <c r="BO78" s="1218"/>
      <c r="BP78" s="1219"/>
      <c r="BQ78" s="1219"/>
      <c r="BR78" s="1219"/>
      <c r="BS78" s="1219"/>
      <c r="BT78" s="1219"/>
      <c r="BU78" s="1219"/>
      <c r="BV78" s="1219"/>
      <c r="BW78" s="1219"/>
      <c r="BX78" s="1219"/>
      <c r="BY78" s="1219"/>
      <c r="BZ78" s="1219"/>
      <c r="CA78" s="1219"/>
      <c r="CB78" s="1219"/>
      <c r="CC78" s="1219"/>
      <c r="CD78" s="1219"/>
      <c r="CE78" s="1219"/>
      <c r="CF78" s="1219"/>
      <c r="CG78" s="1219"/>
      <c r="CH78" s="1219"/>
      <c r="CI78" s="1219"/>
      <c r="CJ78" s="1219"/>
      <c r="CK78" s="1219"/>
      <c r="CL78" s="1219"/>
      <c r="CM78" s="1219"/>
      <c r="CN78" s="1219"/>
      <c r="CO78" s="1219"/>
      <c r="CP78" s="1219"/>
      <c r="CQ78" s="1219"/>
      <c r="CR78" s="1219"/>
      <c r="CS78" s="1219"/>
      <c r="CT78" s="1219"/>
      <c r="CU78" s="1219"/>
      <c r="CV78" s="1219"/>
      <c r="CW78" s="1219"/>
      <c r="CX78" s="1219"/>
      <c r="CY78" s="1219"/>
      <c r="CZ78" s="1219"/>
      <c r="DA78" s="1219"/>
      <c r="DB78" s="1219"/>
      <c r="DC78" s="1219"/>
    </row>
    <row r="79" spans="2:107" ht="13.2" x14ac:dyDescent="0.2">
      <c r="B79" s="251"/>
      <c r="G79" s="1208"/>
      <c r="H79" s="1208"/>
      <c r="I79" s="1221"/>
      <c r="J79" s="1221"/>
      <c r="K79" s="1236"/>
      <c r="L79" s="1236"/>
      <c r="M79" s="1236"/>
      <c r="N79" s="1236"/>
      <c r="AN79" s="1214"/>
      <c r="AO79" s="1214"/>
      <c r="AP79" s="1214"/>
      <c r="AQ79" s="1214"/>
      <c r="AR79" s="1214"/>
      <c r="AS79" s="1214"/>
      <c r="AT79" s="1214"/>
      <c r="AU79" s="1214"/>
      <c r="AV79" s="1214"/>
      <c r="AW79" s="1214"/>
      <c r="AX79" s="1214"/>
      <c r="AY79" s="1214"/>
      <c r="AZ79" s="1214"/>
      <c r="BA79" s="1214"/>
      <c r="BB79" s="1218" t="s">
        <v>614</v>
      </c>
      <c r="BC79" s="1218"/>
      <c r="BD79" s="1218"/>
      <c r="BE79" s="1218"/>
      <c r="BF79" s="1218"/>
      <c r="BG79" s="1218"/>
      <c r="BH79" s="1218"/>
      <c r="BI79" s="1218"/>
      <c r="BJ79" s="1218"/>
      <c r="BK79" s="1218"/>
      <c r="BL79" s="1218"/>
      <c r="BM79" s="1218"/>
      <c r="BN79" s="1218"/>
      <c r="BO79" s="1218"/>
      <c r="BP79" s="1219">
        <v>9.9</v>
      </c>
      <c r="BQ79" s="1219"/>
      <c r="BR79" s="1219"/>
      <c r="BS79" s="1219"/>
      <c r="BT79" s="1219"/>
      <c r="BU79" s="1219"/>
      <c r="BV79" s="1219"/>
      <c r="BW79" s="1219"/>
      <c r="BX79" s="1219">
        <v>9.9</v>
      </c>
      <c r="BY79" s="1219"/>
      <c r="BZ79" s="1219"/>
      <c r="CA79" s="1219"/>
      <c r="CB79" s="1219"/>
      <c r="CC79" s="1219"/>
      <c r="CD79" s="1219"/>
      <c r="CE79" s="1219"/>
      <c r="CF79" s="1219">
        <v>9.9</v>
      </c>
      <c r="CG79" s="1219"/>
      <c r="CH79" s="1219"/>
      <c r="CI79" s="1219"/>
      <c r="CJ79" s="1219"/>
      <c r="CK79" s="1219"/>
      <c r="CL79" s="1219"/>
      <c r="CM79" s="1219"/>
      <c r="CN79" s="1219">
        <v>9.5</v>
      </c>
      <c r="CO79" s="1219"/>
      <c r="CP79" s="1219"/>
      <c r="CQ79" s="1219"/>
      <c r="CR79" s="1219"/>
      <c r="CS79" s="1219"/>
      <c r="CT79" s="1219"/>
      <c r="CU79" s="1219"/>
      <c r="CV79" s="1219">
        <v>9.5</v>
      </c>
      <c r="CW79" s="1219"/>
      <c r="CX79" s="1219"/>
      <c r="CY79" s="1219"/>
      <c r="CZ79" s="1219"/>
      <c r="DA79" s="1219"/>
      <c r="DB79" s="1219"/>
      <c r="DC79" s="1219"/>
    </row>
    <row r="80" spans="2:107" ht="13.2" x14ac:dyDescent="0.2">
      <c r="B80" s="251"/>
      <c r="G80" s="1208"/>
      <c r="H80" s="1208"/>
      <c r="I80" s="1221"/>
      <c r="J80" s="1221"/>
      <c r="K80" s="1236"/>
      <c r="L80" s="1236"/>
      <c r="M80" s="1236"/>
      <c r="N80" s="1236"/>
      <c r="AN80" s="1214"/>
      <c r="AO80" s="1214"/>
      <c r="AP80" s="1214"/>
      <c r="AQ80" s="1214"/>
      <c r="AR80" s="1214"/>
      <c r="AS80" s="1214"/>
      <c r="AT80" s="1214"/>
      <c r="AU80" s="1214"/>
      <c r="AV80" s="1214"/>
      <c r="AW80" s="1214"/>
      <c r="AX80" s="1214"/>
      <c r="AY80" s="1214"/>
      <c r="AZ80" s="1214"/>
      <c r="BA80" s="1214"/>
      <c r="BB80" s="1218"/>
      <c r="BC80" s="1218"/>
      <c r="BD80" s="1218"/>
      <c r="BE80" s="1218"/>
      <c r="BF80" s="1218"/>
      <c r="BG80" s="1218"/>
      <c r="BH80" s="1218"/>
      <c r="BI80" s="1218"/>
      <c r="BJ80" s="1218"/>
      <c r="BK80" s="1218"/>
      <c r="BL80" s="1218"/>
      <c r="BM80" s="1218"/>
      <c r="BN80" s="1218"/>
      <c r="BO80" s="1218"/>
      <c r="BP80" s="1219"/>
      <c r="BQ80" s="1219"/>
      <c r="BR80" s="1219"/>
      <c r="BS80" s="1219"/>
      <c r="BT80" s="1219"/>
      <c r="BU80" s="1219"/>
      <c r="BV80" s="1219"/>
      <c r="BW80" s="1219"/>
      <c r="BX80" s="1219"/>
      <c r="BY80" s="1219"/>
      <c r="BZ80" s="1219"/>
      <c r="CA80" s="1219"/>
      <c r="CB80" s="1219"/>
      <c r="CC80" s="1219"/>
      <c r="CD80" s="1219"/>
      <c r="CE80" s="1219"/>
      <c r="CF80" s="1219"/>
      <c r="CG80" s="1219"/>
      <c r="CH80" s="1219"/>
      <c r="CI80" s="1219"/>
      <c r="CJ80" s="1219"/>
      <c r="CK80" s="1219"/>
      <c r="CL80" s="1219"/>
      <c r="CM80" s="1219"/>
      <c r="CN80" s="1219"/>
      <c r="CO80" s="1219"/>
      <c r="CP80" s="1219"/>
      <c r="CQ80" s="1219"/>
      <c r="CR80" s="1219"/>
      <c r="CS80" s="1219"/>
      <c r="CT80" s="1219"/>
      <c r="CU80" s="1219"/>
      <c r="CV80" s="1219"/>
      <c r="CW80" s="1219"/>
      <c r="CX80" s="1219"/>
      <c r="CY80" s="1219"/>
      <c r="CZ80" s="1219"/>
      <c r="DA80" s="1219"/>
      <c r="DB80" s="1219"/>
      <c r="DC80" s="1219"/>
    </row>
    <row r="81" spans="2:109" ht="13.2" x14ac:dyDescent="0.2">
      <c r="B81" s="251"/>
    </row>
    <row r="82" spans="2:109" ht="16.2" x14ac:dyDescent="0.2">
      <c r="B82" s="251"/>
      <c r="K82" s="1237"/>
      <c r="L82" s="1237"/>
      <c r="M82" s="1237"/>
      <c r="N82" s="1237"/>
      <c r="AQ82" s="1237"/>
      <c r="AR82" s="1237"/>
      <c r="AS82" s="1237"/>
      <c r="AT82" s="1237"/>
      <c r="BC82" s="1237"/>
      <c r="BD82" s="1237"/>
      <c r="BE82" s="1237"/>
      <c r="BF82" s="1237"/>
      <c r="BO82" s="1237"/>
      <c r="BP82" s="1237"/>
      <c r="BQ82" s="1237"/>
      <c r="BR82" s="1237"/>
      <c r="CA82" s="1237"/>
      <c r="CB82" s="1237"/>
      <c r="CC82" s="1237"/>
      <c r="CD82" s="1237"/>
      <c r="CM82" s="1237"/>
      <c r="CN82" s="1237"/>
      <c r="CO82" s="1237"/>
      <c r="CP82" s="1237"/>
      <c r="CY82" s="1237"/>
      <c r="CZ82" s="1237"/>
      <c r="DA82" s="1237"/>
      <c r="DB82" s="1237"/>
      <c r="DC82" s="1237"/>
    </row>
    <row r="83" spans="2:109" ht="13.2" x14ac:dyDescent="0.2">
      <c r="B83" s="332"/>
      <c r="C83" s="303"/>
      <c r="D83" s="303"/>
      <c r="E83" s="303"/>
      <c r="F83" s="303"/>
      <c r="G83" s="303"/>
      <c r="H83" s="303"/>
      <c r="I83" s="303"/>
      <c r="J83" s="303"/>
      <c r="K83" s="303"/>
      <c r="L83" s="303"/>
      <c r="M83" s="303"/>
      <c r="N83" s="303"/>
      <c r="O83" s="303"/>
      <c r="P83" s="303"/>
      <c r="Q83" s="303"/>
      <c r="R83" s="303"/>
      <c r="S83" s="303"/>
      <c r="T83" s="303"/>
      <c r="U83" s="303"/>
      <c r="V83" s="303"/>
      <c r="W83" s="303"/>
      <c r="X83" s="303"/>
      <c r="Y83" s="303"/>
      <c r="Z83" s="303"/>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E83" s="303"/>
      <c r="BF83" s="303"/>
      <c r="BG83" s="303"/>
      <c r="BH83" s="303"/>
      <c r="BI83" s="303"/>
      <c r="BJ83" s="303"/>
      <c r="BK83" s="303"/>
      <c r="BL83" s="303"/>
      <c r="BM83" s="303"/>
      <c r="BN83" s="303"/>
      <c r="BO83" s="303"/>
      <c r="BP83" s="303"/>
      <c r="BQ83" s="303"/>
      <c r="BR83" s="303"/>
      <c r="BS83" s="303"/>
      <c r="BT83" s="303"/>
      <c r="BU83" s="303"/>
      <c r="BV83" s="303"/>
      <c r="BW83" s="303"/>
      <c r="BX83" s="303"/>
      <c r="BY83" s="303"/>
      <c r="BZ83" s="303"/>
      <c r="CA83" s="303"/>
      <c r="CB83" s="303"/>
      <c r="CC83" s="303"/>
      <c r="CD83" s="303"/>
      <c r="CE83" s="303"/>
      <c r="CF83" s="303"/>
      <c r="CG83" s="303"/>
      <c r="CH83" s="303"/>
      <c r="CI83" s="303"/>
      <c r="CJ83" s="303"/>
      <c r="CK83" s="303"/>
      <c r="CL83" s="303"/>
      <c r="CM83" s="303"/>
      <c r="CN83" s="303"/>
      <c r="CO83" s="303"/>
      <c r="CP83" s="303"/>
      <c r="CQ83" s="303"/>
      <c r="CR83" s="303"/>
      <c r="CS83" s="303"/>
      <c r="CT83" s="303"/>
      <c r="CU83" s="303"/>
      <c r="CV83" s="303"/>
      <c r="CW83" s="303"/>
      <c r="CX83" s="303"/>
      <c r="CY83" s="303"/>
      <c r="CZ83" s="303"/>
      <c r="DA83" s="303"/>
      <c r="DB83" s="303"/>
      <c r="DC83" s="303"/>
      <c r="DD83" s="333"/>
    </row>
    <row r="84" spans="2:109" ht="13.2" x14ac:dyDescent="0.2">
      <c r="DD84" s="247"/>
      <c r="DE84" s="247"/>
    </row>
    <row r="85" spans="2:109" ht="13.2" x14ac:dyDescent="0.2">
      <c r="DD85" s="247"/>
      <c r="DE85" s="247"/>
    </row>
  </sheetData>
  <sheetProtection algorithmName="SHA-512" hashValue="PI5N7+LGaRRGbpsdsdD8YxnF40Lc8f5k2Hbn0uN7k2Zoer9QKuN+28izM3z05b7G3LvaIstw2ZAz4bY1c+5Pgg==" saltValue="R+KyEbEyph1FMjj68nSN4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8D61F-DCA4-45A3-BC10-86FDF4D1446B}">
  <sheetPr>
    <pageSetUpPr fitToPage="1"/>
  </sheetPr>
  <dimension ref="A1:DR125"/>
  <sheetViews>
    <sheetView showGridLines="0" zoomScaleNormal="100" zoomScaleSheetLayoutView="70" workbookViewId="0"/>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1:34"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1:34" ht="13.2" x14ac:dyDescent="0.2">
      <c r="S2" s="245"/>
      <c r="AH2" s="245"/>
    </row>
    <row r="3" spans="1: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1:34" ht="13.2" x14ac:dyDescent="0.2"/>
    <row r="5" spans="1:34" ht="13.2" x14ac:dyDescent="0.2"/>
    <row r="6" spans="1:34" ht="13.2" x14ac:dyDescent="0.2"/>
    <row r="7" spans="1:34" ht="13.2" x14ac:dyDescent="0.2"/>
    <row r="8" spans="1:34" ht="13.2" x14ac:dyDescent="0.2"/>
    <row r="9" spans="1:34" ht="13.2" x14ac:dyDescent="0.2">
      <c r="AH9" s="24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507</v>
      </c>
    </row>
  </sheetData>
  <sheetProtection algorithmName="SHA-512" hashValue="LLxUTpmKYpM/juus3zPLYkeQWFk3E7BLjZgLtAWX5wbv70Cg6BHCe4Fvqcqc0jZ0JgmtTJwVwyyCUEvJ2tJOww==" saltValue="dExIF/ASfFINpnoqKxuYv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5ED79-98FE-44BC-9ADC-C6F4493BED00}">
  <sheetPr>
    <pageSetUpPr fitToPage="1"/>
  </sheetPr>
  <dimension ref="A1:DR125"/>
  <sheetViews>
    <sheetView showGridLines="0" zoomScaleNormal="100" zoomScaleSheetLayoutView="55" workbookViewId="0"/>
  </sheetViews>
  <sheetFormatPr defaultColWidth="0" defaultRowHeight="13.5" customHeight="1" zeroHeight="1" x14ac:dyDescent="0.2"/>
  <cols>
    <col min="1" max="34" width="2.44140625" style="246" customWidth="1"/>
    <col min="35" max="122" width="2.44140625" style="245" customWidth="1"/>
    <col min="123" max="16384" width="2.44140625" style="245" hidden="1"/>
  </cols>
  <sheetData>
    <row r="1" spans="2:34"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row>
    <row r="2" spans="2:34" ht="13.2" x14ac:dyDescent="0.2">
      <c r="S2" s="245"/>
      <c r="AH2" s="245"/>
    </row>
    <row r="3" spans="2:34"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row>
    <row r="4" spans="2:34" ht="13.2" x14ac:dyDescent="0.2"/>
    <row r="5" spans="2:34" ht="13.2" x14ac:dyDescent="0.2"/>
    <row r="6" spans="2:34" ht="13.2" x14ac:dyDescent="0.2"/>
    <row r="7" spans="2:34" ht="13.2" x14ac:dyDescent="0.2"/>
    <row r="8" spans="2:34" ht="13.2" x14ac:dyDescent="0.2"/>
    <row r="9" spans="2:34" ht="13.2" x14ac:dyDescent="0.2">
      <c r="AH9" s="24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45"/>
    </row>
    <row r="18" spans="12:34" ht="13.2" x14ac:dyDescent="0.2"/>
    <row r="19" spans="12:34" ht="13.2" x14ac:dyDescent="0.2"/>
    <row r="20" spans="12:34" ht="13.2" x14ac:dyDescent="0.2">
      <c r="AH20" s="245"/>
    </row>
    <row r="21" spans="12:34" ht="13.2" x14ac:dyDescent="0.2">
      <c r="AH21" s="245"/>
    </row>
    <row r="22" spans="12:34" ht="13.2" x14ac:dyDescent="0.2"/>
    <row r="23" spans="12:34" ht="13.2" x14ac:dyDescent="0.2"/>
    <row r="24" spans="12:34" ht="13.2" x14ac:dyDescent="0.2">
      <c r="Q24" s="245"/>
    </row>
    <row r="25" spans="12:34" ht="13.2" x14ac:dyDescent="0.2"/>
    <row r="26" spans="12:34" ht="13.2" x14ac:dyDescent="0.2"/>
    <row r="27" spans="12:34" ht="13.2" x14ac:dyDescent="0.2"/>
    <row r="28" spans="12:34" ht="13.2" x14ac:dyDescent="0.2">
      <c r="O28" s="245"/>
      <c r="T28" s="245"/>
      <c r="AH28" s="245"/>
    </row>
    <row r="29" spans="12:34" ht="13.2" x14ac:dyDescent="0.2"/>
    <row r="30" spans="12:34" ht="13.2" x14ac:dyDescent="0.2"/>
    <row r="31" spans="12:34" ht="13.2" x14ac:dyDescent="0.2">
      <c r="Q31" s="245"/>
    </row>
    <row r="32" spans="12:34" ht="13.2" x14ac:dyDescent="0.2">
      <c r="L32" s="245"/>
    </row>
    <row r="33" spans="2:34" ht="13.2" x14ac:dyDescent="0.2">
      <c r="C33" s="245"/>
      <c r="E33" s="245"/>
      <c r="G33" s="245"/>
      <c r="I33" s="245"/>
      <c r="X33" s="245"/>
    </row>
    <row r="34" spans="2:34" ht="13.2" x14ac:dyDescent="0.2">
      <c r="B34" s="245"/>
      <c r="P34" s="245"/>
      <c r="R34" s="245"/>
      <c r="T34" s="245"/>
    </row>
    <row r="35" spans="2:34" ht="13.2" x14ac:dyDescent="0.2">
      <c r="D35" s="245"/>
      <c r="W35" s="245"/>
      <c r="AC35" s="245"/>
      <c r="AD35" s="245"/>
      <c r="AE35" s="245"/>
      <c r="AF35" s="245"/>
      <c r="AG35" s="245"/>
      <c r="AH35" s="245"/>
    </row>
    <row r="36" spans="2:34" ht="13.2" x14ac:dyDescent="0.2">
      <c r="H36" s="245"/>
      <c r="J36" s="245"/>
      <c r="K36" s="245"/>
      <c r="M36" s="245"/>
      <c r="Y36" s="245"/>
      <c r="Z36" s="245"/>
      <c r="AA36" s="245"/>
      <c r="AB36" s="245"/>
      <c r="AC36" s="245"/>
      <c r="AD36" s="245"/>
      <c r="AE36" s="245"/>
      <c r="AF36" s="245"/>
      <c r="AG36" s="245"/>
      <c r="AH36" s="245"/>
    </row>
    <row r="37" spans="2:34" ht="13.2" x14ac:dyDescent="0.2">
      <c r="AH37" s="245"/>
    </row>
    <row r="38" spans="2:34" ht="13.2" x14ac:dyDescent="0.2">
      <c r="AG38" s="245"/>
      <c r="AH38" s="245"/>
    </row>
    <row r="39" spans="2:34" ht="13.2" x14ac:dyDescent="0.2"/>
    <row r="40" spans="2:34" ht="13.2" x14ac:dyDescent="0.2">
      <c r="X40" s="245"/>
    </row>
    <row r="41" spans="2:34" ht="13.2" x14ac:dyDescent="0.2">
      <c r="R41" s="245"/>
    </row>
    <row r="42" spans="2:34" ht="13.2" x14ac:dyDescent="0.2">
      <c r="W42" s="245"/>
    </row>
    <row r="43" spans="2:34" ht="13.2" x14ac:dyDescent="0.2">
      <c r="Y43" s="245"/>
      <c r="Z43" s="245"/>
      <c r="AA43" s="245"/>
      <c r="AB43" s="245"/>
      <c r="AC43" s="245"/>
      <c r="AD43" s="245"/>
      <c r="AE43" s="245"/>
      <c r="AF43" s="245"/>
      <c r="AG43" s="245"/>
      <c r="AH43" s="245"/>
    </row>
    <row r="44" spans="2:34" ht="13.2" x14ac:dyDescent="0.2">
      <c r="AH44" s="245"/>
    </row>
    <row r="45" spans="2:34" ht="13.2" x14ac:dyDescent="0.2">
      <c r="X45" s="245"/>
    </row>
    <row r="46" spans="2:34" ht="13.2" x14ac:dyDescent="0.2"/>
    <row r="47" spans="2:34" ht="13.2" x14ac:dyDescent="0.2"/>
    <row r="48" spans="2:34" ht="13.2" x14ac:dyDescent="0.2">
      <c r="W48" s="245"/>
      <c r="Y48" s="245"/>
      <c r="Z48" s="245"/>
      <c r="AA48" s="245"/>
      <c r="AB48" s="245"/>
      <c r="AC48" s="245"/>
      <c r="AD48" s="245"/>
      <c r="AE48" s="245"/>
      <c r="AF48" s="245"/>
      <c r="AG48" s="245"/>
      <c r="AH48" s="245"/>
    </row>
    <row r="49" spans="28:34" ht="13.2" x14ac:dyDescent="0.2"/>
    <row r="50" spans="28:34" ht="13.2" x14ac:dyDescent="0.2">
      <c r="AE50" s="245"/>
      <c r="AF50" s="245"/>
      <c r="AG50" s="245"/>
      <c r="AH50" s="245"/>
    </row>
    <row r="51" spans="28:34" ht="13.2" x14ac:dyDescent="0.2">
      <c r="AC51" s="245"/>
      <c r="AD51" s="245"/>
      <c r="AE51" s="245"/>
      <c r="AF51" s="245"/>
      <c r="AG51" s="245"/>
      <c r="AH51" s="245"/>
    </row>
    <row r="52" spans="28:34" ht="13.2" x14ac:dyDescent="0.2"/>
    <row r="53" spans="28:34" ht="13.2" x14ac:dyDescent="0.2">
      <c r="AF53" s="245"/>
      <c r="AG53" s="245"/>
      <c r="AH53" s="245"/>
    </row>
    <row r="54" spans="28:34" ht="13.2" x14ac:dyDescent="0.2">
      <c r="AH54" s="245"/>
    </row>
    <row r="55" spans="28:34" ht="13.2" x14ac:dyDescent="0.2"/>
    <row r="56" spans="28:34" ht="13.2" x14ac:dyDescent="0.2">
      <c r="AB56" s="245"/>
      <c r="AC56" s="245"/>
      <c r="AD56" s="245"/>
      <c r="AE56" s="245"/>
      <c r="AF56" s="245"/>
      <c r="AG56" s="245"/>
      <c r="AH56" s="245"/>
    </row>
    <row r="57" spans="28:34" ht="13.2" x14ac:dyDescent="0.2">
      <c r="AH57" s="245"/>
    </row>
    <row r="58" spans="28:34" ht="13.2" x14ac:dyDescent="0.2">
      <c r="AH58" s="245"/>
    </row>
    <row r="59" spans="28:34" ht="13.2" x14ac:dyDescent="0.2">
      <c r="AG59" s="245"/>
      <c r="AH59" s="245"/>
    </row>
    <row r="60" spans="28:34" ht="13.2" x14ac:dyDescent="0.2"/>
    <row r="61" spans="28:34" ht="13.2" x14ac:dyDescent="0.2"/>
    <row r="62" spans="28:34" ht="13.2" x14ac:dyDescent="0.2"/>
    <row r="63" spans="28:34" ht="13.2" x14ac:dyDescent="0.2">
      <c r="AH63" s="245"/>
    </row>
    <row r="64" spans="28:34" ht="13.2" x14ac:dyDescent="0.2">
      <c r="AG64" s="245"/>
      <c r="AH64" s="245"/>
    </row>
    <row r="65" spans="28:34" ht="13.2" x14ac:dyDescent="0.2"/>
    <row r="66" spans="28:34" ht="13.2" x14ac:dyDescent="0.2"/>
    <row r="67" spans="28:34" ht="13.2" x14ac:dyDescent="0.2"/>
    <row r="68" spans="28:34" ht="13.2" x14ac:dyDescent="0.2">
      <c r="AB68" s="245"/>
      <c r="AC68" s="245"/>
      <c r="AD68" s="245"/>
      <c r="AE68" s="245"/>
      <c r="AF68" s="245"/>
      <c r="AG68" s="245"/>
      <c r="AH68" s="245"/>
    </row>
    <row r="69" spans="28:34" ht="13.2" x14ac:dyDescent="0.2">
      <c r="AF69" s="245"/>
      <c r="AG69" s="245"/>
      <c r="AH69" s="245"/>
    </row>
    <row r="70" spans="28:34" ht="13.2" x14ac:dyDescent="0.2"/>
    <row r="71" spans="28:34" ht="13.2" x14ac:dyDescent="0.2"/>
    <row r="72" spans="28:34" ht="13.2" x14ac:dyDescent="0.2"/>
    <row r="73" spans="28:34" ht="13.2" x14ac:dyDescent="0.2"/>
    <row r="74" spans="28:34" ht="13.2" x14ac:dyDescent="0.2"/>
    <row r="75" spans="28:34" ht="13.2" x14ac:dyDescent="0.2">
      <c r="AH75" s="245"/>
    </row>
    <row r="76" spans="28:34" ht="13.2" x14ac:dyDescent="0.2">
      <c r="AF76" s="245"/>
      <c r="AG76" s="245"/>
      <c r="AH76" s="245"/>
    </row>
    <row r="77" spans="28:34" ht="13.2" x14ac:dyDescent="0.2">
      <c r="AG77" s="245"/>
      <c r="AH77" s="245"/>
    </row>
    <row r="78" spans="28:34" ht="13.2" x14ac:dyDescent="0.2"/>
    <row r="79" spans="28:34" ht="13.2" x14ac:dyDescent="0.2"/>
    <row r="80" spans="28:34" ht="13.2" x14ac:dyDescent="0.2"/>
    <row r="81" spans="25:34" ht="13.2" x14ac:dyDescent="0.2"/>
    <row r="82" spans="25:34" ht="13.2" x14ac:dyDescent="0.2">
      <c r="Y82" s="245"/>
    </row>
    <row r="83" spans="25:34" ht="13.2" x14ac:dyDescent="0.2">
      <c r="Y83" s="245"/>
      <c r="Z83" s="245"/>
      <c r="AA83" s="245"/>
      <c r="AB83" s="245"/>
      <c r="AC83" s="245"/>
      <c r="AD83" s="245"/>
      <c r="AE83" s="245"/>
      <c r="AF83" s="245"/>
      <c r="AG83" s="245"/>
      <c r="AH83" s="245"/>
    </row>
    <row r="84" spans="25:34" ht="13.2" x14ac:dyDescent="0.2"/>
    <row r="85" spans="25:34" ht="13.2" x14ac:dyDescent="0.2"/>
    <row r="86" spans="25:34" ht="13.2" x14ac:dyDescent="0.2"/>
    <row r="87" spans="25:34" ht="13.2" x14ac:dyDescent="0.2"/>
    <row r="88" spans="25:34" ht="13.2" x14ac:dyDescent="0.2">
      <c r="AH88" s="24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45"/>
      <c r="AG94" s="245"/>
      <c r="AH94" s="245"/>
    </row>
    <row r="95" spans="25:34" ht="13.5" customHeight="1" x14ac:dyDescent="0.2">
      <c r="AH95" s="24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45"/>
    </row>
    <row r="102" spans="33:34" ht="13.5" customHeight="1" x14ac:dyDescent="0.2"/>
    <row r="103" spans="33:34" ht="13.5" customHeight="1" x14ac:dyDescent="0.2"/>
    <row r="104" spans="33:34" ht="13.5" customHeight="1" x14ac:dyDescent="0.2">
      <c r="AG104" s="245"/>
      <c r="AH104" s="24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45"/>
    </row>
    <row r="117" spans="34:122" ht="13.5" customHeight="1" x14ac:dyDescent="0.2"/>
    <row r="118" spans="34:122" ht="13.5" customHeight="1" x14ac:dyDescent="0.2"/>
    <row r="119" spans="34:122" ht="13.5" customHeight="1" x14ac:dyDescent="0.2"/>
    <row r="120" spans="34:122" ht="13.5" customHeight="1" x14ac:dyDescent="0.2">
      <c r="AH120" s="245"/>
    </row>
    <row r="121" spans="34:122" ht="13.5" customHeight="1" x14ac:dyDescent="0.2">
      <c r="AH121" s="245"/>
    </row>
    <row r="122" spans="34:122" ht="13.5" customHeight="1" x14ac:dyDescent="0.2"/>
    <row r="123" spans="34:122" ht="13.5" customHeight="1" x14ac:dyDescent="0.2"/>
    <row r="124" spans="34:122" ht="13.5" customHeight="1" x14ac:dyDescent="0.2"/>
    <row r="125" spans="34:122" ht="13.5" customHeight="1" x14ac:dyDescent="0.2">
      <c r="DR125" s="245" t="s">
        <v>507</v>
      </c>
    </row>
  </sheetData>
  <sheetProtection algorithmName="SHA-512" hashValue="ixGBIPfaoE4I/6RTshUR18YiI7agnCkhjtFeweSYwzGaPB7UB0vkLMHKeGtEWYdG1BW9QHR1NLTQDX4tw2Y95w==" saltValue="daI0z4FhrpBcvdYwALujn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39" customWidth="1"/>
    <col min="2" max="8" width="13.33203125" style="139" customWidth="1"/>
    <col min="9" max="16384" width="11.109375" style="139"/>
  </cols>
  <sheetData>
    <row r="1" spans="1:8" x14ac:dyDescent="0.2">
      <c r="A1" s="133"/>
      <c r="B1" s="134"/>
      <c r="C1" s="135"/>
      <c r="D1" s="136"/>
      <c r="E1" s="137"/>
      <c r="F1" s="137"/>
      <c r="G1" s="137"/>
      <c r="H1" s="138"/>
    </row>
    <row r="2" spans="1:8" x14ac:dyDescent="0.2">
      <c r="A2" s="140"/>
      <c r="B2" s="141"/>
      <c r="C2" s="142"/>
      <c r="D2" s="143" t="s">
        <v>51</v>
      </c>
      <c r="E2" s="144"/>
      <c r="F2" s="145" t="s">
        <v>557</v>
      </c>
      <c r="G2" s="146"/>
      <c r="H2" s="147"/>
    </row>
    <row r="3" spans="1:8" x14ac:dyDescent="0.2">
      <c r="A3" s="143" t="s">
        <v>550</v>
      </c>
      <c r="B3" s="148"/>
      <c r="C3" s="149"/>
      <c r="D3" s="150">
        <v>63699</v>
      </c>
      <c r="E3" s="151"/>
      <c r="F3" s="152">
        <v>113913</v>
      </c>
      <c r="G3" s="153"/>
      <c r="H3" s="154"/>
    </row>
    <row r="4" spans="1:8" x14ac:dyDescent="0.2">
      <c r="A4" s="155"/>
      <c r="B4" s="156"/>
      <c r="C4" s="157"/>
      <c r="D4" s="158">
        <v>33737</v>
      </c>
      <c r="E4" s="159"/>
      <c r="F4" s="160">
        <v>53160</v>
      </c>
      <c r="G4" s="161"/>
      <c r="H4" s="162"/>
    </row>
    <row r="5" spans="1:8" x14ac:dyDescent="0.2">
      <c r="A5" s="143" t="s">
        <v>552</v>
      </c>
      <c r="B5" s="148"/>
      <c r="C5" s="149"/>
      <c r="D5" s="150">
        <v>100939</v>
      </c>
      <c r="E5" s="151"/>
      <c r="F5" s="152">
        <v>115050</v>
      </c>
      <c r="G5" s="153"/>
      <c r="H5" s="154"/>
    </row>
    <row r="6" spans="1:8" x14ac:dyDescent="0.2">
      <c r="A6" s="155"/>
      <c r="B6" s="156"/>
      <c r="C6" s="157"/>
      <c r="D6" s="158">
        <v>35791</v>
      </c>
      <c r="E6" s="159"/>
      <c r="F6" s="160">
        <v>53792</v>
      </c>
      <c r="G6" s="161"/>
      <c r="H6" s="162"/>
    </row>
    <row r="7" spans="1:8" x14ac:dyDescent="0.2">
      <c r="A7" s="143" t="s">
        <v>553</v>
      </c>
      <c r="B7" s="148"/>
      <c r="C7" s="149"/>
      <c r="D7" s="150">
        <v>32216</v>
      </c>
      <c r="E7" s="151"/>
      <c r="F7" s="152">
        <v>118252</v>
      </c>
      <c r="G7" s="153"/>
      <c r="H7" s="154"/>
    </row>
    <row r="8" spans="1:8" x14ac:dyDescent="0.2">
      <c r="A8" s="155"/>
      <c r="B8" s="156"/>
      <c r="C8" s="157"/>
      <c r="D8" s="158">
        <v>20767</v>
      </c>
      <c r="E8" s="159"/>
      <c r="F8" s="160">
        <v>49994</v>
      </c>
      <c r="G8" s="161"/>
      <c r="H8" s="162"/>
    </row>
    <row r="9" spans="1:8" x14ac:dyDescent="0.2">
      <c r="A9" s="143" t="s">
        <v>554</v>
      </c>
      <c r="B9" s="148"/>
      <c r="C9" s="149"/>
      <c r="D9" s="150">
        <v>34178</v>
      </c>
      <c r="E9" s="151"/>
      <c r="F9" s="152">
        <v>120302</v>
      </c>
      <c r="G9" s="153"/>
      <c r="H9" s="154"/>
    </row>
    <row r="10" spans="1:8" x14ac:dyDescent="0.2">
      <c r="A10" s="155"/>
      <c r="B10" s="156"/>
      <c r="C10" s="157"/>
      <c r="D10" s="158">
        <v>18429</v>
      </c>
      <c r="E10" s="159"/>
      <c r="F10" s="160">
        <v>59328</v>
      </c>
      <c r="G10" s="161"/>
      <c r="H10" s="162"/>
    </row>
    <row r="11" spans="1:8" x14ac:dyDescent="0.2">
      <c r="A11" s="143" t="s">
        <v>555</v>
      </c>
      <c r="B11" s="148"/>
      <c r="C11" s="149"/>
      <c r="D11" s="150">
        <v>37765</v>
      </c>
      <c r="E11" s="151"/>
      <c r="F11" s="152">
        <v>114841</v>
      </c>
      <c r="G11" s="153"/>
      <c r="H11" s="154"/>
    </row>
    <row r="12" spans="1:8" x14ac:dyDescent="0.2">
      <c r="A12" s="155"/>
      <c r="B12" s="156"/>
      <c r="C12" s="163"/>
      <c r="D12" s="158">
        <v>20776</v>
      </c>
      <c r="E12" s="159"/>
      <c r="F12" s="160">
        <v>51589</v>
      </c>
      <c r="G12" s="161"/>
      <c r="H12" s="162"/>
    </row>
    <row r="13" spans="1:8" x14ac:dyDescent="0.2">
      <c r="A13" s="143"/>
      <c r="B13" s="148"/>
      <c r="C13" s="149"/>
      <c r="D13" s="150">
        <v>53759</v>
      </c>
      <c r="E13" s="151"/>
      <c r="F13" s="152">
        <v>116472</v>
      </c>
      <c r="G13" s="164"/>
      <c r="H13" s="154"/>
    </row>
    <row r="14" spans="1:8" x14ac:dyDescent="0.2">
      <c r="A14" s="155"/>
      <c r="B14" s="156"/>
      <c r="C14" s="157"/>
      <c r="D14" s="158">
        <v>25900</v>
      </c>
      <c r="E14" s="159"/>
      <c r="F14" s="160">
        <v>53573</v>
      </c>
      <c r="G14" s="161"/>
      <c r="H14" s="162"/>
    </row>
    <row r="17" spans="1:11" x14ac:dyDescent="0.2">
      <c r="A17" s="139" t="s">
        <v>52</v>
      </c>
    </row>
    <row r="18" spans="1:11" x14ac:dyDescent="0.2">
      <c r="A18" s="165"/>
      <c r="B18" s="165" t="str">
        <f>実質収支比率等に係る経年分析!F$46</f>
        <v>H29</v>
      </c>
      <c r="C18" s="165" t="str">
        <f>実質収支比率等に係る経年分析!G$46</f>
        <v>H30</v>
      </c>
      <c r="D18" s="165" t="str">
        <f>実質収支比率等に係る経年分析!H$46</f>
        <v>R01</v>
      </c>
      <c r="E18" s="165" t="str">
        <f>実質収支比率等に係る経年分析!I$46</f>
        <v>R02</v>
      </c>
      <c r="F18" s="165" t="str">
        <f>実質収支比率等に係る経年分析!J$46</f>
        <v>R03</v>
      </c>
    </row>
    <row r="19" spans="1:11" x14ac:dyDescent="0.2">
      <c r="A19" s="165" t="s">
        <v>53</v>
      </c>
      <c r="B19" s="165">
        <f>ROUND(VALUE(SUBSTITUTE(実質収支比率等に係る経年分析!F$48,"▲","-")),2)</f>
        <v>14.72</v>
      </c>
      <c r="C19" s="165">
        <f>ROUND(VALUE(SUBSTITUTE(実質収支比率等に係る経年分析!G$48,"▲","-")),2)</f>
        <v>9.84</v>
      </c>
      <c r="D19" s="165">
        <f>ROUND(VALUE(SUBSTITUTE(実質収支比率等に係る経年分析!H$48,"▲","-")),2)</f>
        <v>11.07</v>
      </c>
      <c r="E19" s="165">
        <f>ROUND(VALUE(SUBSTITUTE(実質収支比率等に係る経年分析!I$48,"▲","-")),2)</f>
        <v>15.37</v>
      </c>
      <c r="F19" s="165">
        <f>ROUND(VALUE(SUBSTITUTE(実質収支比率等に係る経年分析!J$48,"▲","-")),2)</f>
        <v>12.41</v>
      </c>
    </row>
    <row r="20" spans="1:11" x14ac:dyDescent="0.2">
      <c r="A20" s="165" t="s">
        <v>54</v>
      </c>
      <c r="B20" s="165">
        <f>ROUND(VALUE(SUBSTITUTE(実質収支比率等に係る経年分析!F$47,"▲","-")),2)</f>
        <v>40.869999999999997</v>
      </c>
      <c r="C20" s="165">
        <f>ROUND(VALUE(SUBSTITUTE(実質収支比率等に係る経年分析!G$47,"▲","-")),2)</f>
        <v>37.619999999999997</v>
      </c>
      <c r="D20" s="165">
        <f>ROUND(VALUE(SUBSTITUTE(実質収支比率等に係る経年分析!H$47,"▲","-")),2)</f>
        <v>30.07</v>
      </c>
      <c r="E20" s="165">
        <f>ROUND(VALUE(SUBSTITUTE(実質収支比率等に係る経年分析!I$47,"▲","-")),2)</f>
        <v>32.81</v>
      </c>
      <c r="F20" s="165">
        <f>ROUND(VALUE(SUBSTITUTE(実質収支比率等に係る経年分析!J$47,"▲","-")),2)</f>
        <v>44.67</v>
      </c>
    </row>
    <row r="21" spans="1:11" x14ac:dyDescent="0.2">
      <c r="A21" s="165" t="s">
        <v>55</v>
      </c>
      <c r="B21" s="165">
        <f>IF(ISNUMBER(VALUE(SUBSTITUTE(実質収支比率等に係る経年分析!F$49,"▲","-"))),ROUND(VALUE(SUBSTITUTE(実質収支比率等に係る経年分析!F$49,"▲","-")),2),NA())</f>
        <v>-1.76</v>
      </c>
      <c r="C21" s="165">
        <f>IF(ISNUMBER(VALUE(SUBSTITUTE(実質収支比率等に係る経年分析!G$49,"▲","-"))),ROUND(VALUE(SUBSTITUTE(実質収支比率等に係る経年分析!G$49,"▲","-")),2),NA())</f>
        <v>-7.73</v>
      </c>
      <c r="D21" s="165">
        <f>IF(ISNUMBER(VALUE(SUBSTITUTE(実質収支比率等に係る経年分析!H$49,"▲","-"))),ROUND(VALUE(SUBSTITUTE(実質収支比率等に係る経年分析!H$49,"▲","-")),2),NA())</f>
        <v>-7.11</v>
      </c>
      <c r="E21" s="165">
        <f>IF(ISNUMBER(VALUE(SUBSTITUTE(実質収支比率等に係る経年分析!I$49,"▲","-"))),ROUND(VALUE(SUBSTITUTE(実質収支比率等に係る経年分析!I$49,"▲","-")),2),NA())</f>
        <v>9.89</v>
      </c>
      <c r="F21" s="165">
        <f>IF(ISNUMBER(VALUE(SUBSTITUTE(実質収支比率等に係る経年分析!J$49,"▲","-"))),ROUND(VALUE(SUBSTITUTE(実質収支比率等に係る経年分析!J$49,"▲","-")),2),NA())</f>
        <v>11.13</v>
      </c>
    </row>
    <row r="24" spans="1:11" x14ac:dyDescent="0.2">
      <c r="A24" s="139" t="s">
        <v>56</v>
      </c>
    </row>
    <row r="25" spans="1:11" x14ac:dyDescent="0.2">
      <c r="A25" s="166"/>
      <c r="B25" s="166" t="str">
        <f>連結実質赤字比率に係る赤字・黒字の構成分析!F$33</f>
        <v>H29</v>
      </c>
      <c r="C25" s="166"/>
      <c r="D25" s="166" t="str">
        <f>連結実質赤字比率に係る赤字・黒字の構成分析!G$33</f>
        <v>H30</v>
      </c>
      <c r="E25" s="166"/>
      <c r="F25" s="166" t="str">
        <f>連結実質赤字比率に係る赤字・黒字の構成分析!H$33</f>
        <v>R01</v>
      </c>
      <c r="G25" s="166"/>
      <c r="H25" s="166" t="str">
        <f>連結実質赤字比率に係る赤字・黒字の構成分析!I$33</f>
        <v>R02</v>
      </c>
      <c r="I25" s="166"/>
      <c r="J25" s="166" t="str">
        <f>連結実質赤字比率に係る赤字・黒字の構成分析!J$33</f>
        <v>R03</v>
      </c>
      <c r="K25" s="166"/>
    </row>
    <row r="26" spans="1:11" x14ac:dyDescent="0.2">
      <c r="A26" s="166"/>
      <c r="B26" s="166" t="s">
        <v>57</v>
      </c>
      <c r="C26" s="166" t="s">
        <v>58</v>
      </c>
      <c r="D26" s="166" t="s">
        <v>57</v>
      </c>
      <c r="E26" s="166" t="s">
        <v>58</v>
      </c>
      <c r="F26" s="166" t="s">
        <v>57</v>
      </c>
      <c r="G26" s="166" t="s">
        <v>58</v>
      </c>
      <c r="H26" s="166" t="s">
        <v>57</v>
      </c>
      <c r="I26" s="166" t="s">
        <v>58</v>
      </c>
      <c r="J26" s="166" t="s">
        <v>57</v>
      </c>
      <c r="K26" s="166" t="s">
        <v>58</v>
      </c>
    </row>
    <row r="27" spans="1:11" x14ac:dyDescent="0.2">
      <c r="A27" s="166" t="str">
        <f>IF(連結実質赤字比率に係る赤字・黒字の構成分析!C$43="",NA(),連結実質赤字比率に係る赤字・黒字の構成分析!C$43)</f>
        <v>その他会計（黒字）</v>
      </c>
      <c r="B27" s="166" t="e">
        <f>IF(ROUND(VALUE(SUBSTITUTE(連結実質赤字比率に係る赤字・黒字の構成分析!F$43,"▲", "-")), 2) &lt; 0, ABS(ROUND(VALUE(SUBSTITUTE(連結実質赤字比率に係る赤字・黒字の構成分析!F$43,"▲", "-")), 2)), NA())</f>
        <v>#VALUE!</v>
      </c>
      <c r="C27" s="166" t="e">
        <f>IF(ROUND(VALUE(SUBSTITUTE(連結実質赤字比率に係る赤字・黒字の構成分析!F$43,"▲", "-")), 2) &gt;= 0, ABS(ROUND(VALUE(SUBSTITUTE(連結実質赤字比率に係る赤字・黒字の構成分析!F$43,"▲", "-")), 2)), NA())</f>
        <v>#VALUE!</v>
      </c>
      <c r="D27" s="166" t="e">
        <f>IF(ROUND(VALUE(SUBSTITUTE(連結実質赤字比率に係る赤字・黒字の構成分析!G$43,"▲", "-")), 2) &lt; 0, ABS(ROUND(VALUE(SUBSTITUTE(連結実質赤字比率に係る赤字・黒字の構成分析!G$43,"▲", "-")), 2)), NA())</f>
        <v>#VALUE!</v>
      </c>
      <c r="E27" s="166" t="e">
        <f>IF(ROUND(VALUE(SUBSTITUTE(連結実質赤字比率に係る赤字・黒字の構成分析!G$43,"▲", "-")), 2) &gt;= 0, ABS(ROUND(VALUE(SUBSTITUTE(連結実質赤字比率に係る赤字・黒字の構成分析!G$43,"▲", "-")), 2)), NA())</f>
        <v>#VALUE!</v>
      </c>
      <c r="F27" s="166" t="e">
        <f>IF(ROUND(VALUE(SUBSTITUTE(連結実質赤字比率に係る赤字・黒字の構成分析!H$43,"▲", "-")), 2) &lt; 0, ABS(ROUND(VALUE(SUBSTITUTE(連結実質赤字比率に係る赤字・黒字の構成分析!H$43,"▲", "-")), 2)), NA())</f>
        <v>#VALUE!</v>
      </c>
      <c r="G27" s="166" t="e">
        <f>IF(ROUND(VALUE(SUBSTITUTE(連結実質赤字比率に係る赤字・黒字の構成分析!H$43,"▲", "-")), 2) &gt;= 0, ABS(ROUND(VALUE(SUBSTITUTE(連結実質赤字比率に係る赤字・黒字の構成分析!H$43,"▲", "-")), 2)), NA())</f>
        <v>#VALUE!</v>
      </c>
      <c r="H27" s="166" t="e">
        <f>IF(ROUND(VALUE(SUBSTITUTE(連結実質赤字比率に係る赤字・黒字の構成分析!I$43,"▲", "-")), 2) &lt; 0, ABS(ROUND(VALUE(SUBSTITUTE(連結実質赤字比率に係る赤字・黒字の構成分析!I$43,"▲", "-")), 2)), NA())</f>
        <v>#VALUE!</v>
      </c>
      <c r="I27" s="166" t="e">
        <f>IF(ROUND(VALUE(SUBSTITUTE(連結実質赤字比率に係る赤字・黒字の構成分析!I$43,"▲", "-")), 2) &gt;= 0, ABS(ROUND(VALUE(SUBSTITUTE(連結実質赤字比率に係る赤字・黒字の構成分析!I$43,"▲", "-")), 2)), NA())</f>
        <v>#VALUE!</v>
      </c>
      <c r="J27" s="166" t="e">
        <f>IF(ROUND(VALUE(SUBSTITUTE(連結実質赤字比率に係る赤字・黒字の構成分析!J$43,"▲", "-")), 2) &lt; 0, ABS(ROUND(VALUE(SUBSTITUTE(連結実質赤字比率に係る赤字・黒字の構成分析!J$43,"▲", "-")), 2)), NA())</f>
        <v>#VALUE!</v>
      </c>
      <c r="K27" s="166" t="e">
        <f>IF(ROUND(VALUE(SUBSTITUTE(連結実質赤字比率に係る赤字・黒字の構成分析!J$43,"▲", "-")), 2) &gt;= 0, ABS(ROUND(VALUE(SUBSTITUTE(連結実質赤字比率に係る赤字・黒字の構成分析!J$43,"▲", "-")), 2)), NA())</f>
        <v>#VALUE!</v>
      </c>
    </row>
    <row r="28" spans="1:11" x14ac:dyDescent="0.2">
      <c r="A28" s="166" t="str">
        <f>IF(連結実質赤字比率に係る赤字・黒字の構成分析!C$42="",NA(),連結実質赤字比率に係る赤字・黒字の構成分析!C$42)</f>
        <v>その他会計（赤字）</v>
      </c>
      <c r="B28" s="166" t="e">
        <f>IF(ROUND(VALUE(SUBSTITUTE(連結実質赤字比率に係る赤字・黒字の構成分析!F$42,"▲", "-")), 2) &lt; 0, ABS(ROUND(VALUE(SUBSTITUTE(連結実質赤字比率に係る赤字・黒字の構成分析!F$42,"▲", "-")), 2)), NA())</f>
        <v>#VALUE!</v>
      </c>
      <c r="C28" s="166" t="e">
        <f>IF(ROUND(VALUE(SUBSTITUTE(連結実質赤字比率に係る赤字・黒字の構成分析!F$42,"▲", "-")), 2) &gt;= 0, ABS(ROUND(VALUE(SUBSTITUTE(連結実質赤字比率に係る赤字・黒字の構成分析!F$42,"▲", "-")), 2)), NA())</f>
        <v>#VALUE!</v>
      </c>
      <c r="D28" s="166" t="e">
        <f>IF(ROUND(VALUE(SUBSTITUTE(連結実質赤字比率に係る赤字・黒字の構成分析!G$42,"▲", "-")), 2) &lt; 0, ABS(ROUND(VALUE(SUBSTITUTE(連結実質赤字比率に係る赤字・黒字の構成分析!G$42,"▲", "-")), 2)), NA())</f>
        <v>#VALUE!</v>
      </c>
      <c r="E28" s="166" t="e">
        <f>IF(ROUND(VALUE(SUBSTITUTE(連結実質赤字比率に係る赤字・黒字の構成分析!G$42,"▲", "-")), 2) &gt;= 0, ABS(ROUND(VALUE(SUBSTITUTE(連結実質赤字比率に係る赤字・黒字の構成分析!G$42,"▲", "-")), 2)), NA())</f>
        <v>#VALUE!</v>
      </c>
      <c r="F28" s="166" t="e">
        <f>IF(ROUND(VALUE(SUBSTITUTE(連結実質赤字比率に係る赤字・黒字の構成分析!H$42,"▲", "-")), 2) &lt; 0, ABS(ROUND(VALUE(SUBSTITUTE(連結実質赤字比率に係る赤字・黒字の構成分析!H$42,"▲", "-")), 2)), NA())</f>
        <v>#VALUE!</v>
      </c>
      <c r="G28" s="166" t="e">
        <f>IF(ROUND(VALUE(SUBSTITUTE(連結実質赤字比率に係る赤字・黒字の構成分析!H$42,"▲", "-")), 2) &gt;= 0, ABS(ROUND(VALUE(SUBSTITUTE(連結実質赤字比率に係る赤字・黒字の構成分析!H$42,"▲", "-")), 2)), NA())</f>
        <v>#VALUE!</v>
      </c>
      <c r="H28" s="166" t="e">
        <f>IF(ROUND(VALUE(SUBSTITUTE(連結実質赤字比率に係る赤字・黒字の構成分析!I$42,"▲", "-")), 2) &lt; 0, ABS(ROUND(VALUE(SUBSTITUTE(連結実質赤字比率に係る赤字・黒字の構成分析!I$42,"▲", "-")), 2)), NA())</f>
        <v>#VALUE!</v>
      </c>
      <c r="I28" s="166" t="e">
        <f>IF(ROUND(VALUE(SUBSTITUTE(連結実質赤字比率に係る赤字・黒字の構成分析!I$42,"▲", "-")), 2) &gt;= 0, ABS(ROUND(VALUE(SUBSTITUTE(連結実質赤字比率に係る赤字・黒字の構成分析!I$42,"▲", "-")), 2)), NA())</f>
        <v>#VALUE!</v>
      </c>
      <c r="J28" s="166" t="e">
        <f>IF(ROUND(VALUE(SUBSTITUTE(連結実質赤字比率に係る赤字・黒字の構成分析!J$42,"▲", "-")), 2) &lt; 0, ABS(ROUND(VALUE(SUBSTITUTE(連結実質赤字比率に係る赤字・黒字の構成分析!J$42,"▲", "-")), 2)), NA())</f>
        <v>#VALUE!</v>
      </c>
      <c r="K28" s="166" t="e">
        <f>IF(ROUND(VALUE(SUBSTITUTE(連結実質赤字比率に係る赤字・黒字の構成分析!J$42,"▲", "-")), 2) &gt;= 0, ABS(ROUND(VALUE(SUBSTITUTE(連結実質赤字比率に係る赤字・黒字の構成分析!J$42,"▲", "-")), 2)), NA())</f>
        <v>#VALUE!</v>
      </c>
    </row>
    <row r="29" spans="1:11" x14ac:dyDescent="0.2">
      <c r="A29" s="166" t="str">
        <f>IF(連結実質赤字比率に係る赤字・黒字の構成分析!C$41="",NA(),連結実質赤字比率に係る赤字・黒字の構成分析!C$41)</f>
        <v>後期高齢者医療特別会計</v>
      </c>
      <c r="B29" s="166" t="e">
        <f>IF(ROUND(VALUE(SUBSTITUTE(連結実質赤字比率に係る赤字・黒字の構成分析!F$41,"▲", "-")), 2) &lt; 0, ABS(ROUND(VALUE(SUBSTITUTE(連結実質赤字比率に係る赤字・黒字の構成分析!F$41,"▲", "-")), 2)), NA())</f>
        <v>#N/A</v>
      </c>
      <c r="C29" s="166">
        <f>IF(ROUND(VALUE(SUBSTITUTE(連結実質赤字比率に係る赤字・黒字の構成分析!F$41,"▲", "-")), 2) &gt;= 0, ABS(ROUND(VALUE(SUBSTITUTE(連結実質赤字比率に係る赤字・黒字の構成分析!F$41,"▲", "-")), 2)), NA())</f>
        <v>0.01</v>
      </c>
      <c r="D29" s="166" t="e">
        <f>IF(ROUND(VALUE(SUBSTITUTE(連結実質赤字比率に係る赤字・黒字の構成分析!G$41,"▲", "-")), 2) &lt; 0, ABS(ROUND(VALUE(SUBSTITUTE(連結実質赤字比率に係る赤字・黒字の構成分析!G$41,"▲", "-")), 2)), NA())</f>
        <v>#N/A</v>
      </c>
      <c r="E29" s="166">
        <f>IF(ROUND(VALUE(SUBSTITUTE(連結実質赤字比率に係る赤字・黒字の構成分析!G$41,"▲", "-")), 2) &gt;= 0, ABS(ROUND(VALUE(SUBSTITUTE(連結実質赤字比率に係る赤字・黒字の構成分析!G$41,"▲", "-")), 2)), NA())</f>
        <v>0.02</v>
      </c>
      <c r="F29" s="166" t="e">
        <f>IF(ROUND(VALUE(SUBSTITUTE(連結実質赤字比率に係る赤字・黒字の構成分析!H$41,"▲", "-")), 2) &lt; 0, ABS(ROUND(VALUE(SUBSTITUTE(連結実質赤字比率に係る赤字・黒字の構成分析!H$41,"▲", "-")), 2)), NA())</f>
        <v>#N/A</v>
      </c>
      <c r="G29" s="166">
        <f>IF(ROUND(VALUE(SUBSTITUTE(連結実質赤字比率に係る赤字・黒字の構成分析!H$41,"▲", "-")), 2) &gt;= 0, ABS(ROUND(VALUE(SUBSTITUTE(連結実質赤字比率に係る赤字・黒字の構成分析!H$41,"▲", "-")), 2)), NA())</f>
        <v>0.03</v>
      </c>
      <c r="H29" s="166" t="e">
        <f>IF(ROUND(VALUE(SUBSTITUTE(連結実質赤字比率に係る赤字・黒字の構成分析!I$41,"▲", "-")), 2) &lt; 0, ABS(ROUND(VALUE(SUBSTITUTE(連結実質赤字比率に係る赤字・黒字の構成分析!I$41,"▲", "-")), 2)), NA())</f>
        <v>#N/A</v>
      </c>
      <c r="I29" s="166">
        <f>IF(ROUND(VALUE(SUBSTITUTE(連結実質赤字比率に係る赤字・黒字の構成分析!I$41,"▲", "-")), 2) &gt;= 0, ABS(ROUND(VALUE(SUBSTITUTE(連結実質赤字比率に係る赤字・黒字の構成分析!I$41,"▲", "-")), 2)), NA())</f>
        <v>0.01</v>
      </c>
      <c r="J29" s="166" t="e">
        <f>IF(ROUND(VALUE(SUBSTITUTE(連結実質赤字比率に係る赤字・黒字の構成分析!J$41,"▲", "-")), 2) &lt; 0, ABS(ROUND(VALUE(SUBSTITUTE(連結実質赤字比率に係る赤字・黒字の構成分析!J$41,"▲", "-")), 2)), NA())</f>
        <v>#N/A</v>
      </c>
      <c r="K29" s="166">
        <f>IF(ROUND(VALUE(SUBSTITUTE(連結実質赤字比率に係る赤字・黒字の構成分析!J$41,"▲", "-")), 2) &gt;= 0, ABS(ROUND(VALUE(SUBSTITUTE(連結実質赤字比率に係る赤字・黒字の構成分析!J$41,"▲", "-")), 2)), NA())</f>
        <v>0.02</v>
      </c>
    </row>
    <row r="30" spans="1:11" x14ac:dyDescent="0.2">
      <c r="A30" s="166" t="str">
        <f>IF(連結実質赤字比率に係る赤字・黒字の構成分析!C$40="",NA(),連結実質赤字比率に係る赤字・黒字の構成分析!C$40)</f>
        <v>学校給食センター事業特別会計</v>
      </c>
      <c r="B30" s="166" t="e">
        <f>IF(ROUND(VALUE(SUBSTITUTE(連結実質赤字比率に係る赤字・黒字の構成分析!F$40,"▲", "-")), 2) &lt; 0, ABS(ROUND(VALUE(SUBSTITUTE(連結実質赤字比率に係る赤字・黒字の構成分析!F$40,"▲", "-")), 2)), NA())</f>
        <v>#N/A</v>
      </c>
      <c r="C30" s="166">
        <f>IF(ROUND(VALUE(SUBSTITUTE(連結実質赤字比率に係る赤字・黒字の構成分析!F$40,"▲", "-")), 2) &gt;= 0, ABS(ROUND(VALUE(SUBSTITUTE(連結実質赤字比率に係る赤字・黒字の構成分析!F$40,"▲", "-")), 2)), NA())</f>
        <v>0.08</v>
      </c>
      <c r="D30" s="166" t="e">
        <f>IF(ROUND(VALUE(SUBSTITUTE(連結実質赤字比率に係る赤字・黒字の構成分析!G$40,"▲", "-")), 2) &lt; 0, ABS(ROUND(VALUE(SUBSTITUTE(連結実質赤字比率に係る赤字・黒字の構成分析!G$40,"▲", "-")), 2)), NA())</f>
        <v>#N/A</v>
      </c>
      <c r="E30" s="166">
        <f>IF(ROUND(VALUE(SUBSTITUTE(連結実質赤字比率に係る赤字・黒字の構成分析!G$40,"▲", "-")), 2) &gt;= 0, ABS(ROUND(VALUE(SUBSTITUTE(連結実質赤字比率に係る赤字・黒字の構成分析!G$40,"▲", "-")), 2)), NA())</f>
        <v>0.06</v>
      </c>
      <c r="F30" s="166" t="e">
        <f>IF(ROUND(VALUE(SUBSTITUTE(連結実質赤字比率に係る赤字・黒字の構成分析!H$40,"▲", "-")), 2) &lt; 0, ABS(ROUND(VALUE(SUBSTITUTE(連結実質赤字比率に係る赤字・黒字の構成分析!H$40,"▲", "-")), 2)), NA())</f>
        <v>#N/A</v>
      </c>
      <c r="G30" s="166">
        <f>IF(ROUND(VALUE(SUBSTITUTE(連結実質赤字比率に係る赤字・黒字の構成分析!H$40,"▲", "-")), 2) &gt;= 0, ABS(ROUND(VALUE(SUBSTITUTE(連結実質赤字比率に係る赤字・黒字の構成分析!H$40,"▲", "-")), 2)), NA())</f>
        <v>0.1</v>
      </c>
      <c r="H30" s="166" t="e">
        <f>IF(ROUND(VALUE(SUBSTITUTE(連結実質赤字比率に係る赤字・黒字の構成分析!I$40,"▲", "-")), 2) &lt; 0, ABS(ROUND(VALUE(SUBSTITUTE(連結実質赤字比率に係る赤字・黒字の構成分析!I$40,"▲", "-")), 2)), NA())</f>
        <v>#N/A</v>
      </c>
      <c r="I30" s="166">
        <f>IF(ROUND(VALUE(SUBSTITUTE(連結実質赤字比率に係る赤字・黒字の構成分析!I$40,"▲", "-")), 2) &gt;= 0, ABS(ROUND(VALUE(SUBSTITUTE(連結実質赤字比率に係る赤字・黒字の構成分析!I$40,"▲", "-")), 2)), NA())</f>
        <v>0.11</v>
      </c>
      <c r="J30" s="166" t="e">
        <f>IF(ROUND(VALUE(SUBSTITUTE(連結実質赤字比率に係る赤字・黒字の構成分析!J$40,"▲", "-")), 2) &lt; 0, ABS(ROUND(VALUE(SUBSTITUTE(連結実質赤字比率に係る赤字・黒字の構成分析!J$40,"▲", "-")), 2)), NA())</f>
        <v>#N/A</v>
      </c>
      <c r="K30" s="166">
        <f>IF(ROUND(VALUE(SUBSTITUTE(連結実質赤字比率に係る赤字・黒字の構成分析!J$40,"▲", "-")), 2) &gt;= 0, ABS(ROUND(VALUE(SUBSTITUTE(連結実質赤字比率に係る赤字・黒字の構成分析!J$40,"▲", "-")), 2)), NA())</f>
        <v>0.09</v>
      </c>
    </row>
    <row r="31" spans="1:11" x14ac:dyDescent="0.2">
      <c r="A31" s="166" t="str">
        <f>IF(連結実質赤字比率に係る赤字・黒字の構成分析!C$39="",NA(),連結実質赤字比率に係る赤字・黒字の構成分析!C$39)</f>
        <v>農業集落排水事業特別会計</v>
      </c>
      <c r="B31" s="166" t="e">
        <f>IF(ROUND(VALUE(SUBSTITUTE(連結実質赤字比率に係る赤字・黒字の構成分析!F$39,"▲", "-")), 2) &lt; 0, ABS(ROUND(VALUE(SUBSTITUTE(連結実質赤字比率に係る赤字・黒字の構成分析!F$39,"▲", "-")), 2)), NA())</f>
        <v>#N/A</v>
      </c>
      <c r="C31" s="166">
        <f>IF(ROUND(VALUE(SUBSTITUTE(連結実質赤字比率に係る赤字・黒字の構成分析!F$39,"▲", "-")), 2) &gt;= 0, ABS(ROUND(VALUE(SUBSTITUTE(連結実質赤字比率に係る赤字・黒字の構成分析!F$39,"▲", "-")), 2)), NA())</f>
        <v>0.08</v>
      </c>
      <c r="D31" s="166" t="e">
        <f>IF(ROUND(VALUE(SUBSTITUTE(連結実質赤字比率に係る赤字・黒字の構成分析!G$39,"▲", "-")), 2) &lt; 0, ABS(ROUND(VALUE(SUBSTITUTE(連結実質赤字比率に係る赤字・黒字の構成分析!G$39,"▲", "-")), 2)), NA())</f>
        <v>#N/A</v>
      </c>
      <c r="E31" s="166">
        <f>IF(ROUND(VALUE(SUBSTITUTE(連結実質赤字比率に係る赤字・黒字の構成分析!G$39,"▲", "-")), 2) &gt;= 0, ABS(ROUND(VALUE(SUBSTITUTE(連結実質赤字比率に係る赤字・黒字の構成分析!G$39,"▲", "-")), 2)), NA())</f>
        <v>0.14000000000000001</v>
      </c>
      <c r="F31" s="166" t="e">
        <f>IF(ROUND(VALUE(SUBSTITUTE(連結実質赤字比率に係る赤字・黒字の構成分析!H$39,"▲", "-")), 2) &lt; 0, ABS(ROUND(VALUE(SUBSTITUTE(連結実質赤字比率に係る赤字・黒字の構成分析!H$39,"▲", "-")), 2)), NA())</f>
        <v>#N/A</v>
      </c>
      <c r="G31" s="166">
        <f>IF(ROUND(VALUE(SUBSTITUTE(連結実質赤字比率に係る赤字・黒字の構成分析!H$39,"▲", "-")), 2) &gt;= 0, ABS(ROUND(VALUE(SUBSTITUTE(連結実質赤字比率に係る赤字・黒字の構成分析!H$39,"▲", "-")), 2)), NA())</f>
        <v>0.18</v>
      </c>
      <c r="H31" s="166" t="e">
        <f>IF(ROUND(VALUE(SUBSTITUTE(連結実質赤字比率に係る赤字・黒字の構成分析!I$39,"▲", "-")), 2) &lt; 0, ABS(ROUND(VALUE(SUBSTITUTE(連結実質赤字比率に係る赤字・黒字の構成分析!I$39,"▲", "-")), 2)), NA())</f>
        <v>#N/A</v>
      </c>
      <c r="I31" s="166">
        <f>IF(ROUND(VALUE(SUBSTITUTE(連結実質赤字比率に係る赤字・黒字の構成分析!I$39,"▲", "-")), 2) &gt;= 0, ABS(ROUND(VALUE(SUBSTITUTE(連結実質赤字比率に係る赤字・黒字の構成分析!I$39,"▲", "-")), 2)), NA())</f>
        <v>0.1</v>
      </c>
      <c r="J31" s="166" t="e">
        <f>IF(ROUND(VALUE(SUBSTITUTE(連結実質赤字比率に係る赤字・黒字の構成分析!J$39,"▲", "-")), 2) &lt; 0, ABS(ROUND(VALUE(SUBSTITUTE(連結実質赤字比率に係る赤字・黒字の構成分析!J$39,"▲", "-")), 2)), NA())</f>
        <v>#N/A</v>
      </c>
      <c r="K31" s="166">
        <f>IF(ROUND(VALUE(SUBSTITUTE(連結実質赤字比率に係る赤字・黒字の構成分析!J$39,"▲", "-")), 2) &gt;= 0, ABS(ROUND(VALUE(SUBSTITUTE(連結実質赤字比率に係る赤字・黒字の構成分析!J$39,"▲", "-")), 2)), NA())</f>
        <v>0.13</v>
      </c>
    </row>
    <row r="32" spans="1:11" x14ac:dyDescent="0.2">
      <c r="A32" s="166" t="str">
        <f>IF(連結実質赤字比率に係る赤字・黒字の構成分析!C$38="",NA(),連結実質赤字比率に係る赤字・黒字の構成分析!C$38)</f>
        <v>国民健康保険事業特別会計</v>
      </c>
      <c r="B32" s="166" t="e">
        <f>IF(ROUND(VALUE(SUBSTITUTE(連結実質赤字比率に係る赤字・黒字の構成分析!F$38,"▲", "-")), 2) &lt; 0, ABS(ROUND(VALUE(SUBSTITUTE(連結実質赤字比率に係る赤字・黒字の構成分析!F$38,"▲", "-")), 2)), NA())</f>
        <v>#N/A</v>
      </c>
      <c r="C32" s="166">
        <f>IF(ROUND(VALUE(SUBSTITUTE(連結実質赤字比率に係る赤字・黒字の構成分析!F$38,"▲", "-")), 2) &gt;= 0, ABS(ROUND(VALUE(SUBSTITUTE(連結実質赤字比率に係る赤字・黒字の構成分析!F$38,"▲", "-")), 2)), NA())</f>
        <v>4.79</v>
      </c>
      <c r="D32" s="166" t="e">
        <f>IF(ROUND(VALUE(SUBSTITUTE(連結実質赤字比率に係る赤字・黒字の構成分析!G$38,"▲", "-")), 2) &lt; 0, ABS(ROUND(VALUE(SUBSTITUTE(連結実質赤字比率に係る赤字・黒字の構成分析!G$38,"▲", "-")), 2)), NA())</f>
        <v>#N/A</v>
      </c>
      <c r="E32" s="166">
        <f>IF(ROUND(VALUE(SUBSTITUTE(連結実質赤字比率に係る赤字・黒字の構成分析!G$38,"▲", "-")), 2) &gt;= 0, ABS(ROUND(VALUE(SUBSTITUTE(連結実質赤字比率に係る赤字・黒字の構成分析!G$38,"▲", "-")), 2)), NA())</f>
        <v>5.29</v>
      </c>
      <c r="F32" s="166" t="e">
        <f>IF(ROUND(VALUE(SUBSTITUTE(連結実質赤字比率に係る赤字・黒字の構成分析!H$38,"▲", "-")), 2) &lt; 0, ABS(ROUND(VALUE(SUBSTITUTE(連結実質赤字比率に係る赤字・黒字の構成分析!H$38,"▲", "-")), 2)), NA())</f>
        <v>#N/A</v>
      </c>
      <c r="G32" s="166">
        <f>IF(ROUND(VALUE(SUBSTITUTE(連結実質赤字比率に係る赤字・黒字の構成分析!H$38,"▲", "-")), 2) &gt;= 0, ABS(ROUND(VALUE(SUBSTITUTE(連結実質赤字比率に係る赤字・黒字の構成分析!H$38,"▲", "-")), 2)), NA())</f>
        <v>1.65</v>
      </c>
      <c r="H32" s="166" t="e">
        <f>IF(ROUND(VALUE(SUBSTITUTE(連結実質赤字比率に係る赤字・黒字の構成分析!I$38,"▲", "-")), 2) &lt; 0, ABS(ROUND(VALUE(SUBSTITUTE(連結実質赤字比率に係る赤字・黒字の構成分析!I$38,"▲", "-")), 2)), NA())</f>
        <v>#N/A</v>
      </c>
      <c r="I32" s="166">
        <f>IF(ROUND(VALUE(SUBSTITUTE(連結実質赤字比率に係る赤字・黒字の構成分析!I$38,"▲", "-")), 2) &gt;= 0, ABS(ROUND(VALUE(SUBSTITUTE(連結実質赤字比率に係る赤字・黒字の構成分析!I$38,"▲", "-")), 2)), NA())</f>
        <v>1.1599999999999999</v>
      </c>
      <c r="J32" s="166" t="e">
        <f>IF(ROUND(VALUE(SUBSTITUTE(連結実質赤字比率に係る赤字・黒字の構成分析!J$38,"▲", "-")), 2) &lt; 0, ABS(ROUND(VALUE(SUBSTITUTE(連結実質赤字比率に係る赤字・黒字の構成分析!J$38,"▲", "-")), 2)), NA())</f>
        <v>#N/A</v>
      </c>
      <c r="K32" s="166">
        <f>IF(ROUND(VALUE(SUBSTITUTE(連結実質赤字比率に係る赤字・黒字の構成分析!J$38,"▲", "-")), 2) &gt;= 0, ABS(ROUND(VALUE(SUBSTITUTE(連結実質赤字比率に係る赤字・黒字の構成分析!J$38,"▲", "-")), 2)), NA())</f>
        <v>2.11</v>
      </c>
    </row>
    <row r="33" spans="1:16" x14ac:dyDescent="0.2">
      <c r="A33" s="166" t="str">
        <f>IF(連結実質赤字比率に係る赤字・黒字の構成分析!C$37="",NA(),連結実質赤字比率に係る赤字・黒字の構成分析!C$37)</f>
        <v>介護保険事業特別会計</v>
      </c>
      <c r="B33" s="166" t="e">
        <f>IF(ROUND(VALUE(SUBSTITUTE(連結実質赤字比率に係る赤字・黒字の構成分析!F$37,"▲", "-")), 2) &lt; 0, ABS(ROUND(VALUE(SUBSTITUTE(連結実質赤字比率に係る赤字・黒字の構成分析!F$37,"▲", "-")), 2)), NA())</f>
        <v>#N/A</v>
      </c>
      <c r="C33" s="166">
        <f>IF(ROUND(VALUE(SUBSTITUTE(連結実質赤字比率に係る赤字・黒字の構成分析!F$37,"▲", "-")), 2) &gt;= 0, ABS(ROUND(VALUE(SUBSTITUTE(連結実質赤字比率に係る赤字・黒字の構成分析!F$37,"▲", "-")), 2)), NA())</f>
        <v>4.9000000000000004</v>
      </c>
      <c r="D33" s="166" t="e">
        <f>IF(ROUND(VALUE(SUBSTITUTE(連結実質赤字比率に係る赤字・黒字の構成分析!G$37,"▲", "-")), 2) &lt; 0, ABS(ROUND(VALUE(SUBSTITUTE(連結実質赤字比率に係る赤字・黒字の構成分析!G$37,"▲", "-")), 2)), NA())</f>
        <v>#N/A</v>
      </c>
      <c r="E33" s="166">
        <f>IF(ROUND(VALUE(SUBSTITUTE(連結実質赤字比率に係る赤字・黒字の構成分析!G$37,"▲", "-")), 2) &gt;= 0, ABS(ROUND(VALUE(SUBSTITUTE(連結実質赤字比率に係る赤字・黒字の構成分析!G$37,"▲", "-")), 2)), NA())</f>
        <v>2.13</v>
      </c>
      <c r="F33" s="166" t="e">
        <f>IF(ROUND(VALUE(SUBSTITUTE(連結実質赤字比率に係る赤字・黒字の構成分析!H$37,"▲", "-")), 2) &lt; 0, ABS(ROUND(VALUE(SUBSTITUTE(連結実質赤字比率に係る赤字・黒字の構成分析!H$37,"▲", "-")), 2)), NA())</f>
        <v>#N/A</v>
      </c>
      <c r="G33" s="166">
        <f>IF(ROUND(VALUE(SUBSTITUTE(連結実質赤字比率に係る赤字・黒字の構成分析!H$37,"▲", "-")), 2) &gt;= 0, ABS(ROUND(VALUE(SUBSTITUTE(連結実質赤字比率に係る赤字・黒字の構成分析!H$37,"▲", "-")), 2)), NA())</f>
        <v>1.66</v>
      </c>
      <c r="H33" s="166" t="e">
        <f>IF(ROUND(VALUE(SUBSTITUTE(連結実質赤字比率に係る赤字・黒字の構成分析!I$37,"▲", "-")), 2) &lt; 0, ABS(ROUND(VALUE(SUBSTITUTE(連結実質赤字比率に係る赤字・黒字の構成分析!I$37,"▲", "-")), 2)), NA())</f>
        <v>#N/A</v>
      </c>
      <c r="I33" s="166">
        <f>IF(ROUND(VALUE(SUBSTITUTE(連結実質赤字比率に係る赤字・黒字の構成分析!I$37,"▲", "-")), 2) &gt;= 0, ABS(ROUND(VALUE(SUBSTITUTE(連結実質赤字比率に係る赤字・黒字の構成分析!I$37,"▲", "-")), 2)), NA())</f>
        <v>1.7</v>
      </c>
      <c r="J33" s="166" t="e">
        <f>IF(ROUND(VALUE(SUBSTITUTE(連結実質赤字比率に係る赤字・黒字の構成分析!J$37,"▲", "-")), 2) &lt; 0, ABS(ROUND(VALUE(SUBSTITUTE(連結実質赤字比率に係る赤字・黒字の構成分析!J$37,"▲", "-")), 2)), NA())</f>
        <v>#N/A</v>
      </c>
      <c r="K33" s="166">
        <f>IF(ROUND(VALUE(SUBSTITUTE(連結実質赤字比率に係る赤字・黒字の構成分析!J$37,"▲", "-")), 2) &gt;= 0, ABS(ROUND(VALUE(SUBSTITUTE(連結実質赤字比率に係る赤字・黒字の構成分析!J$37,"▲", "-")), 2)), NA())</f>
        <v>2.11</v>
      </c>
    </row>
    <row r="34" spans="1:16" x14ac:dyDescent="0.2">
      <c r="A34" s="166" t="str">
        <f>IF(連結実質赤字比率に係る赤字・黒字の構成分析!C$36="",NA(),連結実質赤字比率に係る赤字・黒字の構成分析!C$36)</f>
        <v>水道事業会計</v>
      </c>
      <c r="B34" s="166" t="e">
        <f>IF(ROUND(VALUE(SUBSTITUTE(連結実質赤字比率に係る赤字・黒字の構成分析!F$36,"▲", "-")), 2) &lt; 0, ABS(ROUND(VALUE(SUBSTITUTE(連結実質赤字比率に係る赤字・黒字の構成分析!F$36,"▲", "-")), 2)), NA())</f>
        <v>#N/A</v>
      </c>
      <c r="C34" s="166">
        <f>IF(ROUND(VALUE(SUBSTITUTE(連結実質赤字比率に係る赤字・黒字の構成分析!F$36,"▲", "-")), 2) &gt;= 0, ABS(ROUND(VALUE(SUBSTITUTE(連結実質赤字比率に係る赤字・黒字の構成分析!F$36,"▲", "-")), 2)), NA())</f>
        <v>9.07</v>
      </c>
      <c r="D34" s="166" t="e">
        <f>IF(ROUND(VALUE(SUBSTITUTE(連結実質赤字比率に係る赤字・黒字の構成分析!G$36,"▲", "-")), 2) &lt; 0, ABS(ROUND(VALUE(SUBSTITUTE(連結実質赤字比率に係る赤字・黒字の構成分析!G$36,"▲", "-")), 2)), NA())</f>
        <v>#N/A</v>
      </c>
      <c r="E34" s="166">
        <f>IF(ROUND(VALUE(SUBSTITUTE(連結実質赤字比率に係る赤字・黒字の構成分析!G$36,"▲", "-")), 2) &gt;= 0, ABS(ROUND(VALUE(SUBSTITUTE(連結実質赤字比率に係る赤字・黒字の構成分析!G$36,"▲", "-")), 2)), NA())</f>
        <v>8.82</v>
      </c>
      <c r="F34" s="166" t="e">
        <f>IF(ROUND(VALUE(SUBSTITUTE(連結実質赤字比率に係る赤字・黒字の構成分析!H$36,"▲", "-")), 2) &lt; 0, ABS(ROUND(VALUE(SUBSTITUTE(連結実質赤字比率に係る赤字・黒字の構成分析!H$36,"▲", "-")), 2)), NA())</f>
        <v>#N/A</v>
      </c>
      <c r="G34" s="166">
        <f>IF(ROUND(VALUE(SUBSTITUTE(連結実質赤字比率に係る赤字・黒字の構成分析!H$36,"▲", "-")), 2) &gt;= 0, ABS(ROUND(VALUE(SUBSTITUTE(連結実質赤字比率に係る赤字・黒字の構成分析!H$36,"▲", "-")), 2)), NA())</f>
        <v>8.5399999999999991</v>
      </c>
      <c r="H34" s="166" t="e">
        <f>IF(ROUND(VALUE(SUBSTITUTE(連結実質赤字比率に係る赤字・黒字の構成分析!I$36,"▲", "-")), 2) &lt; 0, ABS(ROUND(VALUE(SUBSTITUTE(連結実質赤字比率に係る赤字・黒字の構成分析!I$36,"▲", "-")), 2)), NA())</f>
        <v>#N/A</v>
      </c>
      <c r="I34" s="166">
        <f>IF(ROUND(VALUE(SUBSTITUTE(連結実質赤字比率に係る赤字・黒字の構成分析!I$36,"▲", "-")), 2) &gt;= 0, ABS(ROUND(VALUE(SUBSTITUTE(連結実質赤字比率に係る赤字・黒字の構成分析!I$36,"▲", "-")), 2)), NA())</f>
        <v>7.76</v>
      </c>
      <c r="J34" s="166" t="e">
        <f>IF(ROUND(VALUE(SUBSTITUTE(連結実質赤字比率に係る赤字・黒字の構成分析!J$36,"▲", "-")), 2) &lt; 0, ABS(ROUND(VALUE(SUBSTITUTE(連結実質赤字比率に係る赤字・黒字の構成分析!J$36,"▲", "-")), 2)), NA())</f>
        <v>#N/A</v>
      </c>
      <c r="K34" s="166">
        <f>IF(ROUND(VALUE(SUBSTITUTE(連結実質赤字比率に係る赤字・黒字の構成分析!J$36,"▲", "-")), 2) &gt;= 0, ABS(ROUND(VALUE(SUBSTITUTE(連結実質赤字比率に係る赤字・黒字の構成分析!J$36,"▲", "-")), 2)), NA())</f>
        <v>7.02</v>
      </c>
    </row>
    <row r="35" spans="1:16" x14ac:dyDescent="0.2">
      <c r="A35" s="166" t="str">
        <f>IF(連結実質赤字比率に係る赤字・黒字の構成分析!C$35="",NA(),連結実質赤字比率に係る赤字・黒字の構成分析!C$35)</f>
        <v>国保多古中央病院事業会計</v>
      </c>
      <c r="B35" s="166" t="e">
        <f>IF(ROUND(VALUE(SUBSTITUTE(連結実質赤字比率に係る赤字・黒字の構成分析!F$35,"▲", "-")), 2) &lt; 0, ABS(ROUND(VALUE(SUBSTITUTE(連結実質赤字比率に係る赤字・黒字の構成分析!F$35,"▲", "-")), 2)), NA())</f>
        <v>#N/A</v>
      </c>
      <c r="C35" s="166">
        <f>IF(ROUND(VALUE(SUBSTITUTE(連結実質赤字比率に係る赤字・黒字の構成分析!F$35,"▲", "-")), 2) &gt;= 0, ABS(ROUND(VALUE(SUBSTITUTE(連結実質赤字比率に係る赤字・黒字の構成分析!F$35,"▲", "-")), 2)), NA())</f>
        <v>9.86</v>
      </c>
      <c r="D35" s="166" t="e">
        <f>IF(ROUND(VALUE(SUBSTITUTE(連結実質赤字比率に係る赤字・黒字の構成分析!G$35,"▲", "-")), 2) &lt; 0, ABS(ROUND(VALUE(SUBSTITUTE(連結実質赤字比率に係る赤字・黒字の構成分析!G$35,"▲", "-")), 2)), NA())</f>
        <v>#N/A</v>
      </c>
      <c r="E35" s="166">
        <f>IF(ROUND(VALUE(SUBSTITUTE(連結実質赤字比率に係る赤字・黒字の構成分析!G$35,"▲", "-")), 2) &gt;= 0, ABS(ROUND(VALUE(SUBSTITUTE(連結実質赤字比率に係る赤字・黒字の構成分析!G$35,"▲", "-")), 2)), NA())</f>
        <v>4.74</v>
      </c>
      <c r="F35" s="166" t="e">
        <f>IF(ROUND(VALUE(SUBSTITUTE(連結実質赤字比率に係る赤字・黒字の構成分析!H$35,"▲", "-")), 2) &lt; 0, ABS(ROUND(VALUE(SUBSTITUTE(連結実質赤字比率に係る赤字・黒字の構成分析!H$35,"▲", "-")), 2)), NA())</f>
        <v>#N/A</v>
      </c>
      <c r="G35" s="166">
        <f>IF(ROUND(VALUE(SUBSTITUTE(連結実質赤字比率に係る赤字・黒字の構成分析!H$35,"▲", "-")), 2) &gt;= 0, ABS(ROUND(VALUE(SUBSTITUTE(連結実質赤字比率に係る赤字・黒字の構成分析!H$35,"▲", "-")), 2)), NA())</f>
        <v>1.07</v>
      </c>
      <c r="H35" s="166" t="e">
        <f>IF(ROUND(VALUE(SUBSTITUTE(連結実質赤字比率に係る赤字・黒字の構成分析!I$35,"▲", "-")), 2) &lt; 0, ABS(ROUND(VALUE(SUBSTITUTE(連結実質赤字比率に係る赤字・黒字の構成分析!I$35,"▲", "-")), 2)), NA())</f>
        <v>#N/A</v>
      </c>
      <c r="I35" s="166">
        <f>IF(ROUND(VALUE(SUBSTITUTE(連結実質赤字比率に係る赤字・黒字の構成分析!I$35,"▲", "-")), 2) &gt;= 0, ABS(ROUND(VALUE(SUBSTITUTE(連結実質赤字比率に係る赤字・黒字の構成分析!I$35,"▲", "-")), 2)), NA())</f>
        <v>11.5</v>
      </c>
      <c r="J35" s="166" t="e">
        <f>IF(ROUND(VALUE(SUBSTITUTE(連結実質赤字比率に係る赤字・黒字の構成分析!J$35,"▲", "-")), 2) &lt; 0, ABS(ROUND(VALUE(SUBSTITUTE(連結実質赤字比率に係る赤字・黒字の構成分析!J$35,"▲", "-")), 2)), NA())</f>
        <v>#N/A</v>
      </c>
      <c r="K35" s="166">
        <f>IF(ROUND(VALUE(SUBSTITUTE(連結実質赤字比率に係る赤字・黒字の構成分析!J$35,"▲", "-")), 2) &gt;= 0, ABS(ROUND(VALUE(SUBSTITUTE(連結実質赤字比率に係る赤字・黒字の構成分析!J$35,"▲", "-")), 2)), NA())</f>
        <v>7.94</v>
      </c>
    </row>
    <row r="36" spans="1:16" x14ac:dyDescent="0.2">
      <c r="A36" s="166" t="str">
        <f>IF(連結実質赤字比率に係る赤字・黒字の構成分析!C$34="",NA(),連結実質赤字比率に係る赤字・黒字の構成分析!C$34)</f>
        <v>一般会計</v>
      </c>
      <c r="B36" s="166" t="e">
        <f>IF(ROUND(VALUE(SUBSTITUTE(連結実質赤字比率に係る赤字・黒字の構成分析!F$34,"▲", "-")), 2) &lt; 0, ABS(ROUND(VALUE(SUBSTITUTE(連結実質赤字比率に係る赤字・黒字の構成分析!F$34,"▲", "-")), 2)), NA())</f>
        <v>#N/A</v>
      </c>
      <c r="C36" s="166">
        <f>IF(ROUND(VALUE(SUBSTITUTE(連結実質赤字比率に係る赤字・黒字の構成分析!F$34,"▲", "-")), 2) &gt;= 0, ABS(ROUND(VALUE(SUBSTITUTE(連結実質赤字比率に係る赤字・黒字の構成分析!F$34,"▲", "-")), 2)), NA())</f>
        <v>14.63</v>
      </c>
      <c r="D36" s="166" t="e">
        <f>IF(ROUND(VALUE(SUBSTITUTE(連結実質赤字比率に係る赤字・黒字の構成分析!G$34,"▲", "-")), 2) &lt; 0, ABS(ROUND(VALUE(SUBSTITUTE(連結実質赤字比率に係る赤字・黒字の構成分析!G$34,"▲", "-")), 2)), NA())</f>
        <v>#N/A</v>
      </c>
      <c r="E36" s="166">
        <f>IF(ROUND(VALUE(SUBSTITUTE(連結実質赤字比率に係る赤字・黒字の構成分析!G$34,"▲", "-")), 2) &gt;= 0, ABS(ROUND(VALUE(SUBSTITUTE(連結実質赤字比率に係る赤字・黒字の構成分析!G$34,"▲", "-")), 2)), NA())</f>
        <v>9.7799999999999994</v>
      </c>
      <c r="F36" s="166" t="e">
        <f>IF(ROUND(VALUE(SUBSTITUTE(連結実質赤字比率に係る赤字・黒字の構成分析!H$34,"▲", "-")), 2) &lt; 0, ABS(ROUND(VALUE(SUBSTITUTE(連結実質赤字比率に係る赤字・黒字の構成分析!H$34,"▲", "-")), 2)), NA())</f>
        <v>#N/A</v>
      </c>
      <c r="G36" s="166">
        <f>IF(ROUND(VALUE(SUBSTITUTE(連結実質赤字比率に係る赤字・黒字の構成分析!H$34,"▲", "-")), 2) &gt;= 0, ABS(ROUND(VALUE(SUBSTITUTE(連結実質赤字比率に係る赤字・黒字の構成分析!H$34,"▲", "-")), 2)), NA())</f>
        <v>10.96</v>
      </c>
      <c r="H36" s="166" t="e">
        <f>IF(ROUND(VALUE(SUBSTITUTE(連結実質赤字比率に係る赤字・黒字の構成分析!I$34,"▲", "-")), 2) &lt; 0, ABS(ROUND(VALUE(SUBSTITUTE(連結実質赤字比率に係る赤字・黒字の構成分析!I$34,"▲", "-")), 2)), NA())</f>
        <v>#N/A</v>
      </c>
      <c r="I36" s="166">
        <f>IF(ROUND(VALUE(SUBSTITUTE(連結実質赤字比率に係る赤字・黒字の構成分析!I$34,"▲", "-")), 2) &gt;= 0, ABS(ROUND(VALUE(SUBSTITUTE(連結実質赤字比率に係る赤字・黒字の構成分析!I$34,"▲", "-")), 2)), NA())</f>
        <v>15.25</v>
      </c>
      <c r="J36" s="166" t="e">
        <f>IF(ROUND(VALUE(SUBSTITUTE(連結実質赤字比率に係る赤字・黒字の構成分析!J$34,"▲", "-")), 2) &lt; 0, ABS(ROUND(VALUE(SUBSTITUTE(連結実質赤字比率に係る赤字・黒字の構成分析!J$34,"▲", "-")), 2)), NA())</f>
        <v>#N/A</v>
      </c>
      <c r="K36" s="166">
        <f>IF(ROUND(VALUE(SUBSTITUTE(連結実質赤字比率に係る赤字・黒字の構成分析!J$34,"▲", "-")), 2) &gt;= 0, ABS(ROUND(VALUE(SUBSTITUTE(連結実質赤字比率に係る赤字・黒字の構成分析!J$34,"▲", "-")), 2)), NA())</f>
        <v>12.32</v>
      </c>
    </row>
    <row r="39" spans="1:16" x14ac:dyDescent="0.2">
      <c r="A39" s="139" t="s">
        <v>59</v>
      </c>
    </row>
    <row r="40" spans="1:16" x14ac:dyDescent="0.2">
      <c r="A40" s="167"/>
      <c r="B40" s="167" t="str">
        <f>'実質公債費比率（分子）の構造'!K$44</f>
        <v>H29</v>
      </c>
      <c r="C40" s="167"/>
      <c r="D40" s="167"/>
      <c r="E40" s="167" t="str">
        <f>'実質公債費比率（分子）の構造'!L$44</f>
        <v>H30</v>
      </c>
      <c r="F40" s="167"/>
      <c r="G40" s="167"/>
      <c r="H40" s="167" t="str">
        <f>'実質公債費比率（分子）の構造'!M$44</f>
        <v>R01</v>
      </c>
      <c r="I40" s="167"/>
      <c r="J40" s="167"/>
      <c r="K40" s="167" t="str">
        <f>'実質公債費比率（分子）の構造'!N$44</f>
        <v>R02</v>
      </c>
      <c r="L40" s="167"/>
      <c r="M40" s="167"/>
      <c r="N40" s="167" t="str">
        <f>'実質公債費比率（分子）の構造'!O$44</f>
        <v>R03</v>
      </c>
      <c r="O40" s="167"/>
      <c r="P40" s="167"/>
    </row>
    <row r="41" spans="1:16" x14ac:dyDescent="0.2">
      <c r="A41" s="167"/>
      <c r="B41" s="167" t="s">
        <v>60</v>
      </c>
      <c r="C41" s="167"/>
      <c r="D41" s="167" t="s">
        <v>61</v>
      </c>
      <c r="E41" s="167" t="s">
        <v>60</v>
      </c>
      <c r="F41" s="167"/>
      <c r="G41" s="167" t="s">
        <v>61</v>
      </c>
      <c r="H41" s="167" t="s">
        <v>60</v>
      </c>
      <c r="I41" s="167"/>
      <c r="J41" s="167" t="s">
        <v>61</v>
      </c>
      <c r="K41" s="167" t="s">
        <v>60</v>
      </c>
      <c r="L41" s="167"/>
      <c r="M41" s="167" t="s">
        <v>61</v>
      </c>
      <c r="N41" s="167" t="s">
        <v>60</v>
      </c>
      <c r="O41" s="167"/>
      <c r="P41" s="167" t="s">
        <v>61</v>
      </c>
    </row>
    <row r="42" spans="1:16" x14ac:dyDescent="0.2">
      <c r="A42" s="167" t="s">
        <v>62</v>
      </c>
      <c r="B42" s="167"/>
      <c r="C42" s="167"/>
      <c r="D42" s="167">
        <f>'実質公債費比率（分子）の構造'!K$52</f>
        <v>436</v>
      </c>
      <c r="E42" s="167"/>
      <c r="F42" s="167"/>
      <c r="G42" s="167">
        <f>'実質公債費比率（分子）の構造'!L$52</f>
        <v>432</v>
      </c>
      <c r="H42" s="167"/>
      <c r="I42" s="167"/>
      <c r="J42" s="167">
        <f>'実質公債費比率（分子）の構造'!M$52</f>
        <v>432</v>
      </c>
      <c r="K42" s="167"/>
      <c r="L42" s="167"/>
      <c r="M42" s="167">
        <f>'実質公債費比率（分子）の構造'!N$52</f>
        <v>432</v>
      </c>
      <c r="N42" s="167"/>
      <c r="O42" s="167"/>
      <c r="P42" s="167">
        <f>'実質公債費比率（分子）の構造'!O$52</f>
        <v>438</v>
      </c>
    </row>
    <row r="43" spans="1:16" x14ac:dyDescent="0.2">
      <c r="A43" s="167" t="s">
        <v>63</v>
      </c>
      <c r="B43" s="167" t="str">
        <f>'実質公債費比率（分子）の構造'!K$51</f>
        <v>-</v>
      </c>
      <c r="C43" s="167"/>
      <c r="D43" s="167"/>
      <c r="E43" s="167" t="str">
        <f>'実質公債費比率（分子）の構造'!L$51</f>
        <v>-</v>
      </c>
      <c r="F43" s="167"/>
      <c r="G43" s="167"/>
      <c r="H43" s="167" t="str">
        <f>'実質公債費比率（分子）の構造'!M$51</f>
        <v>-</v>
      </c>
      <c r="I43" s="167"/>
      <c r="J43" s="167"/>
      <c r="K43" s="167" t="str">
        <f>'実質公債費比率（分子）の構造'!N$51</f>
        <v>-</v>
      </c>
      <c r="L43" s="167"/>
      <c r="M43" s="167"/>
      <c r="N43" s="167" t="str">
        <f>'実質公債費比率（分子）の構造'!O$51</f>
        <v>-</v>
      </c>
      <c r="O43" s="167"/>
      <c r="P43" s="167"/>
    </row>
    <row r="44" spans="1:16" x14ac:dyDescent="0.2">
      <c r="A44" s="167" t="s">
        <v>64</v>
      </c>
      <c r="B44" s="167">
        <f>'実質公債費比率（分子）の構造'!K$50</f>
        <v>0</v>
      </c>
      <c r="C44" s="167"/>
      <c r="D44" s="167"/>
      <c r="E44" s="167">
        <f>'実質公債費比率（分子）の構造'!L$50</f>
        <v>0</v>
      </c>
      <c r="F44" s="167"/>
      <c r="G44" s="167"/>
      <c r="H44" s="167">
        <f>'実質公債費比率（分子）の構造'!M$50</f>
        <v>0</v>
      </c>
      <c r="I44" s="167"/>
      <c r="J44" s="167"/>
      <c r="K44" s="167">
        <f>'実質公債費比率（分子）の構造'!N$50</f>
        <v>0</v>
      </c>
      <c r="L44" s="167"/>
      <c r="M44" s="167"/>
      <c r="N44" s="167">
        <f>'実質公債費比率（分子）の構造'!O$50</f>
        <v>0</v>
      </c>
      <c r="O44" s="167"/>
      <c r="P44" s="167"/>
    </row>
    <row r="45" spans="1:16" x14ac:dyDescent="0.2">
      <c r="A45" s="167" t="s">
        <v>65</v>
      </c>
      <c r="B45" s="167">
        <f>'実質公債費比率（分子）の構造'!K$49</f>
        <v>70</v>
      </c>
      <c r="C45" s="167"/>
      <c r="D45" s="167"/>
      <c r="E45" s="167">
        <f>'実質公債費比率（分子）の構造'!L$49</f>
        <v>66</v>
      </c>
      <c r="F45" s="167"/>
      <c r="G45" s="167"/>
      <c r="H45" s="167">
        <f>'実質公債費比率（分子）の構造'!M$49</f>
        <v>67</v>
      </c>
      <c r="I45" s="167"/>
      <c r="J45" s="167"/>
      <c r="K45" s="167">
        <f>'実質公債費比率（分子）の構造'!N$49</f>
        <v>36</v>
      </c>
      <c r="L45" s="167"/>
      <c r="M45" s="167"/>
      <c r="N45" s="167">
        <f>'実質公債費比率（分子）の構造'!O$49</f>
        <v>38</v>
      </c>
      <c r="O45" s="167"/>
      <c r="P45" s="167"/>
    </row>
    <row r="46" spans="1:16" x14ac:dyDescent="0.2">
      <c r="A46" s="167" t="s">
        <v>66</v>
      </c>
      <c r="B46" s="167">
        <f>'実質公債費比率（分子）の構造'!K$48</f>
        <v>211</v>
      </c>
      <c r="C46" s="167"/>
      <c r="D46" s="167"/>
      <c r="E46" s="167">
        <f>'実質公債費比率（分子）の構造'!L$48</f>
        <v>203</v>
      </c>
      <c r="F46" s="167"/>
      <c r="G46" s="167"/>
      <c r="H46" s="167">
        <f>'実質公債費比率（分子）の構造'!M$48</f>
        <v>218</v>
      </c>
      <c r="I46" s="167"/>
      <c r="J46" s="167"/>
      <c r="K46" s="167">
        <f>'実質公債費比率（分子）の構造'!N$48</f>
        <v>237</v>
      </c>
      <c r="L46" s="167"/>
      <c r="M46" s="167"/>
      <c r="N46" s="167">
        <f>'実質公債費比率（分子）の構造'!O$48</f>
        <v>238</v>
      </c>
      <c r="O46" s="167"/>
      <c r="P46" s="167"/>
    </row>
    <row r="47" spans="1:16" x14ac:dyDescent="0.2">
      <c r="A47" s="167" t="s">
        <v>67</v>
      </c>
      <c r="B47" s="167" t="str">
        <f>'実質公債費比率（分子）の構造'!K$47</f>
        <v>-</v>
      </c>
      <c r="C47" s="167"/>
      <c r="D47" s="167"/>
      <c r="E47" s="167" t="str">
        <f>'実質公債費比率（分子）の構造'!L$47</f>
        <v>-</v>
      </c>
      <c r="F47" s="167"/>
      <c r="G47" s="167"/>
      <c r="H47" s="167" t="str">
        <f>'実質公債費比率（分子）の構造'!M$47</f>
        <v>-</v>
      </c>
      <c r="I47" s="167"/>
      <c r="J47" s="167"/>
      <c r="K47" s="167" t="str">
        <f>'実質公債費比率（分子）の構造'!N$47</f>
        <v>-</v>
      </c>
      <c r="L47" s="167"/>
      <c r="M47" s="167"/>
      <c r="N47" s="167" t="str">
        <f>'実質公債費比率（分子）の構造'!O$47</f>
        <v>-</v>
      </c>
      <c r="O47" s="167"/>
      <c r="P47" s="167"/>
    </row>
    <row r="48" spans="1:16" x14ac:dyDescent="0.2">
      <c r="A48" s="167" t="s">
        <v>68</v>
      </c>
      <c r="B48" s="167" t="str">
        <f>'実質公債費比率（分子）の構造'!K$46</f>
        <v>-</v>
      </c>
      <c r="C48" s="167"/>
      <c r="D48" s="167"/>
      <c r="E48" s="167" t="str">
        <f>'実質公債費比率（分子）の構造'!L$46</f>
        <v>-</v>
      </c>
      <c r="F48" s="167"/>
      <c r="G48" s="167"/>
      <c r="H48" s="167" t="str">
        <f>'実質公債費比率（分子）の構造'!M$46</f>
        <v>-</v>
      </c>
      <c r="I48" s="167"/>
      <c r="J48" s="167"/>
      <c r="K48" s="167" t="str">
        <f>'実質公債費比率（分子）の構造'!N$46</f>
        <v>-</v>
      </c>
      <c r="L48" s="167"/>
      <c r="M48" s="167"/>
      <c r="N48" s="167" t="str">
        <f>'実質公債費比率（分子）の構造'!O$46</f>
        <v>-</v>
      </c>
      <c r="O48" s="167"/>
      <c r="P48" s="167"/>
    </row>
    <row r="49" spans="1:16" x14ac:dyDescent="0.2">
      <c r="A49" s="167" t="s">
        <v>69</v>
      </c>
      <c r="B49" s="167">
        <f>'実質公債費比率（分子）の構造'!K$45</f>
        <v>313</v>
      </c>
      <c r="C49" s="167"/>
      <c r="D49" s="167"/>
      <c r="E49" s="167">
        <f>'実質公債費比率（分子）の構造'!L$45</f>
        <v>303</v>
      </c>
      <c r="F49" s="167"/>
      <c r="G49" s="167"/>
      <c r="H49" s="167">
        <f>'実質公債費比率（分子）の構造'!M$45</f>
        <v>371</v>
      </c>
      <c r="I49" s="167"/>
      <c r="J49" s="167"/>
      <c r="K49" s="167">
        <f>'実質公債費比率（分子）の構造'!N$45</f>
        <v>401</v>
      </c>
      <c r="L49" s="167"/>
      <c r="M49" s="167"/>
      <c r="N49" s="167">
        <f>'実質公債費比率（分子）の構造'!O$45</f>
        <v>404</v>
      </c>
      <c r="O49" s="167"/>
      <c r="P49" s="167"/>
    </row>
    <row r="50" spans="1:16" x14ac:dyDescent="0.2">
      <c r="A50" s="167" t="s">
        <v>70</v>
      </c>
      <c r="B50" s="167" t="e">
        <f>NA()</f>
        <v>#N/A</v>
      </c>
      <c r="C50" s="167">
        <f>IF(ISNUMBER('実質公債費比率（分子）の構造'!K$53),'実質公債費比率（分子）の構造'!K$53,NA())</f>
        <v>158</v>
      </c>
      <c r="D50" s="167" t="e">
        <f>NA()</f>
        <v>#N/A</v>
      </c>
      <c r="E50" s="167" t="e">
        <f>NA()</f>
        <v>#N/A</v>
      </c>
      <c r="F50" s="167">
        <f>IF(ISNUMBER('実質公債費比率（分子）の構造'!L$53),'実質公債費比率（分子）の構造'!L$53,NA())</f>
        <v>140</v>
      </c>
      <c r="G50" s="167" t="e">
        <f>NA()</f>
        <v>#N/A</v>
      </c>
      <c r="H50" s="167" t="e">
        <f>NA()</f>
        <v>#N/A</v>
      </c>
      <c r="I50" s="167">
        <f>IF(ISNUMBER('実質公債費比率（分子）の構造'!M$53),'実質公債費比率（分子）の構造'!M$53,NA())</f>
        <v>224</v>
      </c>
      <c r="J50" s="167" t="e">
        <f>NA()</f>
        <v>#N/A</v>
      </c>
      <c r="K50" s="167" t="e">
        <f>NA()</f>
        <v>#N/A</v>
      </c>
      <c r="L50" s="167">
        <f>IF(ISNUMBER('実質公債費比率（分子）の構造'!N$53),'実質公債費比率（分子）の構造'!N$53,NA())</f>
        <v>242</v>
      </c>
      <c r="M50" s="167" t="e">
        <f>NA()</f>
        <v>#N/A</v>
      </c>
      <c r="N50" s="167" t="e">
        <f>NA()</f>
        <v>#N/A</v>
      </c>
      <c r="O50" s="167">
        <f>IF(ISNUMBER('実質公債費比率（分子）の構造'!O$53),'実質公債費比率（分子）の構造'!O$53,NA())</f>
        <v>242</v>
      </c>
      <c r="P50" s="167" t="e">
        <f>NA()</f>
        <v>#N/A</v>
      </c>
    </row>
    <row r="53" spans="1:16" x14ac:dyDescent="0.2">
      <c r="A53" s="139" t="s">
        <v>71</v>
      </c>
    </row>
    <row r="54" spans="1:16" x14ac:dyDescent="0.2">
      <c r="A54" s="166"/>
      <c r="B54" s="166" t="str">
        <f>'将来負担比率（分子）の構造'!I$40</f>
        <v>H29</v>
      </c>
      <c r="C54" s="166"/>
      <c r="D54" s="166"/>
      <c r="E54" s="166" t="str">
        <f>'将来負担比率（分子）の構造'!J$40</f>
        <v>H30</v>
      </c>
      <c r="F54" s="166"/>
      <c r="G54" s="166"/>
      <c r="H54" s="166" t="str">
        <f>'将来負担比率（分子）の構造'!K$40</f>
        <v>R01</v>
      </c>
      <c r="I54" s="166"/>
      <c r="J54" s="166"/>
      <c r="K54" s="166" t="str">
        <f>'将来負担比率（分子）の構造'!L$40</f>
        <v>R02</v>
      </c>
      <c r="L54" s="166"/>
      <c r="M54" s="166"/>
      <c r="N54" s="166" t="str">
        <f>'将来負担比率（分子）の構造'!M$40</f>
        <v>R03</v>
      </c>
      <c r="O54" s="166"/>
      <c r="P54" s="166"/>
    </row>
    <row r="55" spans="1:16" x14ac:dyDescent="0.2">
      <c r="A55" s="166"/>
      <c r="B55" s="166" t="s">
        <v>72</v>
      </c>
      <c r="C55" s="166"/>
      <c r="D55" s="166" t="s">
        <v>73</v>
      </c>
      <c r="E55" s="166" t="s">
        <v>72</v>
      </c>
      <c r="F55" s="166"/>
      <c r="G55" s="166" t="s">
        <v>73</v>
      </c>
      <c r="H55" s="166" t="s">
        <v>72</v>
      </c>
      <c r="I55" s="166"/>
      <c r="J55" s="166" t="s">
        <v>73</v>
      </c>
      <c r="K55" s="166" t="s">
        <v>72</v>
      </c>
      <c r="L55" s="166"/>
      <c r="M55" s="166" t="s">
        <v>73</v>
      </c>
      <c r="N55" s="166" t="s">
        <v>72</v>
      </c>
      <c r="O55" s="166"/>
      <c r="P55" s="166" t="s">
        <v>73</v>
      </c>
    </row>
    <row r="56" spans="1:16" x14ac:dyDescent="0.2">
      <c r="A56" s="166" t="s">
        <v>42</v>
      </c>
      <c r="B56" s="166"/>
      <c r="C56" s="166"/>
      <c r="D56" s="166">
        <f>'将来負担比率（分子）の構造'!I$52</f>
        <v>4868</v>
      </c>
      <c r="E56" s="166"/>
      <c r="F56" s="166"/>
      <c r="G56" s="166">
        <f>'将来負担比率（分子）の構造'!J$52</f>
        <v>4793</v>
      </c>
      <c r="H56" s="166"/>
      <c r="I56" s="166"/>
      <c r="J56" s="166">
        <f>'将来負担比率（分子）の構造'!K$52</f>
        <v>4650</v>
      </c>
      <c r="K56" s="166"/>
      <c r="L56" s="166"/>
      <c r="M56" s="166">
        <f>'将来負担比率（分子）の構造'!L$52</f>
        <v>4598</v>
      </c>
      <c r="N56" s="166"/>
      <c r="O56" s="166"/>
      <c r="P56" s="166">
        <f>'将来負担比率（分子）の構造'!M$52</f>
        <v>4548</v>
      </c>
    </row>
    <row r="57" spans="1:16" x14ac:dyDescent="0.2">
      <c r="A57" s="166" t="s">
        <v>41</v>
      </c>
      <c r="B57" s="166"/>
      <c r="C57" s="166"/>
      <c r="D57" s="166" t="str">
        <f>'将来負担比率（分子）の構造'!I$51</f>
        <v>-</v>
      </c>
      <c r="E57" s="166"/>
      <c r="F57" s="166"/>
      <c r="G57" s="166" t="str">
        <f>'将来負担比率（分子）の構造'!J$51</f>
        <v>-</v>
      </c>
      <c r="H57" s="166"/>
      <c r="I57" s="166"/>
      <c r="J57" s="166" t="str">
        <f>'将来負担比率（分子）の構造'!K$51</f>
        <v>-</v>
      </c>
      <c r="K57" s="166"/>
      <c r="L57" s="166"/>
      <c r="M57" s="166" t="str">
        <f>'将来負担比率（分子）の構造'!L$51</f>
        <v>-</v>
      </c>
      <c r="N57" s="166"/>
      <c r="O57" s="166"/>
      <c r="P57" s="166" t="str">
        <f>'将来負担比率（分子）の構造'!M$51</f>
        <v>-</v>
      </c>
    </row>
    <row r="58" spans="1:16" x14ac:dyDescent="0.2">
      <c r="A58" s="166" t="s">
        <v>40</v>
      </c>
      <c r="B58" s="166"/>
      <c r="C58" s="166"/>
      <c r="D58" s="166">
        <f>'将来負担比率（分子）の構造'!I$50</f>
        <v>3096</v>
      </c>
      <c r="E58" s="166"/>
      <c r="F58" s="166"/>
      <c r="G58" s="166">
        <f>'将来負担比率（分子）の構造'!J$50</f>
        <v>2929</v>
      </c>
      <c r="H58" s="166"/>
      <c r="I58" s="166"/>
      <c r="J58" s="166">
        <f>'将来負担比率（分子）の構造'!K$50</f>
        <v>2770</v>
      </c>
      <c r="K58" s="166"/>
      <c r="L58" s="166"/>
      <c r="M58" s="166">
        <f>'将来負担比率（分子）の構造'!L$50</f>
        <v>3034</v>
      </c>
      <c r="N58" s="166"/>
      <c r="O58" s="166"/>
      <c r="P58" s="166">
        <f>'将来負担比率（分子）の構造'!M$50</f>
        <v>3644</v>
      </c>
    </row>
    <row r="59" spans="1:16" x14ac:dyDescent="0.2">
      <c r="A59" s="166" t="s">
        <v>38</v>
      </c>
      <c r="B59" s="166" t="str">
        <f>'将来負担比率（分子）の構造'!I$49</f>
        <v>-</v>
      </c>
      <c r="C59" s="166"/>
      <c r="D59" s="166"/>
      <c r="E59" s="166" t="str">
        <f>'将来負担比率（分子）の構造'!J$49</f>
        <v>-</v>
      </c>
      <c r="F59" s="166"/>
      <c r="G59" s="166"/>
      <c r="H59" s="166" t="str">
        <f>'将来負担比率（分子）の構造'!K$49</f>
        <v>-</v>
      </c>
      <c r="I59" s="166"/>
      <c r="J59" s="166"/>
      <c r="K59" s="166" t="str">
        <f>'将来負担比率（分子）の構造'!L$49</f>
        <v>-</v>
      </c>
      <c r="L59" s="166"/>
      <c r="M59" s="166"/>
      <c r="N59" s="166" t="str">
        <f>'将来負担比率（分子）の構造'!M$49</f>
        <v>-</v>
      </c>
      <c r="O59" s="166"/>
      <c r="P59" s="166"/>
    </row>
    <row r="60" spans="1:16" x14ac:dyDescent="0.2">
      <c r="A60" s="166" t="s">
        <v>37</v>
      </c>
      <c r="B60" s="166" t="str">
        <f>'将来負担比率（分子）の構造'!I$48</f>
        <v>-</v>
      </c>
      <c r="C60" s="166"/>
      <c r="D60" s="166"/>
      <c r="E60" s="166" t="str">
        <f>'将来負担比率（分子）の構造'!J$48</f>
        <v>-</v>
      </c>
      <c r="F60" s="166"/>
      <c r="G60" s="166"/>
      <c r="H60" s="166" t="str">
        <f>'将来負担比率（分子）の構造'!K$48</f>
        <v>-</v>
      </c>
      <c r="I60" s="166"/>
      <c r="J60" s="166"/>
      <c r="K60" s="166" t="str">
        <f>'将来負担比率（分子）の構造'!L$48</f>
        <v>-</v>
      </c>
      <c r="L60" s="166"/>
      <c r="M60" s="166"/>
      <c r="N60" s="166" t="str">
        <f>'将来負担比率（分子）の構造'!M$48</f>
        <v>-</v>
      </c>
      <c r="O60" s="166"/>
      <c r="P60" s="166"/>
    </row>
    <row r="61" spans="1:16" x14ac:dyDescent="0.2">
      <c r="A61" s="166" t="s">
        <v>35</v>
      </c>
      <c r="B61" s="166" t="str">
        <f>'将来負担比率（分子）の構造'!I$46</f>
        <v>-</v>
      </c>
      <c r="C61" s="166"/>
      <c r="D61" s="166"/>
      <c r="E61" s="166" t="str">
        <f>'将来負担比率（分子）の構造'!J$46</f>
        <v>-</v>
      </c>
      <c r="F61" s="166"/>
      <c r="G61" s="166"/>
      <c r="H61" s="166" t="str">
        <f>'将来負担比率（分子）の構造'!K$46</f>
        <v>-</v>
      </c>
      <c r="I61" s="166"/>
      <c r="J61" s="166"/>
      <c r="K61" s="166" t="str">
        <f>'将来負担比率（分子）の構造'!L$46</f>
        <v>-</v>
      </c>
      <c r="L61" s="166"/>
      <c r="M61" s="166"/>
      <c r="N61" s="166" t="str">
        <f>'将来負担比率（分子）の構造'!M$46</f>
        <v>-</v>
      </c>
      <c r="O61" s="166"/>
      <c r="P61" s="166"/>
    </row>
    <row r="62" spans="1:16" x14ac:dyDescent="0.2">
      <c r="A62" s="166" t="s">
        <v>34</v>
      </c>
      <c r="B62" s="166">
        <f>'将来負担比率（分子）の構造'!I$45</f>
        <v>1121</v>
      </c>
      <c r="C62" s="166"/>
      <c r="D62" s="166"/>
      <c r="E62" s="166">
        <f>'将来負担比率（分子）の構造'!J$45</f>
        <v>1031</v>
      </c>
      <c r="F62" s="166"/>
      <c r="G62" s="166"/>
      <c r="H62" s="166">
        <f>'将来負担比率（分子）の構造'!K$45</f>
        <v>933</v>
      </c>
      <c r="I62" s="166"/>
      <c r="J62" s="166"/>
      <c r="K62" s="166">
        <f>'将来負担比率（分子）の構造'!L$45</f>
        <v>922</v>
      </c>
      <c r="L62" s="166"/>
      <c r="M62" s="166"/>
      <c r="N62" s="166">
        <f>'将来負担比率（分子）の構造'!M$45</f>
        <v>868</v>
      </c>
      <c r="O62" s="166"/>
      <c r="P62" s="166"/>
    </row>
    <row r="63" spans="1:16" x14ac:dyDescent="0.2">
      <c r="A63" s="166" t="s">
        <v>33</v>
      </c>
      <c r="B63" s="166">
        <f>'将来負担比率（分子）の構造'!I$44</f>
        <v>268</v>
      </c>
      <c r="C63" s="166"/>
      <c r="D63" s="166"/>
      <c r="E63" s="166">
        <f>'将来負担比率（分子）の構造'!J$44</f>
        <v>219</v>
      </c>
      <c r="F63" s="166"/>
      <c r="G63" s="166"/>
      <c r="H63" s="166">
        <f>'将来負担比率（分子）の構造'!K$44</f>
        <v>194</v>
      </c>
      <c r="I63" s="166"/>
      <c r="J63" s="166"/>
      <c r="K63" s="166">
        <f>'将来負担比率（分子）の構造'!L$44</f>
        <v>214</v>
      </c>
      <c r="L63" s="166"/>
      <c r="M63" s="166"/>
      <c r="N63" s="166">
        <f>'将来負担比率（分子）の構造'!M$44</f>
        <v>217</v>
      </c>
      <c r="O63" s="166"/>
      <c r="P63" s="166"/>
    </row>
    <row r="64" spans="1:16" x14ac:dyDescent="0.2">
      <c r="A64" s="166" t="s">
        <v>32</v>
      </c>
      <c r="B64" s="166">
        <f>'将来負担比率（分子）の構造'!I$43</f>
        <v>2335</v>
      </c>
      <c r="C64" s="166"/>
      <c r="D64" s="166"/>
      <c r="E64" s="166">
        <f>'将来負担比率（分子）の構造'!J$43</f>
        <v>2196</v>
      </c>
      <c r="F64" s="166"/>
      <c r="G64" s="166"/>
      <c r="H64" s="166">
        <f>'将来負担比率（分子）の構造'!K$43</f>
        <v>1952</v>
      </c>
      <c r="I64" s="166"/>
      <c r="J64" s="166"/>
      <c r="K64" s="166">
        <f>'将来負担比率（分子）の構造'!L$43</f>
        <v>606</v>
      </c>
      <c r="L64" s="166"/>
      <c r="M64" s="166"/>
      <c r="N64" s="166">
        <f>'将来負担比率（分子）の構造'!M$43</f>
        <v>513</v>
      </c>
      <c r="O64" s="166"/>
      <c r="P64" s="166"/>
    </row>
    <row r="65" spans="1:16" x14ac:dyDescent="0.2">
      <c r="A65" s="166" t="s">
        <v>31</v>
      </c>
      <c r="B65" s="166" t="str">
        <f>'将来負担比率（分子）の構造'!I$42</f>
        <v>-</v>
      </c>
      <c r="C65" s="166"/>
      <c r="D65" s="166"/>
      <c r="E65" s="166" t="str">
        <f>'将来負担比率（分子）の構造'!J$42</f>
        <v>-</v>
      </c>
      <c r="F65" s="166"/>
      <c r="G65" s="166"/>
      <c r="H65" s="166" t="str">
        <f>'将来負担比率（分子）の構造'!K$42</f>
        <v>-</v>
      </c>
      <c r="I65" s="166"/>
      <c r="J65" s="166"/>
      <c r="K65" s="166" t="str">
        <f>'将来負担比率（分子）の構造'!L$42</f>
        <v>-</v>
      </c>
      <c r="L65" s="166"/>
      <c r="M65" s="166"/>
      <c r="N65" s="166" t="str">
        <f>'将来負担比率（分子）の構造'!M$42</f>
        <v>-</v>
      </c>
      <c r="O65" s="166"/>
      <c r="P65" s="166"/>
    </row>
    <row r="66" spans="1:16" x14ac:dyDescent="0.2">
      <c r="A66" s="166" t="s">
        <v>30</v>
      </c>
      <c r="B66" s="166">
        <f>'将来負担比率（分子）の構造'!I$41</f>
        <v>3861</v>
      </c>
      <c r="C66" s="166"/>
      <c r="D66" s="166"/>
      <c r="E66" s="166">
        <f>'将来負担比率（分子）の構造'!J$41</f>
        <v>4177</v>
      </c>
      <c r="F66" s="166"/>
      <c r="G66" s="166"/>
      <c r="H66" s="166">
        <f>'将来負担比率（分子）の構造'!K$41</f>
        <v>4038</v>
      </c>
      <c r="I66" s="166"/>
      <c r="J66" s="166"/>
      <c r="K66" s="166">
        <f>'将来負担比率（分子）の構造'!L$41</f>
        <v>3963</v>
      </c>
      <c r="L66" s="166"/>
      <c r="M66" s="166"/>
      <c r="N66" s="166">
        <f>'将来負担比率（分子）の構造'!M$41</f>
        <v>3843</v>
      </c>
      <c r="O66" s="166"/>
      <c r="P66" s="166"/>
    </row>
    <row r="67" spans="1:16" x14ac:dyDescent="0.2">
      <c r="A67" s="166" t="s">
        <v>74</v>
      </c>
      <c r="B67" s="166" t="e">
        <f>NA()</f>
        <v>#N/A</v>
      </c>
      <c r="C67" s="166">
        <f>IF(ISNUMBER('将来負担比率（分子）の構造'!I$53), IF('将来負担比率（分子）の構造'!I$53 &lt; 0, 0, '将来負担比率（分子）の構造'!I$53), NA())</f>
        <v>0</v>
      </c>
      <c r="D67" s="166" t="e">
        <f>NA()</f>
        <v>#N/A</v>
      </c>
      <c r="E67" s="166" t="e">
        <f>NA()</f>
        <v>#N/A</v>
      </c>
      <c r="F67" s="166">
        <f>IF(ISNUMBER('将来負担比率（分子）の構造'!J$53), IF('将来負担比率（分子）の構造'!J$53 &lt; 0, 0, '将来負担比率（分子）の構造'!J$53), NA())</f>
        <v>0</v>
      </c>
      <c r="G67" s="166" t="e">
        <f>NA()</f>
        <v>#N/A</v>
      </c>
      <c r="H67" s="166" t="e">
        <f>NA()</f>
        <v>#N/A</v>
      </c>
      <c r="I67" s="166">
        <f>IF(ISNUMBER('将来負担比率（分子）の構造'!K$53), IF('将来負担比率（分子）の構造'!K$53 &lt; 0, 0, '将来負担比率（分子）の構造'!K$53), NA())</f>
        <v>0</v>
      </c>
      <c r="J67" s="166" t="e">
        <f>NA()</f>
        <v>#N/A</v>
      </c>
      <c r="K67" s="166" t="e">
        <f>NA()</f>
        <v>#N/A</v>
      </c>
      <c r="L67" s="166">
        <f>IF(ISNUMBER('将来負担比率（分子）の構造'!L$53), IF('将来負担比率（分子）の構造'!L$53 &lt; 0, 0, '将来負担比率（分子）の構造'!L$53), NA())</f>
        <v>0</v>
      </c>
      <c r="M67" s="166" t="e">
        <f>NA()</f>
        <v>#N/A</v>
      </c>
      <c r="N67" s="166" t="e">
        <f>NA()</f>
        <v>#N/A</v>
      </c>
      <c r="O67" s="166">
        <f>IF(ISNUMBER('将来負担比率（分子）の構造'!M$53), IF('将来負担比率（分子）の構造'!M$53 &lt; 0, 0, '将来負担比率（分子）の構造'!M$53), NA())</f>
        <v>0</v>
      </c>
      <c r="P67" s="166" t="e">
        <f>NA()</f>
        <v>#N/A</v>
      </c>
    </row>
    <row r="70" spans="1:16" x14ac:dyDescent="0.2">
      <c r="A70" s="168" t="s">
        <v>75</v>
      </c>
      <c r="B70" s="168"/>
      <c r="C70" s="168"/>
      <c r="D70" s="168"/>
      <c r="E70" s="168"/>
      <c r="F70" s="168"/>
    </row>
    <row r="71" spans="1:16" x14ac:dyDescent="0.2">
      <c r="A71" s="169"/>
      <c r="B71" s="169" t="str">
        <f>基金残高に係る経年分析!F54</f>
        <v>R01</v>
      </c>
      <c r="C71" s="169" t="str">
        <f>基金残高に係る経年分析!G54</f>
        <v>R02</v>
      </c>
      <c r="D71" s="169" t="str">
        <f>基金残高に係る経年分析!H54</f>
        <v>R03</v>
      </c>
    </row>
    <row r="72" spans="1:16" x14ac:dyDescent="0.2">
      <c r="A72" s="169" t="s">
        <v>76</v>
      </c>
      <c r="B72" s="170">
        <f>基金残高に係る経年分析!F55</f>
        <v>1274</v>
      </c>
      <c r="C72" s="170">
        <f>基金残高に係る経年分析!G55</f>
        <v>1494</v>
      </c>
      <c r="D72" s="170">
        <f>基金残高に係る経年分析!H55</f>
        <v>2133</v>
      </c>
    </row>
    <row r="73" spans="1:16" x14ac:dyDescent="0.2">
      <c r="A73" s="169" t="s">
        <v>77</v>
      </c>
      <c r="B73" s="170">
        <f>基金残高に係る経年分析!F56</f>
        <v>356</v>
      </c>
      <c r="C73" s="170">
        <f>基金残高に係る経年分析!G56</f>
        <v>356</v>
      </c>
      <c r="D73" s="170">
        <f>基金残高に係る経年分析!H56</f>
        <v>356</v>
      </c>
    </row>
    <row r="74" spans="1:16" x14ac:dyDescent="0.2">
      <c r="A74" s="169" t="s">
        <v>78</v>
      </c>
      <c r="B74" s="170">
        <f>基金残高に係る経年分析!F57</f>
        <v>664</v>
      </c>
      <c r="C74" s="170">
        <f>基金残高に係る経年分析!G57</f>
        <v>731</v>
      </c>
      <c r="D74" s="170">
        <f>基金残高に係る経年分析!H57</f>
        <v>771</v>
      </c>
    </row>
  </sheetData>
  <sheetProtection algorithmName="SHA-512" hashValue="5aj4BpgRpaw/9Ap1OTGGY+3CWoX+6rbLRV5UkjMiM/Li8RLy+fGMNclhovDF0FKzc4rwPfpR8YxxjqP4M66zrQ==" saltValue="4PWsK1iyDes3Tglq2sbN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DE242-2854-4532-8D41-6B015FBBE9B7}">
  <sheetPr>
    <pageSetUpPr fitToPage="1"/>
  </sheetPr>
  <dimension ref="B1:EM50"/>
  <sheetViews>
    <sheetView showGridLines="0" zoomScaleNormal="100" workbookViewId="0"/>
  </sheetViews>
  <sheetFormatPr defaultColWidth="0" defaultRowHeight="0" customHeight="1" zeroHeight="1" x14ac:dyDescent="0.2"/>
  <cols>
    <col min="1" max="1" width="1.6640625" style="205" customWidth="1"/>
    <col min="2" max="2" width="2.33203125" style="205" customWidth="1"/>
    <col min="3" max="16" width="2.6640625" style="205" customWidth="1"/>
    <col min="17" max="17" width="2.33203125" style="205" customWidth="1"/>
    <col min="18" max="95" width="1.6640625" style="205" customWidth="1"/>
    <col min="96" max="133" width="1.6640625" style="212" customWidth="1"/>
    <col min="134" max="143" width="1.6640625" style="205" customWidth="1"/>
    <col min="144" max="16384" width="0" style="205" hidden="1"/>
  </cols>
  <sheetData>
    <row r="1" spans="2:143" ht="22.5" customHeight="1" thickBot="1" x14ac:dyDescent="0.25">
      <c r="B1" s="203"/>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590" t="s">
        <v>214</v>
      </c>
      <c r="DI1" s="591"/>
      <c r="DJ1" s="591"/>
      <c r="DK1" s="591"/>
      <c r="DL1" s="591"/>
      <c r="DM1" s="591"/>
      <c r="DN1" s="592"/>
      <c r="DO1" s="205"/>
      <c r="DP1" s="590" t="s">
        <v>215</v>
      </c>
      <c r="DQ1" s="591"/>
      <c r="DR1" s="591"/>
      <c r="DS1" s="591"/>
      <c r="DT1" s="591"/>
      <c r="DU1" s="591"/>
      <c r="DV1" s="591"/>
      <c r="DW1" s="591"/>
      <c r="DX1" s="591"/>
      <c r="DY1" s="591"/>
      <c r="DZ1" s="591"/>
      <c r="EA1" s="591"/>
      <c r="EB1" s="591"/>
      <c r="EC1" s="592"/>
      <c r="ED1" s="204"/>
      <c r="EE1" s="204"/>
      <c r="EF1" s="204"/>
      <c r="EG1" s="204"/>
      <c r="EH1" s="204"/>
      <c r="EI1" s="204"/>
      <c r="EJ1" s="204"/>
      <c r="EK1" s="204"/>
      <c r="EL1" s="204"/>
      <c r="EM1" s="204"/>
    </row>
    <row r="2" spans="2:143" ht="22.5" customHeight="1" x14ac:dyDescent="0.2">
      <c r="B2" s="206" t="s">
        <v>216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586" t="s">
        <v>217</v>
      </c>
      <c r="C3" s="587"/>
      <c r="D3" s="587"/>
      <c r="E3" s="587"/>
      <c r="F3" s="587"/>
      <c r="G3" s="587"/>
      <c r="H3" s="587"/>
      <c r="I3" s="587"/>
      <c r="J3" s="587"/>
      <c r="K3" s="587"/>
      <c r="L3" s="587"/>
      <c r="M3" s="587"/>
      <c r="N3" s="587"/>
      <c r="O3" s="587"/>
      <c r="P3" s="587"/>
      <c r="Q3" s="587"/>
      <c r="R3" s="587"/>
      <c r="S3" s="587"/>
      <c r="T3" s="587"/>
      <c r="U3" s="587"/>
      <c r="V3" s="587"/>
      <c r="W3" s="587"/>
      <c r="X3" s="587"/>
      <c r="Y3" s="587"/>
      <c r="Z3" s="587"/>
      <c r="AA3" s="587"/>
      <c r="AB3" s="587"/>
      <c r="AC3" s="587"/>
      <c r="AD3" s="587"/>
      <c r="AE3" s="587"/>
      <c r="AF3" s="587"/>
      <c r="AG3" s="587"/>
      <c r="AH3" s="587"/>
      <c r="AI3" s="587"/>
      <c r="AJ3" s="587"/>
      <c r="AK3" s="587"/>
      <c r="AL3" s="587"/>
      <c r="AM3" s="587"/>
      <c r="AN3" s="587"/>
      <c r="AO3" s="587"/>
      <c r="AP3" s="586" t="s">
        <v>218</v>
      </c>
      <c r="AQ3" s="587"/>
      <c r="AR3" s="587"/>
      <c r="AS3" s="587"/>
      <c r="AT3" s="587"/>
      <c r="AU3" s="587"/>
      <c r="AV3" s="587"/>
      <c r="AW3" s="587"/>
      <c r="AX3" s="587"/>
      <c r="AY3" s="587"/>
      <c r="AZ3" s="587"/>
      <c r="BA3" s="587"/>
      <c r="BB3" s="587"/>
      <c r="BC3" s="587"/>
      <c r="BD3" s="587"/>
      <c r="BE3" s="587"/>
      <c r="BF3" s="587"/>
      <c r="BG3" s="587"/>
      <c r="BH3" s="587"/>
      <c r="BI3" s="587"/>
      <c r="BJ3" s="587"/>
      <c r="BK3" s="587"/>
      <c r="BL3" s="587"/>
      <c r="BM3" s="587"/>
      <c r="BN3" s="587"/>
      <c r="BO3" s="587"/>
      <c r="BP3" s="587"/>
      <c r="BQ3" s="587"/>
      <c r="BR3" s="587"/>
      <c r="BS3" s="587"/>
      <c r="BT3" s="587"/>
      <c r="BU3" s="587"/>
      <c r="BV3" s="587"/>
      <c r="BW3" s="587"/>
      <c r="BX3" s="587"/>
      <c r="BY3" s="587"/>
      <c r="BZ3" s="587"/>
      <c r="CA3" s="587"/>
      <c r="CB3" s="588"/>
      <c r="CD3" s="586" t="s">
        <v>219</v>
      </c>
      <c r="CE3" s="587"/>
      <c r="CF3" s="587"/>
      <c r="CG3" s="587"/>
      <c r="CH3" s="587"/>
      <c r="CI3" s="587"/>
      <c r="CJ3" s="587"/>
      <c r="CK3" s="587"/>
      <c r="CL3" s="587"/>
      <c r="CM3" s="587"/>
      <c r="CN3" s="587"/>
      <c r="CO3" s="587"/>
      <c r="CP3" s="587"/>
      <c r="CQ3" s="587"/>
      <c r="CR3" s="587"/>
      <c r="CS3" s="587"/>
      <c r="CT3" s="587"/>
      <c r="CU3" s="587"/>
      <c r="CV3" s="587"/>
      <c r="CW3" s="587"/>
      <c r="CX3" s="587"/>
      <c r="CY3" s="587"/>
      <c r="CZ3" s="587"/>
      <c r="DA3" s="587"/>
      <c r="DB3" s="587"/>
      <c r="DC3" s="587"/>
      <c r="DD3" s="587"/>
      <c r="DE3" s="587"/>
      <c r="DF3" s="587"/>
      <c r="DG3" s="587"/>
      <c r="DH3" s="587"/>
      <c r="DI3" s="587"/>
      <c r="DJ3" s="587"/>
      <c r="DK3" s="587"/>
      <c r="DL3" s="587"/>
      <c r="DM3" s="587"/>
      <c r="DN3" s="587"/>
      <c r="DO3" s="587"/>
      <c r="DP3" s="587"/>
      <c r="DQ3" s="587"/>
      <c r="DR3" s="587"/>
      <c r="DS3" s="587"/>
      <c r="DT3" s="587"/>
      <c r="DU3" s="587"/>
      <c r="DV3" s="587"/>
      <c r="DW3" s="587"/>
      <c r="DX3" s="587"/>
      <c r="DY3" s="587"/>
      <c r="DZ3" s="587"/>
      <c r="EA3" s="587"/>
      <c r="EB3" s="587"/>
      <c r="EC3" s="588"/>
    </row>
    <row r="4" spans="2:143" ht="11.25" customHeight="1" x14ac:dyDescent="0.2">
      <c r="B4" s="586" t="s">
        <v>1</v>
      </c>
      <c r="C4" s="587"/>
      <c r="D4" s="587"/>
      <c r="E4" s="587"/>
      <c r="F4" s="587"/>
      <c r="G4" s="587"/>
      <c r="H4" s="587"/>
      <c r="I4" s="587"/>
      <c r="J4" s="587"/>
      <c r="K4" s="587"/>
      <c r="L4" s="587"/>
      <c r="M4" s="587"/>
      <c r="N4" s="587"/>
      <c r="O4" s="587"/>
      <c r="P4" s="587"/>
      <c r="Q4" s="588"/>
      <c r="R4" s="586" t="s">
        <v>220</v>
      </c>
      <c r="S4" s="587"/>
      <c r="T4" s="587"/>
      <c r="U4" s="587"/>
      <c r="V4" s="587"/>
      <c r="W4" s="587"/>
      <c r="X4" s="587"/>
      <c r="Y4" s="588"/>
      <c r="Z4" s="586" t="s">
        <v>221</v>
      </c>
      <c r="AA4" s="587"/>
      <c r="AB4" s="587"/>
      <c r="AC4" s="588"/>
      <c r="AD4" s="586" t="s">
        <v>222</v>
      </c>
      <c r="AE4" s="587"/>
      <c r="AF4" s="587"/>
      <c r="AG4" s="587"/>
      <c r="AH4" s="587"/>
      <c r="AI4" s="587"/>
      <c r="AJ4" s="587"/>
      <c r="AK4" s="588"/>
      <c r="AL4" s="586" t="s">
        <v>221</v>
      </c>
      <c r="AM4" s="587"/>
      <c r="AN4" s="587"/>
      <c r="AO4" s="588"/>
      <c r="AP4" s="589" t="s">
        <v>223</v>
      </c>
      <c r="AQ4" s="589"/>
      <c r="AR4" s="589"/>
      <c r="AS4" s="589"/>
      <c r="AT4" s="589"/>
      <c r="AU4" s="589"/>
      <c r="AV4" s="589"/>
      <c r="AW4" s="589"/>
      <c r="AX4" s="589"/>
      <c r="AY4" s="589"/>
      <c r="AZ4" s="589"/>
      <c r="BA4" s="589"/>
      <c r="BB4" s="589"/>
      <c r="BC4" s="589"/>
      <c r="BD4" s="589"/>
      <c r="BE4" s="589"/>
      <c r="BF4" s="589"/>
      <c r="BG4" s="589" t="s">
        <v>224</v>
      </c>
      <c r="BH4" s="589"/>
      <c r="BI4" s="589"/>
      <c r="BJ4" s="589"/>
      <c r="BK4" s="589"/>
      <c r="BL4" s="589"/>
      <c r="BM4" s="589"/>
      <c r="BN4" s="589"/>
      <c r="BO4" s="589" t="s">
        <v>221</v>
      </c>
      <c r="BP4" s="589"/>
      <c r="BQ4" s="589"/>
      <c r="BR4" s="589"/>
      <c r="BS4" s="589" t="s">
        <v>225</v>
      </c>
      <c r="BT4" s="589"/>
      <c r="BU4" s="589"/>
      <c r="BV4" s="589"/>
      <c r="BW4" s="589"/>
      <c r="BX4" s="589"/>
      <c r="BY4" s="589"/>
      <c r="BZ4" s="589"/>
      <c r="CA4" s="589"/>
      <c r="CB4" s="589"/>
      <c r="CD4" s="586" t="s">
        <v>226</v>
      </c>
      <c r="CE4" s="587"/>
      <c r="CF4" s="587"/>
      <c r="CG4" s="587"/>
      <c r="CH4" s="587"/>
      <c r="CI4" s="587"/>
      <c r="CJ4" s="587"/>
      <c r="CK4" s="587"/>
      <c r="CL4" s="587"/>
      <c r="CM4" s="587"/>
      <c r="CN4" s="587"/>
      <c r="CO4" s="587"/>
      <c r="CP4" s="587"/>
      <c r="CQ4" s="587"/>
      <c r="CR4" s="587"/>
      <c r="CS4" s="587"/>
      <c r="CT4" s="587"/>
      <c r="CU4" s="587"/>
      <c r="CV4" s="587"/>
      <c r="CW4" s="587"/>
      <c r="CX4" s="587"/>
      <c r="CY4" s="587"/>
      <c r="CZ4" s="587"/>
      <c r="DA4" s="587"/>
      <c r="DB4" s="587"/>
      <c r="DC4" s="587"/>
      <c r="DD4" s="587"/>
      <c r="DE4" s="587"/>
      <c r="DF4" s="587"/>
      <c r="DG4" s="587"/>
      <c r="DH4" s="587"/>
      <c r="DI4" s="587"/>
      <c r="DJ4" s="587"/>
      <c r="DK4" s="587"/>
      <c r="DL4" s="587"/>
      <c r="DM4" s="587"/>
      <c r="DN4" s="587"/>
      <c r="DO4" s="587"/>
      <c r="DP4" s="587"/>
      <c r="DQ4" s="587"/>
      <c r="DR4" s="587"/>
      <c r="DS4" s="587"/>
      <c r="DT4" s="587"/>
      <c r="DU4" s="587"/>
      <c r="DV4" s="587"/>
      <c r="DW4" s="587"/>
      <c r="DX4" s="587"/>
      <c r="DY4" s="587"/>
      <c r="DZ4" s="587"/>
      <c r="EA4" s="587"/>
      <c r="EB4" s="587"/>
      <c r="EC4" s="588"/>
    </row>
    <row r="5" spans="2:143" ht="11.25" customHeight="1" x14ac:dyDescent="0.2">
      <c r="B5" s="605" t="s">
        <v>227</v>
      </c>
      <c r="C5" s="606"/>
      <c r="D5" s="606"/>
      <c r="E5" s="606"/>
      <c r="F5" s="606"/>
      <c r="G5" s="606"/>
      <c r="H5" s="606"/>
      <c r="I5" s="606"/>
      <c r="J5" s="606"/>
      <c r="K5" s="606"/>
      <c r="L5" s="606"/>
      <c r="M5" s="606"/>
      <c r="N5" s="606"/>
      <c r="O5" s="606"/>
      <c r="P5" s="606"/>
      <c r="Q5" s="607"/>
      <c r="R5" s="608">
        <v>2054910</v>
      </c>
      <c r="S5" s="609"/>
      <c r="T5" s="609"/>
      <c r="U5" s="609"/>
      <c r="V5" s="609"/>
      <c r="W5" s="609"/>
      <c r="X5" s="609"/>
      <c r="Y5" s="610"/>
      <c r="Z5" s="611">
        <v>24.2</v>
      </c>
      <c r="AA5" s="611"/>
      <c r="AB5" s="611"/>
      <c r="AC5" s="611"/>
      <c r="AD5" s="612">
        <v>2054910</v>
      </c>
      <c r="AE5" s="612"/>
      <c r="AF5" s="612"/>
      <c r="AG5" s="612"/>
      <c r="AH5" s="612"/>
      <c r="AI5" s="612"/>
      <c r="AJ5" s="612"/>
      <c r="AK5" s="612"/>
      <c r="AL5" s="613">
        <v>44.7</v>
      </c>
      <c r="AM5" s="614"/>
      <c r="AN5" s="614"/>
      <c r="AO5" s="615"/>
      <c r="AP5" s="605" t="s">
        <v>228</v>
      </c>
      <c r="AQ5" s="606"/>
      <c r="AR5" s="606"/>
      <c r="AS5" s="606"/>
      <c r="AT5" s="606"/>
      <c r="AU5" s="606"/>
      <c r="AV5" s="606"/>
      <c r="AW5" s="606"/>
      <c r="AX5" s="606"/>
      <c r="AY5" s="606"/>
      <c r="AZ5" s="606"/>
      <c r="BA5" s="606"/>
      <c r="BB5" s="606"/>
      <c r="BC5" s="606"/>
      <c r="BD5" s="606"/>
      <c r="BE5" s="606"/>
      <c r="BF5" s="607"/>
      <c r="BG5" s="597">
        <v>2054910</v>
      </c>
      <c r="BH5" s="598"/>
      <c r="BI5" s="598"/>
      <c r="BJ5" s="598"/>
      <c r="BK5" s="598"/>
      <c r="BL5" s="598"/>
      <c r="BM5" s="598"/>
      <c r="BN5" s="599"/>
      <c r="BO5" s="593">
        <v>100</v>
      </c>
      <c r="BP5" s="593"/>
      <c r="BQ5" s="593"/>
      <c r="BR5" s="593"/>
      <c r="BS5" s="600" t="s">
        <v>126</v>
      </c>
      <c r="BT5" s="600"/>
      <c r="BU5" s="600"/>
      <c r="BV5" s="600"/>
      <c r="BW5" s="600"/>
      <c r="BX5" s="600"/>
      <c r="BY5" s="600"/>
      <c r="BZ5" s="600"/>
      <c r="CA5" s="600"/>
      <c r="CB5" s="604"/>
      <c r="CD5" s="586" t="s">
        <v>223</v>
      </c>
      <c r="CE5" s="587"/>
      <c r="CF5" s="587"/>
      <c r="CG5" s="587"/>
      <c r="CH5" s="587"/>
      <c r="CI5" s="587"/>
      <c r="CJ5" s="587"/>
      <c r="CK5" s="587"/>
      <c r="CL5" s="587"/>
      <c r="CM5" s="587"/>
      <c r="CN5" s="587"/>
      <c r="CO5" s="587"/>
      <c r="CP5" s="587"/>
      <c r="CQ5" s="588"/>
      <c r="CR5" s="586" t="s">
        <v>229</v>
      </c>
      <c r="CS5" s="587"/>
      <c r="CT5" s="587"/>
      <c r="CU5" s="587"/>
      <c r="CV5" s="587"/>
      <c r="CW5" s="587"/>
      <c r="CX5" s="587"/>
      <c r="CY5" s="588"/>
      <c r="CZ5" s="586" t="s">
        <v>221</v>
      </c>
      <c r="DA5" s="587"/>
      <c r="DB5" s="587"/>
      <c r="DC5" s="588"/>
      <c r="DD5" s="586" t="s">
        <v>230</v>
      </c>
      <c r="DE5" s="587"/>
      <c r="DF5" s="587"/>
      <c r="DG5" s="587"/>
      <c r="DH5" s="587"/>
      <c r="DI5" s="587"/>
      <c r="DJ5" s="587"/>
      <c r="DK5" s="587"/>
      <c r="DL5" s="587"/>
      <c r="DM5" s="587"/>
      <c r="DN5" s="587"/>
      <c r="DO5" s="587"/>
      <c r="DP5" s="588"/>
      <c r="DQ5" s="586" t="s">
        <v>231</v>
      </c>
      <c r="DR5" s="587"/>
      <c r="DS5" s="587"/>
      <c r="DT5" s="587"/>
      <c r="DU5" s="587"/>
      <c r="DV5" s="587"/>
      <c r="DW5" s="587"/>
      <c r="DX5" s="587"/>
      <c r="DY5" s="587"/>
      <c r="DZ5" s="587"/>
      <c r="EA5" s="587"/>
      <c r="EB5" s="587"/>
      <c r="EC5" s="588"/>
    </row>
    <row r="6" spans="2:143" ht="11.25" customHeight="1" x14ac:dyDescent="0.2">
      <c r="B6" s="594" t="s">
        <v>232</v>
      </c>
      <c r="C6" s="595"/>
      <c r="D6" s="595"/>
      <c r="E6" s="595"/>
      <c r="F6" s="595"/>
      <c r="G6" s="595"/>
      <c r="H6" s="595"/>
      <c r="I6" s="595"/>
      <c r="J6" s="595"/>
      <c r="K6" s="595"/>
      <c r="L6" s="595"/>
      <c r="M6" s="595"/>
      <c r="N6" s="595"/>
      <c r="O6" s="595"/>
      <c r="P6" s="595"/>
      <c r="Q6" s="596"/>
      <c r="R6" s="597">
        <v>89013</v>
      </c>
      <c r="S6" s="598"/>
      <c r="T6" s="598"/>
      <c r="U6" s="598"/>
      <c r="V6" s="598"/>
      <c r="W6" s="598"/>
      <c r="X6" s="598"/>
      <c r="Y6" s="599"/>
      <c r="Z6" s="593">
        <v>1</v>
      </c>
      <c r="AA6" s="593"/>
      <c r="AB6" s="593"/>
      <c r="AC6" s="593"/>
      <c r="AD6" s="600">
        <v>89013</v>
      </c>
      <c r="AE6" s="600"/>
      <c r="AF6" s="600"/>
      <c r="AG6" s="600"/>
      <c r="AH6" s="600"/>
      <c r="AI6" s="600"/>
      <c r="AJ6" s="600"/>
      <c r="AK6" s="600"/>
      <c r="AL6" s="601">
        <v>1.9</v>
      </c>
      <c r="AM6" s="602"/>
      <c r="AN6" s="602"/>
      <c r="AO6" s="603"/>
      <c r="AP6" s="594" t="s">
        <v>233</v>
      </c>
      <c r="AQ6" s="595"/>
      <c r="AR6" s="595"/>
      <c r="AS6" s="595"/>
      <c r="AT6" s="595"/>
      <c r="AU6" s="595"/>
      <c r="AV6" s="595"/>
      <c r="AW6" s="595"/>
      <c r="AX6" s="595"/>
      <c r="AY6" s="595"/>
      <c r="AZ6" s="595"/>
      <c r="BA6" s="595"/>
      <c r="BB6" s="595"/>
      <c r="BC6" s="595"/>
      <c r="BD6" s="595"/>
      <c r="BE6" s="595"/>
      <c r="BF6" s="596"/>
      <c r="BG6" s="597">
        <v>2054910</v>
      </c>
      <c r="BH6" s="598"/>
      <c r="BI6" s="598"/>
      <c r="BJ6" s="598"/>
      <c r="BK6" s="598"/>
      <c r="BL6" s="598"/>
      <c r="BM6" s="598"/>
      <c r="BN6" s="599"/>
      <c r="BO6" s="593">
        <v>100</v>
      </c>
      <c r="BP6" s="593"/>
      <c r="BQ6" s="593"/>
      <c r="BR6" s="593"/>
      <c r="BS6" s="600" t="s">
        <v>126</v>
      </c>
      <c r="BT6" s="600"/>
      <c r="BU6" s="600"/>
      <c r="BV6" s="600"/>
      <c r="BW6" s="600"/>
      <c r="BX6" s="600"/>
      <c r="BY6" s="600"/>
      <c r="BZ6" s="600"/>
      <c r="CA6" s="600"/>
      <c r="CB6" s="604"/>
      <c r="CD6" s="605" t="s">
        <v>234</v>
      </c>
      <c r="CE6" s="606"/>
      <c r="CF6" s="606"/>
      <c r="CG6" s="606"/>
      <c r="CH6" s="606"/>
      <c r="CI6" s="606"/>
      <c r="CJ6" s="606"/>
      <c r="CK6" s="606"/>
      <c r="CL6" s="606"/>
      <c r="CM6" s="606"/>
      <c r="CN6" s="606"/>
      <c r="CO6" s="606"/>
      <c r="CP6" s="606"/>
      <c r="CQ6" s="607"/>
      <c r="CR6" s="597">
        <v>97009</v>
      </c>
      <c r="CS6" s="598"/>
      <c r="CT6" s="598"/>
      <c r="CU6" s="598"/>
      <c r="CV6" s="598"/>
      <c r="CW6" s="598"/>
      <c r="CX6" s="598"/>
      <c r="CY6" s="599"/>
      <c r="CZ6" s="613">
        <v>1.2</v>
      </c>
      <c r="DA6" s="614"/>
      <c r="DB6" s="614"/>
      <c r="DC6" s="618"/>
      <c r="DD6" s="616" t="s">
        <v>126</v>
      </c>
      <c r="DE6" s="598"/>
      <c r="DF6" s="598"/>
      <c r="DG6" s="598"/>
      <c r="DH6" s="598"/>
      <c r="DI6" s="598"/>
      <c r="DJ6" s="598"/>
      <c r="DK6" s="598"/>
      <c r="DL6" s="598"/>
      <c r="DM6" s="598"/>
      <c r="DN6" s="598"/>
      <c r="DO6" s="598"/>
      <c r="DP6" s="599"/>
      <c r="DQ6" s="616">
        <v>97009</v>
      </c>
      <c r="DR6" s="598"/>
      <c r="DS6" s="598"/>
      <c r="DT6" s="598"/>
      <c r="DU6" s="598"/>
      <c r="DV6" s="598"/>
      <c r="DW6" s="598"/>
      <c r="DX6" s="598"/>
      <c r="DY6" s="598"/>
      <c r="DZ6" s="598"/>
      <c r="EA6" s="598"/>
      <c r="EB6" s="598"/>
      <c r="EC6" s="617"/>
    </row>
    <row r="7" spans="2:143" ht="11.25" customHeight="1" x14ac:dyDescent="0.2">
      <c r="B7" s="594" t="s">
        <v>235</v>
      </c>
      <c r="C7" s="595"/>
      <c r="D7" s="595"/>
      <c r="E7" s="595"/>
      <c r="F7" s="595"/>
      <c r="G7" s="595"/>
      <c r="H7" s="595"/>
      <c r="I7" s="595"/>
      <c r="J7" s="595"/>
      <c r="K7" s="595"/>
      <c r="L7" s="595"/>
      <c r="M7" s="595"/>
      <c r="N7" s="595"/>
      <c r="O7" s="595"/>
      <c r="P7" s="595"/>
      <c r="Q7" s="596"/>
      <c r="R7" s="597">
        <v>1083</v>
      </c>
      <c r="S7" s="598"/>
      <c r="T7" s="598"/>
      <c r="U7" s="598"/>
      <c r="V7" s="598"/>
      <c r="W7" s="598"/>
      <c r="X7" s="598"/>
      <c r="Y7" s="599"/>
      <c r="Z7" s="593">
        <v>0</v>
      </c>
      <c r="AA7" s="593"/>
      <c r="AB7" s="593"/>
      <c r="AC7" s="593"/>
      <c r="AD7" s="600">
        <v>1083</v>
      </c>
      <c r="AE7" s="600"/>
      <c r="AF7" s="600"/>
      <c r="AG7" s="600"/>
      <c r="AH7" s="600"/>
      <c r="AI7" s="600"/>
      <c r="AJ7" s="600"/>
      <c r="AK7" s="600"/>
      <c r="AL7" s="601">
        <v>0</v>
      </c>
      <c r="AM7" s="602"/>
      <c r="AN7" s="602"/>
      <c r="AO7" s="603"/>
      <c r="AP7" s="594" t="s">
        <v>236</v>
      </c>
      <c r="AQ7" s="595"/>
      <c r="AR7" s="595"/>
      <c r="AS7" s="595"/>
      <c r="AT7" s="595"/>
      <c r="AU7" s="595"/>
      <c r="AV7" s="595"/>
      <c r="AW7" s="595"/>
      <c r="AX7" s="595"/>
      <c r="AY7" s="595"/>
      <c r="AZ7" s="595"/>
      <c r="BA7" s="595"/>
      <c r="BB7" s="595"/>
      <c r="BC7" s="595"/>
      <c r="BD7" s="595"/>
      <c r="BE7" s="595"/>
      <c r="BF7" s="596"/>
      <c r="BG7" s="597">
        <v>756926</v>
      </c>
      <c r="BH7" s="598"/>
      <c r="BI7" s="598"/>
      <c r="BJ7" s="598"/>
      <c r="BK7" s="598"/>
      <c r="BL7" s="598"/>
      <c r="BM7" s="598"/>
      <c r="BN7" s="599"/>
      <c r="BO7" s="593">
        <v>36.799999999999997</v>
      </c>
      <c r="BP7" s="593"/>
      <c r="BQ7" s="593"/>
      <c r="BR7" s="593"/>
      <c r="BS7" s="600" t="s">
        <v>126</v>
      </c>
      <c r="BT7" s="600"/>
      <c r="BU7" s="600"/>
      <c r="BV7" s="600"/>
      <c r="BW7" s="600"/>
      <c r="BX7" s="600"/>
      <c r="BY7" s="600"/>
      <c r="BZ7" s="600"/>
      <c r="CA7" s="600"/>
      <c r="CB7" s="604"/>
      <c r="CD7" s="594" t="s">
        <v>237</v>
      </c>
      <c r="CE7" s="595"/>
      <c r="CF7" s="595"/>
      <c r="CG7" s="595"/>
      <c r="CH7" s="595"/>
      <c r="CI7" s="595"/>
      <c r="CJ7" s="595"/>
      <c r="CK7" s="595"/>
      <c r="CL7" s="595"/>
      <c r="CM7" s="595"/>
      <c r="CN7" s="595"/>
      <c r="CO7" s="595"/>
      <c r="CP7" s="595"/>
      <c r="CQ7" s="596"/>
      <c r="CR7" s="597">
        <v>1877223</v>
      </c>
      <c r="CS7" s="598"/>
      <c r="CT7" s="598"/>
      <c r="CU7" s="598"/>
      <c r="CV7" s="598"/>
      <c r="CW7" s="598"/>
      <c r="CX7" s="598"/>
      <c r="CY7" s="599"/>
      <c r="CZ7" s="593">
        <v>23.9</v>
      </c>
      <c r="DA7" s="593"/>
      <c r="DB7" s="593"/>
      <c r="DC7" s="593"/>
      <c r="DD7" s="616">
        <v>31474</v>
      </c>
      <c r="DE7" s="598"/>
      <c r="DF7" s="598"/>
      <c r="DG7" s="598"/>
      <c r="DH7" s="598"/>
      <c r="DI7" s="598"/>
      <c r="DJ7" s="598"/>
      <c r="DK7" s="598"/>
      <c r="DL7" s="598"/>
      <c r="DM7" s="598"/>
      <c r="DN7" s="598"/>
      <c r="DO7" s="598"/>
      <c r="DP7" s="599"/>
      <c r="DQ7" s="616">
        <v>1664136</v>
      </c>
      <c r="DR7" s="598"/>
      <c r="DS7" s="598"/>
      <c r="DT7" s="598"/>
      <c r="DU7" s="598"/>
      <c r="DV7" s="598"/>
      <c r="DW7" s="598"/>
      <c r="DX7" s="598"/>
      <c r="DY7" s="598"/>
      <c r="DZ7" s="598"/>
      <c r="EA7" s="598"/>
      <c r="EB7" s="598"/>
      <c r="EC7" s="617"/>
    </row>
    <row r="8" spans="2:143" ht="11.25" customHeight="1" x14ac:dyDescent="0.2">
      <c r="B8" s="594" t="s">
        <v>238</v>
      </c>
      <c r="C8" s="595"/>
      <c r="D8" s="595"/>
      <c r="E8" s="595"/>
      <c r="F8" s="595"/>
      <c r="G8" s="595"/>
      <c r="H8" s="595"/>
      <c r="I8" s="595"/>
      <c r="J8" s="595"/>
      <c r="K8" s="595"/>
      <c r="L8" s="595"/>
      <c r="M8" s="595"/>
      <c r="N8" s="595"/>
      <c r="O8" s="595"/>
      <c r="P8" s="595"/>
      <c r="Q8" s="596"/>
      <c r="R8" s="597">
        <v>11122</v>
      </c>
      <c r="S8" s="598"/>
      <c r="T8" s="598"/>
      <c r="U8" s="598"/>
      <c r="V8" s="598"/>
      <c r="W8" s="598"/>
      <c r="X8" s="598"/>
      <c r="Y8" s="599"/>
      <c r="Z8" s="593">
        <v>0.1</v>
      </c>
      <c r="AA8" s="593"/>
      <c r="AB8" s="593"/>
      <c r="AC8" s="593"/>
      <c r="AD8" s="600">
        <v>11122</v>
      </c>
      <c r="AE8" s="600"/>
      <c r="AF8" s="600"/>
      <c r="AG8" s="600"/>
      <c r="AH8" s="600"/>
      <c r="AI8" s="600"/>
      <c r="AJ8" s="600"/>
      <c r="AK8" s="600"/>
      <c r="AL8" s="601">
        <v>0.2</v>
      </c>
      <c r="AM8" s="602"/>
      <c r="AN8" s="602"/>
      <c r="AO8" s="603"/>
      <c r="AP8" s="594" t="s">
        <v>239</v>
      </c>
      <c r="AQ8" s="595"/>
      <c r="AR8" s="595"/>
      <c r="AS8" s="595"/>
      <c r="AT8" s="595"/>
      <c r="AU8" s="595"/>
      <c r="AV8" s="595"/>
      <c r="AW8" s="595"/>
      <c r="AX8" s="595"/>
      <c r="AY8" s="595"/>
      <c r="AZ8" s="595"/>
      <c r="BA8" s="595"/>
      <c r="BB8" s="595"/>
      <c r="BC8" s="595"/>
      <c r="BD8" s="595"/>
      <c r="BE8" s="595"/>
      <c r="BF8" s="596"/>
      <c r="BG8" s="597">
        <v>25219</v>
      </c>
      <c r="BH8" s="598"/>
      <c r="BI8" s="598"/>
      <c r="BJ8" s="598"/>
      <c r="BK8" s="598"/>
      <c r="BL8" s="598"/>
      <c r="BM8" s="598"/>
      <c r="BN8" s="599"/>
      <c r="BO8" s="593">
        <v>1.2</v>
      </c>
      <c r="BP8" s="593"/>
      <c r="BQ8" s="593"/>
      <c r="BR8" s="593"/>
      <c r="BS8" s="600" t="s">
        <v>126</v>
      </c>
      <c r="BT8" s="600"/>
      <c r="BU8" s="600"/>
      <c r="BV8" s="600"/>
      <c r="BW8" s="600"/>
      <c r="BX8" s="600"/>
      <c r="BY8" s="600"/>
      <c r="BZ8" s="600"/>
      <c r="CA8" s="600"/>
      <c r="CB8" s="604"/>
      <c r="CD8" s="594" t="s">
        <v>240</v>
      </c>
      <c r="CE8" s="595"/>
      <c r="CF8" s="595"/>
      <c r="CG8" s="595"/>
      <c r="CH8" s="595"/>
      <c r="CI8" s="595"/>
      <c r="CJ8" s="595"/>
      <c r="CK8" s="595"/>
      <c r="CL8" s="595"/>
      <c r="CM8" s="595"/>
      <c r="CN8" s="595"/>
      <c r="CO8" s="595"/>
      <c r="CP8" s="595"/>
      <c r="CQ8" s="596"/>
      <c r="CR8" s="597">
        <v>1950322</v>
      </c>
      <c r="CS8" s="598"/>
      <c r="CT8" s="598"/>
      <c r="CU8" s="598"/>
      <c r="CV8" s="598"/>
      <c r="CW8" s="598"/>
      <c r="CX8" s="598"/>
      <c r="CY8" s="599"/>
      <c r="CZ8" s="593">
        <v>24.8</v>
      </c>
      <c r="DA8" s="593"/>
      <c r="DB8" s="593"/>
      <c r="DC8" s="593"/>
      <c r="DD8" s="616">
        <v>14349</v>
      </c>
      <c r="DE8" s="598"/>
      <c r="DF8" s="598"/>
      <c r="DG8" s="598"/>
      <c r="DH8" s="598"/>
      <c r="DI8" s="598"/>
      <c r="DJ8" s="598"/>
      <c r="DK8" s="598"/>
      <c r="DL8" s="598"/>
      <c r="DM8" s="598"/>
      <c r="DN8" s="598"/>
      <c r="DO8" s="598"/>
      <c r="DP8" s="599"/>
      <c r="DQ8" s="616">
        <v>933716</v>
      </c>
      <c r="DR8" s="598"/>
      <c r="DS8" s="598"/>
      <c r="DT8" s="598"/>
      <c r="DU8" s="598"/>
      <c r="DV8" s="598"/>
      <c r="DW8" s="598"/>
      <c r="DX8" s="598"/>
      <c r="DY8" s="598"/>
      <c r="DZ8" s="598"/>
      <c r="EA8" s="598"/>
      <c r="EB8" s="598"/>
      <c r="EC8" s="617"/>
    </row>
    <row r="9" spans="2:143" ht="11.25" customHeight="1" x14ac:dyDescent="0.2">
      <c r="B9" s="594" t="s">
        <v>241</v>
      </c>
      <c r="C9" s="595"/>
      <c r="D9" s="595"/>
      <c r="E9" s="595"/>
      <c r="F9" s="595"/>
      <c r="G9" s="595"/>
      <c r="H9" s="595"/>
      <c r="I9" s="595"/>
      <c r="J9" s="595"/>
      <c r="K9" s="595"/>
      <c r="L9" s="595"/>
      <c r="M9" s="595"/>
      <c r="N9" s="595"/>
      <c r="O9" s="595"/>
      <c r="P9" s="595"/>
      <c r="Q9" s="596"/>
      <c r="R9" s="597">
        <v>13969</v>
      </c>
      <c r="S9" s="598"/>
      <c r="T9" s="598"/>
      <c r="U9" s="598"/>
      <c r="V9" s="598"/>
      <c r="W9" s="598"/>
      <c r="X9" s="598"/>
      <c r="Y9" s="599"/>
      <c r="Z9" s="593">
        <v>0.2</v>
      </c>
      <c r="AA9" s="593"/>
      <c r="AB9" s="593"/>
      <c r="AC9" s="593"/>
      <c r="AD9" s="600">
        <v>13969</v>
      </c>
      <c r="AE9" s="600"/>
      <c r="AF9" s="600"/>
      <c r="AG9" s="600"/>
      <c r="AH9" s="600"/>
      <c r="AI9" s="600"/>
      <c r="AJ9" s="600"/>
      <c r="AK9" s="600"/>
      <c r="AL9" s="601">
        <v>0.3</v>
      </c>
      <c r="AM9" s="602"/>
      <c r="AN9" s="602"/>
      <c r="AO9" s="603"/>
      <c r="AP9" s="594" t="s">
        <v>242</v>
      </c>
      <c r="AQ9" s="595"/>
      <c r="AR9" s="595"/>
      <c r="AS9" s="595"/>
      <c r="AT9" s="595"/>
      <c r="AU9" s="595"/>
      <c r="AV9" s="595"/>
      <c r="AW9" s="595"/>
      <c r="AX9" s="595"/>
      <c r="AY9" s="595"/>
      <c r="AZ9" s="595"/>
      <c r="BA9" s="595"/>
      <c r="BB9" s="595"/>
      <c r="BC9" s="595"/>
      <c r="BD9" s="595"/>
      <c r="BE9" s="595"/>
      <c r="BF9" s="596"/>
      <c r="BG9" s="597">
        <v>592456</v>
      </c>
      <c r="BH9" s="598"/>
      <c r="BI9" s="598"/>
      <c r="BJ9" s="598"/>
      <c r="BK9" s="598"/>
      <c r="BL9" s="598"/>
      <c r="BM9" s="598"/>
      <c r="BN9" s="599"/>
      <c r="BO9" s="593">
        <v>28.8</v>
      </c>
      <c r="BP9" s="593"/>
      <c r="BQ9" s="593"/>
      <c r="BR9" s="593"/>
      <c r="BS9" s="600" t="s">
        <v>126</v>
      </c>
      <c r="BT9" s="600"/>
      <c r="BU9" s="600"/>
      <c r="BV9" s="600"/>
      <c r="BW9" s="600"/>
      <c r="BX9" s="600"/>
      <c r="BY9" s="600"/>
      <c r="BZ9" s="600"/>
      <c r="CA9" s="600"/>
      <c r="CB9" s="604"/>
      <c r="CD9" s="594" t="s">
        <v>243</v>
      </c>
      <c r="CE9" s="595"/>
      <c r="CF9" s="595"/>
      <c r="CG9" s="595"/>
      <c r="CH9" s="595"/>
      <c r="CI9" s="595"/>
      <c r="CJ9" s="595"/>
      <c r="CK9" s="595"/>
      <c r="CL9" s="595"/>
      <c r="CM9" s="595"/>
      <c r="CN9" s="595"/>
      <c r="CO9" s="595"/>
      <c r="CP9" s="595"/>
      <c r="CQ9" s="596"/>
      <c r="CR9" s="597">
        <v>1233172</v>
      </c>
      <c r="CS9" s="598"/>
      <c r="CT9" s="598"/>
      <c r="CU9" s="598"/>
      <c r="CV9" s="598"/>
      <c r="CW9" s="598"/>
      <c r="CX9" s="598"/>
      <c r="CY9" s="599"/>
      <c r="CZ9" s="593">
        <v>15.7</v>
      </c>
      <c r="DA9" s="593"/>
      <c r="DB9" s="593"/>
      <c r="DC9" s="593"/>
      <c r="DD9" s="616">
        <v>10599</v>
      </c>
      <c r="DE9" s="598"/>
      <c r="DF9" s="598"/>
      <c r="DG9" s="598"/>
      <c r="DH9" s="598"/>
      <c r="DI9" s="598"/>
      <c r="DJ9" s="598"/>
      <c r="DK9" s="598"/>
      <c r="DL9" s="598"/>
      <c r="DM9" s="598"/>
      <c r="DN9" s="598"/>
      <c r="DO9" s="598"/>
      <c r="DP9" s="599"/>
      <c r="DQ9" s="616">
        <v>1044160</v>
      </c>
      <c r="DR9" s="598"/>
      <c r="DS9" s="598"/>
      <c r="DT9" s="598"/>
      <c r="DU9" s="598"/>
      <c r="DV9" s="598"/>
      <c r="DW9" s="598"/>
      <c r="DX9" s="598"/>
      <c r="DY9" s="598"/>
      <c r="DZ9" s="598"/>
      <c r="EA9" s="598"/>
      <c r="EB9" s="598"/>
      <c r="EC9" s="617"/>
    </row>
    <row r="10" spans="2:143" ht="11.25" customHeight="1" x14ac:dyDescent="0.2">
      <c r="B10" s="594" t="s">
        <v>244</v>
      </c>
      <c r="C10" s="595"/>
      <c r="D10" s="595"/>
      <c r="E10" s="595"/>
      <c r="F10" s="595"/>
      <c r="G10" s="595"/>
      <c r="H10" s="595"/>
      <c r="I10" s="595"/>
      <c r="J10" s="595"/>
      <c r="K10" s="595"/>
      <c r="L10" s="595"/>
      <c r="M10" s="595"/>
      <c r="N10" s="595"/>
      <c r="O10" s="595"/>
      <c r="P10" s="595"/>
      <c r="Q10" s="596"/>
      <c r="R10" s="597" t="s">
        <v>126</v>
      </c>
      <c r="S10" s="598"/>
      <c r="T10" s="598"/>
      <c r="U10" s="598"/>
      <c r="V10" s="598"/>
      <c r="W10" s="598"/>
      <c r="X10" s="598"/>
      <c r="Y10" s="599"/>
      <c r="Z10" s="593" t="s">
        <v>126</v>
      </c>
      <c r="AA10" s="593"/>
      <c r="AB10" s="593"/>
      <c r="AC10" s="593"/>
      <c r="AD10" s="600" t="s">
        <v>126</v>
      </c>
      <c r="AE10" s="600"/>
      <c r="AF10" s="600"/>
      <c r="AG10" s="600"/>
      <c r="AH10" s="600"/>
      <c r="AI10" s="600"/>
      <c r="AJ10" s="600"/>
      <c r="AK10" s="600"/>
      <c r="AL10" s="601" t="s">
        <v>126</v>
      </c>
      <c r="AM10" s="602"/>
      <c r="AN10" s="602"/>
      <c r="AO10" s="603"/>
      <c r="AP10" s="594" t="s">
        <v>246</v>
      </c>
      <c r="AQ10" s="595"/>
      <c r="AR10" s="595"/>
      <c r="AS10" s="595"/>
      <c r="AT10" s="595"/>
      <c r="AU10" s="595"/>
      <c r="AV10" s="595"/>
      <c r="AW10" s="595"/>
      <c r="AX10" s="595"/>
      <c r="AY10" s="595"/>
      <c r="AZ10" s="595"/>
      <c r="BA10" s="595"/>
      <c r="BB10" s="595"/>
      <c r="BC10" s="595"/>
      <c r="BD10" s="595"/>
      <c r="BE10" s="595"/>
      <c r="BF10" s="596"/>
      <c r="BG10" s="597">
        <v>53797</v>
      </c>
      <c r="BH10" s="598"/>
      <c r="BI10" s="598"/>
      <c r="BJ10" s="598"/>
      <c r="BK10" s="598"/>
      <c r="BL10" s="598"/>
      <c r="BM10" s="598"/>
      <c r="BN10" s="599"/>
      <c r="BO10" s="593">
        <v>2.6</v>
      </c>
      <c r="BP10" s="593"/>
      <c r="BQ10" s="593"/>
      <c r="BR10" s="593"/>
      <c r="BS10" s="600" t="s">
        <v>126</v>
      </c>
      <c r="BT10" s="600"/>
      <c r="BU10" s="600"/>
      <c r="BV10" s="600"/>
      <c r="BW10" s="600"/>
      <c r="BX10" s="600"/>
      <c r="BY10" s="600"/>
      <c r="BZ10" s="600"/>
      <c r="CA10" s="600"/>
      <c r="CB10" s="604"/>
      <c r="CD10" s="594" t="s">
        <v>247</v>
      </c>
      <c r="CE10" s="595"/>
      <c r="CF10" s="595"/>
      <c r="CG10" s="595"/>
      <c r="CH10" s="595"/>
      <c r="CI10" s="595"/>
      <c r="CJ10" s="595"/>
      <c r="CK10" s="595"/>
      <c r="CL10" s="595"/>
      <c r="CM10" s="595"/>
      <c r="CN10" s="595"/>
      <c r="CO10" s="595"/>
      <c r="CP10" s="595"/>
      <c r="CQ10" s="596"/>
      <c r="CR10" s="597" t="s">
        <v>126</v>
      </c>
      <c r="CS10" s="598"/>
      <c r="CT10" s="598"/>
      <c r="CU10" s="598"/>
      <c r="CV10" s="598"/>
      <c r="CW10" s="598"/>
      <c r="CX10" s="598"/>
      <c r="CY10" s="599"/>
      <c r="CZ10" s="593" t="s">
        <v>126</v>
      </c>
      <c r="DA10" s="593"/>
      <c r="DB10" s="593"/>
      <c r="DC10" s="593"/>
      <c r="DD10" s="616" t="s">
        <v>126</v>
      </c>
      <c r="DE10" s="598"/>
      <c r="DF10" s="598"/>
      <c r="DG10" s="598"/>
      <c r="DH10" s="598"/>
      <c r="DI10" s="598"/>
      <c r="DJ10" s="598"/>
      <c r="DK10" s="598"/>
      <c r="DL10" s="598"/>
      <c r="DM10" s="598"/>
      <c r="DN10" s="598"/>
      <c r="DO10" s="598"/>
      <c r="DP10" s="599"/>
      <c r="DQ10" s="616" t="s">
        <v>126</v>
      </c>
      <c r="DR10" s="598"/>
      <c r="DS10" s="598"/>
      <c r="DT10" s="598"/>
      <c r="DU10" s="598"/>
      <c r="DV10" s="598"/>
      <c r="DW10" s="598"/>
      <c r="DX10" s="598"/>
      <c r="DY10" s="598"/>
      <c r="DZ10" s="598"/>
      <c r="EA10" s="598"/>
      <c r="EB10" s="598"/>
      <c r="EC10" s="617"/>
    </row>
    <row r="11" spans="2:143" ht="11.25" customHeight="1" x14ac:dyDescent="0.2">
      <c r="B11" s="594" t="s">
        <v>248</v>
      </c>
      <c r="C11" s="595"/>
      <c r="D11" s="595"/>
      <c r="E11" s="595"/>
      <c r="F11" s="595"/>
      <c r="G11" s="595"/>
      <c r="H11" s="595"/>
      <c r="I11" s="595"/>
      <c r="J11" s="595"/>
      <c r="K11" s="595"/>
      <c r="L11" s="595"/>
      <c r="M11" s="595"/>
      <c r="N11" s="595"/>
      <c r="O11" s="595"/>
      <c r="P11" s="595"/>
      <c r="Q11" s="596"/>
      <c r="R11" s="597">
        <v>368348</v>
      </c>
      <c r="S11" s="598"/>
      <c r="T11" s="598"/>
      <c r="U11" s="598"/>
      <c r="V11" s="598"/>
      <c r="W11" s="598"/>
      <c r="X11" s="598"/>
      <c r="Y11" s="599"/>
      <c r="Z11" s="601">
        <v>4.3</v>
      </c>
      <c r="AA11" s="602"/>
      <c r="AB11" s="602"/>
      <c r="AC11" s="619"/>
      <c r="AD11" s="616">
        <v>368348</v>
      </c>
      <c r="AE11" s="598"/>
      <c r="AF11" s="598"/>
      <c r="AG11" s="598"/>
      <c r="AH11" s="598"/>
      <c r="AI11" s="598"/>
      <c r="AJ11" s="598"/>
      <c r="AK11" s="599"/>
      <c r="AL11" s="601">
        <v>8</v>
      </c>
      <c r="AM11" s="602"/>
      <c r="AN11" s="602"/>
      <c r="AO11" s="603"/>
      <c r="AP11" s="594" t="s">
        <v>249</v>
      </c>
      <c r="AQ11" s="595"/>
      <c r="AR11" s="595"/>
      <c r="AS11" s="595"/>
      <c r="AT11" s="595"/>
      <c r="AU11" s="595"/>
      <c r="AV11" s="595"/>
      <c r="AW11" s="595"/>
      <c r="AX11" s="595"/>
      <c r="AY11" s="595"/>
      <c r="AZ11" s="595"/>
      <c r="BA11" s="595"/>
      <c r="BB11" s="595"/>
      <c r="BC11" s="595"/>
      <c r="BD11" s="595"/>
      <c r="BE11" s="595"/>
      <c r="BF11" s="596"/>
      <c r="BG11" s="597">
        <v>85454</v>
      </c>
      <c r="BH11" s="598"/>
      <c r="BI11" s="598"/>
      <c r="BJ11" s="598"/>
      <c r="BK11" s="598"/>
      <c r="BL11" s="598"/>
      <c r="BM11" s="598"/>
      <c r="BN11" s="599"/>
      <c r="BO11" s="593">
        <v>4.2</v>
      </c>
      <c r="BP11" s="593"/>
      <c r="BQ11" s="593"/>
      <c r="BR11" s="593"/>
      <c r="BS11" s="600" t="s">
        <v>126</v>
      </c>
      <c r="BT11" s="600"/>
      <c r="BU11" s="600"/>
      <c r="BV11" s="600"/>
      <c r="BW11" s="600"/>
      <c r="BX11" s="600"/>
      <c r="BY11" s="600"/>
      <c r="BZ11" s="600"/>
      <c r="CA11" s="600"/>
      <c r="CB11" s="604"/>
      <c r="CD11" s="594" t="s">
        <v>250</v>
      </c>
      <c r="CE11" s="595"/>
      <c r="CF11" s="595"/>
      <c r="CG11" s="595"/>
      <c r="CH11" s="595"/>
      <c r="CI11" s="595"/>
      <c r="CJ11" s="595"/>
      <c r="CK11" s="595"/>
      <c r="CL11" s="595"/>
      <c r="CM11" s="595"/>
      <c r="CN11" s="595"/>
      <c r="CO11" s="595"/>
      <c r="CP11" s="595"/>
      <c r="CQ11" s="596"/>
      <c r="CR11" s="597">
        <v>369011</v>
      </c>
      <c r="CS11" s="598"/>
      <c r="CT11" s="598"/>
      <c r="CU11" s="598"/>
      <c r="CV11" s="598"/>
      <c r="CW11" s="598"/>
      <c r="CX11" s="598"/>
      <c r="CY11" s="599"/>
      <c r="CZ11" s="593">
        <v>4.7</v>
      </c>
      <c r="DA11" s="593"/>
      <c r="DB11" s="593"/>
      <c r="DC11" s="593"/>
      <c r="DD11" s="616">
        <v>65294</v>
      </c>
      <c r="DE11" s="598"/>
      <c r="DF11" s="598"/>
      <c r="DG11" s="598"/>
      <c r="DH11" s="598"/>
      <c r="DI11" s="598"/>
      <c r="DJ11" s="598"/>
      <c r="DK11" s="598"/>
      <c r="DL11" s="598"/>
      <c r="DM11" s="598"/>
      <c r="DN11" s="598"/>
      <c r="DO11" s="598"/>
      <c r="DP11" s="599"/>
      <c r="DQ11" s="616">
        <v>181381</v>
      </c>
      <c r="DR11" s="598"/>
      <c r="DS11" s="598"/>
      <c r="DT11" s="598"/>
      <c r="DU11" s="598"/>
      <c r="DV11" s="598"/>
      <c r="DW11" s="598"/>
      <c r="DX11" s="598"/>
      <c r="DY11" s="598"/>
      <c r="DZ11" s="598"/>
      <c r="EA11" s="598"/>
      <c r="EB11" s="598"/>
      <c r="EC11" s="617"/>
    </row>
    <row r="12" spans="2:143" ht="11.25" customHeight="1" x14ac:dyDescent="0.2">
      <c r="B12" s="594" t="s">
        <v>251</v>
      </c>
      <c r="C12" s="595"/>
      <c r="D12" s="595"/>
      <c r="E12" s="595"/>
      <c r="F12" s="595"/>
      <c r="G12" s="595"/>
      <c r="H12" s="595"/>
      <c r="I12" s="595"/>
      <c r="J12" s="595"/>
      <c r="K12" s="595"/>
      <c r="L12" s="595"/>
      <c r="M12" s="595"/>
      <c r="N12" s="595"/>
      <c r="O12" s="595"/>
      <c r="P12" s="595"/>
      <c r="Q12" s="596"/>
      <c r="R12" s="597">
        <v>47000</v>
      </c>
      <c r="S12" s="598"/>
      <c r="T12" s="598"/>
      <c r="U12" s="598"/>
      <c r="V12" s="598"/>
      <c r="W12" s="598"/>
      <c r="X12" s="598"/>
      <c r="Y12" s="599"/>
      <c r="Z12" s="593">
        <v>0.6</v>
      </c>
      <c r="AA12" s="593"/>
      <c r="AB12" s="593"/>
      <c r="AC12" s="593"/>
      <c r="AD12" s="600">
        <v>47000</v>
      </c>
      <c r="AE12" s="600"/>
      <c r="AF12" s="600"/>
      <c r="AG12" s="600"/>
      <c r="AH12" s="600"/>
      <c r="AI12" s="600"/>
      <c r="AJ12" s="600"/>
      <c r="AK12" s="600"/>
      <c r="AL12" s="601">
        <v>1</v>
      </c>
      <c r="AM12" s="602"/>
      <c r="AN12" s="602"/>
      <c r="AO12" s="603"/>
      <c r="AP12" s="594" t="s">
        <v>252</v>
      </c>
      <c r="AQ12" s="595"/>
      <c r="AR12" s="595"/>
      <c r="AS12" s="595"/>
      <c r="AT12" s="595"/>
      <c r="AU12" s="595"/>
      <c r="AV12" s="595"/>
      <c r="AW12" s="595"/>
      <c r="AX12" s="595"/>
      <c r="AY12" s="595"/>
      <c r="AZ12" s="595"/>
      <c r="BA12" s="595"/>
      <c r="BB12" s="595"/>
      <c r="BC12" s="595"/>
      <c r="BD12" s="595"/>
      <c r="BE12" s="595"/>
      <c r="BF12" s="596"/>
      <c r="BG12" s="597">
        <v>1050515</v>
      </c>
      <c r="BH12" s="598"/>
      <c r="BI12" s="598"/>
      <c r="BJ12" s="598"/>
      <c r="BK12" s="598"/>
      <c r="BL12" s="598"/>
      <c r="BM12" s="598"/>
      <c r="BN12" s="599"/>
      <c r="BO12" s="593">
        <v>51.1</v>
      </c>
      <c r="BP12" s="593"/>
      <c r="BQ12" s="593"/>
      <c r="BR12" s="593"/>
      <c r="BS12" s="600" t="s">
        <v>126</v>
      </c>
      <c r="BT12" s="600"/>
      <c r="BU12" s="600"/>
      <c r="BV12" s="600"/>
      <c r="BW12" s="600"/>
      <c r="BX12" s="600"/>
      <c r="BY12" s="600"/>
      <c r="BZ12" s="600"/>
      <c r="CA12" s="600"/>
      <c r="CB12" s="604"/>
      <c r="CD12" s="594" t="s">
        <v>253</v>
      </c>
      <c r="CE12" s="595"/>
      <c r="CF12" s="595"/>
      <c r="CG12" s="595"/>
      <c r="CH12" s="595"/>
      <c r="CI12" s="595"/>
      <c r="CJ12" s="595"/>
      <c r="CK12" s="595"/>
      <c r="CL12" s="595"/>
      <c r="CM12" s="595"/>
      <c r="CN12" s="595"/>
      <c r="CO12" s="595"/>
      <c r="CP12" s="595"/>
      <c r="CQ12" s="596"/>
      <c r="CR12" s="597">
        <v>57795</v>
      </c>
      <c r="CS12" s="598"/>
      <c r="CT12" s="598"/>
      <c r="CU12" s="598"/>
      <c r="CV12" s="598"/>
      <c r="CW12" s="598"/>
      <c r="CX12" s="598"/>
      <c r="CY12" s="599"/>
      <c r="CZ12" s="593">
        <v>0.7</v>
      </c>
      <c r="DA12" s="593"/>
      <c r="DB12" s="593"/>
      <c r="DC12" s="593"/>
      <c r="DD12" s="616" t="s">
        <v>126</v>
      </c>
      <c r="DE12" s="598"/>
      <c r="DF12" s="598"/>
      <c r="DG12" s="598"/>
      <c r="DH12" s="598"/>
      <c r="DI12" s="598"/>
      <c r="DJ12" s="598"/>
      <c r="DK12" s="598"/>
      <c r="DL12" s="598"/>
      <c r="DM12" s="598"/>
      <c r="DN12" s="598"/>
      <c r="DO12" s="598"/>
      <c r="DP12" s="599"/>
      <c r="DQ12" s="616">
        <v>2517</v>
      </c>
      <c r="DR12" s="598"/>
      <c r="DS12" s="598"/>
      <c r="DT12" s="598"/>
      <c r="DU12" s="598"/>
      <c r="DV12" s="598"/>
      <c r="DW12" s="598"/>
      <c r="DX12" s="598"/>
      <c r="DY12" s="598"/>
      <c r="DZ12" s="598"/>
      <c r="EA12" s="598"/>
      <c r="EB12" s="598"/>
      <c r="EC12" s="617"/>
    </row>
    <row r="13" spans="2:143" ht="11.25" customHeight="1" x14ac:dyDescent="0.2">
      <c r="B13" s="594" t="s">
        <v>254</v>
      </c>
      <c r="C13" s="595"/>
      <c r="D13" s="595"/>
      <c r="E13" s="595"/>
      <c r="F13" s="595"/>
      <c r="G13" s="595"/>
      <c r="H13" s="595"/>
      <c r="I13" s="595"/>
      <c r="J13" s="595"/>
      <c r="K13" s="595"/>
      <c r="L13" s="595"/>
      <c r="M13" s="595"/>
      <c r="N13" s="595"/>
      <c r="O13" s="595"/>
      <c r="P13" s="595"/>
      <c r="Q13" s="596"/>
      <c r="R13" s="597" t="s">
        <v>126</v>
      </c>
      <c r="S13" s="598"/>
      <c r="T13" s="598"/>
      <c r="U13" s="598"/>
      <c r="V13" s="598"/>
      <c r="W13" s="598"/>
      <c r="X13" s="598"/>
      <c r="Y13" s="599"/>
      <c r="Z13" s="593" t="s">
        <v>126</v>
      </c>
      <c r="AA13" s="593"/>
      <c r="AB13" s="593"/>
      <c r="AC13" s="593"/>
      <c r="AD13" s="600" t="s">
        <v>126</v>
      </c>
      <c r="AE13" s="600"/>
      <c r="AF13" s="600"/>
      <c r="AG13" s="600"/>
      <c r="AH13" s="600"/>
      <c r="AI13" s="600"/>
      <c r="AJ13" s="600"/>
      <c r="AK13" s="600"/>
      <c r="AL13" s="601" t="s">
        <v>126</v>
      </c>
      <c r="AM13" s="602"/>
      <c r="AN13" s="602"/>
      <c r="AO13" s="603"/>
      <c r="AP13" s="594" t="s">
        <v>255</v>
      </c>
      <c r="AQ13" s="595"/>
      <c r="AR13" s="595"/>
      <c r="AS13" s="595"/>
      <c r="AT13" s="595"/>
      <c r="AU13" s="595"/>
      <c r="AV13" s="595"/>
      <c r="AW13" s="595"/>
      <c r="AX13" s="595"/>
      <c r="AY13" s="595"/>
      <c r="AZ13" s="595"/>
      <c r="BA13" s="595"/>
      <c r="BB13" s="595"/>
      <c r="BC13" s="595"/>
      <c r="BD13" s="595"/>
      <c r="BE13" s="595"/>
      <c r="BF13" s="596"/>
      <c r="BG13" s="597">
        <v>1050503</v>
      </c>
      <c r="BH13" s="598"/>
      <c r="BI13" s="598"/>
      <c r="BJ13" s="598"/>
      <c r="BK13" s="598"/>
      <c r="BL13" s="598"/>
      <c r="BM13" s="598"/>
      <c r="BN13" s="599"/>
      <c r="BO13" s="593">
        <v>51.1</v>
      </c>
      <c r="BP13" s="593"/>
      <c r="BQ13" s="593"/>
      <c r="BR13" s="593"/>
      <c r="BS13" s="600" t="s">
        <v>126</v>
      </c>
      <c r="BT13" s="600"/>
      <c r="BU13" s="600"/>
      <c r="BV13" s="600"/>
      <c r="BW13" s="600"/>
      <c r="BX13" s="600"/>
      <c r="BY13" s="600"/>
      <c r="BZ13" s="600"/>
      <c r="CA13" s="600"/>
      <c r="CB13" s="604"/>
      <c r="CD13" s="594" t="s">
        <v>256</v>
      </c>
      <c r="CE13" s="595"/>
      <c r="CF13" s="595"/>
      <c r="CG13" s="595"/>
      <c r="CH13" s="595"/>
      <c r="CI13" s="595"/>
      <c r="CJ13" s="595"/>
      <c r="CK13" s="595"/>
      <c r="CL13" s="595"/>
      <c r="CM13" s="595"/>
      <c r="CN13" s="595"/>
      <c r="CO13" s="595"/>
      <c r="CP13" s="595"/>
      <c r="CQ13" s="596"/>
      <c r="CR13" s="597">
        <v>563190</v>
      </c>
      <c r="CS13" s="598"/>
      <c r="CT13" s="598"/>
      <c r="CU13" s="598"/>
      <c r="CV13" s="598"/>
      <c r="CW13" s="598"/>
      <c r="CX13" s="598"/>
      <c r="CY13" s="599"/>
      <c r="CZ13" s="593">
        <v>7.2</v>
      </c>
      <c r="DA13" s="593"/>
      <c r="DB13" s="593"/>
      <c r="DC13" s="593"/>
      <c r="DD13" s="616">
        <v>289638</v>
      </c>
      <c r="DE13" s="598"/>
      <c r="DF13" s="598"/>
      <c r="DG13" s="598"/>
      <c r="DH13" s="598"/>
      <c r="DI13" s="598"/>
      <c r="DJ13" s="598"/>
      <c r="DK13" s="598"/>
      <c r="DL13" s="598"/>
      <c r="DM13" s="598"/>
      <c r="DN13" s="598"/>
      <c r="DO13" s="598"/>
      <c r="DP13" s="599"/>
      <c r="DQ13" s="616">
        <v>226314</v>
      </c>
      <c r="DR13" s="598"/>
      <c r="DS13" s="598"/>
      <c r="DT13" s="598"/>
      <c r="DU13" s="598"/>
      <c r="DV13" s="598"/>
      <c r="DW13" s="598"/>
      <c r="DX13" s="598"/>
      <c r="DY13" s="598"/>
      <c r="DZ13" s="598"/>
      <c r="EA13" s="598"/>
      <c r="EB13" s="598"/>
      <c r="EC13" s="617"/>
    </row>
    <row r="14" spans="2:143" ht="11.25" customHeight="1" x14ac:dyDescent="0.2">
      <c r="B14" s="594" t="s">
        <v>257</v>
      </c>
      <c r="C14" s="595"/>
      <c r="D14" s="595"/>
      <c r="E14" s="595"/>
      <c r="F14" s="595"/>
      <c r="G14" s="595"/>
      <c r="H14" s="595"/>
      <c r="I14" s="595"/>
      <c r="J14" s="595"/>
      <c r="K14" s="595"/>
      <c r="L14" s="595"/>
      <c r="M14" s="595"/>
      <c r="N14" s="595"/>
      <c r="O14" s="595"/>
      <c r="P14" s="595"/>
      <c r="Q14" s="596"/>
      <c r="R14" s="597" t="s">
        <v>126</v>
      </c>
      <c r="S14" s="598"/>
      <c r="T14" s="598"/>
      <c r="U14" s="598"/>
      <c r="V14" s="598"/>
      <c r="W14" s="598"/>
      <c r="X14" s="598"/>
      <c r="Y14" s="599"/>
      <c r="Z14" s="593" t="s">
        <v>126</v>
      </c>
      <c r="AA14" s="593"/>
      <c r="AB14" s="593"/>
      <c r="AC14" s="593"/>
      <c r="AD14" s="600" t="s">
        <v>126</v>
      </c>
      <c r="AE14" s="600"/>
      <c r="AF14" s="600"/>
      <c r="AG14" s="600"/>
      <c r="AH14" s="600"/>
      <c r="AI14" s="600"/>
      <c r="AJ14" s="600"/>
      <c r="AK14" s="600"/>
      <c r="AL14" s="601" t="s">
        <v>126</v>
      </c>
      <c r="AM14" s="602"/>
      <c r="AN14" s="602"/>
      <c r="AO14" s="603"/>
      <c r="AP14" s="594" t="s">
        <v>258</v>
      </c>
      <c r="AQ14" s="595"/>
      <c r="AR14" s="595"/>
      <c r="AS14" s="595"/>
      <c r="AT14" s="595"/>
      <c r="AU14" s="595"/>
      <c r="AV14" s="595"/>
      <c r="AW14" s="595"/>
      <c r="AX14" s="595"/>
      <c r="AY14" s="595"/>
      <c r="AZ14" s="595"/>
      <c r="BA14" s="595"/>
      <c r="BB14" s="595"/>
      <c r="BC14" s="595"/>
      <c r="BD14" s="595"/>
      <c r="BE14" s="595"/>
      <c r="BF14" s="596"/>
      <c r="BG14" s="597">
        <v>60746</v>
      </c>
      <c r="BH14" s="598"/>
      <c r="BI14" s="598"/>
      <c r="BJ14" s="598"/>
      <c r="BK14" s="598"/>
      <c r="BL14" s="598"/>
      <c r="BM14" s="598"/>
      <c r="BN14" s="599"/>
      <c r="BO14" s="593">
        <v>3</v>
      </c>
      <c r="BP14" s="593"/>
      <c r="BQ14" s="593"/>
      <c r="BR14" s="593"/>
      <c r="BS14" s="600" t="s">
        <v>126</v>
      </c>
      <c r="BT14" s="600"/>
      <c r="BU14" s="600"/>
      <c r="BV14" s="600"/>
      <c r="BW14" s="600"/>
      <c r="BX14" s="600"/>
      <c r="BY14" s="600"/>
      <c r="BZ14" s="600"/>
      <c r="CA14" s="600"/>
      <c r="CB14" s="604"/>
      <c r="CD14" s="594" t="s">
        <v>259</v>
      </c>
      <c r="CE14" s="595"/>
      <c r="CF14" s="595"/>
      <c r="CG14" s="595"/>
      <c r="CH14" s="595"/>
      <c r="CI14" s="595"/>
      <c r="CJ14" s="595"/>
      <c r="CK14" s="595"/>
      <c r="CL14" s="595"/>
      <c r="CM14" s="595"/>
      <c r="CN14" s="595"/>
      <c r="CO14" s="595"/>
      <c r="CP14" s="595"/>
      <c r="CQ14" s="596"/>
      <c r="CR14" s="597">
        <v>356264</v>
      </c>
      <c r="CS14" s="598"/>
      <c r="CT14" s="598"/>
      <c r="CU14" s="598"/>
      <c r="CV14" s="598"/>
      <c r="CW14" s="598"/>
      <c r="CX14" s="598"/>
      <c r="CY14" s="599"/>
      <c r="CZ14" s="593">
        <v>4.5</v>
      </c>
      <c r="DA14" s="593"/>
      <c r="DB14" s="593"/>
      <c r="DC14" s="593"/>
      <c r="DD14" s="616" t="s">
        <v>126</v>
      </c>
      <c r="DE14" s="598"/>
      <c r="DF14" s="598"/>
      <c r="DG14" s="598"/>
      <c r="DH14" s="598"/>
      <c r="DI14" s="598"/>
      <c r="DJ14" s="598"/>
      <c r="DK14" s="598"/>
      <c r="DL14" s="598"/>
      <c r="DM14" s="598"/>
      <c r="DN14" s="598"/>
      <c r="DO14" s="598"/>
      <c r="DP14" s="599"/>
      <c r="DQ14" s="616">
        <v>356264</v>
      </c>
      <c r="DR14" s="598"/>
      <c r="DS14" s="598"/>
      <c r="DT14" s="598"/>
      <c r="DU14" s="598"/>
      <c r="DV14" s="598"/>
      <c r="DW14" s="598"/>
      <c r="DX14" s="598"/>
      <c r="DY14" s="598"/>
      <c r="DZ14" s="598"/>
      <c r="EA14" s="598"/>
      <c r="EB14" s="598"/>
      <c r="EC14" s="617"/>
    </row>
    <row r="15" spans="2:143" ht="11.25" customHeight="1" x14ac:dyDescent="0.2">
      <c r="B15" s="594" t="s">
        <v>260</v>
      </c>
      <c r="C15" s="595"/>
      <c r="D15" s="595"/>
      <c r="E15" s="595"/>
      <c r="F15" s="595"/>
      <c r="G15" s="595"/>
      <c r="H15" s="595"/>
      <c r="I15" s="595"/>
      <c r="J15" s="595"/>
      <c r="K15" s="595"/>
      <c r="L15" s="595"/>
      <c r="M15" s="595"/>
      <c r="N15" s="595"/>
      <c r="O15" s="595"/>
      <c r="P15" s="595"/>
      <c r="Q15" s="596"/>
      <c r="R15" s="597" t="s">
        <v>126</v>
      </c>
      <c r="S15" s="598"/>
      <c r="T15" s="598"/>
      <c r="U15" s="598"/>
      <c r="V15" s="598"/>
      <c r="W15" s="598"/>
      <c r="X15" s="598"/>
      <c r="Y15" s="599"/>
      <c r="Z15" s="593" t="s">
        <v>126</v>
      </c>
      <c r="AA15" s="593"/>
      <c r="AB15" s="593"/>
      <c r="AC15" s="593"/>
      <c r="AD15" s="600" t="s">
        <v>126</v>
      </c>
      <c r="AE15" s="600"/>
      <c r="AF15" s="600"/>
      <c r="AG15" s="600"/>
      <c r="AH15" s="600"/>
      <c r="AI15" s="600"/>
      <c r="AJ15" s="600"/>
      <c r="AK15" s="600"/>
      <c r="AL15" s="601" t="s">
        <v>126</v>
      </c>
      <c r="AM15" s="602"/>
      <c r="AN15" s="602"/>
      <c r="AO15" s="603"/>
      <c r="AP15" s="594" t="s">
        <v>261</v>
      </c>
      <c r="AQ15" s="595"/>
      <c r="AR15" s="595"/>
      <c r="AS15" s="595"/>
      <c r="AT15" s="595"/>
      <c r="AU15" s="595"/>
      <c r="AV15" s="595"/>
      <c r="AW15" s="595"/>
      <c r="AX15" s="595"/>
      <c r="AY15" s="595"/>
      <c r="AZ15" s="595"/>
      <c r="BA15" s="595"/>
      <c r="BB15" s="595"/>
      <c r="BC15" s="595"/>
      <c r="BD15" s="595"/>
      <c r="BE15" s="595"/>
      <c r="BF15" s="596"/>
      <c r="BG15" s="597">
        <v>186723</v>
      </c>
      <c r="BH15" s="598"/>
      <c r="BI15" s="598"/>
      <c r="BJ15" s="598"/>
      <c r="BK15" s="598"/>
      <c r="BL15" s="598"/>
      <c r="BM15" s="598"/>
      <c r="BN15" s="599"/>
      <c r="BO15" s="593">
        <v>9.1</v>
      </c>
      <c r="BP15" s="593"/>
      <c r="BQ15" s="593"/>
      <c r="BR15" s="593"/>
      <c r="BS15" s="600" t="s">
        <v>126</v>
      </c>
      <c r="BT15" s="600"/>
      <c r="BU15" s="600"/>
      <c r="BV15" s="600"/>
      <c r="BW15" s="600"/>
      <c r="BX15" s="600"/>
      <c r="BY15" s="600"/>
      <c r="BZ15" s="600"/>
      <c r="CA15" s="600"/>
      <c r="CB15" s="604"/>
      <c r="CD15" s="594" t="s">
        <v>262</v>
      </c>
      <c r="CE15" s="595"/>
      <c r="CF15" s="595"/>
      <c r="CG15" s="595"/>
      <c r="CH15" s="595"/>
      <c r="CI15" s="595"/>
      <c r="CJ15" s="595"/>
      <c r="CK15" s="595"/>
      <c r="CL15" s="595"/>
      <c r="CM15" s="595"/>
      <c r="CN15" s="595"/>
      <c r="CO15" s="595"/>
      <c r="CP15" s="595"/>
      <c r="CQ15" s="596"/>
      <c r="CR15" s="597">
        <v>950646</v>
      </c>
      <c r="CS15" s="598"/>
      <c r="CT15" s="598"/>
      <c r="CU15" s="598"/>
      <c r="CV15" s="598"/>
      <c r="CW15" s="598"/>
      <c r="CX15" s="598"/>
      <c r="CY15" s="599"/>
      <c r="CZ15" s="593">
        <v>12.1</v>
      </c>
      <c r="DA15" s="593"/>
      <c r="DB15" s="593"/>
      <c r="DC15" s="593"/>
      <c r="DD15" s="616">
        <v>118671</v>
      </c>
      <c r="DE15" s="598"/>
      <c r="DF15" s="598"/>
      <c r="DG15" s="598"/>
      <c r="DH15" s="598"/>
      <c r="DI15" s="598"/>
      <c r="DJ15" s="598"/>
      <c r="DK15" s="598"/>
      <c r="DL15" s="598"/>
      <c r="DM15" s="598"/>
      <c r="DN15" s="598"/>
      <c r="DO15" s="598"/>
      <c r="DP15" s="599"/>
      <c r="DQ15" s="616">
        <v>759809</v>
      </c>
      <c r="DR15" s="598"/>
      <c r="DS15" s="598"/>
      <c r="DT15" s="598"/>
      <c r="DU15" s="598"/>
      <c r="DV15" s="598"/>
      <c r="DW15" s="598"/>
      <c r="DX15" s="598"/>
      <c r="DY15" s="598"/>
      <c r="DZ15" s="598"/>
      <c r="EA15" s="598"/>
      <c r="EB15" s="598"/>
      <c r="EC15" s="617"/>
    </row>
    <row r="16" spans="2:143" ht="11.25" customHeight="1" x14ac:dyDescent="0.2">
      <c r="B16" s="594" t="s">
        <v>263</v>
      </c>
      <c r="C16" s="595"/>
      <c r="D16" s="595"/>
      <c r="E16" s="595"/>
      <c r="F16" s="595"/>
      <c r="G16" s="595"/>
      <c r="H16" s="595"/>
      <c r="I16" s="595"/>
      <c r="J16" s="595"/>
      <c r="K16" s="595"/>
      <c r="L16" s="595"/>
      <c r="M16" s="595"/>
      <c r="N16" s="595"/>
      <c r="O16" s="595"/>
      <c r="P16" s="595"/>
      <c r="Q16" s="596"/>
      <c r="R16" s="597">
        <v>11165</v>
      </c>
      <c r="S16" s="598"/>
      <c r="T16" s="598"/>
      <c r="U16" s="598"/>
      <c r="V16" s="598"/>
      <c r="W16" s="598"/>
      <c r="X16" s="598"/>
      <c r="Y16" s="599"/>
      <c r="Z16" s="593">
        <v>0.1</v>
      </c>
      <c r="AA16" s="593"/>
      <c r="AB16" s="593"/>
      <c r="AC16" s="593"/>
      <c r="AD16" s="600">
        <v>11165</v>
      </c>
      <c r="AE16" s="600"/>
      <c r="AF16" s="600"/>
      <c r="AG16" s="600"/>
      <c r="AH16" s="600"/>
      <c r="AI16" s="600"/>
      <c r="AJ16" s="600"/>
      <c r="AK16" s="600"/>
      <c r="AL16" s="601">
        <v>0.2</v>
      </c>
      <c r="AM16" s="602"/>
      <c r="AN16" s="602"/>
      <c r="AO16" s="603"/>
      <c r="AP16" s="594" t="s">
        <v>264</v>
      </c>
      <c r="AQ16" s="595"/>
      <c r="AR16" s="595"/>
      <c r="AS16" s="595"/>
      <c r="AT16" s="595"/>
      <c r="AU16" s="595"/>
      <c r="AV16" s="595"/>
      <c r="AW16" s="595"/>
      <c r="AX16" s="595"/>
      <c r="AY16" s="595"/>
      <c r="AZ16" s="595"/>
      <c r="BA16" s="595"/>
      <c r="BB16" s="595"/>
      <c r="BC16" s="595"/>
      <c r="BD16" s="595"/>
      <c r="BE16" s="595"/>
      <c r="BF16" s="596"/>
      <c r="BG16" s="597" t="s">
        <v>126</v>
      </c>
      <c r="BH16" s="598"/>
      <c r="BI16" s="598"/>
      <c r="BJ16" s="598"/>
      <c r="BK16" s="598"/>
      <c r="BL16" s="598"/>
      <c r="BM16" s="598"/>
      <c r="BN16" s="599"/>
      <c r="BO16" s="593" t="s">
        <v>126</v>
      </c>
      <c r="BP16" s="593"/>
      <c r="BQ16" s="593"/>
      <c r="BR16" s="593"/>
      <c r="BS16" s="600" t="s">
        <v>126</v>
      </c>
      <c r="BT16" s="600"/>
      <c r="BU16" s="600"/>
      <c r="BV16" s="600"/>
      <c r="BW16" s="600"/>
      <c r="BX16" s="600"/>
      <c r="BY16" s="600"/>
      <c r="BZ16" s="600"/>
      <c r="CA16" s="600"/>
      <c r="CB16" s="604"/>
      <c r="CD16" s="594" t="s">
        <v>265</v>
      </c>
      <c r="CE16" s="595"/>
      <c r="CF16" s="595"/>
      <c r="CG16" s="595"/>
      <c r="CH16" s="595"/>
      <c r="CI16" s="595"/>
      <c r="CJ16" s="595"/>
      <c r="CK16" s="595"/>
      <c r="CL16" s="595"/>
      <c r="CM16" s="595"/>
      <c r="CN16" s="595"/>
      <c r="CO16" s="595"/>
      <c r="CP16" s="595"/>
      <c r="CQ16" s="596"/>
      <c r="CR16" s="597">
        <v>6422</v>
      </c>
      <c r="CS16" s="598"/>
      <c r="CT16" s="598"/>
      <c r="CU16" s="598"/>
      <c r="CV16" s="598"/>
      <c r="CW16" s="598"/>
      <c r="CX16" s="598"/>
      <c r="CY16" s="599"/>
      <c r="CZ16" s="593">
        <v>0.1</v>
      </c>
      <c r="DA16" s="593"/>
      <c r="DB16" s="593"/>
      <c r="DC16" s="593"/>
      <c r="DD16" s="616" t="s">
        <v>126</v>
      </c>
      <c r="DE16" s="598"/>
      <c r="DF16" s="598"/>
      <c r="DG16" s="598"/>
      <c r="DH16" s="598"/>
      <c r="DI16" s="598"/>
      <c r="DJ16" s="598"/>
      <c r="DK16" s="598"/>
      <c r="DL16" s="598"/>
      <c r="DM16" s="598"/>
      <c r="DN16" s="598"/>
      <c r="DO16" s="598"/>
      <c r="DP16" s="599"/>
      <c r="DQ16" s="616">
        <v>5223</v>
      </c>
      <c r="DR16" s="598"/>
      <c r="DS16" s="598"/>
      <c r="DT16" s="598"/>
      <c r="DU16" s="598"/>
      <c r="DV16" s="598"/>
      <c r="DW16" s="598"/>
      <c r="DX16" s="598"/>
      <c r="DY16" s="598"/>
      <c r="DZ16" s="598"/>
      <c r="EA16" s="598"/>
      <c r="EB16" s="598"/>
      <c r="EC16" s="617"/>
    </row>
    <row r="17" spans="2:133" ht="11.25" customHeight="1" x14ac:dyDescent="0.2">
      <c r="B17" s="594" t="s">
        <v>266</v>
      </c>
      <c r="C17" s="595"/>
      <c r="D17" s="595"/>
      <c r="E17" s="595"/>
      <c r="F17" s="595"/>
      <c r="G17" s="595"/>
      <c r="H17" s="595"/>
      <c r="I17" s="595"/>
      <c r="J17" s="595"/>
      <c r="K17" s="595"/>
      <c r="L17" s="595"/>
      <c r="M17" s="595"/>
      <c r="N17" s="595"/>
      <c r="O17" s="595"/>
      <c r="P17" s="595"/>
      <c r="Q17" s="596"/>
      <c r="R17" s="597">
        <v>37253</v>
      </c>
      <c r="S17" s="598"/>
      <c r="T17" s="598"/>
      <c r="U17" s="598"/>
      <c r="V17" s="598"/>
      <c r="W17" s="598"/>
      <c r="X17" s="598"/>
      <c r="Y17" s="599"/>
      <c r="Z17" s="593">
        <v>0.4</v>
      </c>
      <c r="AA17" s="593"/>
      <c r="AB17" s="593"/>
      <c r="AC17" s="593"/>
      <c r="AD17" s="600">
        <v>37253</v>
      </c>
      <c r="AE17" s="600"/>
      <c r="AF17" s="600"/>
      <c r="AG17" s="600"/>
      <c r="AH17" s="600"/>
      <c r="AI17" s="600"/>
      <c r="AJ17" s="600"/>
      <c r="AK17" s="600"/>
      <c r="AL17" s="601">
        <v>0.8</v>
      </c>
      <c r="AM17" s="602"/>
      <c r="AN17" s="602"/>
      <c r="AO17" s="603"/>
      <c r="AP17" s="594" t="s">
        <v>267</v>
      </c>
      <c r="AQ17" s="595"/>
      <c r="AR17" s="595"/>
      <c r="AS17" s="595"/>
      <c r="AT17" s="595"/>
      <c r="AU17" s="595"/>
      <c r="AV17" s="595"/>
      <c r="AW17" s="595"/>
      <c r="AX17" s="595"/>
      <c r="AY17" s="595"/>
      <c r="AZ17" s="595"/>
      <c r="BA17" s="595"/>
      <c r="BB17" s="595"/>
      <c r="BC17" s="595"/>
      <c r="BD17" s="595"/>
      <c r="BE17" s="595"/>
      <c r="BF17" s="596"/>
      <c r="BG17" s="597" t="s">
        <v>126</v>
      </c>
      <c r="BH17" s="598"/>
      <c r="BI17" s="598"/>
      <c r="BJ17" s="598"/>
      <c r="BK17" s="598"/>
      <c r="BL17" s="598"/>
      <c r="BM17" s="598"/>
      <c r="BN17" s="599"/>
      <c r="BO17" s="593" t="s">
        <v>126</v>
      </c>
      <c r="BP17" s="593"/>
      <c r="BQ17" s="593"/>
      <c r="BR17" s="593"/>
      <c r="BS17" s="600" t="s">
        <v>126</v>
      </c>
      <c r="BT17" s="600"/>
      <c r="BU17" s="600"/>
      <c r="BV17" s="600"/>
      <c r="BW17" s="600"/>
      <c r="BX17" s="600"/>
      <c r="BY17" s="600"/>
      <c r="BZ17" s="600"/>
      <c r="CA17" s="600"/>
      <c r="CB17" s="604"/>
      <c r="CD17" s="594" t="s">
        <v>268</v>
      </c>
      <c r="CE17" s="595"/>
      <c r="CF17" s="595"/>
      <c r="CG17" s="595"/>
      <c r="CH17" s="595"/>
      <c r="CI17" s="595"/>
      <c r="CJ17" s="595"/>
      <c r="CK17" s="595"/>
      <c r="CL17" s="595"/>
      <c r="CM17" s="595"/>
      <c r="CN17" s="595"/>
      <c r="CO17" s="595"/>
      <c r="CP17" s="595"/>
      <c r="CQ17" s="596"/>
      <c r="CR17" s="597">
        <v>403859</v>
      </c>
      <c r="CS17" s="598"/>
      <c r="CT17" s="598"/>
      <c r="CU17" s="598"/>
      <c r="CV17" s="598"/>
      <c r="CW17" s="598"/>
      <c r="CX17" s="598"/>
      <c r="CY17" s="599"/>
      <c r="CZ17" s="593">
        <v>5.0999999999999996</v>
      </c>
      <c r="DA17" s="593"/>
      <c r="DB17" s="593"/>
      <c r="DC17" s="593"/>
      <c r="DD17" s="616" t="s">
        <v>126</v>
      </c>
      <c r="DE17" s="598"/>
      <c r="DF17" s="598"/>
      <c r="DG17" s="598"/>
      <c r="DH17" s="598"/>
      <c r="DI17" s="598"/>
      <c r="DJ17" s="598"/>
      <c r="DK17" s="598"/>
      <c r="DL17" s="598"/>
      <c r="DM17" s="598"/>
      <c r="DN17" s="598"/>
      <c r="DO17" s="598"/>
      <c r="DP17" s="599"/>
      <c r="DQ17" s="616">
        <v>403233</v>
      </c>
      <c r="DR17" s="598"/>
      <c r="DS17" s="598"/>
      <c r="DT17" s="598"/>
      <c r="DU17" s="598"/>
      <c r="DV17" s="598"/>
      <c r="DW17" s="598"/>
      <c r="DX17" s="598"/>
      <c r="DY17" s="598"/>
      <c r="DZ17" s="598"/>
      <c r="EA17" s="598"/>
      <c r="EB17" s="598"/>
      <c r="EC17" s="617"/>
    </row>
    <row r="18" spans="2:133" ht="11.25" customHeight="1" x14ac:dyDescent="0.2">
      <c r="B18" s="594" t="s">
        <v>269</v>
      </c>
      <c r="C18" s="595"/>
      <c r="D18" s="595"/>
      <c r="E18" s="595"/>
      <c r="F18" s="595"/>
      <c r="G18" s="595"/>
      <c r="H18" s="595"/>
      <c r="I18" s="595"/>
      <c r="J18" s="595"/>
      <c r="K18" s="595"/>
      <c r="L18" s="595"/>
      <c r="M18" s="595"/>
      <c r="N18" s="595"/>
      <c r="O18" s="595"/>
      <c r="P18" s="595"/>
      <c r="Q18" s="596"/>
      <c r="R18" s="597">
        <v>31076</v>
      </c>
      <c r="S18" s="598"/>
      <c r="T18" s="598"/>
      <c r="U18" s="598"/>
      <c r="V18" s="598"/>
      <c r="W18" s="598"/>
      <c r="X18" s="598"/>
      <c r="Y18" s="599"/>
      <c r="Z18" s="593">
        <v>0.4</v>
      </c>
      <c r="AA18" s="593"/>
      <c r="AB18" s="593"/>
      <c r="AC18" s="593"/>
      <c r="AD18" s="600">
        <v>31076</v>
      </c>
      <c r="AE18" s="600"/>
      <c r="AF18" s="600"/>
      <c r="AG18" s="600"/>
      <c r="AH18" s="600"/>
      <c r="AI18" s="600"/>
      <c r="AJ18" s="600"/>
      <c r="AK18" s="600"/>
      <c r="AL18" s="601">
        <v>0.69999998807907104</v>
      </c>
      <c r="AM18" s="602"/>
      <c r="AN18" s="602"/>
      <c r="AO18" s="603"/>
      <c r="AP18" s="594" t="s">
        <v>270</v>
      </c>
      <c r="AQ18" s="595"/>
      <c r="AR18" s="595"/>
      <c r="AS18" s="595"/>
      <c r="AT18" s="595"/>
      <c r="AU18" s="595"/>
      <c r="AV18" s="595"/>
      <c r="AW18" s="595"/>
      <c r="AX18" s="595"/>
      <c r="AY18" s="595"/>
      <c r="AZ18" s="595"/>
      <c r="BA18" s="595"/>
      <c r="BB18" s="595"/>
      <c r="BC18" s="595"/>
      <c r="BD18" s="595"/>
      <c r="BE18" s="595"/>
      <c r="BF18" s="596"/>
      <c r="BG18" s="597" t="s">
        <v>126</v>
      </c>
      <c r="BH18" s="598"/>
      <c r="BI18" s="598"/>
      <c r="BJ18" s="598"/>
      <c r="BK18" s="598"/>
      <c r="BL18" s="598"/>
      <c r="BM18" s="598"/>
      <c r="BN18" s="599"/>
      <c r="BO18" s="593" t="s">
        <v>126</v>
      </c>
      <c r="BP18" s="593"/>
      <c r="BQ18" s="593"/>
      <c r="BR18" s="593"/>
      <c r="BS18" s="600" t="s">
        <v>126</v>
      </c>
      <c r="BT18" s="600"/>
      <c r="BU18" s="600"/>
      <c r="BV18" s="600"/>
      <c r="BW18" s="600"/>
      <c r="BX18" s="600"/>
      <c r="BY18" s="600"/>
      <c r="BZ18" s="600"/>
      <c r="CA18" s="600"/>
      <c r="CB18" s="604"/>
      <c r="CD18" s="594" t="s">
        <v>271</v>
      </c>
      <c r="CE18" s="595"/>
      <c r="CF18" s="595"/>
      <c r="CG18" s="595"/>
      <c r="CH18" s="595"/>
      <c r="CI18" s="595"/>
      <c r="CJ18" s="595"/>
      <c r="CK18" s="595"/>
      <c r="CL18" s="595"/>
      <c r="CM18" s="595"/>
      <c r="CN18" s="595"/>
      <c r="CO18" s="595"/>
      <c r="CP18" s="595"/>
      <c r="CQ18" s="596"/>
      <c r="CR18" s="597" t="s">
        <v>126</v>
      </c>
      <c r="CS18" s="598"/>
      <c r="CT18" s="598"/>
      <c r="CU18" s="598"/>
      <c r="CV18" s="598"/>
      <c r="CW18" s="598"/>
      <c r="CX18" s="598"/>
      <c r="CY18" s="599"/>
      <c r="CZ18" s="593" t="s">
        <v>126</v>
      </c>
      <c r="DA18" s="593"/>
      <c r="DB18" s="593"/>
      <c r="DC18" s="593"/>
      <c r="DD18" s="616" t="s">
        <v>126</v>
      </c>
      <c r="DE18" s="598"/>
      <c r="DF18" s="598"/>
      <c r="DG18" s="598"/>
      <c r="DH18" s="598"/>
      <c r="DI18" s="598"/>
      <c r="DJ18" s="598"/>
      <c r="DK18" s="598"/>
      <c r="DL18" s="598"/>
      <c r="DM18" s="598"/>
      <c r="DN18" s="598"/>
      <c r="DO18" s="598"/>
      <c r="DP18" s="599"/>
      <c r="DQ18" s="616" t="s">
        <v>126</v>
      </c>
      <c r="DR18" s="598"/>
      <c r="DS18" s="598"/>
      <c r="DT18" s="598"/>
      <c r="DU18" s="598"/>
      <c r="DV18" s="598"/>
      <c r="DW18" s="598"/>
      <c r="DX18" s="598"/>
      <c r="DY18" s="598"/>
      <c r="DZ18" s="598"/>
      <c r="EA18" s="598"/>
      <c r="EB18" s="598"/>
      <c r="EC18" s="617"/>
    </row>
    <row r="19" spans="2:133" ht="11.25" customHeight="1" x14ac:dyDescent="0.2">
      <c r="B19" s="594" t="s">
        <v>272</v>
      </c>
      <c r="C19" s="595"/>
      <c r="D19" s="595"/>
      <c r="E19" s="595"/>
      <c r="F19" s="595"/>
      <c r="G19" s="595"/>
      <c r="H19" s="595"/>
      <c r="I19" s="595"/>
      <c r="J19" s="595"/>
      <c r="K19" s="595"/>
      <c r="L19" s="595"/>
      <c r="M19" s="595"/>
      <c r="N19" s="595"/>
      <c r="O19" s="595"/>
      <c r="P19" s="595"/>
      <c r="Q19" s="596"/>
      <c r="R19" s="597">
        <v>8416</v>
      </c>
      <c r="S19" s="598"/>
      <c r="T19" s="598"/>
      <c r="U19" s="598"/>
      <c r="V19" s="598"/>
      <c r="W19" s="598"/>
      <c r="X19" s="598"/>
      <c r="Y19" s="599"/>
      <c r="Z19" s="593">
        <v>0.1</v>
      </c>
      <c r="AA19" s="593"/>
      <c r="AB19" s="593"/>
      <c r="AC19" s="593"/>
      <c r="AD19" s="600">
        <v>8416</v>
      </c>
      <c r="AE19" s="600"/>
      <c r="AF19" s="600"/>
      <c r="AG19" s="600"/>
      <c r="AH19" s="600"/>
      <c r="AI19" s="600"/>
      <c r="AJ19" s="600"/>
      <c r="AK19" s="600"/>
      <c r="AL19" s="601">
        <v>0.2</v>
      </c>
      <c r="AM19" s="602"/>
      <c r="AN19" s="602"/>
      <c r="AO19" s="603"/>
      <c r="AP19" s="594" t="s">
        <v>273</v>
      </c>
      <c r="AQ19" s="595"/>
      <c r="AR19" s="595"/>
      <c r="AS19" s="595"/>
      <c r="AT19" s="595"/>
      <c r="AU19" s="595"/>
      <c r="AV19" s="595"/>
      <c r="AW19" s="595"/>
      <c r="AX19" s="595"/>
      <c r="AY19" s="595"/>
      <c r="AZ19" s="595"/>
      <c r="BA19" s="595"/>
      <c r="BB19" s="595"/>
      <c r="BC19" s="595"/>
      <c r="BD19" s="595"/>
      <c r="BE19" s="595"/>
      <c r="BF19" s="596"/>
      <c r="BG19" s="597" t="s">
        <v>126</v>
      </c>
      <c r="BH19" s="598"/>
      <c r="BI19" s="598"/>
      <c r="BJ19" s="598"/>
      <c r="BK19" s="598"/>
      <c r="BL19" s="598"/>
      <c r="BM19" s="598"/>
      <c r="BN19" s="599"/>
      <c r="BO19" s="593" t="s">
        <v>126</v>
      </c>
      <c r="BP19" s="593"/>
      <c r="BQ19" s="593"/>
      <c r="BR19" s="593"/>
      <c r="BS19" s="600" t="s">
        <v>126</v>
      </c>
      <c r="BT19" s="600"/>
      <c r="BU19" s="600"/>
      <c r="BV19" s="600"/>
      <c r="BW19" s="600"/>
      <c r="BX19" s="600"/>
      <c r="BY19" s="600"/>
      <c r="BZ19" s="600"/>
      <c r="CA19" s="600"/>
      <c r="CB19" s="604"/>
      <c r="CD19" s="594" t="s">
        <v>274</v>
      </c>
      <c r="CE19" s="595"/>
      <c r="CF19" s="595"/>
      <c r="CG19" s="595"/>
      <c r="CH19" s="595"/>
      <c r="CI19" s="595"/>
      <c r="CJ19" s="595"/>
      <c r="CK19" s="595"/>
      <c r="CL19" s="595"/>
      <c r="CM19" s="595"/>
      <c r="CN19" s="595"/>
      <c r="CO19" s="595"/>
      <c r="CP19" s="595"/>
      <c r="CQ19" s="596"/>
      <c r="CR19" s="597" t="s">
        <v>126</v>
      </c>
      <c r="CS19" s="598"/>
      <c r="CT19" s="598"/>
      <c r="CU19" s="598"/>
      <c r="CV19" s="598"/>
      <c r="CW19" s="598"/>
      <c r="CX19" s="598"/>
      <c r="CY19" s="599"/>
      <c r="CZ19" s="593" t="s">
        <v>126</v>
      </c>
      <c r="DA19" s="593"/>
      <c r="DB19" s="593"/>
      <c r="DC19" s="593"/>
      <c r="DD19" s="616" t="s">
        <v>126</v>
      </c>
      <c r="DE19" s="598"/>
      <c r="DF19" s="598"/>
      <c r="DG19" s="598"/>
      <c r="DH19" s="598"/>
      <c r="DI19" s="598"/>
      <c r="DJ19" s="598"/>
      <c r="DK19" s="598"/>
      <c r="DL19" s="598"/>
      <c r="DM19" s="598"/>
      <c r="DN19" s="598"/>
      <c r="DO19" s="598"/>
      <c r="DP19" s="599"/>
      <c r="DQ19" s="616" t="s">
        <v>126</v>
      </c>
      <c r="DR19" s="598"/>
      <c r="DS19" s="598"/>
      <c r="DT19" s="598"/>
      <c r="DU19" s="598"/>
      <c r="DV19" s="598"/>
      <c r="DW19" s="598"/>
      <c r="DX19" s="598"/>
      <c r="DY19" s="598"/>
      <c r="DZ19" s="598"/>
      <c r="EA19" s="598"/>
      <c r="EB19" s="598"/>
      <c r="EC19" s="617"/>
    </row>
    <row r="20" spans="2:133" ht="11.25" customHeight="1" x14ac:dyDescent="0.2">
      <c r="B20" s="594" t="s">
        <v>275</v>
      </c>
      <c r="C20" s="595"/>
      <c r="D20" s="595"/>
      <c r="E20" s="595"/>
      <c r="F20" s="595"/>
      <c r="G20" s="595"/>
      <c r="H20" s="595"/>
      <c r="I20" s="595"/>
      <c r="J20" s="595"/>
      <c r="K20" s="595"/>
      <c r="L20" s="595"/>
      <c r="M20" s="595"/>
      <c r="N20" s="595"/>
      <c r="O20" s="595"/>
      <c r="P20" s="595"/>
      <c r="Q20" s="596"/>
      <c r="R20" s="597">
        <v>3473</v>
      </c>
      <c r="S20" s="598"/>
      <c r="T20" s="598"/>
      <c r="U20" s="598"/>
      <c r="V20" s="598"/>
      <c r="W20" s="598"/>
      <c r="X20" s="598"/>
      <c r="Y20" s="599"/>
      <c r="Z20" s="593">
        <v>0</v>
      </c>
      <c r="AA20" s="593"/>
      <c r="AB20" s="593"/>
      <c r="AC20" s="593"/>
      <c r="AD20" s="600">
        <v>3473</v>
      </c>
      <c r="AE20" s="600"/>
      <c r="AF20" s="600"/>
      <c r="AG20" s="600"/>
      <c r="AH20" s="600"/>
      <c r="AI20" s="600"/>
      <c r="AJ20" s="600"/>
      <c r="AK20" s="600"/>
      <c r="AL20" s="601">
        <v>0.1</v>
      </c>
      <c r="AM20" s="602"/>
      <c r="AN20" s="602"/>
      <c r="AO20" s="603"/>
      <c r="AP20" s="594" t="s">
        <v>276</v>
      </c>
      <c r="AQ20" s="595"/>
      <c r="AR20" s="595"/>
      <c r="AS20" s="595"/>
      <c r="AT20" s="595"/>
      <c r="AU20" s="595"/>
      <c r="AV20" s="595"/>
      <c r="AW20" s="595"/>
      <c r="AX20" s="595"/>
      <c r="AY20" s="595"/>
      <c r="AZ20" s="595"/>
      <c r="BA20" s="595"/>
      <c r="BB20" s="595"/>
      <c r="BC20" s="595"/>
      <c r="BD20" s="595"/>
      <c r="BE20" s="595"/>
      <c r="BF20" s="596"/>
      <c r="BG20" s="597" t="s">
        <v>126</v>
      </c>
      <c r="BH20" s="598"/>
      <c r="BI20" s="598"/>
      <c r="BJ20" s="598"/>
      <c r="BK20" s="598"/>
      <c r="BL20" s="598"/>
      <c r="BM20" s="598"/>
      <c r="BN20" s="599"/>
      <c r="BO20" s="593" t="s">
        <v>126</v>
      </c>
      <c r="BP20" s="593"/>
      <c r="BQ20" s="593"/>
      <c r="BR20" s="593"/>
      <c r="BS20" s="600" t="s">
        <v>126</v>
      </c>
      <c r="BT20" s="600"/>
      <c r="BU20" s="600"/>
      <c r="BV20" s="600"/>
      <c r="BW20" s="600"/>
      <c r="BX20" s="600"/>
      <c r="BY20" s="600"/>
      <c r="BZ20" s="600"/>
      <c r="CA20" s="600"/>
      <c r="CB20" s="604"/>
      <c r="CD20" s="594" t="s">
        <v>277</v>
      </c>
      <c r="CE20" s="595"/>
      <c r="CF20" s="595"/>
      <c r="CG20" s="595"/>
      <c r="CH20" s="595"/>
      <c r="CI20" s="595"/>
      <c r="CJ20" s="595"/>
      <c r="CK20" s="595"/>
      <c r="CL20" s="595"/>
      <c r="CM20" s="595"/>
      <c r="CN20" s="595"/>
      <c r="CO20" s="595"/>
      <c r="CP20" s="595"/>
      <c r="CQ20" s="596"/>
      <c r="CR20" s="597">
        <v>7864913</v>
      </c>
      <c r="CS20" s="598"/>
      <c r="CT20" s="598"/>
      <c r="CU20" s="598"/>
      <c r="CV20" s="598"/>
      <c r="CW20" s="598"/>
      <c r="CX20" s="598"/>
      <c r="CY20" s="599"/>
      <c r="CZ20" s="593">
        <v>100</v>
      </c>
      <c r="DA20" s="593"/>
      <c r="DB20" s="593"/>
      <c r="DC20" s="593"/>
      <c r="DD20" s="616">
        <v>530025</v>
      </c>
      <c r="DE20" s="598"/>
      <c r="DF20" s="598"/>
      <c r="DG20" s="598"/>
      <c r="DH20" s="598"/>
      <c r="DI20" s="598"/>
      <c r="DJ20" s="598"/>
      <c r="DK20" s="598"/>
      <c r="DL20" s="598"/>
      <c r="DM20" s="598"/>
      <c r="DN20" s="598"/>
      <c r="DO20" s="598"/>
      <c r="DP20" s="599"/>
      <c r="DQ20" s="616">
        <v>5673762</v>
      </c>
      <c r="DR20" s="598"/>
      <c r="DS20" s="598"/>
      <c r="DT20" s="598"/>
      <c r="DU20" s="598"/>
      <c r="DV20" s="598"/>
      <c r="DW20" s="598"/>
      <c r="DX20" s="598"/>
      <c r="DY20" s="598"/>
      <c r="DZ20" s="598"/>
      <c r="EA20" s="598"/>
      <c r="EB20" s="598"/>
      <c r="EC20" s="617"/>
    </row>
    <row r="21" spans="2:133" ht="11.25" customHeight="1" x14ac:dyDescent="0.2">
      <c r="B21" s="594" t="s">
        <v>278</v>
      </c>
      <c r="C21" s="595"/>
      <c r="D21" s="595"/>
      <c r="E21" s="595"/>
      <c r="F21" s="595"/>
      <c r="G21" s="595"/>
      <c r="H21" s="595"/>
      <c r="I21" s="595"/>
      <c r="J21" s="595"/>
      <c r="K21" s="595"/>
      <c r="L21" s="595"/>
      <c r="M21" s="595"/>
      <c r="N21" s="595"/>
      <c r="O21" s="595"/>
      <c r="P21" s="595"/>
      <c r="Q21" s="596"/>
      <c r="R21" s="597">
        <v>644</v>
      </c>
      <c r="S21" s="598"/>
      <c r="T21" s="598"/>
      <c r="U21" s="598"/>
      <c r="V21" s="598"/>
      <c r="W21" s="598"/>
      <c r="X21" s="598"/>
      <c r="Y21" s="599"/>
      <c r="Z21" s="593">
        <v>0</v>
      </c>
      <c r="AA21" s="593"/>
      <c r="AB21" s="593"/>
      <c r="AC21" s="593"/>
      <c r="AD21" s="600">
        <v>644</v>
      </c>
      <c r="AE21" s="600"/>
      <c r="AF21" s="600"/>
      <c r="AG21" s="600"/>
      <c r="AH21" s="600"/>
      <c r="AI21" s="600"/>
      <c r="AJ21" s="600"/>
      <c r="AK21" s="600"/>
      <c r="AL21" s="601">
        <v>0</v>
      </c>
      <c r="AM21" s="602"/>
      <c r="AN21" s="602"/>
      <c r="AO21" s="603"/>
      <c r="AP21" s="594" t="s">
        <v>279</v>
      </c>
      <c r="AQ21" s="624"/>
      <c r="AR21" s="624"/>
      <c r="AS21" s="624"/>
      <c r="AT21" s="624"/>
      <c r="AU21" s="624"/>
      <c r="AV21" s="624"/>
      <c r="AW21" s="624"/>
      <c r="AX21" s="624"/>
      <c r="AY21" s="624"/>
      <c r="AZ21" s="624"/>
      <c r="BA21" s="624"/>
      <c r="BB21" s="624"/>
      <c r="BC21" s="624"/>
      <c r="BD21" s="624"/>
      <c r="BE21" s="624"/>
      <c r="BF21" s="625"/>
      <c r="BG21" s="597" t="s">
        <v>126</v>
      </c>
      <c r="BH21" s="598"/>
      <c r="BI21" s="598"/>
      <c r="BJ21" s="598"/>
      <c r="BK21" s="598"/>
      <c r="BL21" s="598"/>
      <c r="BM21" s="598"/>
      <c r="BN21" s="599"/>
      <c r="BO21" s="593" t="s">
        <v>126</v>
      </c>
      <c r="BP21" s="593"/>
      <c r="BQ21" s="593"/>
      <c r="BR21" s="593"/>
      <c r="BS21" s="600" t="s">
        <v>126</v>
      </c>
      <c r="BT21" s="600"/>
      <c r="BU21" s="600"/>
      <c r="BV21" s="600"/>
      <c r="BW21" s="600"/>
      <c r="BX21" s="600"/>
      <c r="BY21" s="600"/>
      <c r="BZ21" s="600"/>
      <c r="CA21" s="600"/>
      <c r="CB21" s="604"/>
      <c r="CD21" s="629"/>
      <c r="CE21" s="630"/>
      <c r="CF21" s="630"/>
      <c r="CG21" s="630"/>
      <c r="CH21" s="630"/>
      <c r="CI21" s="630"/>
      <c r="CJ21" s="630"/>
      <c r="CK21" s="630"/>
      <c r="CL21" s="630"/>
      <c r="CM21" s="630"/>
      <c r="CN21" s="630"/>
      <c r="CO21" s="630"/>
      <c r="CP21" s="630"/>
      <c r="CQ21" s="631"/>
      <c r="CR21" s="632"/>
      <c r="CS21" s="621"/>
      <c r="CT21" s="621"/>
      <c r="CU21" s="621"/>
      <c r="CV21" s="621"/>
      <c r="CW21" s="621"/>
      <c r="CX21" s="621"/>
      <c r="CY21" s="623"/>
      <c r="CZ21" s="633"/>
      <c r="DA21" s="633"/>
      <c r="DB21" s="633"/>
      <c r="DC21" s="633"/>
      <c r="DD21" s="620"/>
      <c r="DE21" s="621"/>
      <c r="DF21" s="621"/>
      <c r="DG21" s="621"/>
      <c r="DH21" s="621"/>
      <c r="DI21" s="621"/>
      <c r="DJ21" s="621"/>
      <c r="DK21" s="621"/>
      <c r="DL21" s="621"/>
      <c r="DM21" s="621"/>
      <c r="DN21" s="621"/>
      <c r="DO21" s="621"/>
      <c r="DP21" s="623"/>
      <c r="DQ21" s="620"/>
      <c r="DR21" s="621"/>
      <c r="DS21" s="621"/>
      <c r="DT21" s="621"/>
      <c r="DU21" s="621"/>
      <c r="DV21" s="621"/>
      <c r="DW21" s="621"/>
      <c r="DX21" s="621"/>
      <c r="DY21" s="621"/>
      <c r="DZ21" s="621"/>
      <c r="EA21" s="621"/>
      <c r="EB21" s="621"/>
      <c r="EC21" s="622"/>
    </row>
    <row r="22" spans="2:133" ht="11.25" customHeight="1" x14ac:dyDescent="0.2">
      <c r="B22" s="639" t="s">
        <v>280</v>
      </c>
      <c r="C22" s="640"/>
      <c r="D22" s="640"/>
      <c r="E22" s="640"/>
      <c r="F22" s="640"/>
      <c r="G22" s="640"/>
      <c r="H22" s="640"/>
      <c r="I22" s="640"/>
      <c r="J22" s="640"/>
      <c r="K22" s="640"/>
      <c r="L22" s="640"/>
      <c r="M22" s="640"/>
      <c r="N22" s="640"/>
      <c r="O22" s="640"/>
      <c r="P22" s="640"/>
      <c r="Q22" s="641"/>
      <c r="R22" s="597">
        <v>18543</v>
      </c>
      <c r="S22" s="598"/>
      <c r="T22" s="598"/>
      <c r="U22" s="598"/>
      <c r="V22" s="598"/>
      <c r="W22" s="598"/>
      <c r="X22" s="598"/>
      <c r="Y22" s="599"/>
      <c r="Z22" s="593">
        <v>0.2</v>
      </c>
      <c r="AA22" s="593"/>
      <c r="AB22" s="593"/>
      <c r="AC22" s="593"/>
      <c r="AD22" s="600">
        <v>18543</v>
      </c>
      <c r="AE22" s="600"/>
      <c r="AF22" s="600"/>
      <c r="AG22" s="600"/>
      <c r="AH22" s="600"/>
      <c r="AI22" s="600"/>
      <c r="AJ22" s="600"/>
      <c r="AK22" s="600"/>
      <c r="AL22" s="601">
        <v>0.40000000596046448</v>
      </c>
      <c r="AM22" s="602"/>
      <c r="AN22" s="602"/>
      <c r="AO22" s="603"/>
      <c r="AP22" s="594" t="s">
        <v>281</v>
      </c>
      <c r="AQ22" s="624"/>
      <c r="AR22" s="624"/>
      <c r="AS22" s="624"/>
      <c r="AT22" s="624"/>
      <c r="AU22" s="624"/>
      <c r="AV22" s="624"/>
      <c r="AW22" s="624"/>
      <c r="AX22" s="624"/>
      <c r="AY22" s="624"/>
      <c r="AZ22" s="624"/>
      <c r="BA22" s="624"/>
      <c r="BB22" s="624"/>
      <c r="BC22" s="624"/>
      <c r="BD22" s="624"/>
      <c r="BE22" s="624"/>
      <c r="BF22" s="625"/>
      <c r="BG22" s="597" t="s">
        <v>126</v>
      </c>
      <c r="BH22" s="598"/>
      <c r="BI22" s="598"/>
      <c r="BJ22" s="598"/>
      <c r="BK22" s="598"/>
      <c r="BL22" s="598"/>
      <c r="BM22" s="598"/>
      <c r="BN22" s="599"/>
      <c r="BO22" s="593" t="s">
        <v>126</v>
      </c>
      <c r="BP22" s="593"/>
      <c r="BQ22" s="593"/>
      <c r="BR22" s="593"/>
      <c r="BS22" s="600" t="s">
        <v>126</v>
      </c>
      <c r="BT22" s="600"/>
      <c r="BU22" s="600"/>
      <c r="BV22" s="600"/>
      <c r="BW22" s="600"/>
      <c r="BX22" s="600"/>
      <c r="BY22" s="600"/>
      <c r="BZ22" s="600"/>
      <c r="CA22" s="600"/>
      <c r="CB22" s="604"/>
      <c r="CD22" s="586" t="s">
        <v>282</v>
      </c>
      <c r="CE22" s="587"/>
      <c r="CF22" s="587"/>
      <c r="CG22" s="587"/>
      <c r="CH22" s="587"/>
      <c r="CI22" s="587"/>
      <c r="CJ22" s="587"/>
      <c r="CK22" s="587"/>
      <c r="CL22" s="587"/>
      <c r="CM22" s="587"/>
      <c r="CN22" s="587"/>
      <c r="CO22" s="587"/>
      <c r="CP22" s="587"/>
      <c r="CQ22" s="587"/>
      <c r="CR22" s="587"/>
      <c r="CS22" s="587"/>
      <c r="CT22" s="587"/>
      <c r="CU22" s="587"/>
      <c r="CV22" s="587"/>
      <c r="CW22" s="587"/>
      <c r="CX22" s="587"/>
      <c r="CY22" s="587"/>
      <c r="CZ22" s="587"/>
      <c r="DA22" s="587"/>
      <c r="DB22" s="587"/>
      <c r="DC22" s="587"/>
      <c r="DD22" s="587"/>
      <c r="DE22" s="587"/>
      <c r="DF22" s="587"/>
      <c r="DG22" s="587"/>
      <c r="DH22" s="587"/>
      <c r="DI22" s="587"/>
      <c r="DJ22" s="587"/>
      <c r="DK22" s="587"/>
      <c r="DL22" s="587"/>
      <c r="DM22" s="587"/>
      <c r="DN22" s="587"/>
      <c r="DO22" s="587"/>
      <c r="DP22" s="587"/>
      <c r="DQ22" s="587"/>
      <c r="DR22" s="587"/>
      <c r="DS22" s="587"/>
      <c r="DT22" s="587"/>
      <c r="DU22" s="587"/>
      <c r="DV22" s="587"/>
      <c r="DW22" s="587"/>
      <c r="DX22" s="587"/>
      <c r="DY22" s="587"/>
      <c r="DZ22" s="587"/>
      <c r="EA22" s="587"/>
      <c r="EB22" s="587"/>
      <c r="EC22" s="588"/>
    </row>
    <row r="23" spans="2:133" ht="11.25" customHeight="1" x14ac:dyDescent="0.2">
      <c r="B23" s="594" t="s">
        <v>283</v>
      </c>
      <c r="C23" s="595"/>
      <c r="D23" s="595"/>
      <c r="E23" s="595"/>
      <c r="F23" s="595"/>
      <c r="G23" s="595"/>
      <c r="H23" s="595"/>
      <c r="I23" s="595"/>
      <c r="J23" s="595"/>
      <c r="K23" s="595"/>
      <c r="L23" s="595"/>
      <c r="M23" s="595"/>
      <c r="N23" s="595"/>
      <c r="O23" s="595"/>
      <c r="P23" s="595"/>
      <c r="Q23" s="596"/>
      <c r="R23" s="597">
        <v>2225308</v>
      </c>
      <c r="S23" s="598"/>
      <c r="T23" s="598"/>
      <c r="U23" s="598"/>
      <c r="V23" s="598"/>
      <c r="W23" s="598"/>
      <c r="X23" s="598"/>
      <c r="Y23" s="599"/>
      <c r="Z23" s="593">
        <v>26.2</v>
      </c>
      <c r="AA23" s="593"/>
      <c r="AB23" s="593"/>
      <c r="AC23" s="593"/>
      <c r="AD23" s="600">
        <v>1929810</v>
      </c>
      <c r="AE23" s="600"/>
      <c r="AF23" s="600"/>
      <c r="AG23" s="600"/>
      <c r="AH23" s="600"/>
      <c r="AI23" s="600"/>
      <c r="AJ23" s="600"/>
      <c r="AK23" s="600"/>
      <c r="AL23" s="601">
        <v>42</v>
      </c>
      <c r="AM23" s="602"/>
      <c r="AN23" s="602"/>
      <c r="AO23" s="603"/>
      <c r="AP23" s="594" t="s">
        <v>284</v>
      </c>
      <c r="AQ23" s="624"/>
      <c r="AR23" s="624"/>
      <c r="AS23" s="624"/>
      <c r="AT23" s="624"/>
      <c r="AU23" s="624"/>
      <c r="AV23" s="624"/>
      <c r="AW23" s="624"/>
      <c r="AX23" s="624"/>
      <c r="AY23" s="624"/>
      <c r="AZ23" s="624"/>
      <c r="BA23" s="624"/>
      <c r="BB23" s="624"/>
      <c r="BC23" s="624"/>
      <c r="BD23" s="624"/>
      <c r="BE23" s="624"/>
      <c r="BF23" s="625"/>
      <c r="BG23" s="597" t="s">
        <v>126</v>
      </c>
      <c r="BH23" s="598"/>
      <c r="BI23" s="598"/>
      <c r="BJ23" s="598"/>
      <c r="BK23" s="598"/>
      <c r="BL23" s="598"/>
      <c r="BM23" s="598"/>
      <c r="BN23" s="599"/>
      <c r="BO23" s="593" t="s">
        <v>126</v>
      </c>
      <c r="BP23" s="593"/>
      <c r="BQ23" s="593"/>
      <c r="BR23" s="593"/>
      <c r="BS23" s="600" t="s">
        <v>126</v>
      </c>
      <c r="BT23" s="600"/>
      <c r="BU23" s="600"/>
      <c r="BV23" s="600"/>
      <c r="BW23" s="600"/>
      <c r="BX23" s="600"/>
      <c r="BY23" s="600"/>
      <c r="BZ23" s="600"/>
      <c r="CA23" s="600"/>
      <c r="CB23" s="604"/>
      <c r="CD23" s="586" t="s">
        <v>223</v>
      </c>
      <c r="CE23" s="587"/>
      <c r="CF23" s="587"/>
      <c r="CG23" s="587"/>
      <c r="CH23" s="587"/>
      <c r="CI23" s="587"/>
      <c r="CJ23" s="587"/>
      <c r="CK23" s="587"/>
      <c r="CL23" s="587"/>
      <c r="CM23" s="587"/>
      <c r="CN23" s="587"/>
      <c r="CO23" s="587"/>
      <c r="CP23" s="587"/>
      <c r="CQ23" s="588"/>
      <c r="CR23" s="586" t="s">
        <v>285</v>
      </c>
      <c r="CS23" s="587"/>
      <c r="CT23" s="587"/>
      <c r="CU23" s="587"/>
      <c r="CV23" s="587"/>
      <c r="CW23" s="587"/>
      <c r="CX23" s="587"/>
      <c r="CY23" s="588"/>
      <c r="CZ23" s="586" t="s">
        <v>286</v>
      </c>
      <c r="DA23" s="587"/>
      <c r="DB23" s="587"/>
      <c r="DC23" s="588"/>
      <c r="DD23" s="586" t="s">
        <v>287</v>
      </c>
      <c r="DE23" s="587"/>
      <c r="DF23" s="587"/>
      <c r="DG23" s="587"/>
      <c r="DH23" s="587"/>
      <c r="DI23" s="587"/>
      <c r="DJ23" s="587"/>
      <c r="DK23" s="588"/>
      <c r="DL23" s="626" t="s">
        <v>288</v>
      </c>
      <c r="DM23" s="627"/>
      <c r="DN23" s="627"/>
      <c r="DO23" s="627"/>
      <c r="DP23" s="627"/>
      <c r="DQ23" s="627"/>
      <c r="DR23" s="627"/>
      <c r="DS23" s="627"/>
      <c r="DT23" s="627"/>
      <c r="DU23" s="627"/>
      <c r="DV23" s="628"/>
      <c r="DW23" s="586" t="s">
        <v>289</v>
      </c>
      <c r="DX23" s="587"/>
      <c r="DY23" s="587"/>
      <c r="DZ23" s="587"/>
      <c r="EA23" s="587"/>
      <c r="EB23" s="587"/>
      <c r="EC23" s="588"/>
    </row>
    <row r="24" spans="2:133" ht="11.25" customHeight="1" x14ac:dyDescent="0.2">
      <c r="B24" s="594" t="s">
        <v>290</v>
      </c>
      <c r="C24" s="595"/>
      <c r="D24" s="595"/>
      <c r="E24" s="595"/>
      <c r="F24" s="595"/>
      <c r="G24" s="595"/>
      <c r="H24" s="595"/>
      <c r="I24" s="595"/>
      <c r="J24" s="595"/>
      <c r="K24" s="595"/>
      <c r="L24" s="595"/>
      <c r="M24" s="595"/>
      <c r="N24" s="595"/>
      <c r="O24" s="595"/>
      <c r="P24" s="595"/>
      <c r="Q24" s="596"/>
      <c r="R24" s="597">
        <v>1929810</v>
      </c>
      <c r="S24" s="598"/>
      <c r="T24" s="598"/>
      <c r="U24" s="598"/>
      <c r="V24" s="598"/>
      <c r="W24" s="598"/>
      <c r="X24" s="598"/>
      <c r="Y24" s="599"/>
      <c r="Z24" s="593">
        <v>22.7</v>
      </c>
      <c r="AA24" s="593"/>
      <c r="AB24" s="593"/>
      <c r="AC24" s="593"/>
      <c r="AD24" s="600">
        <v>1929810</v>
      </c>
      <c r="AE24" s="600"/>
      <c r="AF24" s="600"/>
      <c r="AG24" s="600"/>
      <c r="AH24" s="600"/>
      <c r="AI24" s="600"/>
      <c r="AJ24" s="600"/>
      <c r="AK24" s="600"/>
      <c r="AL24" s="601">
        <v>42</v>
      </c>
      <c r="AM24" s="602"/>
      <c r="AN24" s="602"/>
      <c r="AO24" s="603"/>
      <c r="AP24" s="594" t="s">
        <v>291</v>
      </c>
      <c r="AQ24" s="624"/>
      <c r="AR24" s="624"/>
      <c r="AS24" s="624"/>
      <c r="AT24" s="624"/>
      <c r="AU24" s="624"/>
      <c r="AV24" s="624"/>
      <c r="AW24" s="624"/>
      <c r="AX24" s="624"/>
      <c r="AY24" s="624"/>
      <c r="AZ24" s="624"/>
      <c r="BA24" s="624"/>
      <c r="BB24" s="624"/>
      <c r="BC24" s="624"/>
      <c r="BD24" s="624"/>
      <c r="BE24" s="624"/>
      <c r="BF24" s="625"/>
      <c r="BG24" s="597" t="s">
        <v>126</v>
      </c>
      <c r="BH24" s="598"/>
      <c r="BI24" s="598"/>
      <c r="BJ24" s="598"/>
      <c r="BK24" s="598"/>
      <c r="BL24" s="598"/>
      <c r="BM24" s="598"/>
      <c r="BN24" s="599"/>
      <c r="BO24" s="593" t="s">
        <v>126</v>
      </c>
      <c r="BP24" s="593"/>
      <c r="BQ24" s="593"/>
      <c r="BR24" s="593"/>
      <c r="BS24" s="600" t="s">
        <v>126</v>
      </c>
      <c r="BT24" s="600"/>
      <c r="BU24" s="600"/>
      <c r="BV24" s="600"/>
      <c r="BW24" s="600"/>
      <c r="BX24" s="600"/>
      <c r="BY24" s="600"/>
      <c r="BZ24" s="600"/>
      <c r="CA24" s="600"/>
      <c r="CB24" s="604"/>
      <c r="CD24" s="605" t="s">
        <v>292</v>
      </c>
      <c r="CE24" s="606"/>
      <c r="CF24" s="606"/>
      <c r="CG24" s="606"/>
      <c r="CH24" s="606"/>
      <c r="CI24" s="606"/>
      <c r="CJ24" s="606"/>
      <c r="CK24" s="606"/>
      <c r="CL24" s="606"/>
      <c r="CM24" s="606"/>
      <c r="CN24" s="606"/>
      <c r="CO24" s="606"/>
      <c r="CP24" s="606"/>
      <c r="CQ24" s="607"/>
      <c r="CR24" s="608">
        <v>2815862</v>
      </c>
      <c r="CS24" s="609"/>
      <c r="CT24" s="609"/>
      <c r="CU24" s="609"/>
      <c r="CV24" s="609"/>
      <c r="CW24" s="609"/>
      <c r="CX24" s="609"/>
      <c r="CY24" s="610"/>
      <c r="CZ24" s="613">
        <v>35.799999999999997</v>
      </c>
      <c r="DA24" s="614"/>
      <c r="DB24" s="614"/>
      <c r="DC24" s="618"/>
      <c r="DD24" s="636">
        <v>1940652</v>
      </c>
      <c r="DE24" s="609"/>
      <c r="DF24" s="609"/>
      <c r="DG24" s="609"/>
      <c r="DH24" s="609"/>
      <c r="DI24" s="609"/>
      <c r="DJ24" s="609"/>
      <c r="DK24" s="610"/>
      <c r="DL24" s="636">
        <v>1761099</v>
      </c>
      <c r="DM24" s="609"/>
      <c r="DN24" s="609"/>
      <c r="DO24" s="609"/>
      <c r="DP24" s="609"/>
      <c r="DQ24" s="609"/>
      <c r="DR24" s="609"/>
      <c r="DS24" s="609"/>
      <c r="DT24" s="609"/>
      <c r="DU24" s="609"/>
      <c r="DV24" s="610"/>
      <c r="DW24" s="613">
        <v>36.5</v>
      </c>
      <c r="DX24" s="614"/>
      <c r="DY24" s="614"/>
      <c r="DZ24" s="614"/>
      <c r="EA24" s="614"/>
      <c r="EB24" s="614"/>
      <c r="EC24" s="615"/>
    </row>
    <row r="25" spans="2:133" ht="11.25" customHeight="1" x14ac:dyDescent="0.2">
      <c r="B25" s="594" t="s">
        <v>293</v>
      </c>
      <c r="C25" s="595"/>
      <c r="D25" s="595"/>
      <c r="E25" s="595"/>
      <c r="F25" s="595"/>
      <c r="G25" s="595"/>
      <c r="H25" s="595"/>
      <c r="I25" s="595"/>
      <c r="J25" s="595"/>
      <c r="K25" s="595"/>
      <c r="L25" s="595"/>
      <c r="M25" s="595"/>
      <c r="N25" s="595"/>
      <c r="O25" s="595"/>
      <c r="P25" s="595"/>
      <c r="Q25" s="596"/>
      <c r="R25" s="597">
        <v>295161</v>
      </c>
      <c r="S25" s="598"/>
      <c r="T25" s="598"/>
      <c r="U25" s="598"/>
      <c r="V25" s="598"/>
      <c r="W25" s="598"/>
      <c r="X25" s="598"/>
      <c r="Y25" s="599"/>
      <c r="Z25" s="593">
        <v>3.5</v>
      </c>
      <c r="AA25" s="593"/>
      <c r="AB25" s="593"/>
      <c r="AC25" s="593"/>
      <c r="AD25" s="600" t="s">
        <v>126</v>
      </c>
      <c r="AE25" s="600"/>
      <c r="AF25" s="600"/>
      <c r="AG25" s="600"/>
      <c r="AH25" s="600"/>
      <c r="AI25" s="600"/>
      <c r="AJ25" s="600"/>
      <c r="AK25" s="600"/>
      <c r="AL25" s="601" t="s">
        <v>126</v>
      </c>
      <c r="AM25" s="602"/>
      <c r="AN25" s="602"/>
      <c r="AO25" s="603"/>
      <c r="AP25" s="594" t="s">
        <v>294</v>
      </c>
      <c r="AQ25" s="624"/>
      <c r="AR25" s="624"/>
      <c r="AS25" s="624"/>
      <c r="AT25" s="624"/>
      <c r="AU25" s="624"/>
      <c r="AV25" s="624"/>
      <c r="AW25" s="624"/>
      <c r="AX25" s="624"/>
      <c r="AY25" s="624"/>
      <c r="AZ25" s="624"/>
      <c r="BA25" s="624"/>
      <c r="BB25" s="624"/>
      <c r="BC25" s="624"/>
      <c r="BD25" s="624"/>
      <c r="BE25" s="624"/>
      <c r="BF25" s="625"/>
      <c r="BG25" s="597" t="s">
        <v>126</v>
      </c>
      <c r="BH25" s="598"/>
      <c r="BI25" s="598"/>
      <c r="BJ25" s="598"/>
      <c r="BK25" s="598"/>
      <c r="BL25" s="598"/>
      <c r="BM25" s="598"/>
      <c r="BN25" s="599"/>
      <c r="BO25" s="593" t="s">
        <v>126</v>
      </c>
      <c r="BP25" s="593"/>
      <c r="BQ25" s="593"/>
      <c r="BR25" s="593"/>
      <c r="BS25" s="600" t="s">
        <v>126</v>
      </c>
      <c r="BT25" s="600"/>
      <c r="BU25" s="600"/>
      <c r="BV25" s="600"/>
      <c r="BW25" s="600"/>
      <c r="BX25" s="600"/>
      <c r="BY25" s="600"/>
      <c r="BZ25" s="600"/>
      <c r="CA25" s="600"/>
      <c r="CB25" s="604"/>
      <c r="CD25" s="594" t="s">
        <v>295</v>
      </c>
      <c r="CE25" s="595"/>
      <c r="CF25" s="595"/>
      <c r="CG25" s="595"/>
      <c r="CH25" s="595"/>
      <c r="CI25" s="595"/>
      <c r="CJ25" s="595"/>
      <c r="CK25" s="595"/>
      <c r="CL25" s="595"/>
      <c r="CM25" s="595"/>
      <c r="CN25" s="595"/>
      <c r="CO25" s="595"/>
      <c r="CP25" s="595"/>
      <c r="CQ25" s="596"/>
      <c r="CR25" s="597">
        <v>1447294</v>
      </c>
      <c r="CS25" s="634"/>
      <c r="CT25" s="634"/>
      <c r="CU25" s="634"/>
      <c r="CV25" s="634"/>
      <c r="CW25" s="634"/>
      <c r="CX25" s="634"/>
      <c r="CY25" s="635"/>
      <c r="CZ25" s="601">
        <v>18.399999999999999</v>
      </c>
      <c r="DA25" s="637"/>
      <c r="DB25" s="637"/>
      <c r="DC25" s="638"/>
      <c r="DD25" s="616">
        <v>1349140</v>
      </c>
      <c r="DE25" s="634"/>
      <c r="DF25" s="634"/>
      <c r="DG25" s="634"/>
      <c r="DH25" s="634"/>
      <c r="DI25" s="634"/>
      <c r="DJ25" s="634"/>
      <c r="DK25" s="635"/>
      <c r="DL25" s="616">
        <v>1188326</v>
      </c>
      <c r="DM25" s="634"/>
      <c r="DN25" s="634"/>
      <c r="DO25" s="634"/>
      <c r="DP25" s="634"/>
      <c r="DQ25" s="634"/>
      <c r="DR25" s="634"/>
      <c r="DS25" s="634"/>
      <c r="DT25" s="634"/>
      <c r="DU25" s="634"/>
      <c r="DV25" s="635"/>
      <c r="DW25" s="601">
        <v>24.7</v>
      </c>
      <c r="DX25" s="637"/>
      <c r="DY25" s="637"/>
      <c r="DZ25" s="637"/>
      <c r="EA25" s="637"/>
      <c r="EB25" s="637"/>
      <c r="EC25" s="642"/>
    </row>
    <row r="26" spans="2:133" ht="11.25" customHeight="1" x14ac:dyDescent="0.2">
      <c r="B26" s="594" t="s">
        <v>296</v>
      </c>
      <c r="C26" s="595"/>
      <c r="D26" s="595"/>
      <c r="E26" s="595"/>
      <c r="F26" s="595"/>
      <c r="G26" s="595"/>
      <c r="H26" s="595"/>
      <c r="I26" s="595"/>
      <c r="J26" s="595"/>
      <c r="K26" s="595"/>
      <c r="L26" s="595"/>
      <c r="M26" s="595"/>
      <c r="N26" s="595"/>
      <c r="O26" s="595"/>
      <c r="P26" s="595"/>
      <c r="Q26" s="596"/>
      <c r="R26" s="597">
        <v>337</v>
      </c>
      <c r="S26" s="598"/>
      <c r="T26" s="598"/>
      <c r="U26" s="598"/>
      <c r="V26" s="598"/>
      <c r="W26" s="598"/>
      <c r="X26" s="598"/>
      <c r="Y26" s="599"/>
      <c r="Z26" s="593">
        <v>0</v>
      </c>
      <c r="AA26" s="593"/>
      <c r="AB26" s="593"/>
      <c r="AC26" s="593"/>
      <c r="AD26" s="600" t="s">
        <v>126</v>
      </c>
      <c r="AE26" s="600"/>
      <c r="AF26" s="600"/>
      <c r="AG26" s="600"/>
      <c r="AH26" s="600"/>
      <c r="AI26" s="600"/>
      <c r="AJ26" s="600"/>
      <c r="AK26" s="600"/>
      <c r="AL26" s="601" t="s">
        <v>126</v>
      </c>
      <c r="AM26" s="602"/>
      <c r="AN26" s="602"/>
      <c r="AO26" s="603"/>
      <c r="AP26" s="594" t="s">
        <v>297</v>
      </c>
      <c r="AQ26" s="624"/>
      <c r="AR26" s="624"/>
      <c r="AS26" s="624"/>
      <c r="AT26" s="624"/>
      <c r="AU26" s="624"/>
      <c r="AV26" s="624"/>
      <c r="AW26" s="624"/>
      <c r="AX26" s="624"/>
      <c r="AY26" s="624"/>
      <c r="AZ26" s="624"/>
      <c r="BA26" s="624"/>
      <c r="BB26" s="624"/>
      <c r="BC26" s="624"/>
      <c r="BD26" s="624"/>
      <c r="BE26" s="624"/>
      <c r="BF26" s="625"/>
      <c r="BG26" s="597" t="s">
        <v>126</v>
      </c>
      <c r="BH26" s="598"/>
      <c r="BI26" s="598"/>
      <c r="BJ26" s="598"/>
      <c r="BK26" s="598"/>
      <c r="BL26" s="598"/>
      <c r="BM26" s="598"/>
      <c r="BN26" s="599"/>
      <c r="BO26" s="593" t="s">
        <v>126</v>
      </c>
      <c r="BP26" s="593"/>
      <c r="BQ26" s="593"/>
      <c r="BR26" s="593"/>
      <c r="BS26" s="600" t="s">
        <v>126</v>
      </c>
      <c r="BT26" s="600"/>
      <c r="BU26" s="600"/>
      <c r="BV26" s="600"/>
      <c r="BW26" s="600"/>
      <c r="BX26" s="600"/>
      <c r="BY26" s="600"/>
      <c r="BZ26" s="600"/>
      <c r="CA26" s="600"/>
      <c r="CB26" s="604"/>
      <c r="CD26" s="594" t="s">
        <v>298</v>
      </c>
      <c r="CE26" s="595"/>
      <c r="CF26" s="595"/>
      <c r="CG26" s="595"/>
      <c r="CH26" s="595"/>
      <c r="CI26" s="595"/>
      <c r="CJ26" s="595"/>
      <c r="CK26" s="595"/>
      <c r="CL26" s="595"/>
      <c r="CM26" s="595"/>
      <c r="CN26" s="595"/>
      <c r="CO26" s="595"/>
      <c r="CP26" s="595"/>
      <c r="CQ26" s="596"/>
      <c r="CR26" s="597">
        <v>907105</v>
      </c>
      <c r="CS26" s="598"/>
      <c r="CT26" s="598"/>
      <c r="CU26" s="598"/>
      <c r="CV26" s="598"/>
      <c r="CW26" s="598"/>
      <c r="CX26" s="598"/>
      <c r="CY26" s="599"/>
      <c r="CZ26" s="601">
        <v>11.5</v>
      </c>
      <c r="DA26" s="637"/>
      <c r="DB26" s="637"/>
      <c r="DC26" s="638"/>
      <c r="DD26" s="616">
        <v>821194</v>
      </c>
      <c r="DE26" s="598"/>
      <c r="DF26" s="598"/>
      <c r="DG26" s="598"/>
      <c r="DH26" s="598"/>
      <c r="DI26" s="598"/>
      <c r="DJ26" s="598"/>
      <c r="DK26" s="599"/>
      <c r="DL26" s="616" t="s">
        <v>126</v>
      </c>
      <c r="DM26" s="598"/>
      <c r="DN26" s="598"/>
      <c r="DO26" s="598"/>
      <c r="DP26" s="598"/>
      <c r="DQ26" s="598"/>
      <c r="DR26" s="598"/>
      <c r="DS26" s="598"/>
      <c r="DT26" s="598"/>
      <c r="DU26" s="598"/>
      <c r="DV26" s="599"/>
      <c r="DW26" s="601" t="s">
        <v>126</v>
      </c>
      <c r="DX26" s="637"/>
      <c r="DY26" s="637"/>
      <c r="DZ26" s="637"/>
      <c r="EA26" s="637"/>
      <c r="EB26" s="637"/>
      <c r="EC26" s="642"/>
    </row>
    <row r="27" spans="2:133" ht="11.25" customHeight="1" x14ac:dyDescent="0.2">
      <c r="B27" s="594" t="s">
        <v>299</v>
      </c>
      <c r="C27" s="595"/>
      <c r="D27" s="595"/>
      <c r="E27" s="595"/>
      <c r="F27" s="595"/>
      <c r="G27" s="595"/>
      <c r="H27" s="595"/>
      <c r="I27" s="595"/>
      <c r="J27" s="595"/>
      <c r="K27" s="595"/>
      <c r="L27" s="595"/>
      <c r="M27" s="595"/>
      <c r="N27" s="595"/>
      <c r="O27" s="595"/>
      <c r="P27" s="595"/>
      <c r="Q27" s="596"/>
      <c r="R27" s="597">
        <v>4890247</v>
      </c>
      <c r="S27" s="598"/>
      <c r="T27" s="598"/>
      <c r="U27" s="598"/>
      <c r="V27" s="598"/>
      <c r="W27" s="598"/>
      <c r="X27" s="598"/>
      <c r="Y27" s="599"/>
      <c r="Z27" s="593">
        <v>57.5</v>
      </c>
      <c r="AA27" s="593"/>
      <c r="AB27" s="593"/>
      <c r="AC27" s="593"/>
      <c r="AD27" s="600">
        <v>4594749</v>
      </c>
      <c r="AE27" s="600"/>
      <c r="AF27" s="600"/>
      <c r="AG27" s="600"/>
      <c r="AH27" s="600"/>
      <c r="AI27" s="600"/>
      <c r="AJ27" s="600"/>
      <c r="AK27" s="600"/>
      <c r="AL27" s="601">
        <v>99.900001525878906</v>
      </c>
      <c r="AM27" s="602"/>
      <c r="AN27" s="602"/>
      <c r="AO27" s="603"/>
      <c r="AP27" s="594" t="s">
        <v>300</v>
      </c>
      <c r="AQ27" s="595"/>
      <c r="AR27" s="595"/>
      <c r="AS27" s="595"/>
      <c r="AT27" s="595"/>
      <c r="AU27" s="595"/>
      <c r="AV27" s="595"/>
      <c r="AW27" s="595"/>
      <c r="AX27" s="595"/>
      <c r="AY27" s="595"/>
      <c r="AZ27" s="595"/>
      <c r="BA27" s="595"/>
      <c r="BB27" s="595"/>
      <c r="BC27" s="595"/>
      <c r="BD27" s="595"/>
      <c r="BE27" s="595"/>
      <c r="BF27" s="596"/>
      <c r="BG27" s="597">
        <v>2054910</v>
      </c>
      <c r="BH27" s="598"/>
      <c r="BI27" s="598"/>
      <c r="BJ27" s="598"/>
      <c r="BK27" s="598"/>
      <c r="BL27" s="598"/>
      <c r="BM27" s="598"/>
      <c r="BN27" s="599"/>
      <c r="BO27" s="593">
        <v>100</v>
      </c>
      <c r="BP27" s="593"/>
      <c r="BQ27" s="593"/>
      <c r="BR27" s="593"/>
      <c r="BS27" s="600" t="s">
        <v>126</v>
      </c>
      <c r="BT27" s="600"/>
      <c r="BU27" s="600"/>
      <c r="BV27" s="600"/>
      <c r="BW27" s="600"/>
      <c r="BX27" s="600"/>
      <c r="BY27" s="600"/>
      <c r="BZ27" s="600"/>
      <c r="CA27" s="600"/>
      <c r="CB27" s="604"/>
      <c r="CD27" s="594" t="s">
        <v>301</v>
      </c>
      <c r="CE27" s="595"/>
      <c r="CF27" s="595"/>
      <c r="CG27" s="595"/>
      <c r="CH27" s="595"/>
      <c r="CI27" s="595"/>
      <c r="CJ27" s="595"/>
      <c r="CK27" s="595"/>
      <c r="CL27" s="595"/>
      <c r="CM27" s="595"/>
      <c r="CN27" s="595"/>
      <c r="CO27" s="595"/>
      <c r="CP27" s="595"/>
      <c r="CQ27" s="596"/>
      <c r="CR27" s="597">
        <v>964709</v>
      </c>
      <c r="CS27" s="634"/>
      <c r="CT27" s="634"/>
      <c r="CU27" s="634"/>
      <c r="CV27" s="634"/>
      <c r="CW27" s="634"/>
      <c r="CX27" s="634"/>
      <c r="CY27" s="635"/>
      <c r="CZ27" s="601">
        <v>12.3</v>
      </c>
      <c r="DA27" s="637"/>
      <c r="DB27" s="637"/>
      <c r="DC27" s="638"/>
      <c r="DD27" s="616">
        <v>188279</v>
      </c>
      <c r="DE27" s="634"/>
      <c r="DF27" s="634"/>
      <c r="DG27" s="634"/>
      <c r="DH27" s="634"/>
      <c r="DI27" s="634"/>
      <c r="DJ27" s="634"/>
      <c r="DK27" s="635"/>
      <c r="DL27" s="616">
        <v>169540</v>
      </c>
      <c r="DM27" s="634"/>
      <c r="DN27" s="634"/>
      <c r="DO27" s="634"/>
      <c r="DP27" s="634"/>
      <c r="DQ27" s="634"/>
      <c r="DR27" s="634"/>
      <c r="DS27" s="634"/>
      <c r="DT27" s="634"/>
      <c r="DU27" s="634"/>
      <c r="DV27" s="635"/>
      <c r="DW27" s="601">
        <v>3.5</v>
      </c>
      <c r="DX27" s="637"/>
      <c r="DY27" s="637"/>
      <c r="DZ27" s="637"/>
      <c r="EA27" s="637"/>
      <c r="EB27" s="637"/>
      <c r="EC27" s="642"/>
    </row>
    <row r="28" spans="2:133" ht="11.25" customHeight="1" x14ac:dyDescent="0.2">
      <c r="B28" s="594" t="s">
        <v>302</v>
      </c>
      <c r="C28" s="595"/>
      <c r="D28" s="595"/>
      <c r="E28" s="595"/>
      <c r="F28" s="595"/>
      <c r="G28" s="595"/>
      <c r="H28" s="595"/>
      <c r="I28" s="595"/>
      <c r="J28" s="595"/>
      <c r="K28" s="595"/>
      <c r="L28" s="595"/>
      <c r="M28" s="595"/>
      <c r="N28" s="595"/>
      <c r="O28" s="595"/>
      <c r="P28" s="595"/>
      <c r="Q28" s="596"/>
      <c r="R28" s="597">
        <v>1947</v>
      </c>
      <c r="S28" s="598"/>
      <c r="T28" s="598"/>
      <c r="U28" s="598"/>
      <c r="V28" s="598"/>
      <c r="W28" s="598"/>
      <c r="X28" s="598"/>
      <c r="Y28" s="599"/>
      <c r="Z28" s="593">
        <v>0</v>
      </c>
      <c r="AA28" s="593"/>
      <c r="AB28" s="593"/>
      <c r="AC28" s="593"/>
      <c r="AD28" s="600">
        <v>1947</v>
      </c>
      <c r="AE28" s="600"/>
      <c r="AF28" s="600"/>
      <c r="AG28" s="600"/>
      <c r="AH28" s="600"/>
      <c r="AI28" s="600"/>
      <c r="AJ28" s="600"/>
      <c r="AK28" s="600"/>
      <c r="AL28" s="601">
        <v>0</v>
      </c>
      <c r="AM28" s="602"/>
      <c r="AN28" s="602"/>
      <c r="AO28" s="603"/>
      <c r="AP28" s="594"/>
      <c r="AQ28" s="595"/>
      <c r="AR28" s="595"/>
      <c r="AS28" s="595"/>
      <c r="AT28" s="595"/>
      <c r="AU28" s="595"/>
      <c r="AV28" s="595"/>
      <c r="AW28" s="595"/>
      <c r="AX28" s="595"/>
      <c r="AY28" s="595"/>
      <c r="AZ28" s="595"/>
      <c r="BA28" s="595"/>
      <c r="BB28" s="595"/>
      <c r="BC28" s="595"/>
      <c r="BD28" s="595"/>
      <c r="BE28" s="595"/>
      <c r="BF28" s="596"/>
      <c r="BG28" s="597"/>
      <c r="BH28" s="598"/>
      <c r="BI28" s="598"/>
      <c r="BJ28" s="598"/>
      <c r="BK28" s="598"/>
      <c r="BL28" s="598"/>
      <c r="BM28" s="598"/>
      <c r="BN28" s="599"/>
      <c r="BO28" s="593"/>
      <c r="BP28" s="593"/>
      <c r="BQ28" s="593"/>
      <c r="BR28" s="593"/>
      <c r="BS28" s="616"/>
      <c r="BT28" s="598"/>
      <c r="BU28" s="598"/>
      <c r="BV28" s="598"/>
      <c r="BW28" s="598"/>
      <c r="BX28" s="598"/>
      <c r="BY28" s="598"/>
      <c r="BZ28" s="598"/>
      <c r="CA28" s="598"/>
      <c r="CB28" s="617"/>
      <c r="CD28" s="594" t="s">
        <v>303</v>
      </c>
      <c r="CE28" s="595"/>
      <c r="CF28" s="595"/>
      <c r="CG28" s="595"/>
      <c r="CH28" s="595"/>
      <c r="CI28" s="595"/>
      <c r="CJ28" s="595"/>
      <c r="CK28" s="595"/>
      <c r="CL28" s="595"/>
      <c r="CM28" s="595"/>
      <c r="CN28" s="595"/>
      <c r="CO28" s="595"/>
      <c r="CP28" s="595"/>
      <c r="CQ28" s="596"/>
      <c r="CR28" s="597">
        <v>403859</v>
      </c>
      <c r="CS28" s="598"/>
      <c r="CT28" s="598"/>
      <c r="CU28" s="598"/>
      <c r="CV28" s="598"/>
      <c r="CW28" s="598"/>
      <c r="CX28" s="598"/>
      <c r="CY28" s="599"/>
      <c r="CZ28" s="601">
        <v>5.0999999999999996</v>
      </c>
      <c r="DA28" s="637"/>
      <c r="DB28" s="637"/>
      <c r="DC28" s="638"/>
      <c r="DD28" s="616">
        <v>403233</v>
      </c>
      <c r="DE28" s="598"/>
      <c r="DF28" s="598"/>
      <c r="DG28" s="598"/>
      <c r="DH28" s="598"/>
      <c r="DI28" s="598"/>
      <c r="DJ28" s="598"/>
      <c r="DK28" s="599"/>
      <c r="DL28" s="616">
        <v>403233</v>
      </c>
      <c r="DM28" s="598"/>
      <c r="DN28" s="598"/>
      <c r="DO28" s="598"/>
      <c r="DP28" s="598"/>
      <c r="DQ28" s="598"/>
      <c r="DR28" s="598"/>
      <c r="DS28" s="598"/>
      <c r="DT28" s="598"/>
      <c r="DU28" s="598"/>
      <c r="DV28" s="599"/>
      <c r="DW28" s="601">
        <v>8.4</v>
      </c>
      <c r="DX28" s="637"/>
      <c r="DY28" s="637"/>
      <c r="DZ28" s="637"/>
      <c r="EA28" s="637"/>
      <c r="EB28" s="637"/>
      <c r="EC28" s="642"/>
    </row>
    <row r="29" spans="2:133" ht="11.25" customHeight="1" x14ac:dyDescent="0.2">
      <c r="B29" s="594" t="s">
        <v>304</v>
      </c>
      <c r="C29" s="595"/>
      <c r="D29" s="595"/>
      <c r="E29" s="595"/>
      <c r="F29" s="595"/>
      <c r="G29" s="595"/>
      <c r="H29" s="595"/>
      <c r="I29" s="595"/>
      <c r="J29" s="595"/>
      <c r="K29" s="595"/>
      <c r="L29" s="595"/>
      <c r="M29" s="595"/>
      <c r="N29" s="595"/>
      <c r="O29" s="595"/>
      <c r="P29" s="595"/>
      <c r="Q29" s="596"/>
      <c r="R29" s="597">
        <v>64299</v>
      </c>
      <c r="S29" s="598"/>
      <c r="T29" s="598"/>
      <c r="U29" s="598"/>
      <c r="V29" s="598"/>
      <c r="W29" s="598"/>
      <c r="X29" s="598"/>
      <c r="Y29" s="599"/>
      <c r="Z29" s="593">
        <v>0.8</v>
      </c>
      <c r="AA29" s="593"/>
      <c r="AB29" s="593"/>
      <c r="AC29" s="593"/>
      <c r="AD29" s="600" t="s">
        <v>126</v>
      </c>
      <c r="AE29" s="600"/>
      <c r="AF29" s="600"/>
      <c r="AG29" s="600"/>
      <c r="AH29" s="600"/>
      <c r="AI29" s="600"/>
      <c r="AJ29" s="600"/>
      <c r="AK29" s="600"/>
      <c r="AL29" s="601" t="s">
        <v>126</v>
      </c>
      <c r="AM29" s="602"/>
      <c r="AN29" s="602"/>
      <c r="AO29" s="603"/>
      <c r="AP29" s="629"/>
      <c r="AQ29" s="630"/>
      <c r="AR29" s="630"/>
      <c r="AS29" s="630"/>
      <c r="AT29" s="630"/>
      <c r="AU29" s="630"/>
      <c r="AV29" s="630"/>
      <c r="AW29" s="630"/>
      <c r="AX29" s="630"/>
      <c r="AY29" s="630"/>
      <c r="AZ29" s="630"/>
      <c r="BA29" s="630"/>
      <c r="BB29" s="630"/>
      <c r="BC29" s="630"/>
      <c r="BD29" s="630"/>
      <c r="BE29" s="630"/>
      <c r="BF29" s="631"/>
      <c r="BG29" s="597"/>
      <c r="BH29" s="598"/>
      <c r="BI29" s="598"/>
      <c r="BJ29" s="598"/>
      <c r="BK29" s="598"/>
      <c r="BL29" s="598"/>
      <c r="BM29" s="598"/>
      <c r="BN29" s="599"/>
      <c r="BO29" s="593"/>
      <c r="BP29" s="593"/>
      <c r="BQ29" s="593"/>
      <c r="BR29" s="593"/>
      <c r="BS29" s="600"/>
      <c r="BT29" s="600"/>
      <c r="BU29" s="600"/>
      <c r="BV29" s="600"/>
      <c r="BW29" s="600"/>
      <c r="BX29" s="600"/>
      <c r="BY29" s="600"/>
      <c r="BZ29" s="600"/>
      <c r="CA29" s="600"/>
      <c r="CB29" s="604"/>
      <c r="CD29" s="662" t="s">
        <v>305</v>
      </c>
      <c r="CE29" s="663"/>
      <c r="CF29" s="594" t="s">
        <v>69</v>
      </c>
      <c r="CG29" s="595"/>
      <c r="CH29" s="595"/>
      <c r="CI29" s="595"/>
      <c r="CJ29" s="595"/>
      <c r="CK29" s="595"/>
      <c r="CL29" s="595"/>
      <c r="CM29" s="595"/>
      <c r="CN29" s="595"/>
      <c r="CO29" s="595"/>
      <c r="CP29" s="595"/>
      <c r="CQ29" s="596"/>
      <c r="CR29" s="597">
        <v>403859</v>
      </c>
      <c r="CS29" s="634"/>
      <c r="CT29" s="634"/>
      <c r="CU29" s="634"/>
      <c r="CV29" s="634"/>
      <c r="CW29" s="634"/>
      <c r="CX29" s="634"/>
      <c r="CY29" s="635"/>
      <c r="CZ29" s="601">
        <v>5.0999999999999996</v>
      </c>
      <c r="DA29" s="637"/>
      <c r="DB29" s="637"/>
      <c r="DC29" s="638"/>
      <c r="DD29" s="616">
        <v>403233</v>
      </c>
      <c r="DE29" s="634"/>
      <c r="DF29" s="634"/>
      <c r="DG29" s="634"/>
      <c r="DH29" s="634"/>
      <c r="DI29" s="634"/>
      <c r="DJ29" s="634"/>
      <c r="DK29" s="635"/>
      <c r="DL29" s="616">
        <v>403233</v>
      </c>
      <c r="DM29" s="634"/>
      <c r="DN29" s="634"/>
      <c r="DO29" s="634"/>
      <c r="DP29" s="634"/>
      <c r="DQ29" s="634"/>
      <c r="DR29" s="634"/>
      <c r="DS29" s="634"/>
      <c r="DT29" s="634"/>
      <c r="DU29" s="634"/>
      <c r="DV29" s="635"/>
      <c r="DW29" s="601">
        <v>8.4</v>
      </c>
      <c r="DX29" s="637"/>
      <c r="DY29" s="637"/>
      <c r="DZ29" s="637"/>
      <c r="EA29" s="637"/>
      <c r="EB29" s="637"/>
      <c r="EC29" s="642"/>
    </row>
    <row r="30" spans="2:133" ht="11.25" customHeight="1" x14ac:dyDescent="0.2">
      <c r="B30" s="594" t="s">
        <v>306</v>
      </c>
      <c r="C30" s="595"/>
      <c r="D30" s="595"/>
      <c r="E30" s="595"/>
      <c r="F30" s="595"/>
      <c r="G30" s="595"/>
      <c r="H30" s="595"/>
      <c r="I30" s="595"/>
      <c r="J30" s="595"/>
      <c r="K30" s="595"/>
      <c r="L30" s="595"/>
      <c r="M30" s="595"/>
      <c r="N30" s="595"/>
      <c r="O30" s="595"/>
      <c r="P30" s="595"/>
      <c r="Q30" s="596"/>
      <c r="R30" s="597">
        <v>43846</v>
      </c>
      <c r="S30" s="598"/>
      <c r="T30" s="598"/>
      <c r="U30" s="598"/>
      <c r="V30" s="598"/>
      <c r="W30" s="598"/>
      <c r="X30" s="598"/>
      <c r="Y30" s="599"/>
      <c r="Z30" s="593">
        <v>0.5</v>
      </c>
      <c r="AA30" s="593"/>
      <c r="AB30" s="593"/>
      <c r="AC30" s="593"/>
      <c r="AD30" s="600" t="s">
        <v>126</v>
      </c>
      <c r="AE30" s="600"/>
      <c r="AF30" s="600"/>
      <c r="AG30" s="600"/>
      <c r="AH30" s="600"/>
      <c r="AI30" s="600"/>
      <c r="AJ30" s="600"/>
      <c r="AK30" s="600"/>
      <c r="AL30" s="601" t="s">
        <v>126</v>
      </c>
      <c r="AM30" s="602"/>
      <c r="AN30" s="602"/>
      <c r="AO30" s="603"/>
      <c r="AP30" s="586" t="s">
        <v>223</v>
      </c>
      <c r="AQ30" s="587"/>
      <c r="AR30" s="587"/>
      <c r="AS30" s="587"/>
      <c r="AT30" s="587"/>
      <c r="AU30" s="587"/>
      <c r="AV30" s="587"/>
      <c r="AW30" s="587"/>
      <c r="AX30" s="587"/>
      <c r="AY30" s="587"/>
      <c r="AZ30" s="587"/>
      <c r="BA30" s="587"/>
      <c r="BB30" s="587"/>
      <c r="BC30" s="587"/>
      <c r="BD30" s="587"/>
      <c r="BE30" s="587"/>
      <c r="BF30" s="588"/>
      <c r="BG30" s="586" t="s">
        <v>307</v>
      </c>
      <c r="BH30" s="643"/>
      <c r="BI30" s="643"/>
      <c r="BJ30" s="643"/>
      <c r="BK30" s="643"/>
      <c r="BL30" s="643"/>
      <c r="BM30" s="643"/>
      <c r="BN30" s="643"/>
      <c r="BO30" s="643"/>
      <c r="BP30" s="643"/>
      <c r="BQ30" s="644"/>
      <c r="BR30" s="586" t="s">
        <v>308</v>
      </c>
      <c r="BS30" s="643"/>
      <c r="BT30" s="643"/>
      <c r="BU30" s="643"/>
      <c r="BV30" s="643"/>
      <c r="BW30" s="643"/>
      <c r="BX30" s="643"/>
      <c r="BY30" s="643"/>
      <c r="BZ30" s="643"/>
      <c r="CA30" s="643"/>
      <c r="CB30" s="644"/>
      <c r="CD30" s="664"/>
      <c r="CE30" s="665"/>
      <c r="CF30" s="594" t="s">
        <v>309</v>
      </c>
      <c r="CG30" s="595"/>
      <c r="CH30" s="595"/>
      <c r="CI30" s="595"/>
      <c r="CJ30" s="595"/>
      <c r="CK30" s="595"/>
      <c r="CL30" s="595"/>
      <c r="CM30" s="595"/>
      <c r="CN30" s="595"/>
      <c r="CO30" s="595"/>
      <c r="CP30" s="595"/>
      <c r="CQ30" s="596"/>
      <c r="CR30" s="597">
        <v>392939</v>
      </c>
      <c r="CS30" s="598"/>
      <c r="CT30" s="598"/>
      <c r="CU30" s="598"/>
      <c r="CV30" s="598"/>
      <c r="CW30" s="598"/>
      <c r="CX30" s="598"/>
      <c r="CY30" s="599"/>
      <c r="CZ30" s="601">
        <v>5</v>
      </c>
      <c r="DA30" s="637"/>
      <c r="DB30" s="637"/>
      <c r="DC30" s="638"/>
      <c r="DD30" s="616">
        <v>392317</v>
      </c>
      <c r="DE30" s="598"/>
      <c r="DF30" s="598"/>
      <c r="DG30" s="598"/>
      <c r="DH30" s="598"/>
      <c r="DI30" s="598"/>
      <c r="DJ30" s="598"/>
      <c r="DK30" s="599"/>
      <c r="DL30" s="616">
        <v>392317</v>
      </c>
      <c r="DM30" s="598"/>
      <c r="DN30" s="598"/>
      <c r="DO30" s="598"/>
      <c r="DP30" s="598"/>
      <c r="DQ30" s="598"/>
      <c r="DR30" s="598"/>
      <c r="DS30" s="598"/>
      <c r="DT30" s="598"/>
      <c r="DU30" s="598"/>
      <c r="DV30" s="599"/>
      <c r="DW30" s="601">
        <v>8.1</v>
      </c>
      <c r="DX30" s="637"/>
      <c r="DY30" s="637"/>
      <c r="DZ30" s="637"/>
      <c r="EA30" s="637"/>
      <c r="EB30" s="637"/>
      <c r="EC30" s="642"/>
    </row>
    <row r="31" spans="2:133" ht="11.25" customHeight="1" x14ac:dyDescent="0.2">
      <c r="B31" s="594" t="s">
        <v>310</v>
      </c>
      <c r="C31" s="595"/>
      <c r="D31" s="595"/>
      <c r="E31" s="595"/>
      <c r="F31" s="595"/>
      <c r="G31" s="595"/>
      <c r="H31" s="595"/>
      <c r="I31" s="595"/>
      <c r="J31" s="595"/>
      <c r="K31" s="595"/>
      <c r="L31" s="595"/>
      <c r="M31" s="595"/>
      <c r="N31" s="595"/>
      <c r="O31" s="595"/>
      <c r="P31" s="595"/>
      <c r="Q31" s="596"/>
      <c r="R31" s="597">
        <v>30084</v>
      </c>
      <c r="S31" s="598"/>
      <c r="T31" s="598"/>
      <c r="U31" s="598"/>
      <c r="V31" s="598"/>
      <c r="W31" s="598"/>
      <c r="X31" s="598"/>
      <c r="Y31" s="599"/>
      <c r="Z31" s="593">
        <v>0.4</v>
      </c>
      <c r="AA31" s="593"/>
      <c r="AB31" s="593"/>
      <c r="AC31" s="593"/>
      <c r="AD31" s="600" t="s">
        <v>126</v>
      </c>
      <c r="AE31" s="600"/>
      <c r="AF31" s="600"/>
      <c r="AG31" s="600"/>
      <c r="AH31" s="600"/>
      <c r="AI31" s="600"/>
      <c r="AJ31" s="600"/>
      <c r="AK31" s="600"/>
      <c r="AL31" s="601" t="s">
        <v>126</v>
      </c>
      <c r="AM31" s="602"/>
      <c r="AN31" s="602"/>
      <c r="AO31" s="603"/>
      <c r="AP31" s="645" t="s">
        <v>311</v>
      </c>
      <c r="AQ31" s="646"/>
      <c r="AR31" s="646"/>
      <c r="AS31" s="646"/>
      <c r="AT31" s="651" t="s">
        <v>312</v>
      </c>
      <c r="AU31" s="343"/>
      <c r="AV31" s="343"/>
      <c r="AW31" s="343"/>
      <c r="AX31" s="605" t="s">
        <v>188</v>
      </c>
      <c r="AY31" s="606"/>
      <c r="AZ31" s="606"/>
      <c r="BA31" s="606"/>
      <c r="BB31" s="606"/>
      <c r="BC31" s="606"/>
      <c r="BD31" s="606"/>
      <c r="BE31" s="606"/>
      <c r="BF31" s="607"/>
      <c r="BG31" s="668">
        <v>97.9</v>
      </c>
      <c r="BH31" s="658"/>
      <c r="BI31" s="658"/>
      <c r="BJ31" s="658"/>
      <c r="BK31" s="658"/>
      <c r="BL31" s="658"/>
      <c r="BM31" s="614">
        <v>92.1</v>
      </c>
      <c r="BN31" s="658"/>
      <c r="BO31" s="658"/>
      <c r="BP31" s="658"/>
      <c r="BQ31" s="659"/>
      <c r="BR31" s="668">
        <v>97.6</v>
      </c>
      <c r="BS31" s="658"/>
      <c r="BT31" s="658"/>
      <c r="BU31" s="658"/>
      <c r="BV31" s="658"/>
      <c r="BW31" s="658"/>
      <c r="BX31" s="614">
        <v>92.2</v>
      </c>
      <c r="BY31" s="658"/>
      <c r="BZ31" s="658"/>
      <c r="CA31" s="658"/>
      <c r="CB31" s="659"/>
      <c r="CD31" s="664"/>
      <c r="CE31" s="665"/>
      <c r="CF31" s="594" t="s">
        <v>313</v>
      </c>
      <c r="CG31" s="595"/>
      <c r="CH31" s="595"/>
      <c r="CI31" s="595"/>
      <c r="CJ31" s="595"/>
      <c r="CK31" s="595"/>
      <c r="CL31" s="595"/>
      <c r="CM31" s="595"/>
      <c r="CN31" s="595"/>
      <c r="CO31" s="595"/>
      <c r="CP31" s="595"/>
      <c r="CQ31" s="596"/>
      <c r="CR31" s="597">
        <v>10920</v>
      </c>
      <c r="CS31" s="634"/>
      <c r="CT31" s="634"/>
      <c r="CU31" s="634"/>
      <c r="CV31" s="634"/>
      <c r="CW31" s="634"/>
      <c r="CX31" s="634"/>
      <c r="CY31" s="635"/>
      <c r="CZ31" s="601">
        <v>0.1</v>
      </c>
      <c r="DA31" s="637"/>
      <c r="DB31" s="637"/>
      <c r="DC31" s="638"/>
      <c r="DD31" s="616">
        <v>10916</v>
      </c>
      <c r="DE31" s="634"/>
      <c r="DF31" s="634"/>
      <c r="DG31" s="634"/>
      <c r="DH31" s="634"/>
      <c r="DI31" s="634"/>
      <c r="DJ31" s="634"/>
      <c r="DK31" s="635"/>
      <c r="DL31" s="616">
        <v>10916</v>
      </c>
      <c r="DM31" s="634"/>
      <c r="DN31" s="634"/>
      <c r="DO31" s="634"/>
      <c r="DP31" s="634"/>
      <c r="DQ31" s="634"/>
      <c r="DR31" s="634"/>
      <c r="DS31" s="634"/>
      <c r="DT31" s="634"/>
      <c r="DU31" s="634"/>
      <c r="DV31" s="635"/>
      <c r="DW31" s="601">
        <v>0.2</v>
      </c>
      <c r="DX31" s="637"/>
      <c r="DY31" s="637"/>
      <c r="DZ31" s="637"/>
      <c r="EA31" s="637"/>
      <c r="EB31" s="637"/>
      <c r="EC31" s="642"/>
    </row>
    <row r="32" spans="2:133" ht="11.25" customHeight="1" x14ac:dyDescent="0.2">
      <c r="B32" s="594" t="s">
        <v>314</v>
      </c>
      <c r="C32" s="595"/>
      <c r="D32" s="595"/>
      <c r="E32" s="595"/>
      <c r="F32" s="595"/>
      <c r="G32" s="595"/>
      <c r="H32" s="595"/>
      <c r="I32" s="595"/>
      <c r="J32" s="595"/>
      <c r="K32" s="595"/>
      <c r="L32" s="595"/>
      <c r="M32" s="595"/>
      <c r="N32" s="595"/>
      <c r="O32" s="595"/>
      <c r="P32" s="595"/>
      <c r="Q32" s="596"/>
      <c r="R32" s="597">
        <v>1024864</v>
      </c>
      <c r="S32" s="598"/>
      <c r="T32" s="598"/>
      <c r="U32" s="598"/>
      <c r="V32" s="598"/>
      <c r="W32" s="598"/>
      <c r="X32" s="598"/>
      <c r="Y32" s="599"/>
      <c r="Z32" s="593">
        <v>12</v>
      </c>
      <c r="AA32" s="593"/>
      <c r="AB32" s="593"/>
      <c r="AC32" s="593"/>
      <c r="AD32" s="600" t="s">
        <v>126</v>
      </c>
      <c r="AE32" s="600"/>
      <c r="AF32" s="600"/>
      <c r="AG32" s="600"/>
      <c r="AH32" s="600"/>
      <c r="AI32" s="600"/>
      <c r="AJ32" s="600"/>
      <c r="AK32" s="600"/>
      <c r="AL32" s="601" t="s">
        <v>126</v>
      </c>
      <c r="AM32" s="602"/>
      <c r="AN32" s="602"/>
      <c r="AO32" s="603"/>
      <c r="AP32" s="647"/>
      <c r="AQ32" s="648"/>
      <c r="AR32" s="648"/>
      <c r="AS32" s="648"/>
      <c r="AT32" s="652"/>
      <c r="AU32" s="205" t="s">
        <v>315</v>
      </c>
      <c r="AX32" s="594" t="s">
        <v>316</v>
      </c>
      <c r="AY32" s="595"/>
      <c r="AZ32" s="595"/>
      <c r="BA32" s="595"/>
      <c r="BB32" s="595"/>
      <c r="BC32" s="595"/>
      <c r="BD32" s="595"/>
      <c r="BE32" s="595"/>
      <c r="BF32" s="596"/>
      <c r="BG32" s="660">
        <v>98.6</v>
      </c>
      <c r="BH32" s="634"/>
      <c r="BI32" s="634"/>
      <c r="BJ32" s="634"/>
      <c r="BK32" s="634"/>
      <c r="BL32" s="634"/>
      <c r="BM32" s="602">
        <v>93.9</v>
      </c>
      <c r="BN32" s="634"/>
      <c r="BO32" s="634"/>
      <c r="BP32" s="634"/>
      <c r="BQ32" s="661"/>
      <c r="BR32" s="660">
        <v>97.9</v>
      </c>
      <c r="BS32" s="634"/>
      <c r="BT32" s="634"/>
      <c r="BU32" s="634"/>
      <c r="BV32" s="634"/>
      <c r="BW32" s="634"/>
      <c r="BX32" s="602">
        <v>92.7</v>
      </c>
      <c r="BY32" s="634"/>
      <c r="BZ32" s="634"/>
      <c r="CA32" s="634"/>
      <c r="CB32" s="661"/>
      <c r="CD32" s="666"/>
      <c r="CE32" s="667"/>
      <c r="CF32" s="594" t="s">
        <v>317</v>
      </c>
      <c r="CG32" s="595"/>
      <c r="CH32" s="595"/>
      <c r="CI32" s="595"/>
      <c r="CJ32" s="595"/>
      <c r="CK32" s="595"/>
      <c r="CL32" s="595"/>
      <c r="CM32" s="595"/>
      <c r="CN32" s="595"/>
      <c r="CO32" s="595"/>
      <c r="CP32" s="595"/>
      <c r="CQ32" s="596"/>
      <c r="CR32" s="597" t="s">
        <v>126</v>
      </c>
      <c r="CS32" s="598"/>
      <c r="CT32" s="598"/>
      <c r="CU32" s="598"/>
      <c r="CV32" s="598"/>
      <c r="CW32" s="598"/>
      <c r="CX32" s="598"/>
      <c r="CY32" s="599"/>
      <c r="CZ32" s="601" t="s">
        <v>126</v>
      </c>
      <c r="DA32" s="637"/>
      <c r="DB32" s="637"/>
      <c r="DC32" s="638"/>
      <c r="DD32" s="616" t="s">
        <v>126</v>
      </c>
      <c r="DE32" s="598"/>
      <c r="DF32" s="598"/>
      <c r="DG32" s="598"/>
      <c r="DH32" s="598"/>
      <c r="DI32" s="598"/>
      <c r="DJ32" s="598"/>
      <c r="DK32" s="599"/>
      <c r="DL32" s="616" t="s">
        <v>126</v>
      </c>
      <c r="DM32" s="598"/>
      <c r="DN32" s="598"/>
      <c r="DO32" s="598"/>
      <c r="DP32" s="598"/>
      <c r="DQ32" s="598"/>
      <c r="DR32" s="598"/>
      <c r="DS32" s="598"/>
      <c r="DT32" s="598"/>
      <c r="DU32" s="598"/>
      <c r="DV32" s="599"/>
      <c r="DW32" s="601" t="s">
        <v>126</v>
      </c>
      <c r="DX32" s="637"/>
      <c r="DY32" s="637"/>
      <c r="DZ32" s="637"/>
      <c r="EA32" s="637"/>
      <c r="EB32" s="637"/>
      <c r="EC32" s="642"/>
    </row>
    <row r="33" spans="2:133" ht="11.25" customHeight="1" x14ac:dyDescent="0.2">
      <c r="B33" s="639" t="s">
        <v>318</v>
      </c>
      <c r="C33" s="640"/>
      <c r="D33" s="640"/>
      <c r="E33" s="640"/>
      <c r="F33" s="640"/>
      <c r="G33" s="640"/>
      <c r="H33" s="640"/>
      <c r="I33" s="640"/>
      <c r="J33" s="640"/>
      <c r="K33" s="640"/>
      <c r="L33" s="640"/>
      <c r="M33" s="640"/>
      <c r="N33" s="640"/>
      <c r="O33" s="640"/>
      <c r="P33" s="640"/>
      <c r="Q33" s="641"/>
      <c r="R33" s="597" t="s">
        <v>126</v>
      </c>
      <c r="S33" s="598"/>
      <c r="T33" s="598"/>
      <c r="U33" s="598"/>
      <c r="V33" s="598"/>
      <c r="W33" s="598"/>
      <c r="X33" s="598"/>
      <c r="Y33" s="599"/>
      <c r="Z33" s="593" t="s">
        <v>126</v>
      </c>
      <c r="AA33" s="593"/>
      <c r="AB33" s="593"/>
      <c r="AC33" s="593"/>
      <c r="AD33" s="600" t="s">
        <v>126</v>
      </c>
      <c r="AE33" s="600"/>
      <c r="AF33" s="600"/>
      <c r="AG33" s="600"/>
      <c r="AH33" s="600"/>
      <c r="AI33" s="600"/>
      <c r="AJ33" s="600"/>
      <c r="AK33" s="600"/>
      <c r="AL33" s="601" t="s">
        <v>126</v>
      </c>
      <c r="AM33" s="602"/>
      <c r="AN33" s="602"/>
      <c r="AO33" s="603"/>
      <c r="AP33" s="649"/>
      <c r="AQ33" s="650"/>
      <c r="AR33" s="650"/>
      <c r="AS33" s="650"/>
      <c r="AT33" s="653"/>
      <c r="AU33" s="344"/>
      <c r="AV33" s="344"/>
      <c r="AW33" s="344"/>
      <c r="AX33" s="629" t="s">
        <v>319</v>
      </c>
      <c r="AY33" s="630"/>
      <c r="AZ33" s="630"/>
      <c r="BA33" s="630"/>
      <c r="BB33" s="630"/>
      <c r="BC33" s="630"/>
      <c r="BD33" s="630"/>
      <c r="BE33" s="630"/>
      <c r="BF33" s="631"/>
      <c r="BG33" s="657">
        <v>97.1</v>
      </c>
      <c r="BH33" s="655"/>
      <c r="BI33" s="655"/>
      <c r="BJ33" s="655"/>
      <c r="BK33" s="655"/>
      <c r="BL33" s="655"/>
      <c r="BM33" s="654">
        <v>89.9</v>
      </c>
      <c r="BN33" s="655"/>
      <c r="BO33" s="655"/>
      <c r="BP33" s="655"/>
      <c r="BQ33" s="656"/>
      <c r="BR33" s="657">
        <v>97</v>
      </c>
      <c r="BS33" s="655"/>
      <c r="BT33" s="655"/>
      <c r="BU33" s="655"/>
      <c r="BV33" s="655"/>
      <c r="BW33" s="655"/>
      <c r="BX33" s="654">
        <v>91</v>
      </c>
      <c r="BY33" s="655"/>
      <c r="BZ33" s="655"/>
      <c r="CA33" s="655"/>
      <c r="CB33" s="656"/>
      <c r="CD33" s="594" t="s">
        <v>320</v>
      </c>
      <c r="CE33" s="595"/>
      <c r="CF33" s="595"/>
      <c r="CG33" s="595"/>
      <c r="CH33" s="595"/>
      <c r="CI33" s="595"/>
      <c r="CJ33" s="595"/>
      <c r="CK33" s="595"/>
      <c r="CL33" s="595"/>
      <c r="CM33" s="595"/>
      <c r="CN33" s="595"/>
      <c r="CO33" s="595"/>
      <c r="CP33" s="595"/>
      <c r="CQ33" s="596"/>
      <c r="CR33" s="597">
        <v>4512604</v>
      </c>
      <c r="CS33" s="634"/>
      <c r="CT33" s="634"/>
      <c r="CU33" s="634"/>
      <c r="CV33" s="634"/>
      <c r="CW33" s="634"/>
      <c r="CX33" s="634"/>
      <c r="CY33" s="635"/>
      <c r="CZ33" s="601">
        <v>57.4</v>
      </c>
      <c r="DA33" s="637"/>
      <c r="DB33" s="637"/>
      <c r="DC33" s="638"/>
      <c r="DD33" s="616">
        <v>3575656</v>
      </c>
      <c r="DE33" s="634"/>
      <c r="DF33" s="634"/>
      <c r="DG33" s="634"/>
      <c r="DH33" s="634"/>
      <c r="DI33" s="634"/>
      <c r="DJ33" s="634"/>
      <c r="DK33" s="635"/>
      <c r="DL33" s="616">
        <v>2327748</v>
      </c>
      <c r="DM33" s="634"/>
      <c r="DN33" s="634"/>
      <c r="DO33" s="634"/>
      <c r="DP33" s="634"/>
      <c r="DQ33" s="634"/>
      <c r="DR33" s="634"/>
      <c r="DS33" s="634"/>
      <c r="DT33" s="634"/>
      <c r="DU33" s="634"/>
      <c r="DV33" s="635"/>
      <c r="DW33" s="601">
        <v>48.3</v>
      </c>
      <c r="DX33" s="637"/>
      <c r="DY33" s="637"/>
      <c r="DZ33" s="637"/>
      <c r="EA33" s="637"/>
      <c r="EB33" s="637"/>
      <c r="EC33" s="642"/>
    </row>
    <row r="34" spans="2:133" ht="11.25" customHeight="1" x14ac:dyDescent="0.2">
      <c r="B34" s="594" t="s">
        <v>321</v>
      </c>
      <c r="C34" s="595"/>
      <c r="D34" s="595"/>
      <c r="E34" s="595"/>
      <c r="F34" s="595"/>
      <c r="G34" s="595"/>
      <c r="H34" s="595"/>
      <c r="I34" s="595"/>
      <c r="J34" s="595"/>
      <c r="K34" s="595"/>
      <c r="L34" s="595"/>
      <c r="M34" s="595"/>
      <c r="N34" s="595"/>
      <c r="O34" s="595"/>
      <c r="P34" s="595"/>
      <c r="Q34" s="596"/>
      <c r="R34" s="597">
        <v>355816</v>
      </c>
      <c r="S34" s="598"/>
      <c r="T34" s="598"/>
      <c r="U34" s="598"/>
      <c r="V34" s="598"/>
      <c r="W34" s="598"/>
      <c r="X34" s="598"/>
      <c r="Y34" s="599"/>
      <c r="Z34" s="593">
        <v>4.2</v>
      </c>
      <c r="AA34" s="593"/>
      <c r="AB34" s="593"/>
      <c r="AC34" s="593"/>
      <c r="AD34" s="600" t="s">
        <v>126</v>
      </c>
      <c r="AE34" s="600"/>
      <c r="AF34" s="600"/>
      <c r="AG34" s="600"/>
      <c r="AH34" s="600"/>
      <c r="AI34" s="600"/>
      <c r="AJ34" s="600"/>
      <c r="AK34" s="600"/>
      <c r="AL34" s="601" t="s">
        <v>126</v>
      </c>
      <c r="AM34" s="602"/>
      <c r="AN34" s="602"/>
      <c r="AO34" s="603"/>
      <c r="AP34" s="209"/>
      <c r="AQ34" s="210"/>
      <c r="AS34" s="343"/>
      <c r="AT34" s="343"/>
      <c r="AU34" s="343"/>
      <c r="AV34" s="343"/>
      <c r="AW34" s="343"/>
      <c r="AX34" s="343"/>
      <c r="AY34" s="343"/>
      <c r="AZ34" s="343"/>
      <c r="BA34" s="343"/>
      <c r="BB34" s="343"/>
      <c r="BC34" s="343"/>
      <c r="BD34" s="343"/>
      <c r="BE34" s="343"/>
      <c r="BF34" s="343"/>
      <c r="BG34" s="210"/>
      <c r="BH34" s="210"/>
      <c r="BI34" s="210"/>
      <c r="BJ34" s="210"/>
      <c r="BK34" s="210"/>
      <c r="BL34" s="210"/>
      <c r="BM34" s="210"/>
      <c r="BN34" s="210"/>
      <c r="BO34" s="210"/>
      <c r="BP34" s="210"/>
      <c r="BQ34" s="210"/>
      <c r="BR34" s="210"/>
      <c r="BS34" s="210"/>
      <c r="BT34" s="210"/>
      <c r="BU34" s="210"/>
      <c r="BV34" s="210"/>
      <c r="BW34" s="210"/>
      <c r="BX34" s="210"/>
      <c r="BY34" s="210"/>
      <c r="BZ34" s="210"/>
      <c r="CA34" s="210"/>
      <c r="CB34" s="210"/>
      <c r="CD34" s="594" t="s">
        <v>322</v>
      </c>
      <c r="CE34" s="595"/>
      <c r="CF34" s="595"/>
      <c r="CG34" s="595"/>
      <c r="CH34" s="595"/>
      <c r="CI34" s="595"/>
      <c r="CJ34" s="595"/>
      <c r="CK34" s="595"/>
      <c r="CL34" s="595"/>
      <c r="CM34" s="595"/>
      <c r="CN34" s="595"/>
      <c r="CO34" s="595"/>
      <c r="CP34" s="595"/>
      <c r="CQ34" s="596"/>
      <c r="CR34" s="597">
        <v>1186070</v>
      </c>
      <c r="CS34" s="598"/>
      <c r="CT34" s="598"/>
      <c r="CU34" s="598"/>
      <c r="CV34" s="598"/>
      <c r="CW34" s="598"/>
      <c r="CX34" s="598"/>
      <c r="CY34" s="599"/>
      <c r="CZ34" s="601">
        <v>15.1</v>
      </c>
      <c r="DA34" s="637"/>
      <c r="DB34" s="637"/>
      <c r="DC34" s="638"/>
      <c r="DD34" s="616">
        <v>785771</v>
      </c>
      <c r="DE34" s="598"/>
      <c r="DF34" s="598"/>
      <c r="DG34" s="598"/>
      <c r="DH34" s="598"/>
      <c r="DI34" s="598"/>
      <c r="DJ34" s="598"/>
      <c r="DK34" s="599"/>
      <c r="DL34" s="616">
        <v>566687</v>
      </c>
      <c r="DM34" s="598"/>
      <c r="DN34" s="598"/>
      <c r="DO34" s="598"/>
      <c r="DP34" s="598"/>
      <c r="DQ34" s="598"/>
      <c r="DR34" s="598"/>
      <c r="DS34" s="598"/>
      <c r="DT34" s="598"/>
      <c r="DU34" s="598"/>
      <c r="DV34" s="599"/>
      <c r="DW34" s="601">
        <v>11.8</v>
      </c>
      <c r="DX34" s="637"/>
      <c r="DY34" s="637"/>
      <c r="DZ34" s="637"/>
      <c r="EA34" s="637"/>
      <c r="EB34" s="637"/>
      <c r="EC34" s="642"/>
    </row>
    <row r="35" spans="2:133" ht="11.25" customHeight="1" x14ac:dyDescent="0.2">
      <c r="B35" s="594" t="s">
        <v>323</v>
      </c>
      <c r="C35" s="595"/>
      <c r="D35" s="595"/>
      <c r="E35" s="595"/>
      <c r="F35" s="595"/>
      <c r="G35" s="595"/>
      <c r="H35" s="595"/>
      <c r="I35" s="595"/>
      <c r="J35" s="595"/>
      <c r="K35" s="595"/>
      <c r="L35" s="595"/>
      <c r="M35" s="595"/>
      <c r="N35" s="595"/>
      <c r="O35" s="595"/>
      <c r="P35" s="595"/>
      <c r="Q35" s="596"/>
      <c r="R35" s="597">
        <v>50116</v>
      </c>
      <c r="S35" s="598"/>
      <c r="T35" s="598"/>
      <c r="U35" s="598"/>
      <c r="V35" s="598"/>
      <c r="W35" s="598"/>
      <c r="X35" s="598"/>
      <c r="Y35" s="599"/>
      <c r="Z35" s="593">
        <v>0.6</v>
      </c>
      <c r="AA35" s="593"/>
      <c r="AB35" s="593"/>
      <c r="AC35" s="593"/>
      <c r="AD35" s="600">
        <v>2559</v>
      </c>
      <c r="AE35" s="600"/>
      <c r="AF35" s="600"/>
      <c r="AG35" s="600"/>
      <c r="AH35" s="600"/>
      <c r="AI35" s="600"/>
      <c r="AJ35" s="600"/>
      <c r="AK35" s="600"/>
      <c r="AL35" s="601">
        <v>0.1</v>
      </c>
      <c r="AM35" s="602"/>
      <c r="AN35" s="602"/>
      <c r="AO35" s="603"/>
      <c r="AP35" s="211"/>
      <c r="AQ35" s="586" t="s">
        <v>324</v>
      </c>
      <c r="AR35" s="587"/>
      <c r="AS35" s="587"/>
      <c r="AT35" s="587"/>
      <c r="AU35" s="587"/>
      <c r="AV35" s="587"/>
      <c r="AW35" s="587"/>
      <c r="AX35" s="587"/>
      <c r="AY35" s="587"/>
      <c r="AZ35" s="587"/>
      <c r="BA35" s="587"/>
      <c r="BB35" s="587"/>
      <c r="BC35" s="587"/>
      <c r="BD35" s="587"/>
      <c r="BE35" s="587"/>
      <c r="BF35" s="588"/>
      <c r="BG35" s="586" t="s">
        <v>325</v>
      </c>
      <c r="BH35" s="587"/>
      <c r="BI35" s="587"/>
      <c r="BJ35" s="587"/>
      <c r="BK35" s="587"/>
      <c r="BL35" s="587"/>
      <c r="BM35" s="587"/>
      <c r="BN35" s="587"/>
      <c r="BO35" s="587"/>
      <c r="BP35" s="587"/>
      <c r="BQ35" s="587"/>
      <c r="BR35" s="587"/>
      <c r="BS35" s="587"/>
      <c r="BT35" s="587"/>
      <c r="BU35" s="587"/>
      <c r="BV35" s="587"/>
      <c r="BW35" s="587"/>
      <c r="BX35" s="587"/>
      <c r="BY35" s="587"/>
      <c r="BZ35" s="587"/>
      <c r="CA35" s="587"/>
      <c r="CB35" s="588"/>
      <c r="CD35" s="594" t="s">
        <v>326</v>
      </c>
      <c r="CE35" s="595"/>
      <c r="CF35" s="595"/>
      <c r="CG35" s="595"/>
      <c r="CH35" s="595"/>
      <c r="CI35" s="595"/>
      <c r="CJ35" s="595"/>
      <c r="CK35" s="595"/>
      <c r="CL35" s="595"/>
      <c r="CM35" s="595"/>
      <c r="CN35" s="595"/>
      <c r="CO35" s="595"/>
      <c r="CP35" s="595"/>
      <c r="CQ35" s="596"/>
      <c r="CR35" s="597">
        <v>144713</v>
      </c>
      <c r="CS35" s="634"/>
      <c r="CT35" s="634"/>
      <c r="CU35" s="634"/>
      <c r="CV35" s="634"/>
      <c r="CW35" s="634"/>
      <c r="CX35" s="634"/>
      <c r="CY35" s="635"/>
      <c r="CZ35" s="601">
        <v>1.8</v>
      </c>
      <c r="DA35" s="637"/>
      <c r="DB35" s="637"/>
      <c r="DC35" s="638"/>
      <c r="DD35" s="616">
        <v>72005</v>
      </c>
      <c r="DE35" s="634"/>
      <c r="DF35" s="634"/>
      <c r="DG35" s="634"/>
      <c r="DH35" s="634"/>
      <c r="DI35" s="634"/>
      <c r="DJ35" s="634"/>
      <c r="DK35" s="635"/>
      <c r="DL35" s="616">
        <v>68996</v>
      </c>
      <c r="DM35" s="634"/>
      <c r="DN35" s="634"/>
      <c r="DO35" s="634"/>
      <c r="DP35" s="634"/>
      <c r="DQ35" s="634"/>
      <c r="DR35" s="634"/>
      <c r="DS35" s="634"/>
      <c r="DT35" s="634"/>
      <c r="DU35" s="634"/>
      <c r="DV35" s="635"/>
      <c r="DW35" s="601">
        <v>1.4</v>
      </c>
      <c r="DX35" s="637"/>
      <c r="DY35" s="637"/>
      <c r="DZ35" s="637"/>
      <c r="EA35" s="637"/>
      <c r="EB35" s="637"/>
      <c r="EC35" s="642"/>
    </row>
    <row r="36" spans="2:133" ht="11.25" customHeight="1" x14ac:dyDescent="0.2">
      <c r="B36" s="594" t="s">
        <v>327</v>
      </c>
      <c r="C36" s="595"/>
      <c r="D36" s="595"/>
      <c r="E36" s="595"/>
      <c r="F36" s="595"/>
      <c r="G36" s="595"/>
      <c r="H36" s="595"/>
      <c r="I36" s="595"/>
      <c r="J36" s="595"/>
      <c r="K36" s="595"/>
      <c r="L36" s="595"/>
      <c r="M36" s="595"/>
      <c r="N36" s="595"/>
      <c r="O36" s="595"/>
      <c r="P36" s="595"/>
      <c r="Q36" s="596"/>
      <c r="R36" s="597">
        <v>158590</v>
      </c>
      <c r="S36" s="598"/>
      <c r="T36" s="598"/>
      <c r="U36" s="598"/>
      <c r="V36" s="598"/>
      <c r="W36" s="598"/>
      <c r="X36" s="598"/>
      <c r="Y36" s="599"/>
      <c r="Z36" s="593">
        <v>1.9</v>
      </c>
      <c r="AA36" s="593"/>
      <c r="AB36" s="593"/>
      <c r="AC36" s="593"/>
      <c r="AD36" s="600" t="s">
        <v>126</v>
      </c>
      <c r="AE36" s="600"/>
      <c r="AF36" s="600"/>
      <c r="AG36" s="600"/>
      <c r="AH36" s="600"/>
      <c r="AI36" s="600"/>
      <c r="AJ36" s="600"/>
      <c r="AK36" s="600"/>
      <c r="AL36" s="601" t="s">
        <v>126</v>
      </c>
      <c r="AM36" s="602"/>
      <c r="AN36" s="602"/>
      <c r="AO36" s="603"/>
      <c r="AP36" s="211"/>
      <c r="AQ36" s="670" t="s">
        <v>328</v>
      </c>
      <c r="AR36" s="671"/>
      <c r="AS36" s="671"/>
      <c r="AT36" s="671"/>
      <c r="AU36" s="671"/>
      <c r="AV36" s="671"/>
      <c r="AW36" s="671"/>
      <c r="AX36" s="671"/>
      <c r="AY36" s="672"/>
      <c r="AZ36" s="608">
        <v>1305692</v>
      </c>
      <c r="BA36" s="609"/>
      <c r="BB36" s="609"/>
      <c r="BC36" s="609"/>
      <c r="BD36" s="609"/>
      <c r="BE36" s="609"/>
      <c r="BF36" s="669"/>
      <c r="BG36" s="605" t="s">
        <v>329</v>
      </c>
      <c r="BH36" s="606"/>
      <c r="BI36" s="606"/>
      <c r="BJ36" s="606"/>
      <c r="BK36" s="606"/>
      <c r="BL36" s="606"/>
      <c r="BM36" s="606"/>
      <c r="BN36" s="606"/>
      <c r="BO36" s="606"/>
      <c r="BP36" s="606"/>
      <c r="BQ36" s="606"/>
      <c r="BR36" s="606"/>
      <c r="BS36" s="606"/>
      <c r="BT36" s="606"/>
      <c r="BU36" s="607"/>
      <c r="BV36" s="608">
        <v>100913</v>
      </c>
      <c r="BW36" s="609"/>
      <c r="BX36" s="609"/>
      <c r="BY36" s="609"/>
      <c r="BZ36" s="609"/>
      <c r="CA36" s="609"/>
      <c r="CB36" s="669"/>
      <c r="CD36" s="594" t="s">
        <v>330</v>
      </c>
      <c r="CE36" s="595"/>
      <c r="CF36" s="595"/>
      <c r="CG36" s="595"/>
      <c r="CH36" s="595"/>
      <c r="CI36" s="595"/>
      <c r="CJ36" s="595"/>
      <c r="CK36" s="595"/>
      <c r="CL36" s="595"/>
      <c r="CM36" s="595"/>
      <c r="CN36" s="595"/>
      <c r="CO36" s="595"/>
      <c r="CP36" s="595"/>
      <c r="CQ36" s="596"/>
      <c r="CR36" s="597">
        <v>1669366</v>
      </c>
      <c r="CS36" s="598"/>
      <c r="CT36" s="598"/>
      <c r="CU36" s="598"/>
      <c r="CV36" s="598"/>
      <c r="CW36" s="598"/>
      <c r="CX36" s="598"/>
      <c r="CY36" s="599"/>
      <c r="CZ36" s="601">
        <v>21.2</v>
      </c>
      <c r="DA36" s="637"/>
      <c r="DB36" s="637"/>
      <c r="DC36" s="638"/>
      <c r="DD36" s="616">
        <v>1384336</v>
      </c>
      <c r="DE36" s="598"/>
      <c r="DF36" s="598"/>
      <c r="DG36" s="598"/>
      <c r="DH36" s="598"/>
      <c r="DI36" s="598"/>
      <c r="DJ36" s="598"/>
      <c r="DK36" s="599"/>
      <c r="DL36" s="616">
        <v>1234578</v>
      </c>
      <c r="DM36" s="598"/>
      <c r="DN36" s="598"/>
      <c r="DO36" s="598"/>
      <c r="DP36" s="598"/>
      <c r="DQ36" s="598"/>
      <c r="DR36" s="598"/>
      <c r="DS36" s="598"/>
      <c r="DT36" s="598"/>
      <c r="DU36" s="598"/>
      <c r="DV36" s="599"/>
      <c r="DW36" s="601">
        <v>25.6</v>
      </c>
      <c r="DX36" s="637"/>
      <c r="DY36" s="637"/>
      <c r="DZ36" s="637"/>
      <c r="EA36" s="637"/>
      <c r="EB36" s="637"/>
      <c r="EC36" s="642"/>
    </row>
    <row r="37" spans="2:133" ht="11.25" customHeight="1" x14ac:dyDescent="0.2">
      <c r="B37" s="594" t="s">
        <v>331</v>
      </c>
      <c r="C37" s="595"/>
      <c r="D37" s="595"/>
      <c r="E37" s="595"/>
      <c r="F37" s="595"/>
      <c r="G37" s="595"/>
      <c r="H37" s="595"/>
      <c r="I37" s="595"/>
      <c r="J37" s="595"/>
      <c r="K37" s="595"/>
      <c r="L37" s="595"/>
      <c r="M37" s="595"/>
      <c r="N37" s="595"/>
      <c r="O37" s="595"/>
      <c r="P37" s="595"/>
      <c r="Q37" s="596"/>
      <c r="R37" s="597">
        <v>130949</v>
      </c>
      <c r="S37" s="598"/>
      <c r="T37" s="598"/>
      <c r="U37" s="598"/>
      <c r="V37" s="598"/>
      <c r="W37" s="598"/>
      <c r="X37" s="598"/>
      <c r="Y37" s="599"/>
      <c r="Z37" s="593">
        <v>1.5</v>
      </c>
      <c r="AA37" s="593"/>
      <c r="AB37" s="593"/>
      <c r="AC37" s="593"/>
      <c r="AD37" s="600" t="s">
        <v>126</v>
      </c>
      <c r="AE37" s="600"/>
      <c r="AF37" s="600"/>
      <c r="AG37" s="600"/>
      <c r="AH37" s="600"/>
      <c r="AI37" s="600"/>
      <c r="AJ37" s="600"/>
      <c r="AK37" s="600"/>
      <c r="AL37" s="601" t="s">
        <v>126</v>
      </c>
      <c r="AM37" s="602"/>
      <c r="AN37" s="602"/>
      <c r="AO37" s="603"/>
      <c r="AQ37" s="673" t="s">
        <v>332</v>
      </c>
      <c r="AR37" s="674"/>
      <c r="AS37" s="674"/>
      <c r="AT37" s="674"/>
      <c r="AU37" s="674"/>
      <c r="AV37" s="674"/>
      <c r="AW37" s="674"/>
      <c r="AX37" s="674"/>
      <c r="AY37" s="675"/>
      <c r="AZ37" s="597">
        <v>592896</v>
      </c>
      <c r="BA37" s="598"/>
      <c r="BB37" s="598"/>
      <c r="BC37" s="598"/>
      <c r="BD37" s="634"/>
      <c r="BE37" s="634"/>
      <c r="BF37" s="661"/>
      <c r="BG37" s="594" t="s">
        <v>333</v>
      </c>
      <c r="BH37" s="595"/>
      <c r="BI37" s="595"/>
      <c r="BJ37" s="595"/>
      <c r="BK37" s="595"/>
      <c r="BL37" s="595"/>
      <c r="BM37" s="595"/>
      <c r="BN37" s="595"/>
      <c r="BO37" s="595"/>
      <c r="BP37" s="595"/>
      <c r="BQ37" s="595"/>
      <c r="BR37" s="595"/>
      <c r="BS37" s="595"/>
      <c r="BT37" s="595"/>
      <c r="BU37" s="596"/>
      <c r="BV37" s="597">
        <v>95526</v>
      </c>
      <c r="BW37" s="598"/>
      <c r="BX37" s="598"/>
      <c r="BY37" s="598"/>
      <c r="BZ37" s="598"/>
      <c r="CA37" s="598"/>
      <c r="CB37" s="617"/>
      <c r="CD37" s="594" t="s">
        <v>334</v>
      </c>
      <c r="CE37" s="595"/>
      <c r="CF37" s="595"/>
      <c r="CG37" s="595"/>
      <c r="CH37" s="595"/>
      <c r="CI37" s="595"/>
      <c r="CJ37" s="595"/>
      <c r="CK37" s="595"/>
      <c r="CL37" s="595"/>
      <c r="CM37" s="595"/>
      <c r="CN37" s="595"/>
      <c r="CO37" s="595"/>
      <c r="CP37" s="595"/>
      <c r="CQ37" s="596"/>
      <c r="CR37" s="597">
        <v>581017</v>
      </c>
      <c r="CS37" s="634"/>
      <c r="CT37" s="634"/>
      <c r="CU37" s="634"/>
      <c r="CV37" s="634"/>
      <c r="CW37" s="634"/>
      <c r="CX37" s="634"/>
      <c r="CY37" s="635"/>
      <c r="CZ37" s="601">
        <v>7.4</v>
      </c>
      <c r="DA37" s="637"/>
      <c r="DB37" s="637"/>
      <c r="DC37" s="638"/>
      <c r="DD37" s="616">
        <v>577558</v>
      </c>
      <c r="DE37" s="634"/>
      <c r="DF37" s="634"/>
      <c r="DG37" s="634"/>
      <c r="DH37" s="634"/>
      <c r="DI37" s="634"/>
      <c r="DJ37" s="634"/>
      <c r="DK37" s="635"/>
      <c r="DL37" s="616">
        <v>577558</v>
      </c>
      <c r="DM37" s="634"/>
      <c r="DN37" s="634"/>
      <c r="DO37" s="634"/>
      <c r="DP37" s="634"/>
      <c r="DQ37" s="634"/>
      <c r="DR37" s="634"/>
      <c r="DS37" s="634"/>
      <c r="DT37" s="634"/>
      <c r="DU37" s="634"/>
      <c r="DV37" s="635"/>
      <c r="DW37" s="601">
        <v>12</v>
      </c>
      <c r="DX37" s="637"/>
      <c r="DY37" s="637"/>
      <c r="DZ37" s="637"/>
      <c r="EA37" s="637"/>
      <c r="EB37" s="637"/>
      <c r="EC37" s="642"/>
    </row>
    <row r="38" spans="2:133" ht="11.25" customHeight="1" x14ac:dyDescent="0.2">
      <c r="B38" s="594" t="s">
        <v>335</v>
      </c>
      <c r="C38" s="595"/>
      <c r="D38" s="595"/>
      <c r="E38" s="595"/>
      <c r="F38" s="595"/>
      <c r="G38" s="595"/>
      <c r="H38" s="595"/>
      <c r="I38" s="595"/>
      <c r="J38" s="595"/>
      <c r="K38" s="595"/>
      <c r="L38" s="595"/>
      <c r="M38" s="595"/>
      <c r="N38" s="595"/>
      <c r="O38" s="595"/>
      <c r="P38" s="595"/>
      <c r="Q38" s="596"/>
      <c r="R38" s="597">
        <v>742686</v>
      </c>
      <c r="S38" s="598"/>
      <c r="T38" s="598"/>
      <c r="U38" s="598"/>
      <c r="V38" s="598"/>
      <c r="W38" s="598"/>
      <c r="X38" s="598"/>
      <c r="Y38" s="599"/>
      <c r="Z38" s="593">
        <v>8.6999999999999993</v>
      </c>
      <c r="AA38" s="593"/>
      <c r="AB38" s="593"/>
      <c r="AC38" s="593"/>
      <c r="AD38" s="600" t="s">
        <v>126</v>
      </c>
      <c r="AE38" s="600"/>
      <c r="AF38" s="600"/>
      <c r="AG38" s="600"/>
      <c r="AH38" s="600"/>
      <c r="AI38" s="600"/>
      <c r="AJ38" s="600"/>
      <c r="AK38" s="600"/>
      <c r="AL38" s="601" t="s">
        <v>126</v>
      </c>
      <c r="AM38" s="602"/>
      <c r="AN38" s="602"/>
      <c r="AO38" s="603"/>
      <c r="AQ38" s="673" t="s">
        <v>336</v>
      </c>
      <c r="AR38" s="674"/>
      <c r="AS38" s="674"/>
      <c r="AT38" s="674"/>
      <c r="AU38" s="674"/>
      <c r="AV38" s="674"/>
      <c r="AW38" s="674"/>
      <c r="AX38" s="674"/>
      <c r="AY38" s="675"/>
      <c r="AZ38" s="597">
        <v>110489</v>
      </c>
      <c r="BA38" s="598"/>
      <c r="BB38" s="598"/>
      <c r="BC38" s="598"/>
      <c r="BD38" s="634"/>
      <c r="BE38" s="634"/>
      <c r="BF38" s="661"/>
      <c r="BG38" s="594" t="s">
        <v>337</v>
      </c>
      <c r="BH38" s="595"/>
      <c r="BI38" s="595"/>
      <c r="BJ38" s="595"/>
      <c r="BK38" s="595"/>
      <c r="BL38" s="595"/>
      <c r="BM38" s="595"/>
      <c r="BN38" s="595"/>
      <c r="BO38" s="595"/>
      <c r="BP38" s="595"/>
      <c r="BQ38" s="595"/>
      <c r="BR38" s="595"/>
      <c r="BS38" s="595"/>
      <c r="BT38" s="595"/>
      <c r="BU38" s="596"/>
      <c r="BV38" s="597">
        <v>2484</v>
      </c>
      <c r="BW38" s="598"/>
      <c r="BX38" s="598"/>
      <c r="BY38" s="598"/>
      <c r="BZ38" s="598"/>
      <c r="CA38" s="598"/>
      <c r="CB38" s="617"/>
      <c r="CD38" s="594" t="s">
        <v>338</v>
      </c>
      <c r="CE38" s="595"/>
      <c r="CF38" s="595"/>
      <c r="CG38" s="595"/>
      <c r="CH38" s="595"/>
      <c r="CI38" s="595"/>
      <c r="CJ38" s="595"/>
      <c r="CK38" s="595"/>
      <c r="CL38" s="595"/>
      <c r="CM38" s="595"/>
      <c r="CN38" s="595"/>
      <c r="CO38" s="595"/>
      <c r="CP38" s="595"/>
      <c r="CQ38" s="596"/>
      <c r="CR38" s="597">
        <v>712113</v>
      </c>
      <c r="CS38" s="598"/>
      <c r="CT38" s="598"/>
      <c r="CU38" s="598"/>
      <c r="CV38" s="598"/>
      <c r="CW38" s="598"/>
      <c r="CX38" s="598"/>
      <c r="CY38" s="599"/>
      <c r="CZ38" s="601">
        <v>9.1</v>
      </c>
      <c r="DA38" s="637"/>
      <c r="DB38" s="637"/>
      <c r="DC38" s="638"/>
      <c r="DD38" s="616">
        <v>539386</v>
      </c>
      <c r="DE38" s="598"/>
      <c r="DF38" s="598"/>
      <c r="DG38" s="598"/>
      <c r="DH38" s="598"/>
      <c r="DI38" s="598"/>
      <c r="DJ38" s="598"/>
      <c r="DK38" s="599"/>
      <c r="DL38" s="616">
        <v>457487</v>
      </c>
      <c r="DM38" s="598"/>
      <c r="DN38" s="598"/>
      <c r="DO38" s="598"/>
      <c r="DP38" s="598"/>
      <c r="DQ38" s="598"/>
      <c r="DR38" s="598"/>
      <c r="DS38" s="598"/>
      <c r="DT38" s="598"/>
      <c r="DU38" s="598"/>
      <c r="DV38" s="599"/>
      <c r="DW38" s="601">
        <v>9.5</v>
      </c>
      <c r="DX38" s="637"/>
      <c r="DY38" s="637"/>
      <c r="DZ38" s="637"/>
      <c r="EA38" s="637"/>
      <c r="EB38" s="637"/>
      <c r="EC38" s="642"/>
    </row>
    <row r="39" spans="2:133" ht="11.25" customHeight="1" x14ac:dyDescent="0.2">
      <c r="B39" s="594" t="s">
        <v>339</v>
      </c>
      <c r="C39" s="595"/>
      <c r="D39" s="595"/>
      <c r="E39" s="595"/>
      <c r="F39" s="595"/>
      <c r="G39" s="595"/>
      <c r="H39" s="595"/>
      <c r="I39" s="595"/>
      <c r="J39" s="595"/>
      <c r="K39" s="595"/>
      <c r="L39" s="595"/>
      <c r="M39" s="595"/>
      <c r="N39" s="595"/>
      <c r="O39" s="595"/>
      <c r="P39" s="595"/>
      <c r="Q39" s="596"/>
      <c r="R39" s="597">
        <v>741223</v>
      </c>
      <c r="S39" s="598"/>
      <c r="T39" s="598"/>
      <c r="U39" s="598"/>
      <c r="V39" s="598"/>
      <c r="W39" s="598"/>
      <c r="X39" s="598"/>
      <c r="Y39" s="599"/>
      <c r="Z39" s="593">
        <v>8.6999999999999993</v>
      </c>
      <c r="AA39" s="593"/>
      <c r="AB39" s="593"/>
      <c r="AC39" s="593"/>
      <c r="AD39" s="600">
        <v>65</v>
      </c>
      <c r="AE39" s="600"/>
      <c r="AF39" s="600"/>
      <c r="AG39" s="600"/>
      <c r="AH39" s="600"/>
      <c r="AI39" s="600"/>
      <c r="AJ39" s="600"/>
      <c r="AK39" s="600"/>
      <c r="AL39" s="601">
        <v>0</v>
      </c>
      <c r="AM39" s="602"/>
      <c r="AN39" s="602"/>
      <c r="AO39" s="603"/>
      <c r="AQ39" s="673" t="s">
        <v>340</v>
      </c>
      <c r="AR39" s="674"/>
      <c r="AS39" s="674"/>
      <c r="AT39" s="674"/>
      <c r="AU39" s="674"/>
      <c r="AV39" s="674"/>
      <c r="AW39" s="674"/>
      <c r="AX39" s="674"/>
      <c r="AY39" s="675"/>
      <c r="AZ39" s="597">
        <v>683</v>
      </c>
      <c r="BA39" s="598"/>
      <c r="BB39" s="598"/>
      <c r="BC39" s="598"/>
      <c r="BD39" s="634"/>
      <c r="BE39" s="634"/>
      <c r="BF39" s="661"/>
      <c r="BG39" s="594" t="s">
        <v>341</v>
      </c>
      <c r="BH39" s="595"/>
      <c r="BI39" s="595"/>
      <c r="BJ39" s="595"/>
      <c r="BK39" s="595"/>
      <c r="BL39" s="595"/>
      <c r="BM39" s="595"/>
      <c r="BN39" s="595"/>
      <c r="BO39" s="595"/>
      <c r="BP39" s="595"/>
      <c r="BQ39" s="595"/>
      <c r="BR39" s="595"/>
      <c r="BS39" s="595"/>
      <c r="BT39" s="595"/>
      <c r="BU39" s="596"/>
      <c r="BV39" s="597">
        <v>3960</v>
      </c>
      <c r="BW39" s="598"/>
      <c r="BX39" s="598"/>
      <c r="BY39" s="598"/>
      <c r="BZ39" s="598"/>
      <c r="CA39" s="598"/>
      <c r="CB39" s="617"/>
      <c r="CD39" s="594" t="s">
        <v>342</v>
      </c>
      <c r="CE39" s="595"/>
      <c r="CF39" s="595"/>
      <c r="CG39" s="595"/>
      <c r="CH39" s="595"/>
      <c r="CI39" s="595"/>
      <c r="CJ39" s="595"/>
      <c r="CK39" s="595"/>
      <c r="CL39" s="595"/>
      <c r="CM39" s="595"/>
      <c r="CN39" s="595"/>
      <c r="CO39" s="595"/>
      <c r="CP39" s="595"/>
      <c r="CQ39" s="596"/>
      <c r="CR39" s="597">
        <v>793234</v>
      </c>
      <c r="CS39" s="634"/>
      <c r="CT39" s="634"/>
      <c r="CU39" s="634"/>
      <c r="CV39" s="634"/>
      <c r="CW39" s="634"/>
      <c r="CX39" s="634"/>
      <c r="CY39" s="635"/>
      <c r="CZ39" s="601">
        <v>10.1</v>
      </c>
      <c r="DA39" s="637"/>
      <c r="DB39" s="637"/>
      <c r="DC39" s="638"/>
      <c r="DD39" s="616">
        <v>792995</v>
      </c>
      <c r="DE39" s="634"/>
      <c r="DF39" s="634"/>
      <c r="DG39" s="634"/>
      <c r="DH39" s="634"/>
      <c r="DI39" s="634"/>
      <c r="DJ39" s="634"/>
      <c r="DK39" s="635"/>
      <c r="DL39" s="616" t="s">
        <v>126</v>
      </c>
      <c r="DM39" s="634"/>
      <c r="DN39" s="634"/>
      <c r="DO39" s="634"/>
      <c r="DP39" s="634"/>
      <c r="DQ39" s="634"/>
      <c r="DR39" s="634"/>
      <c r="DS39" s="634"/>
      <c r="DT39" s="634"/>
      <c r="DU39" s="634"/>
      <c r="DV39" s="635"/>
      <c r="DW39" s="601" t="s">
        <v>126</v>
      </c>
      <c r="DX39" s="637"/>
      <c r="DY39" s="637"/>
      <c r="DZ39" s="637"/>
      <c r="EA39" s="637"/>
      <c r="EB39" s="637"/>
      <c r="EC39" s="642"/>
    </row>
    <row r="40" spans="2:133" ht="11.25" customHeight="1" x14ac:dyDescent="0.2">
      <c r="B40" s="594" t="s">
        <v>343</v>
      </c>
      <c r="C40" s="595"/>
      <c r="D40" s="595"/>
      <c r="E40" s="595"/>
      <c r="F40" s="595"/>
      <c r="G40" s="595"/>
      <c r="H40" s="595"/>
      <c r="I40" s="595"/>
      <c r="J40" s="595"/>
      <c r="K40" s="595"/>
      <c r="L40" s="595"/>
      <c r="M40" s="595"/>
      <c r="N40" s="595"/>
      <c r="O40" s="595"/>
      <c r="P40" s="595"/>
      <c r="Q40" s="596"/>
      <c r="R40" s="597">
        <v>272500</v>
      </c>
      <c r="S40" s="598"/>
      <c r="T40" s="598"/>
      <c r="U40" s="598"/>
      <c r="V40" s="598"/>
      <c r="W40" s="598"/>
      <c r="X40" s="598"/>
      <c r="Y40" s="599"/>
      <c r="Z40" s="593">
        <v>3.2</v>
      </c>
      <c r="AA40" s="593"/>
      <c r="AB40" s="593"/>
      <c r="AC40" s="593"/>
      <c r="AD40" s="600" t="s">
        <v>126</v>
      </c>
      <c r="AE40" s="600"/>
      <c r="AF40" s="600"/>
      <c r="AG40" s="600"/>
      <c r="AH40" s="600"/>
      <c r="AI40" s="600"/>
      <c r="AJ40" s="600"/>
      <c r="AK40" s="600"/>
      <c r="AL40" s="601" t="s">
        <v>126</v>
      </c>
      <c r="AM40" s="602"/>
      <c r="AN40" s="602"/>
      <c r="AO40" s="603"/>
      <c r="AQ40" s="673" t="s">
        <v>344</v>
      </c>
      <c r="AR40" s="674"/>
      <c r="AS40" s="674"/>
      <c r="AT40" s="674"/>
      <c r="AU40" s="674"/>
      <c r="AV40" s="674"/>
      <c r="AW40" s="674"/>
      <c r="AX40" s="674"/>
      <c r="AY40" s="675"/>
      <c r="AZ40" s="597" t="s">
        <v>126</v>
      </c>
      <c r="BA40" s="598"/>
      <c r="BB40" s="598"/>
      <c r="BC40" s="598"/>
      <c r="BD40" s="634"/>
      <c r="BE40" s="634"/>
      <c r="BF40" s="661"/>
      <c r="BG40" s="647" t="s">
        <v>345</v>
      </c>
      <c r="BH40" s="648"/>
      <c r="BI40" s="648"/>
      <c r="BJ40" s="648"/>
      <c r="BK40" s="648"/>
      <c r="BL40" s="345"/>
      <c r="BM40" s="595" t="s">
        <v>346</v>
      </c>
      <c r="BN40" s="595"/>
      <c r="BO40" s="595"/>
      <c r="BP40" s="595"/>
      <c r="BQ40" s="595"/>
      <c r="BR40" s="595"/>
      <c r="BS40" s="595"/>
      <c r="BT40" s="595"/>
      <c r="BU40" s="596"/>
      <c r="BV40" s="597">
        <v>106</v>
      </c>
      <c r="BW40" s="598"/>
      <c r="BX40" s="598"/>
      <c r="BY40" s="598"/>
      <c r="BZ40" s="598"/>
      <c r="CA40" s="598"/>
      <c r="CB40" s="617"/>
      <c r="CD40" s="594" t="s">
        <v>347</v>
      </c>
      <c r="CE40" s="595"/>
      <c r="CF40" s="595"/>
      <c r="CG40" s="595"/>
      <c r="CH40" s="595"/>
      <c r="CI40" s="595"/>
      <c r="CJ40" s="595"/>
      <c r="CK40" s="595"/>
      <c r="CL40" s="595"/>
      <c r="CM40" s="595"/>
      <c r="CN40" s="595"/>
      <c r="CO40" s="595"/>
      <c r="CP40" s="595"/>
      <c r="CQ40" s="596"/>
      <c r="CR40" s="597">
        <v>7108</v>
      </c>
      <c r="CS40" s="598"/>
      <c r="CT40" s="598"/>
      <c r="CU40" s="598"/>
      <c r="CV40" s="598"/>
      <c r="CW40" s="598"/>
      <c r="CX40" s="598"/>
      <c r="CY40" s="599"/>
      <c r="CZ40" s="601">
        <v>0.1</v>
      </c>
      <c r="DA40" s="637"/>
      <c r="DB40" s="637"/>
      <c r="DC40" s="638"/>
      <c r="DD40" s="616">
        <v>1163</v>
      </c>
      <c r="DE40" s="598"/>
      <c r="DF40" s="598"/>
      <c r="DG40" s="598"/>
      <c r="DH40" s="598"/>
      <c r="DI40" s="598"/>
      <c r="DJ40" s="598"/>
      <c r="DK40" s="599"/>
      <c r="DL40" s="616" t="s">
        <v>126</v>
      </c>
      <c r="DM40" s="598"/>
      <c r="DN40" s="598"/>
      <c r="DO40" s="598"/>
      <c r="DP40" s="598"/>
      <c r="DQ40" s="598"/>
      <c r="DR40" s="598"/>
      <c r="DS40" s="598"/>
      <c r="DT40" s="598"/>
      <c r="DU40" s="598"/>
      <c r="DV40" s="599"/>
      <c r="DW40" s="601" t="s">
        <v>126</v>
      </c>
      <c r="DX40" s="637"/>
      <c r="DY40" s="637"/>
      <c r="DZ40" s="637"/>
      <c r="EA40" s="637"/>
      <c r="EB40" s="637"/>
      <c r="EC40" s="642"/>
    </row>
    <row r="41" spans="2:133" ht="11.25" customHeight="1" x14ac:dyDescent="0.2">
      <c r="B41" s="594" t="s">
        <v>348</v>
      </c>
      <c r="C41" s="595"/>
      <c r="D41" s="595"/>
      <c r="E41" s="595"/>
      <c r="F41" s="595"/>
      <c r="G41" s="595"/>
      <c r="H41" s="595"/>
      <c r="I41" s="595"/>
      <c r="J41" s="595"/>
      <c r="K41" s="595"/>
      <c r="L41" s="595"/>
      <c r="M41" s="595"/>
      <c r="N41" s="595"/>
      <c r="O41" s="595"/>
      <c r="P41" s="595"/>
      <c r="Q41" s="596"/>
      <c r="R41" s="597" t="s">
        <v>126</v>
      </c>
      <c r="S41" s="598"/>
      <c r="T41" s="598"/>
      <c r="U41" s="598"/>
      <c r="V41" s="598"/>
      <c r="W41" s="598"/>
      <c r="X41" s="598"/>
      <c r="Y41" s="599"/>
      <c r="Z41" s="593" t="s">
        <v>126</v>
      </c>
      <c r="AA41" s="593"/>
      <c r="AB41" s="593"/>
      <c r="AC41" s="593"/>
      <c r="AD41" s="600" t="s">
        <v>126</v>
      </c>
      <c r="AE41" s="600"/>
      <c r="AF41" s="600"/>
      <c r="AG41" s="600"/>
      <c r="AH41" s="600"/>
      <c r="AI41" s="600"/>
      <c r="AJ41" s="600"/>
      <c r="AK41" s="600"/>
      <c r="AL41" s="601" t="s">
        <v>126</v>
      </c>
      <c r="AM41" s="602"/>
      <c r="AN41" s="602"/>
      <c r="AO41" s="603"/>
      <c r="AQ41" s="673" t="s">
        <v>349</v>
      </c>
      <c r="AR41" s="674"/>
      <c r="AS41" s="674"/>
      <c r="AT41" s="674"/>
      <c r="AU41" s="674"/>
      <c r="AV41" s="674"/>
      <c r="AW41" s="674"/>
      <c r="AX41" s="674"/>
      <c r="AY41" s="675"/>
      <c r="AZ41" s="597">
        <v>128231</v>
      </c>
      <c r="BA41" s="598"/>
      <c r="BB41" s="598"/>
      <c r="BC41" s="598"/>
      <c r="BD41" s="634"/>
      <c r="BE41" s="634"/>
      <c r="BF41" s="661"/>
      <c r="BG41" s="647"/>
      <c r="BH41" s="648"/>
      <c r="BI41" s="648"/>
      <c r="BJ41" s="648"/>
      <c r="BK41" s="648"/>
      <c r="BL41" s="345"/>
      <c r="BM41" s="595" t="s">
        <v>350</v>
      </c>
      <c r="BN41" s="595"/>
      <c r="BO41" s="595"/>
      <c r="BP41" s="595"/>
      <c r="BQ41" s="595"/>
      <c r="BR41" s="595"/>
      <c r="BS41" s="595"/>
      <c r="BT41" s="595"/>
      <c r="BU41" s="596"/>
      <c r="BV41" s="597" t="s">
        <v>126</v>
      </c>
      <c r="BW41" s="598"/>
      <c r="BX41" s="598"/>
      <c r="BY41" s="598"/>
      <c r="BZ41" s="598"/>
      <c r="CA41" s="598"/>
      <c r="CB41" s="617"/>
      <c r="CD41" s="594" t="s">
        <v>351</v>
      </c>
      <c r="CE41" s="595"/>
      <c r="CF41" s="595"/>
      <c r="CG41" s="595"/>
      <c r="CH41" s="595"/>
      <c r="CI41" s="595"/>
      <c r="CJ41" s="595"/>
      <c r="CK41" s="595"/>
      <c r="CL41" s="595"/>
      <c r="CM41" s="595"/>
      <c r="CN41" s="595"/>
      <c r="CO41" s="595"/>
      <c r="CP41" s="595"/>
      <c r="CQ41" s="596"/>
      <c r="CR41" s="597" t="s">
        <v>126</v>
      </c>
      <c r="CS41" s="634"/>
      <c r="CT41" s="634"/>
      <c r="CU41" s="634"/>
      <c r="CV41" s="634"/>
      <c r="CW41" s="634"/>
      <c r="CX41" s="634"/>
      <c r="CY41" s="635"/>
      <c r="CZ41" s="601" t="s">
        <v>126</v>
      </c>
      <c r="DA41" s="637"/>
      <c r="DB41" s="637"/>
      <c r="DC41" s="638"/>
      <c r="DD41" s="616" t="s">
        <v>126</v>
      </c>
      <c r="DE41" s="634"/>
      <c r="DF41" s="634"/>
      <c r="DG41" s="634"/>
      <c r="DH41" s="634"/>
      <c r="DI41" s="634"/>
      <c r="DJ41" s="634"/>
      <c r="DK41" s="635"/>
      <c r="DL41" s="676"/>
      <c r="DM41" s="677"/>
      <c r="DN41" s="677"/>
      <c r="DO41" s="677"/>
      <c r="DP41" s="677"/>
      <c r="DQ41" s="677"/>
      <c r="DR41" s="677"/>
      <c r="DS41" s="677"/>
      <c r="DT41" s="677"/>
      <c r="DU41" s="677"/>
      <c r="DV41" s="678"/>
      <c r="DW41" s="681"/>
      <c r="DX41" s="682"/>
      <c r="DY41" s="682"/>
      <c r="DZ41" s="682"/>
      <c r="EA41" s="682"/>
      <c r="EB41" s="682"/>
      <c r="EC41" s="683"/>
    </row>
    <row r="42" spans="2:133" ht="11.25" customHeight="1" x14ac:dyDescent="0.2">
      <c r="B42" s="594" t="s">
        <v>352</v>
      </c>
      <c r="C42" s="595"/>
      <c r="D42" s="595"/>
      <c r="E42" s="595"/>
      <c r="F42" s="595"/>
      <c r="G42" s="595"/>
      <c r="H42" s="595"/>
      <c r="I42" s="595"/>
      <c r="J42" s="595"/>
      <c r="K42" s="595"/>
      <c r="L42" s="595"/>
      <c r="M42" s="595"/>
      <c r="N42" s="595"/>
      <c r="O42" s="595"/>
      <c r="P42" s="595"/>
      <c r="Q42" s="596"/>
      <c r="R42" s="597" t="s">
        <v>126</v>
      </c>
      <c r="S42" s="598"/>
      <c r="T42" s="598"/>
      <c r="U42" s="598"/>
      <c r="V42" s="598"/>
      <c r="W42" s="598"/>
      <c r="X42" s="598"/>
      <c r="Y42" s="599"/>
      <c r="Z42" s="593" t="s">
        <v>126</v>
      </c>
      <c r="AA42" s="593"/>
      <c r="AB42" s="593"/>
      <c r="AC42" s="593"/>
      <c r="AD42" s="600" t="s">
        <v>126</v>
      </c>
      <c r="AE42" s="600"/>
      <c r="AF42" s="600"/>
      <c r="AG42" s="600"/>
      <c r="AH42" s="600"/>
      <c r="AI42" s="600"/>
      <c r="AJ42" s="600"/>
      <c r="AK42" s="600"/>
      <c r="AL42" s="601" t="s">
        <v>126</v>
      </c>
      <c r="AM42" s="602"/>
      <c r="AN42" s="602"/>
      <c r="AO42" s="603"/>
      <c r="AQ42" s="684" t="s">
        <v>353</v>
      </c>
      <c r="AR42" s="685"/>
      <c r="AS42" s="685"/>
      <c r="AT42" s="685"/>
      <c r="AU42" s="685"/>
      <c r="AV42" s="685"/>
      <c r="AW42" s="685"/>
      <c r="AX42" s="685"/>
      <c r="AY42" s="686"/>
      <c r="AZ42" s="679">
        <v>473393</v>
      </c>
      <c r="BA42" s="680"/>
      <c r="BB42" s="680"/>
      <c r="BC42" s="680"/>
      <c r="BD42" s="655"/>
      <c r="BE42" s="655"/>
      <c r="BF42" s="656"/>
      <c r="BG42" s="649"/>
      <c r="BH42" s="650"/>
      <c r="BI42" s="650"/>
      <c r="BJ42" s="650"/>
      <c r="BK42" s="650"/>
      <c r="BL42" s="346"/>
      <c r="BM42" s="630" t="s">
        <v>354</v>
      </c>
      <c r="BN42" s="630"/>
      <c r="BO42" s="630"/>
      <c r="BP42" s="630"/>
      <c r="BQ42" s="630"/>
      <c r="BR42" s="630"/>
      <c r="BS42" s="630"/>
      <c r="BT42" s="630"/>
      <c r="BU42" s="631"/>
      <c r="BV42" s="679">
        <v>321</v>
      </c>
      <c r="BW42" s="680"/>
      <c r="BX42" s="680"/>
      <c r="BY42" s="680"/>
      <c r="BZ42" s="680"/>
      <c r="CA42" s="680"/>
      <c r="CB42" s="687"/>
      <c r="CD42" s="594" t="s">
        <v>355</v>
      </c>
      <c r="CE42" s="595"/>
      <c r="CF42" s="595"/>
      <c r="CG42" s="595"/>
      <c r="CH42" s="595"/>
      <c r="CI42" s="595"/>
      <c r="CJ42" s="595"/>
      <c r="CK42" s="595"/>
      <c r="CL42" s="595"/>
      <c r="CM42" s="595"/>
      <c r="CN42" s="595"/>
      <c r="CO42" s="595"/>
      <c r="CP42" s="595"/>
      <c r="CQ42" s="596"/>
      <c r="CR42" s="597">
        <v>536447</v>
      </c>
      <c r="CS42" s="634"/>
      <c r="CT42" s="634"/>
      <c r="CU42" s="634"/>
      <c r="CV42" s="634"/>
      <c r="CW42" s="634"/>
      <c r="CX42" s="634"/>
      <c r="CY42" s="635"/>
      <c r="CZ42" s="601">
        <v>6.8</v>
      </c>
      <c r="DA42" s="637"/>
      <c r="DB42" s="637"/>
      <c r="DC42" s="638"/>
      <c r="DD42" s="616">
        <v>157454</v>
      </c>
      <c r="DE42" s="634"/>
      <c r="DF42" s="634"/>
      <c r="DG42" s="634"/>
      <c r="DH42" s="634"/>
      <c r="DI42" s="634"/>
      <c r="DJ42" s="634"/>
      <c r="DK42" s="635"/>
      <c r="DL42" s="676"/>
      <c r="DM42" s="677"/>
      <c r="DN42" s="677"/>
      <c r="DO42" s="677"/>
      <c r="DP42" s="677"/>
      <c r="DQ42" s="677"/>
      <c r="DR42" s="677"/>
      <c r="DS42" s="677"/>
      <c r="DT42" s="677"/>
      <c r="DU42" s="677"/>
      <c r="DV42" s="678"/>
      <c r="DW42" s="681"/>
      <c r="DX42" s="682"/>
      <c r="DY42" s="682"/>
      <c r="DZ42" s="682"/>
      <c r="EA42" s="682"/>
      <c r="EB42" s="682"/>
      <c r="EC42" s="683"/>
    </row>
    <row r="43" spans="2:133" ht="11.25" customHeight="1" x14ac:dyDescent="0.2">
      <c r="B43" s="594" t="s">
        <v>356</v>
      </c>
      <c r="C43" s="595"/>
      <c r="D43" s="595"/>
      <c r="E43" s="595"/>
      <c r="F43" s="595"/>
      <c r="G43" s="595"/>
      <c r="H43" s="595"/>
      <c r="I43" s="595"/>
      <c r="J43" s="595"/>
      <c r="K43" s="595"/>
      <c r="L43" s="595"/>
      <c r="M43" s="595"/>
      <c r="N43" s="595"/>
      <c r="O43" s="595"/>
      <c r="P43" s="595"/>
      <c r="Q43" s="596"/>
      <c r="R43" s="597">
        <v>220000</v>
      </c>
      <c r="S43" s="598"/>
      <c r="T43" s="598"/>
      <c r="U43" s="598"/>
      <c r="V43" s="598"/>
      <c r="W43" s="598"/>
      <c r="X43" s="598"/>
      <c r="Y43" s="599"/>
      <c r="Z43" s="593">
        <v>2.6</v>
      </c>
      <c r="AA43" s="593"/>
      <c r="AB43" s="593"/>
      <c r="AC43" s="593"/>
      <c r="AD43" s="600" t="s">
        <v>126</v>
      </c>
      <c r="AE43" s="600"/>
      <c r="AF43" s="600"/>
      <c r="AG43" s="600"/>
      <c r="AH43" s="600"/>
      <c r="AI43" s="600"/>
      <c r="AJ43" s="600"/>
      <c r="AK43" s="600"/>
      <c r="AL43" s="601" t="s">
        <v>126</v>
      </c>
      <c r="AM43" s="602"/>
      <c r="AN43" s="602"/>
      <c r="AO43" s="603"/>
      <c r="CD43" s="594" t="s">
        <v>357</v>
      </c>
      <c r="CE43" s="595"/>
      <c r="CF43" s="595"/>
      <c r="CG43" s="595"/>
      <c r="CH43" s="595"/>
      <c r="CI43" s="595"/>
      <c r="CJ43" s="595"/>
      <c r="CK43" s="595"/>
      <c r="CL43" s="595"/>
      <c r="CM43" s="595"/>
      <c r="CN43" s="595"/>
      <c r="CO43" s="595"/>
      <c r="CP43" s="595"/>
      <c r="CQ43" s="596"/>
      <c r="CR43" s="597">
        <v>14562</v>
      </c>
      <c r="CS43" s="634"/>
      <c r="CT43" s="634"/>
      <c r="CU43" s="634"/>
      <c r="CV43" s="634"/>
      <c r="CW43" s="634"/>
      <c r="CX43" s="634"/>
      <c r="CY43" s="635"/>
      <c r="CZ43" s="601">
        <v>0.2</v>
      </c>
      <c r="DA43" s="637"/>
      <c r="DB43" s="637"/>
      <c r="DC43" s="638"/>
      <c r="DD43" s="616">
        <v>14562</v>
      </c>
      <c r="DE43" s="634"/>
      <c r="DF43" s="634"/>
      <c r="DG43" s="634"/>
      <c r="DH43" s="634"/>
      <c r="DI43" s="634"/>
      <c r="DJ43" s="634"/>
      <c r="DK43" s="635"/>
      <c r="DL43" s="676"/>
      <c r="DM43" s="677"/>
      <c r="DN43" s="677"/>
      <c r="DO43" s="677"/>
      <c r="DP43" s="677"/>
      <c r="DQ43" s="677"/>
      <c r="DR43" s="677"/>
      <c r="DS43" s="677"/>
      <c r="DT43" s="677"/>
      <c r="DU43" s="677"/>
      <c r="DV43" s="678"/>
      <c r="DW43" s="681"/>
      <c r="DX43" s="682"/>
      <c r="DY43" s="682"/>
      <c r="DZ43" s="682"/>
      <c r="EA43" s="682"/>
      <c r="EB43" s="682"/>
      <c r="EC43" s="683"/>
    </row>
    <row r="44" spans="2:133" ht="11.25" customHeight="1" x14ac:dyDescent="0.2">
      <c r="B44" s="629" t="s">
        <v>358</v>
      </c>
      <c r="C44" s="630"/>
      <c r="D44" s="630"/>
      <c r="E44" s="630"/>
      <c r="F44" s="630"/>
      <c r="G44" s="630"/>
      <c r="H44" s="630"/>
      <c r="I44" s="630"/>
      <c r="J44" s="630"/>
      <c r="K44" s="630"/>
      <c r="L44" s="630"/>
      <c r="M44" s="630"/>
      <c r="N44" s="630"/>
      <c r="O44" s="630"/>
      <c r="P44" s="630"/>
      <c r="Q44" s="631"/>
      <c r="R44" s="679">
        <v>8507167</v>
      </c>
      <c r="S44" s="680"/>
      <c r="T44" s="680"/>
      <c r="U44" s="680"/>
      <c r="V44" s="680"/>
      <c r="W44" s="680"/>
      <c r="X44" s="680"/>
      <c r="Y44" s="688"/>
      <c r="Z44" s="689">
        <v>100</v>
      </c>
      <c r="AA44" s="689"/>
      <c r="AB44" s="689"/>
      <c r="AC44" s="689"/>
      <c r="AD44" s="690">
        <v>4599320</v>
      </c>
      <c r="AE44" s="690"/>
      <c r="AF44" s="690"/>
      <c r="AG44" s="690"/>
      <c r="AH44" s="690"/>
      <c r="AI44" s="690"/>
      <c r="AJ44" s="690"/>
      <c r="AK44" s="690"/>
      <c r="AL44" s="691">
        <v>100</v>
      </c>
      <c r="AM44" s="654"/>
      <c r="AN44" s="654"/>
      <c r="AO44" s="692"/>
      <c r="CD44" s="662" t="s">
        <v>305</v>
      </c>
      <c r="CE44" s="663"/>
      <c r="CF44" s="594" t="s">
        <v>359</v>
      </c>
      <c r="CG44" s="595"/>
      <c r="CH44" s="595"/>
      <c r="CI44" s="595"/>
      <c r="CJ44" s="595"/>
      <c r="CK44" s="595"/>
      <c r="CL44" s="595"/>
      <c r="CM44" s="595"/>
      <c r="CN44" s="595"/>
      <c r="CO44" s="595"/>
      <c r="CP44" s="595"/>
      <c r="CQ44" s="596"/>
      <c r="CR44" s="597">
        <v>530025</v>
      </c>
      <c r="CS44" s="598"/>
      <c r="CT44" s="598"/>
      <c r="CU44" s="598"/>
      <c r="CV44" s="598"/>
      <c r="CW44" s="598"/>
      <c r="CX44" s="598"/>
      <c r="CY44" s="599"/>
      <c r="CZ44" s="601">
        <v>6.7</v>
      </c>
      <c r="DA44" s="602"/>
      <c r="DB44" s="602"/>
      <c r="DC44" s="619"/>
      <c r="DD44" s="616">
        <v>152231</v>
      </c>
      <c r="DE44" s="598"/>
      <c r="DF44" s="598"/>
      <c r="DG44" s="598"/>
      <c r="DH44" s="598"/>
      <c r="DI44" s="598"/>
      <c r="DJ44" s="598"/>
      <c r="DK44" s="599"/>
      <c r="DL44" s="676"/>
      <c r="DM44" s="677"/>
      <c r="DN44" s="677"/>
      <c r="DO44" s="677"/>
      <c r="DP44" s="677"/>
      <c r="DQ44" s="677"/>
      <c r="DR44" s="677"/>
      <c r="DS44" s="677"/>
      <c r="DT44" s="677"/>
      <c r="DU44" s="677"/>
      <c r="DV44" s="678"/>
      <c r="DW44" s="681"/>
      <c r="DX44" s="682"/>
      <c r="DY44" s="682"/>
      <c r="DZ44" s="682"/>
      <c r="EA44" s="682"/>
      <c r="EB44" s="682"/>
      <c r="EC44" s="683"/>
    </row>
    <row r="45" spans="2:133" ht="11.25" customHeight="1" x14ac:dyDescent="0.2">
      <c r="CD45" s="664"/>
      <c r="CE45" s="665"/>
      <c r="CF45" s="594" t="s">
        <v>360</v>
      </c>
      <c r="CG45" s="595"/>
      <c r="CH45" s="595"/>
      <c r="CI45" s="595"/>
      <c r="CJ45" s="595"/>
      <c r="CK45" s="595"/>
      <c r="CL45" s="595"/>
      <c r="CM45" s="595"/>
      <c r="CN45" s="595"/>
      <c r="CO45" s="595"/>
      <c r="CP45" s="595"/>
      <c r="CQ45" s="596"/>
      <c r="CR45" s="597">
        <v>237405</v>
      </c>
      <c r="CS45" s="634"/>
      <c r="CT45" s="634"/>
      <c r="CU45" s="634"/>
      <c r="CV45" s="634"/>
      <c r="CW45" s="634"/>
      <c r="CX45" s="634"/>
      <c r="CY45" s="635"/>
      <c r="CZ45" s="601">
        <v>3</v>
      </c>
      <c r="DA45" s="637"/>
      <c r="DB45" s="637"/>
      <c r="DC45" s="638"/>
      <c r="DD45" s="616">
        <v>35397</v>
      </c>
      <c r="DE45" s="634"/>
      <c r="DF45" s="634"/>
      <c r="DG45" s="634"/>
      <c r="DH45" s="634"/>
      <c r="DI45" s="634"/>
      <c r="DJ45" s="634"/>
      <c r="DK45" s="635"/>
      <c r="DL45" s="676"/>
      <c r="DM45" s="677"/>
      <c r="DN45" s="677"/>
      <c r="DO45" s="677"/>
      <c r="DP45" s="677"/>
      <c r="DQ45" s="677"/>
      <c r="DR45" s="677"/>
      <c r="DS45" s="677"/>
      <c r="DT45" s="677"/>
      <c r="DU45" s="677"/>
      <c r="DV45" s="678"/>
      <c r="DW45" s="681"/>
      <c r="DX45" s="682"/>
      <c r="DY45" s="682"/>
      <c r="DZ45" s="682"/>
      <c r="EA45" s="682"/>
      <c r="EB45" s="682"/>
      <c r="EC45" s="683"/>
    </row>
    <row r="46" spans="2:133" ht="11.25" customHeight="1" x14ac:dyDescent="0.2">
      <c r="B46" s="205" t="s">
        <v>361</v>
      </c>
      <c r="CD46" s="664"/>
      <c r="CE46" s="665"/>
      <c r="CF46" s="594" t="s">
        <v>362</v>
      </c>
      <c r="CG46" s="595"/>
      <c r="CH46" s="595"/>
      <c r="CI46" s="595"/>
      <c r="CJ46" s="595"/>
      <c r="CK46" s="595"/>
      <c r="CL46" s="595"/>
      <c r="CM46" s="595"/>
      <c r="CN46" s="595"/>
      <c r="CO46" s="595"/>
      <c r="CP46" s="595"/>
      <c r="CQ46" s="596"/>
      <c r="CR46" s="597">
        <v>291590</v>
      </c>
      <c r="CS46" s="598"/>
      <c r="CT46" s="598"/>
      <c r="CU46" s="598"/>
      <c r="CV46" s="598"/>
      <c r="CW46" s="598"/>
      <c r="CX46" s="598"/>
      <c r="CY46" s="599"/>
      <c r="CZ46" s="601">
        <v>3.7</v>
      </c>
      <c r="DA46" s="602"/>
      <c r="DB46" s="602"/>
      <c r="DC46" s="619"/>
      <c r="DD46" s="616">
        <v>115804</v>
      </c>
      <c r="DE46" s="598"/>
      <c r="DF46" s="598"/>
      <c r="DG46" s="598"/>
      <c r="DH46" s="598"/>
      <c r="DI46" s="598"/>
      <c r="DJ46" s="598"/>
      <c r="DK46" s="599"/>
      <c r="DL46" s="676"/>
      <c r="DM46" s="677"/>
      <c r="DN46" s="677"/>
      <c r="DO46" s="677"/>
      <c r="DP46" s="677"/>
      <c r="DQ46" s="677"/>
      <c r="DR46" s="677"/>
      <c r="DS46" s="677"/>
      <c r="DT46" s="677"/>
      <c r="DU46" s="677"/>
      <c r="DV46" s="678"/>
      <c r="DW46" s="681"/>
      <c r="DX46" s="682"/>
      <c r="DY46" s="682"/>
      <c r="DZ46" s="682"/>
      <c r="EA46" s="682"/>
      <c r="EB46" s="682"/>
      <c r="EC46" s="683"/>
    </row>
    <row r="47" spans="2:133" ht="11.25" customHeight="1" x14ac:dyDescent="0.2">
      <c r="B47" s="693" t="s">
        <v>363</v>
      </c>
      <c r="C47" s="693"/>
      <c r="D47" s="693"/>
      <c r="E47" s="693"/>
      <c r="F47" s="693"/>
      <c r="G47" s="693"/>
      <c r="H47" s="693"/>
      <c r="I47" s="693"/>
      <c r="J47" s="693"/>
      <c r="K47" s="693"/>
      <c r="L47" s="693"/>
      <c r="M47" s="693"/>
      <c r="N47" s="693"/>
      <c r="O47" s="693"/>
      <c r="P47" s="693"/>
      <c r="Q47" s="693"/>
      <c r="R47" s="693"/>
      <c r="S47" s="693"/>
      <c r="T47" s="693"/>
      <c r="U47" s="693"/>
      <c r="V47" s="693"/>
      <c r="W47" s="693"/>
      <c r="X47" s="693"/>
      <c r="Y47" s="693"/>
      <c r="Z47" s="693"/>
      <c r="AA47" s="693"/>
      <c r="AB47" s="693"/>
      <c r="AC47" s="693"/>
      <c r="AD47" s="693"/>
      <c r="AE47" s="693"/>
      <c r="AF47" s="693"/>
      <c r="AG47" s="693"/>
      <c r="AH47" s="693"/>
      <c r="AI47" s="693"/>
      <c r="AJ47" s="693"/>
      <c r="AK47" s="693"/>
      <c r="AL47" s="693"/>
      <c r="AM47" s="693"/>
      <c r="AN47" s="693"/>
      <c r="AO47" s="693"/>
      <c r="AP47" s="693"/>
      <c r="AQ47" s="693"/>
      <c r="AR47" s="693"/>
      <c r="AS47" s="693"/>
      <c r="AT47" s="693"/>
      <c r="AU47" s="693"/>
      <c r="AV47" s="693"/>
      <c r="AW47" s="693"/>
      <c r="AX47" s="693"/>
      <c r="AY47" s="693"/>
      <c r="AZ47" s="693"/>
      <c r="BA47" s="693"/>
      <c r="BB47" s="693"/>
      <c r="BC47" s="693"/>
      <c r="BD47" s="693"/>
      <c r="BE47" s="693"/>
      <c r="BF47" s="693"/>
      <c r="BG47" s="693"/>
      <c r="BH47" s="693"/>
      <c r="BI47" s="693"/>
      <c r="BJ47" s="693"/>
      <c r="BK47" s="693"/>
      <c r="BL47" s="693"/>
      <c r="BM47" s="693"/>
      <c r="BN47" s="693"/>
      <c r="BO47" s="693"/>
      <c r="BP47" s="693"/>
      <c r="BQ47" s="693"/>
      <c r="BR47" s="693"/>
      <c r="BS47" s="693"/>
      <c r="BT47" s="693"/>
      <c r="BU47" s="693"/>
      <c r="BV47" s="693"/>
      <c r="BW47" s="693"/>
      <c r="BX47" s="693"/>
      <c r="BY47" s="693"/>
      <c r="BZ47" s="693"/>
      <c r="CA47" s="693"/>
      <c r="CB47" s="693"/>
      <c r="CD47" s="664"/>
      <c r="CE47" s="665"/>
      <c r="CF47" s="594" t="s">
        <v>364</v>
      </c>
      <c r="CG47" s="595"/>
      <c r="CH47" s="595"/>
      <c r="CI47" s="595"/>
      <c r="CJ47" s="595"/>
      <c r="CK47" s="595"/>
      <c r="CL47" s="595"/>
      <c r="CM47" s="595"/>
      <c r="CN47" s="595"/>
      <c r="CO47" s="595"/>
      <c r="CP47" s="595"/>
      <c r="CQ47" s="596"/>
      <c r="CR47" s="597">
        <v>6422</v>
      </c>
      <c r="CS47" s="634"/>
      <c r="CT47" s="634"/>
      <c r="CU47" s="634"/>
      <c r="CV47" s="634"/>
      <c r="CW47" s="634"/>
      <c r="CX47" s="634"/>
      <c r="CY47" s="635"/>
      <c r="CZ47" s="601">
        <v>0.1</v>
      </c>
      <c r="DA47" s="637"/>
      <c r="DB47" s="637"/>
      <c r="DC47" s="638"/>
      <c r="DD47" s="616">
        <v>5223</v>
      </c>
      <c r="DE47" s="634"/>
      <c r="DF47" s="634"/>
      <c r="DG47" s="634"/>
      <c r="DH47" s="634"/>
      <c r="DI47" s="634"/>
      <c r="DJ47" s="634"/>
      <c r="DK47" s="635"/>
      <c r="DL47" s="676"/>
      <c r="DM47" s="677"/>
      <c r="DN47" s="677"/>
      <c r="DO47" s="677"/>
      <c r="DP47" s="677"/>
      <c r="DQ47" s="677"/>
      <c r="DR47" s="677"/>
      <c r="DS47" s="677"/>
      <c r="DT47" s="677"/>
      <c r="DU47" s="677"/>
      <c r="DV47" s="678"/>
      <c r="DW47" s="681"/>
      <c r="DX47" s="682"/>
      <c r="DY47" s="682"/>
      <c r="DZ47" s="682"/>
      <c r="EA47" s="682"/>
      <c r="EB47" s="682"/>
      <c r="EC47" s="683"/>
    </row>
    <row r="48" spans="2:133" ht="10.8" x14ac:dyDescent="0.2">
      <c r="B48" s="693" t="s">
        <v>365</v>
      </c>
      <c r="C48" s="693"/>
      <c r="D48" s="693"/>
      <c r="E48" s="693"/>
      <c r="F48" s="693"/>
      <c r="G48" s="693"/>
      <c r="H48" s="693"/>
      <c r="I48" s="693"/>
      <c r="J48" s="693"/>
      <c r="K48" s="693"/>
      <c r="L48" s="693"/>
      <c r="M48" s="693"/>
      <c r="N48" s="693"/>
      <c r="O48" s="693"/>
      <c r="P48" s="693"/>
      <c r="Q48" s="693"/>
      <c r="R48" s="693"/>
      <c r="S48" s="693"/>
      <c r="T48" s="693"/>
      <c r="U48" s="693"/>
      <c r="V48" s="693"/>
      <c r="W48" s="693"/>
      <c r="X48" s="693"/>
      <c r="Y48" s="693"/>
      <c r="Z48" s="693"/>
      <c r="AA48" s="693"/>
      <c r="AB48" s="693"/>
      <c r="AC48" s="693"/>
      <c r="AD48" s="693"/>
      <c r="AE48" s="693"/>
      <c r="AF48" s="693"/>
      <c r="AG48" s="693"/>
      <c r="AH48" s="693"/>
      <c r="AI48" s="693"/>
      <c r="AJ48" s="693"/>
      <c r="AK48" s="693"/>
      <c r="AL48" s="693"/>
      <c r="AM48" s="693"/>
      <c r="AN48" s="693"/>
      <c r="AO48" s="693"/>
      <c r="AP48" s="693"/>
      <c r="AQ48" s="693"/>
      <c r="AR48" s="693"/>
      <c r="AS48" s="693"/>
      <c r="AT48" s="693"/>
      <c r="AU48" s="693"/>
      <c r="AV48" s="693"/>
      <c r="AW48" s="693"/>
      <c r="AX48" s="693"/>
      <c r="AY48" s="693"/>
      <c r="AZ48" s="693"/>
      <c r="BA48" s="693"/>
      <c r="BB48" s="693"/>
      <c r="BC48" s="693"/>
      <c r="BD48" s="693"/>
      <c r="BE48" s="693"/>
      <c r="BF48" s="693"/>
      <c r="BG48" s="693"/>
      <c r="BH48" s="693"/>
      <c r="BI48" s="693"/>
      <c r="BJ48" s="693"/>
      <c r="BK48" s="693"/>
      <c r="BL48" s="693"/>
      <c r="BM48" s="693"/>
      <c r="BN48" s="693"/>
      <c r="BO48" s="693"/>
      <c r="BP48" s="693"/>
      <c r="BQ48" s="693"/>
      <c r="BR48" s="693"/>
      <c r="BS48" s="693"/>
      <c r="BT48" s="693"/>
      <c r="BU48" s="693"/>
      <c r="BV48" s="693"/>
      <c r="BW48" s="693"/>
      <c r="BX48" s="693"/>
      <c r="BY48" s="693"/>
      <c r="BZ48" s="693"/>
      <c r="CA48" s="693"/>
      <c r="CB48" s="693"/>
      <c r="CD48" s="666"/>
      <c r="CE48" s="667"/>
      <c r="CF48" s="594" t="s">
        <v>366</v>
      </c>
      <c r="CG48" s="595"/>
      <c r="CH48" s="595"/>
      <c r="CI48" s="595"/>
      <c r="CJ48" s="595"/>
      <c r="CK48" s="595"/>
      <c r="CL48" s="595"/>
      <c r="CM48" s="595"/>
      <c r="CN48" s="595"/>
      <c r="CO48" s="595"/>
      <c r="CP48" s="595"/>
      <c r="CQ48" s="596"/>
      <c r="CR48" s="597" t="s">
        <v>126</v>
      </c>
      <c r="CS48" s="598"/>
      <c r="CT48" s="598"/>
      <c r="CU48" s="598"/>
      <c r="CV48" s="598"/>
      <c r="CW48" s="598"/>
      <c r="CX48" s="598"/>
      <c r="CY48" s="599"/>
      <c r="CZ48" s="601" t="s">
        <v>126</v>
      </c>
      <c r="DA48" s="602"/>
      <c r="DB48" s="602"/>
      <c r="DC48" s="619"/>
      <c r="DD48" s="616" t="s">
        <v>126</v>
      </c>
      <c r="DE48" s="598"/>
      <c r="DF48" s="598"/>
      <c r="DG48" s="598"/>
      <c r="DH48" s="598"/>
      <c r="DI48" s="598"/>
      <c r="DJ48" s="598"/>
      <c r="DK48" s="599"/>
      <c r="DL48" s="676"/>
      <c r="DM48" s="677"/>
      <c r="DN48" s="677"/>
      <c r="DO48" s="677"/>
      <c r="DP48" s="677"/>
      <c r="DQ48" s="677"/>
      <c r="DR48" s="677"/>
      <c r="DS48" s="677"/>
      <c r="DT48" s="677"/>
      <c r="DU48" s="677"/>
      <c r="DV48" s="678"/>
      <c r="DW48" s="681"/>
      <c r="DX48" s="682"/>
      <c r="DY48" s="682"/>
      <c r="DZ48" s="682"/>
      <c r="EA48" s="682"/>
      <c r="EB48" s="682"/>
      <c r="EC48" s="683"/>
    </row>
    <row r="49" spans="2:133" ht="11.25" customHeight="1" x14ac:dyDescent="0.2">
      <c r="B49" s="347"/>
      <c r="CD49" s="629" t="s">
        <v>367</v>
      </c>
      <c r="CE49" s="630"/>
      <c r="CF49" s="630"/>
      <c r="CG49" s="630"/>
      <c r="CH49" s="630"/>
      <c r="CI49" s="630"/>
      <c r="CJ49" s="630"/>
      <c r="CK49" s="630"/>
      <c r="CL49" s="630"/>
      <c r="CM49" s="630"/>
      <c r="CN49" s="630"/>
      <c r="CO49" s="630"/>
      <c r="CP49" s="630"/>
      <c r="CQ49" s="631"/>
      <c r="CR49" s="679">
        <v>7864913</v>
      </c>
      <c r="CS49" s="655"/>
      <c r="CT49" s="655"/>
      <c r="CU49" s="655"/>
      <c r="CV49" s="655"/>
      <c r="CW49" s="655"/>
      <c r="CX49" s="655"/>
      <c r="CY49" s="694"/>
      <c r="CZ49" s="691">
        <v>100</v>
      </c>
      <c r="DA49" s="695"/>
      <c r="DB49" s="695"/>
      <c r="DC49" s="696"/>
      <c r="DD49" s="697">
        <v>5673762</v>
      </c>
      <c r="DE49" s="655"/>
      <c r="DF49" s="655"/>
      <c r="DG49" s="655"/>
      <c r="DH49" s="655"/>
      <c r="DI49" s="655"/>
      <c r="DJ49" s="655"/>
      <c r="DK49" s="694"/>
      <c r="DL49" s="698"/>
      <c r="DM49" s="699"/>
      <c r="DN49" s="699"/>
      <c r="DO49" s="699"/>
      <c r="DP49" s="699"/>
      <c r="DQ49" s="699"/>
      <c r="DR49" s="699"/>
      <c r="DS49" s="699"/>
      <c r="DT49" s="699"/>
      <c r="DU49" s="699"/>
      <c r="DV49" s="700"/>
      <c r="DW49" s="701"/>
      <c r="DX49" s="702"/>
      <c r="DY49" s="702"/>
      <c r="DZ49" s="702"/>
      <c r="EA49" s="702"/>
      <c r="EB49" s="702"/>
      <c r="EC49" s="703"/>
    </row>
    <row r="50" spans="2:133" ht="10.8" hidden="1" x14ac:dyDescent="0.2">
      <c r="B50" s="347"/>
    </row>
  </sheetData>
  <sheetProtection algorithmName="SHA-512" hashValue="tbtQaIK6C0I2YwTpK2MwSLHpMzoILVLXFnrmIMeznwtSCJLaRiya6ba3J9ssyZ6/NRFc5Pgc/8Iy4UGdWnBqeQ==" saltValue="eDCKGYd81zIkAyMfo+tJKA==" spinCount="100000" sheet="1" objects="1" scenarios="1"/>
  <mergeCells count="618">
    <mergeCell ref="DD48:DK48"/>
    <mergeCell ref="DL48:DV48"/>
    <mergeCell ref="DW48:EC48"/>
    <mergeCell ref="B47:CB47"/>
    <mergeCell ref="CF47:CQ47"/>
    <mergeCell ref="CD49:CQ49"/>
    <mergeCell ref="CR49:CY49"/>
    <mergeCell ref="CZ49:DC49"/>
    <mergeCell ref="DD49:DK49"/>
    <mergeCell ref="DL49:DV49"/>
    <mergeCell ref="DW49:EC49"/>
    <mergeCell ref="DD47:DK47"/>
    <mergeCell ref="DL47:DV47"/>
    <mergeCell ref="DW47:EC47"/>
    <mergeCell ref="DD44:DK44"/>
    <mergeCell ref="DL44:DV44"/>
    <mergeCell ref="DW44:EC44"/>
    <mergeCell ref="DW46:EC46"/>
    <mergeCell ref="CF45:CQ45"/>
    <mergeCell ref="CR45:CY45"/>
    <mergeCell ref="CZ45:DC45"/>
    <mergeCell ref="DD45:DK45"/>
    <mergeCell ref="DL45:DV45"/>
    <mergeCell ref="DW45:EC45"/>
    <mergeCell ref="CF46:CQ46"/>
    <mergeCell ref="CR46:CY46"/>
    <mergeCell ref="CZ46:DC46"/>
    <mergeCell ref="DD46:DK46"/>
    <mergeCell ref="DL46:DV46"/>
    <mergeCell ref="B44:Q44"/>
    <mergeCell ref="R44:Y44"/>
    <mergeCell ref="Z44:AC44"/>
    <mergeCell ref="AD44:AK44"/>
    <mergeCell ref="AL44:AO44"/>
    <mergeCell ref="CD44:CE48"/>
    <mergeCell ref="CF44:CQ44"/>
    <mergeCell ref="CR44:CY44"/>
    <mergeCell ref="CZ44:DC44"/>
    <mergeCell ref="CR47:CY47"/>
    <mergeCell ref="CZ47:DC47"/>
    <mergeCell ref="B48:CB48"/>
    <mergeCell ref="CF48:CQ48"/>
    <mergeCell ref="CR48:CY48"/>
    <mergeCell ref="CZ48:DC48"/>
    <mergeCell ref="DL43:DV43"/>
    <mergeCell ref="DW43:EC43"/>
    <mergeCell ref="Z42:AC42"/>
    <mergeCell ref="AD42:AK42"/>
    <mergeCell ref="AL42:AO42"/>
    <mergeCell ref="AQ42:AY42"/>
    <mergeCell ref="BM42:BU42"/>
    <mergeCell ref="BV42:CB42"/>
    <mergeCell ref="CD42:CQ42"/>
    <mergeCell ref="CR42:CY42"/>
    <mergeCell ref="B43:Q43"/>
    <mergeCell ref="R43:Y43"/>
    <mergeCell ref="Z43:AC43"/>
    <mergeCell ref="AD43:AK43"/>
    <mergeCell ref="AL43:AO43"/>
    <mergeCell ref="CD43:CQ43"/>
    <mergeCell ref="CR43:CY43"/>
    <mergeCell ref="CZ43:DC43"/>
    <mergeCell ref="DD43:DK43"/>
    <mergeCell ref="B41:Q41"/>
    <mergeCell ref="R41:Y41"/>
    <mergeCell ref="Z41:AC41"/>
    <mergeCell ref="AD41:AK41"/>
    <mergeCell ref="AL41:AO41"/>
    <mergeCell ref="AQ41:AY41"/>
    <mergeCell ref="AZ42:BF42"/>
    <mergeCell ref="CZ42:DC42"/>
    <mergeCell ref="DW41:EC41"/>
    <mergeCell ref="DD42:DK42"/>
    <mergeCell ref="DL42:DV42"/>
    <mergeCell ref="DW42:EC42"/>
    <mergeCell ref="R42:Y42"/>
    <mergeCell ref="DW40:EC40"/>
    <mergeCell ref="DW39:EC39"/>
    <mergeCell ref="BV39:CB39"/>
    <mergeCell ref="CD39:CQ39"/>
    <mergeCell ref="CR39:CY39"/>
    <mergeCell ref="CZ39:DC39"/>
    <mergeCell ref="DD39:DK39"/>
    <mergeCell ref="B40:Q40"/>
    <mergeCell ref="R40:Y40"/>
    <mergeCell ref="Z40:AC40"/>
    <mergeCell ref="AD40:AK40"/>
    <mergeCell ref="AL40:AO40"/>
    <mergeCell ref="AQ40:AY40"/>
    <mergeCell ref="CZ40:DC40"/>
    <mergeCell ref="DD40:DK40"/>
    <mergeCell ref="DL40:DV40"/>
    <mergeCell ref="BV40:CB40"/>
    <mergeCell ref="CD40:CQ40"/>
    <mergeCell ref="CR40:CY40"/>
    <mergeCell ref="AZ40:BF40"/>
    <mergeCell ref="BG40:BK42"/>
    <mergeCell ref="BM40:BU40"/>
    <mergeCell ref="B42:Q42"/>
    <mergeCell ref="AZ39:BF39"/>
    <mergeCell ref="BG39:BU39"/>
    <mergeCell ref="BG38:BU38"/>
    <mergeCell ref="BV38:CB38"/>
    <mergeCell ref="CD41:CQ41"/>
    <mergeCell ref="CR41:CY41"/>
    <mergeCell ref="CZ41:DC41"/>
    <mergeCell ref="DD41:DK41"/>
    <mergeCell ref="DL41:DV41"/>
    <mergeCell ref="AZ41:BF41"/>
    <mergeCell ref="BM41:BU41"/>
    <mergeCell ref="BV41:CB41"/>
    <mergeCell ref="B39:Q39"/>
    <mergeCell ref="R39:Y39"/>
    <mergeCell ref="Z39:AC39"/>
    <mergeCell ref="AD39:AK39"/>
    <mergeCell ref="AL39:AO39"/>
    <mergeCell ref="AQ39:AY39"/>
    <mergeCell ref="DW37:EC37"/>
    <mergeCell ref="B38:Q38"/>
    <mergeCell ref="R38:Y38"/>
    <mergeCell ref="Z38:AC38"/>
    <mergeCell ref="AD38:AK38"/>
    <mergeCell ref="CD38:CQ38"/>
    <mergeCell ref="CR38:CY38"/>
    <mergeCell ref="CZ38:DC38"/>
    <mergeCell ref="DD38:DK38"/>
    <mergeCell ref="AL38:AO38"/>
    <mergeCell ref="AQ38:AY38"/>
    <mergeCell ref="AZ38:BF38"/>
    <mergeCell ref="AZ37:BF37"/>
    <mergeCell ref="BG37:BU37"/>
    <mergeCell ref="BV37:CB37"/>
    <mergeCell ref="DL39:DV39"/>
    <mergeCell ref="DL38:DV38"/>
    <mergeCell ref="DW38:EC38"/>
    <mergeCell ref="B35:Q35"/>
    <mergeCell ref="R35:Y35"/>
    <mergeCell ref="DD37:DK37"/>
    <mergeCell ref="DL37:DV37"/>
    <mergeCell ref="B36:Q36"/>
    <mergeCell ref="R36:Y36"/>
    <mergeCell ref="Z36:AC36"/>
    <mergeCell ref="AD36:AK36"/>
    <mergeCell ref="AL36:AO36"/>
    <mergeCell ref="AQ36:AY36"/>
    <mergeCell ref="CD37:CQ37"/>
    <mergeCell ref="CR37:CY37"/>
    <mergeCell ref="CZ37:DC37"/>
    <mergeCell ref="B37:Q37"/>
    <mergeCell ref="R37:Y37"/>
    <mergeCell ref="Z37:AC37"/>
    <mergeCell ref="AD37:AK37"/>
    <mergeCell ref="AL37:AO37"/>
    <mergeCell ref="AQ37:AY37"/>
    <mergeCell ref="Z35:AC35"/>
    <mergeCell ref="AD35:AK35"/>
    <mergeCell ref="AL35:AO35"/>
    <mergeCell ref="DL36:DV36"/>
    <mergeCell ref="DW36:EC36"/>
    <mergeCell ref="DW35:EC35"/>
    <mergeCell ref="CD35:CQ35"/>
    <mergeCell ref="CR35:CY35"/>
    <mergeCell ref="CZ35:DC35"/>
    <mergeCell ref="DD35:DK35"/>
    <mergeCell ref="DL35:DV35"/>
    <mergeCell ref="AZ36:BF36"/>
    <mergeCell ref="BG36:BU36"/>
    <mergeCell ref="BV36:CB36"/>
    <mergeCell ref="CD36:CQ36"/>
    <mergeCell ref="CR36:CY36"/>
    <mergeCell ref="CZ36:DC36"/>
    <mergeCell ref="DD36:DK36"/>
    <mergeCell ref="B32:Q32"/>
    <mergeCell ref="R32:Y32"/>
    <mergeCell ref="Z32:AC32"/>
    <mergeCell ref="AD32:AK32"/>
    <mergeCell ref="AL32:AO32"/>
    <mergeCell ref="B34:Q34"/>
    <mergeCell ref="Z33:AC33"/>
    <mergeCell ref="AD33:AK33"/>
    <mergeCell ref="AL33:AO33"/>
    <mergeCell ref="B33:Q33"/>
    <mergeCell ref="R33:Y33"/>
    <mergeCell ref="R34:Y34"/>
    <mergeCell ref="Z34:AC34"/>
    <mergeCell ref="AD34:AK34"/>
    <mergeCell ref="AL34:AO34"/>
    <mergeCell ref="DW34:EC34"/>
    <mergeCell ref="CR33:CY33"/>
    <mergeCell ref="CZ33:DC33"/>
    <mergeCell ref="DD33:DK33"/>
    <mergeCell ref="DL33:DV33"/>
    <mergeCell ref="DW33:EC33"/>
    <mergeCell ref="AQ35:BF35"/>
    <mergeCell ref="CD34:CQ34"/>
    <mergeCell ref="CR34:CY34"/>
    <mergeCell ref="BG35:CB35"/>
    <mergeCell ref="CZ34:DC34"/>
    <mergeCell ref="DD34:DK34"/>
    <mergeCell ref="DL34:DV34"/>
    <mergeCell ref="BX33:CB33"/>
    <mergeCell ref="CD33:CQ33"/>
    <mergeCell ref="AX33:BF33"/>
    <mergeCell ref="BG33:BL33"/>
    <mergeCell ref="AX32:BF32"/>
    <mergeCell ref="BG32:BL32"/>
    <mergeCell ref="BM32:BQ32"/>
    <mergeCell ref="BR32:BW32"/>
    <mergeCell ref="CZ31:DC31"/>
    <mergeCell ref="BX32:CB32"/>
    <mergeCell ref="CF32:CQ32"/>
    <mergeCell ref="CD29:CE32"/>
    <mergeCell ref="CF29:CQ29"/>
    <mergeCell ref="AX31:BF31"/>
    <mergeCell ref="BG31:BL31"/>
    <mergeCell ref="BM31:BQ31"/>
    <mergeCell ref="BR31:BW31"/>
    <mergeCell ref="DD31:DK31"/>
    <mergeCell ref="DL31:DV31"/>
    <mergeCell ref="DW31:EC31"/>
    <mergeCell ref="BX31:CB31"/>
    <mergeCell ref="CF31:CQ31"/>
    <mergeCell ref="CR32:CY32"/>
    <mergeCell ref="CZ32:DC32"/>
    <mergeCell ref="DD32:DK32"/>
    <mergeCell ref="DL32:DV32"/>
    <mergeCell ref="DW32:EC32"/>
    <mergeCell ref="CR31:CY31"/>
    <mergeCell ref="B31:Q31"/>
    <mergeCell ref="R31:Y31"/>
    <mergeCell ref="Z31:AC31"/>
    <mergeCell ref="CR29:CY29"/>
    <mergeCell ref="CZ29:DC29"/>
    <mergeCell ref="BR30:CB30"/>
    <mergeCell ref="CF30:CQ30"/>
    <mergeCell ref="CR30:CY30"/>
    <mergeCell ref="CZ30:DC30"/>
    <mergeCell ref="B30:Q30"/>
    <mergeCell ref="R30:Y30"/>
    <mergeCell ref="Z30:AC30"/>
    <mergeCell ref="AD30:AK30"/>
    <mergeCell ref="AL30:AO30"/>
    <mergeCell ref="AP30:BF30"/>
    <mergeCell ref="BG30:BQ30"/>
    <mergeCell ref="BO29:BR29"/>
    <mergeCell ref="BS29:CB29"/>
    <mergeCell ref="AD31:AK31"/>
    <mergeCell ref="AL31:AO31"/>
    <mergeCell ref="AP31:AS33"/>
    <mergeCell ref="AT31:AT33"/>
    <mergeCell ref="BM33:BQ33"/>
    <mergeCell ref="BR33:BW33"/>
    <mergeCell ref="DW28:EC28"/>
    <mergeCell ref="B29:Q29"/>
    <mergeCell ref="R29:Y29"/>
    <mergeCell ref="Z29:AC29"/>
    <mergeCell ref="AD29:AK29"/>
    <mergeCell ref="AL29:AO29"/>
    <mergeCell ref="AP29:BF29"/>
    <mergeCell ref="BG29:BN29"/>
    <mergeCell ref="DD30:DK30"/>
    <mergeCell ref="DL30:DV30"/>
    <mergeCell ref="DW30:EC30"/>
    <mergeCell ref="DW29:EC29"/>
    <mergeCell ref="DD29:DK29"/>
    <mergeCell ref="DL29:DV29"/>
    <mergeCell ref="DW27:EC27"/>
    <mergeCell ref="DW26:EC26"/>
    <mergeCell ref="B27:Q27"/>
    <mergeCell ref="R27:Y27"/>
    <mergeCell ref="Z27:AC27"/>
    <mergeCell ref="AD27:AK27"/>
    <mergeCell ref="AL27:AO27"/>
    <mergeCell ref="AP27:BF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B26:Q26"/>
    <mergeCell ref="R26:Y26"/>
    <mergeCell ref="Z26:AC26"/>
    <mergeCell ref="AD26:AK26"/>
    <mergeCell ref="AL26:AO26"/>
    <mergeCell ref="AP26:BF26"/>
    <mergeCell ref="BG27:BN27"/>
    <mergeCell ref="BO27:BR27"/>
    <mergeCell ref="BS27:CB27"/>
    <mergeCell ref="BS26:CB26"/>
    <mergeCell ref="DL27:DV27"/>
    <mergeCell ref="BG26:BN26"/>
    <mergeCell ref="BO26:BR26"/>
    <mergeCell ref="CD27:CQ27"/>
    <mergeCell ref="CR27:CY27"/>
    <mergeCell ref="CZ27:DC27"/>
    <mergeCell ref="DD27:DK27"/>
    <mergeCell ref="CZ26:DC26"/>
    <mergeCell ref="DD26:DK26"/>
    <mergeCell ref="DL26:DV26"/>
    <mergeCell ref="CD26:CQ26"/>
    <mergeCell ref="CR26:CY26"/>
    <mergeCell ref="DW25:EC25"/>
    <mergeCell ref="DW23:EC23"/>
    <mergeCell ref="CD22:EC22"/>
    <mergeCell ref="B23:Q23"/>
    <mergeCell ref="R23:Y23"/>
    <mergeCell ref="Z23:AC23"/>
    <mergeCell ref="AD23:AK23"/>
    <mergeCell ref="AL23:AO23"/>
    <mergeCell ref="AP23:BF23"/>
    <mergeCell ref="B24:Q24"/>
    <mergeCell ref="R24:Y24"/>
    <mergeCell ref="Z24:AC24"/>
    <mergeCell ref="AD24:AK24"/>
    <mergeCell ref="AL24:AO24"/>
    <mergeCell ref="AP24:BF24"/>
    <mergeCell ref="DW24:EC24"/>
    <mergeCell ref="B25:Q25"/>
    <mergeCell ref="R25:Y25"/>
    <mergeCell ref="Z25:AC25"/>
    <mergeCell ref="AD25:AK25"/>
    <mergeCell ref="AL25:AO25"/>
    <mergeCell ref="AP25:BF25"/>
    <mergeCell ref="BG25:BN25"/>
    <mergeCell ref="BG24:BN24"/>
    <mergeCell ref="BG23:BN23"/>
    <mergeCell ref="BO23:BR23"/>
    <mergeCell ref="BS23:CB23"/>
    <mergeCell ref="B22:Q22"/>
    <mergeCell ref="R22:Y22"/>
    <mergeCell ref="Z22:AC22"/>
    <mergeCell ref="AD22:AK22"/>
    <mergeCell ref="AL22:AO22"/>
    <mergeCell ref="AP22:BF22"/>
    <mergeCell ref="BG22:BN22"/>
    <mergeCell ref="CD23:CQ23"/>
    <mergeCell ref="CR23:CY23"/>
    <mergeCell ref="CZ23:DC23"/>
    <mergeCell ref="DD23:DK23"/>
    <mergeCell ref="DL23:DV23"/>
    <mergeCell ref="BO22:BR22"/>
    <mergeCell ref="BS22:CB22"/>
    <mergeCell ref="BS25:CB25"/>
    <mergeCell ref="CD21:CQ21"/>
    <mergeCell ref="CR21:CY21"/>
    <mergeCell ref="CZ21:DC21"/>
    <mergeCell ref="DL25:DV25"/>
    <mergeCell ref="BO24:BR24"/>
    <mergeCell ref="BO25:BR25"/>
    <mergeCell ref="DD24:DK24"/>
    <mergeCell ref="DL24:DV24"/>
    <mergeCell ref="BS24:CB24"/>
    <mergeCell ref="CD24:CQ24"/>
    <mergeCell ref="CR24:CY24"/>
    <mergeCell ref="CZ24:DC24"/>
    <mergeCell ref="CD25:CQ25"/>
    <mergeCell ref="CR25:CY25"/>
    <mergeCell ref="CZ25:DC25"/>
    <mergeCell ref="DD25:DK25"/>
    <mergeCell ref="B21:Q21"/>
    <mergeCell ref="R21:Y21"/>
    <mergeCell ref="Z21:AC21"/>
    <mergeCell ref="AD21:AK21"/>
    <mergeCell ref="AL21:AO21"/>
    <mergeCell ref="AP21:BF21"/>
    <mergeCell ref="BG21:BN21"/>
    <mergeCell ref="AP20:BF20"/>
    <mergeCell ref="B20:Q20"/>
    <mergeCell ref="R20:Y20"/>
    <mergeCell ref="Z20:AC20"/>
    <mergeCell ref="AD20:AK20"/>
    <mergeCell ref="AL20:AO20"/>
    <mergeCell ref="BG20:BN20"/>
    <mergeCell ref="AD17:AK17"/>
    <mergeCell ref="AL17:AO17"/>
    <mergeCell ref="AP17:BF17"/>
    <mergeCell ref="BG17:BN17"/>
    <mergeCell ref="CR20:CY20"/>
    <mergeCell ref="DQ21:EC21"/>
    <mergeCell ref="BO21:BR21"/>
    <mergeCell ref="BS21:CB21"/>
    <mergeCell ref="CD18:CQ18"/>
    <mergeCell ref="CR18:CY18"/>
    <mergeCell ref="CZ18:DC18"/>
    <mergeCell ref="DD18:DP18"/>
    <mergeCell ref="CD19:CQ19"/>
    <mergeCell ref="CR19:CY19"/>
    <mergeCell ref="DD20:DP20"/>
    <mergeCell ref="DQ20:EC20"/>
    <mergeCell ref="CZ20:DC20"/>
    <mergeCell ref="BO20:BR20"/>
    <mergeCell ref="BS20:CB20"/>
    <mergeCell ref="CD20:CQ20"/>
    <mergeCell ref="DD21:DP21"/>
    <mergeCell ref="DD19:DP19"/>
    <mergeCell ref="DQ19:EC19"/>
    <mergeCell ref="DQ18:EC18"/>
    <mergeCell ref="CZ19:DC19"/>
    <mergeCell ref="B18:Q18"/>
    <mergeCell ref="R18:Y18"/>
    <mergeCell ref="Z18:AC18"/>
    <mergeCell ref="AD18:AK18"/>
    <mergeCell ref="AL18:AO18"/>
    <mergeCell ref="AP18:BF18"/>
    <mergeCell ref="BG18:BN18"/>
    <mergeCell ref="BO19:BR19"/>
    <mergeCell ref="BS19:CB19"/>
    <mergeCell ref="BO18:BR18"/>
    <mergeCell ref="BS18:CB18"/>
    <mergeCell ref="B19:Q19"/>
    <mergeCell ref="R19:Y19"/>
    <mergeCell ref="Z19:AC19"/>
    <mergeCell ref="AD19:AK19"/>
    <mergeCell ref="AL19:AO19"/>
    <mergeCell ref="AP19:BF19"/>
    <mergeCell ref="BG19:BN19"/>
    <mergeCell ref="DD17:DP17"/>
    <mergeCell ref="DQ17:EC17"/>
    <mergeCell ref="DQ16:EC16"/>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BO17:BR17"/>
    <mergeCell ref="BS17:CB17"/>
    <mergeCell ref="CD17:CQ17"/>
    <mergeCell ref="CR17:CY17"/>
    <mergeCell ref="CZ17:DC17"/>
    <mergeCell ref="B17:Q17"/>
    <mergeCell ref="R17:Y17"/>
    <mergeCell ref="Z17:AC17"/>
    <mergeCell ref="DD13:DP13"/>
    <mergeCell ref="DQ13:EC13"/>
    <mergeCell ref="DQ12:EC12"/>
    <mergeCell ref="B15:Q15"/>
    <mergeCell ref="R15:Y15"/>
    <mergeCell ref="Z15:AC15"/>
    <mergeCell ref="AD15:AK15"/>
    <mergeCell ref="AL15:AO15"/>
    <mergeCell ref="AP15:BF15"/>
    <mergeCell ref="BG15:BN15"/>
    <mergeCell ref="AP14:BF14"/>
    <mergeCell ref="B14:Q14"/>
    <mergeCell ref="R14:Y14"/>
    <mergeCell ref="Z14:AC14"/>
    <mergeCell ref="AD14:AK14"/>
    <mergeCell ref="AL14:AO14"/>
    <mergeCell ref="BG14:BN14"/>
    <mergeCell ref="CZ13:DC13"/>
    <mergeCell ref="B12:Q12"/>
    <mergeCell ref="R12:Y12"/>
    <mergeCell ref="Z12:AC12"/>
    <mergeCell ref="AD12:AK12"/>
    <mergeCell ref="AL12:AO12"/>
    <mergeCell ref="AP12:BF12"/>
    <mergeCell ref="AD11:AK11"/>
    <mergeCell ref="AL11:AO11"/>
    <mergeCell ref="AP11:BF11"/>
    <mergeCell ref="BG11:BN11"/>
    <mergeCell ref="CR14:CY14"/>
    <mergeCell ref="DQ15:EC15"/>
    <mergeCell ref="BO15:BR15"/>
    <mergeCell ref="BS15:CB15"/>
    <mergeCell ref="CD12:CQ12"/>
    <mergeCell ref="CR12:CY12"/>
    <mergeCell ref="CZ12:DC12"/>
    <mergeCell ref="DD12:DP12"/>
    <mergeCell ref="CD13:CQ13"/>
    <mergeCell ref="CR13:CY13"/>
    <mergeCell ref="DD14:DP14"/>
    <mergeCell ref="DQ14:EC14"/>
    <mergeCell ref="CZ14:DC14"/>
    <mergeCell ref="BO14:BR14"/>
    <mergeCell ref="BS14:CB14"/>
    <mergeCell ref="CD14:CQ14"/>
    <mergeCell ref="CD15:CQ15"/>
    <mergeCell ref="CR15:CY15"/>
    <mergeCell ref="CZ15:DC15"/>
    <mergeCell ref="DD15:DP15"/>
    <mergeCell ref="BG12:BN12"/>
    <mergeCell ref="BO13:BR13"/>
    <mergeCell ref="BS13:CB13"/>
    <mergeCell ref="BO12:BR12"/>
    <mergeCell ref="BS12:CB12"/>
    <mergeCell ref="B13:Q13"/>
    <mergeCell ref="R13:Y13"/>
    <mergeCell ref="Z13:AC13"/>
    <mergeCell ref="AD13:AK13"/>
    <mergeCell ref="AL13:AO13"/>
    <mergeCell ref="AP13:BF13"/>
    <mergeCell ref="BG13:BN13"/>
    <mergeCell ref="DD11:DP11"/>
    <mergeCell ref="DQ11:EC11"/>
    <mergeCell ref="DQ10:EC10"/>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BO11:BR11"/>
    <mergeCell ref="BS11:CB11"/>
    <mergeCell ref="CD11:CQ11"/>
    <mergeCell ref="CR11:CY11"/>
    <mergeCell ref="CZ11:DC11"/>
    <mergeCell ref="B11:Q11"/>
    <mergeCell ref="R11:Y11"/>
    <mergeCell ref="Z11:AC11"/>
    <mergeCell ref="B9:Q9"/>
    <mergeCell ref="R9:Y9"/>
    <mergeCell ref="Z9:AC9"/>
    <mergeCell ref="AD9:AK9"/>
    <mergeCell ref="AL9:AO9"/>
    <mergeCell ref="AP9:BF9"/>
    <mergeCell ref="BG9:BN9"/>
    <mergeCell ref="AP8:BF8"/>
    <mergeCell ref="B8:Q8"/>
    <mergeCell ref="R8:Y8"/>
    <mergeCell ref="Z8:AC8"/>
    <mergeCell ref="AD8:AK8"/>
    <mergeCell ref="AL8:AO8"/>
    <mergeCell ref="BG8:BN8"/>
    <mergeCell ref="CR8:CY8"/>
    <mergeCell ref="DQ9:EC9"/>
    <mergeCell ref="BO9:BR9"/>
    <mergeCell ref="BS9:CB9"/>
    <mergeCell ref="CD6:CQ6"/>
    <mergeCell ref="CR6:CY6"/>
    <mergeCell ref="CZ6:DC6"/>
    <mergeCell ref="DD6:DP6"/>
    <mergeCell ref="CD7:CQ7"/>
    <mergeCell ref="CR7:CY7"/>
    <mergeCell ref="DD8:DP8"/>
    <mergeCell ref="DQ8:EC8"/>
    <mergeCell ref="CZ8:DC8"/>
    <mergeCell ref="BO8:BR8"/>
    <mergeCell ref="BS8:CB8"/>
    <mergeCell ref="CD8:CQ8"/>
    <mergeCell ref="CD9:CQ9"/>
    <mergeCell ref="CR9:CY9"/>
    <mergeCell ref="CZ9:DC9"/>
    <mergeCell ref="DD9:DP9"/>
    <mergeCell ref="DD7:DP7"/>
    <mergeCell ref="DQ7:EC7"/>
    <mergeCell ref="DQ6:EC6"/>
    <mergeCell ref="AP7:BF7"/>
    <mergeCell ref="BG7:BN7"/>
    <mergeCell ref="B5:Q5"/>
    <mergeCell ref="R5:Y5"/>
    <mergeCell ref="Z5:AC5"/>
    <mergeCell ref="AD5:AK5"/>
    <mergeCell ref="AL5:AO5"/>
    <mergeCell ref="AP5:BF5"/>
    <mergeCell ref="BG5:BN5"/>
    <mergeCell ref="DH1:DN1"/>
    <mergeCell ref="DP1:EC1"/>
    <mergeCell ref="BO5:BR5"/>
    <mergeCell ref="CZ7:DC7"/>
    <mergeCell ref="B6:Q6"/>
    <mergeCell ref="R6:Y6"/>
    <mergeCell ref="Z6:AC6"/>
    <mergeCell ref="AD6:AK6"/>
    <mergeCell ref="AL6:AO6"/>
    <mergeCell ref="AP6:BF6"/>
    <mergeCell ref="BG6:BN6"/>
    <mergeCell ref="BO7:BR7"/>
    <mergeCell ref="BS7:CB7"/>
    <mergeCell ref="BS5:CB5"/>
    <mergeCell ref="CD5:CQ5"/>
    <mergeCell ref="CR5:CY5"/>
    <mergeCell ref="BO6:BR6"/>
    <mergeCell ref="BS6:CB6"/>
    <mergeCell ref="CZ5:DC5"/>
    <mergeCell ref="B7:Q7"/>
    <mergeCell ref="R7:Y7"/>
    <mergeCell ref="Z7:AC7"/>
    <mergeCell ref="AD7:AK7"/>
    <mergeCell ref="AL7:AO7"/>
    <mergeCell ref="B3:AO3"/>
    <mergeCell ref="AP3:CB3"/>
    <mergeCell ref="CD3:EC3"/>
    <mergeCell ref="B4:Q4"/>
    <mergeCell ref="R4:Y4"/>
    <mergeCell ref="Z4:AC4"/>
    <mergeCell ref="AD4:AK4"/>
    <mergeCell ref="AL4:AO4"/>
    <mergeCell ref="DD5:DP5"/>
    <mergeCell ref="DQ5:EC5"/>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17" customWidth="1"/>
    <col min="131" max="131" width="1.6640625" style="217" customWidth="1"/>
    <col min="132" max="16384" width="9" style="217" hidden="1"/>
  </cols>
  <sheetData>
    <row r="1" spans="1:131" ht="11.25" customHeight="1" thickBot="1" x14ac:dyDescent="0.25">
      <c r="A1" s="213"/>
      <c r="B1" s="213"/>
      <c r="C1" s="213"/>
      <c r="D1" s="213"/>
      <c r="E1" s="213"/>
      <c r="F1" s="213"/>
      <c r="G1" s="213"/>
      <c r="H1" s="213"/>
      <c r="I1" s="213"/>
      <c r="J1" s="213"/>
      <c r="K1" s="213"/>
      <c r="L1" s="213"/>
      <c r="M1" s="213"/>
      <c r="N1" s="214"/>
      <c r="O1" s="214"/>
      <c r="P1" s="214"/>
      <c r="Q1" s="214"/>
      <c r="R1" s="214"/>
      <c r="S1" s="214"/>
      <c r="T1" s="214"/>
      <c r="U1" s="214"/>
      <c r="V1" s="214"/>
      <c r="W1" s="214"/>
      <c r="X1" s="214"/>
      <c r="Y1" s="214"/>
      <c r="Z1" s="214"/>
      <c r="AA1" s="214"/>
      <c r="AB1" s="214"/>
      <c r="AC1" s="214"/>
      <c r="AD1" s="214"/>
      <c r="AE1" s="214"/>
      <c r="AF1" s="214"/>
      <c r="AG1" s="214"/>
      <c r="AH1" s="214"/>
      <c r="AI1" s="214"/>
      <c r="AJ1" s="214"/>
      <c r="AK1" s="214"/>
      <c r="AL1" s="214"/>
      <c r="AM1" s="214"/>
      <c r="AN1" s="214"/>
      <c r="AO1" s="214"/>
      <c r="AP1" s="214"/>
      <c r="AQ1" s="214"/>
      <c r="AR1" s="214"/>
      <c r="AS1" s="214"/>
      <c r="AT1" s="214"/>
      <c r="AU1" s="214"/>
      <c r="AV1" s="214"/>
      <c r="AW1" s="214"/>
      <c r="AX1" s="214"/>
      <c r="AY1" s="214"/>
      <c r="AZ1" s="214"/>
      <c r="BA1" s="214"/>
      <c r="BB1" s="214"/>
      <c r="BC1" s="214"/>
      <c r="BD1" s="214"/>
      <c r="BE1" s="214"/>
      <c r="BF1" s="214"/>
      <c r="BG1" s="214"/>
      <c r="BH1" s="214"/>
      <c r="BI1" s="214"/>
      <c r="BJ1" s="214"/>
      <c r="BK1" s="214"/>
      <c r="BL1" s="214"/>
      <c r="BM1" s="214"/>
      <c r="BN1" s="214"/>
      <c r="BO1" s="214"/>
      <c r="BP1" s="214"/>
      <c r="BQ1" s="214"/>
      <c r="BR1" s="214"/>
      <c r="BS1" s="214"/>
      <c r="BT1" s="214"/>
      <c r="BU1" s="214"/>
      <c r="BV1" s="214"/>
      <c r="BW1" s="214"/>
      <c r="BX1" s="214"/>
      <c r="BY1" s="214"/>
      <c r="BZ1" s="214"/>
      <c r="CA1" s="214"/>
      <c r="CB1" s="214"/>
      <c r="CC1" s="214"/>
      <c r="CD1" s="214"/>
      <c r="CE1" s="214"/>
      <c r="CF1" s="214"/>
      <c r="CG1" s="214"/>
      <c r="CH1" s="214"/>
      <c r="CI1" s="214"/>
      <c r="CJ1" s="214"/>
      <c r="CK1" s="214"/>
      <c r="CL1" s="214"/>
      <c r="CM1" s="214"/>
      <c r="CN1" s="214"/>
      <c r="CO1" s="214"/>
      <c r="CP1" s="214"/>
      <c r="CQ1" s="214"/>
      <c r="CR1" s="214"/>
      <c r="CS1" s="214"/>
      <c r="CT1" s="214"/>
      <c r="CU1" s="214"/>
      <c r="CV1" s="214"/>
      <c r="CW1" s="214"/>
      <c r="CX1" s="214"/>
      <c r="CY1" s="214"/>
      <c r="CZ1" s="214"/>
      <c r="DA1" s="214"/>
      <c r="DB1" s="214"/>
      <c r="DC1" s="214"/>
      <c r="DD1" s="214"/>
      <c r="DE1" s="214"/>
      <c r="DF1" s="214"/>
      <c r="DG1" s="214"/>
      <c r="DH1" s="214"/>
      <c r="DI1" s="214"/>
      <c r="DJ1" s="214"/>
      <c r="DK1" s="214"/>
      <c r="DL1" s="214"/>
      <c r="DM1" s="214"/>
      <c r="DN1" s="214"/>
      <c r="DO1" s="214"/>
      <c r="DP1" s="214"/>
      <c r="DQ1" s="215"/>
      <c r="DR1" s="215"/>
      <c r="DS1" s="215"/>
      <c r="DT1" s="215"/>
      <c r="DU1" s="215"/>
      <c r="DV1" s="215"/>
      <c r="DW1" s="215"/>
      <c r="DX1" s="215"/>
      <c r="DY1" s="215"/>
      <c r="DZ1" s="215"/>
      <c r="EA1" s="216"/>
    </row>
    <row r="2" spans="1:131" ht="26.25" customHeight="1" thickBot="1" x14ac:dyDescent="0.25">
      <c r="A2" s="704" t="s">
        <v>368</v>
      </c>
      <c r="B2" s="704"/>
      <c r="C2" s="704"/>
      <c r="D2" s="704"/>
      <c r="E2" s="704"/>
      <c r="F2" s="704"/>
      <c r="G2" s="704"/>
      <c r="H2" s="704"/>
      <c r="I2" s="704"/>
      <c r="J2" s="704"/>
      <c r="K2" s="704"/>
      <c r="L2" s="704"/>
      <c r="M2" s="704"/>
      <c r="N2" s="704"/>
      <c r="O2" s="704"/>
      <c r="P2" s="704"/>
      <c r="Q2" s="704"/>
      <c r="R2" s="704"/>
      <c r="S2" s="704"/>
      <c r="T2" s="704"/>
      <c r="U2" s="704"/>
      <c r="V2" s="704"/>
      <c r="W2" s="704"/>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4"/>
      <c r="AV2" s="704"/>
      <c r="AW2" s="704"/>
      <c r="AX2" s="704"/>
      <c r="AY2" s="704"/>
      <c r="AZ2" s="704"/>
      <c r="BA2" s="704"/>
      <c r="BB2" s="704"/>
      <c r="BC2" s="704"/>
      <c r="BD2" s="704"/>
      <c r="BE2" s="704"/>
      <c r="BF2" s="704"/>
      <c r="BG2" s="704"/>
      <c r="BH2" s="704"/>
      <c r="BI2" s="704"/>
      <c r="BJ2" s="214"/>
      <c r="BK2" s="214"/>
      <c r="BL2" s="214"/>
      <c r="BM2" s="214"/>
      <c r="BN2" s="214"/>
      <c r="BO2" s="214"/>
      <c r="BP2" s="214"/>
      <c r="BQ2" s="214"/>
      <c r="BR2" s="214"/>
      <c r="BS2" s="214"/>
      <c r="BT2" s="214"/>
      <c r="BU2" s="214"/>
      <c r="BV2" s="214"/>
      <c r="BW2" s="214"/>
      <c r="BX2" s="214"/>
      <c r="BY2" s="214"/>
      <c r="BZ2" s="214"/>
      <c r="CA2" s="214"/>
      <c r="CB2" s="214"/>
      <c r="CC2" s="214"/>
      <c r="CD2" s="214"/>
      <c r="CE2" s="214"/>
      <c r="CF2" s="214"/>
      <c r="CG2" s="214"/>
      <c r="CH2" s="214"/>
      <c r="CI2" s="214"/>
      <c r="CJ2" s="214"/>
      <c r="CK2" s="214"/>
      <c r="CL2" s="214"/>
      <c r="CM2" s="214"/>
      <c r="CN2" s="214"/>
      <c r="CO2" s="214"/>
      <c r="CP2" s="214"/>
      <c r="CQ2" s="214"/>
      <c r="CR2" s="214"/>
      <c r="CS2" s="214"/>
      <c r="CT2" s="214"/>
      <c r="CU2" s="214"/>
      <c r="CV2" s="214"/>
      <c r="CW2" s="214"/>
      <c r="CX2" s="214"/>
      <c r="CY2" s="214"/>
      <c r="CZ2" s="214"/>
      <c r="DA2" s="214"/>
      <c r="DB2" s="214"/>
      <c r="DC2" s="214"/>
      <c r="DD2" s="214"/>
      <c r="DE2" s="214"/>
      <c r="DF2" s="214"/>
      <c r="DG2" s="214"/>
      <c r="DH2" s="214"/>
      <c r="DI2" s="214"/>
      <c r="DJ2" s="705" t="s">
        <v>369</v>
      </c>
      <c r="DK2" s="706"/>
      <c r="DL2" s="706"/>
      <c r="DM2" s="706"/>
      <c r="DN2" s="706"/>
      <c r="DO2" s="707"/>
      <c r="DP2" s="214"/>
      <c r="DQ2" s="705" t="s">
        <v>370</v>
      </c>
      <c r="DR2" s="706"/>
      <c r="DS2" s="706"/>
      <c r="DT2" s="706"/>
      <c r="DU2" s="706"/>
      <c r="DV2" s="706"/>
      <c r="DW2" s="706"/>
      <c r="DX2" s="706"/>
      <c r="DY2" s="706"/>
      <c r="DZ2" s="707"/>
      <c r="EA2" s="216"/>
    </row>
    <row r="3" spans="1:131" ht="11.25" customHeight="1" x14ac:dyDescent="0.2">
      <c r="A3" s="214"/>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14"/>
      <c r="AZ3" s="214"/>
      <c r="BA3" s="214"/>
      <c r="BB3" s="214"/>
      <c r="BC3" s="214"/>
      <c r="BD3" s="214"/>
      <c r="BE3" s="214"/>
      <c r="BF3" s="214"/>
      <c r="BG3" s="214"/>
      <c r="BH3" s="214"/>
      <c r="BI3" s="214"/>
      <c r="BJ3" s="214"/>
      <c r="BK3" s="214"/>
      <c r="BL3" s="214"/>
      <c r="BM3" s="214"/>
      <c r="BN3" s="214"/>
      <c r="BO3" s="214"/>
      <c r="BP3" s="214"/>
      <c r="BQ3" s="214"/>
      <c r="BR3" s="214"/>
      <c r="BS3" s="214"/>
      <c r="BT3" s="214"/>
      <c r="BU3" s="214"/>
      <c r="BV3" s="214"/>
      <c r="BW3" s="214"/>
      <c r="BX3" s="214"/>
      <c r="BY3" s="214"/>
      <c r="BZ3" s="214"/>
      <c r="CA3" s="214"/>
      <c r="CB3" s="214"/>
      <c r="CC3" s="214"/>
      <c r="CD3" s="214"/>
      <c r="CE3" s="214"/>
      <c r="CF3" s="214"/>
      <c r="CG3" s="214"/>
      <c r="CH3" s="214"/>
      <c r="CI3" s="214"/>
      <c r="CJ3" s="214"/>
      <c r="CK3" s="214"/>
      <c r="CL3" s="214"/>
      <c r="CM3" s="214"/>
      <c r="CN3" s="214"/>
      <c r="CO3" s="214"/>
      <c r="CP3" s="214"/>
      <c r="CQ3" s="214"/>
      <c r="CR3" s="214"/>
      <c r="CS3" s="214"/>
      <c r="CT3" s="214"/>
      <c r="CU3" s="214"/>
      <c r="CV3" s="214"/>
      <c r="CW3" s="214"/>
      <c r="CX3" s="214"/>
      <c r="CY3" s="214"/>
      <c r="CZ3" s="214"/>
      <c r="DA3" s="214"/>
      <c r="DB3" s="214"/>
      <c r="DC3" s="214"/>
      <c r="DD3" s="214"/>
      <c r="DE3" s="214"/>
      <c r="DF3" s="214"/>
      <c r="DG3" s="214"/>
      <c r="DH3" s="214"/>
      <c r="DI3" s="214"/>
      <c r="DJ3" s="214"/>
      <c r="DK3" s="214"/>
      <c r="DL3" s="214"/>
      <c r="DM3" s="214"/>
      <c r="DN3" s="214"/>
      <c r="DO3" s="214"/>
      <c r="DP3" s="214"/>
      <c r="DQ3" s="214"/>
      <c r="DR3" s="214"/>
      <c r="DS3" s="214"/>
      <c r="DT3" s="214"/>
      <c r="DU3" s="214"/>
      <c r="DV3" s="214"/>
      <c r="DW3" s="214"/>
      <c r="DX3" s="214"/>
      <c r="DY3" s="214"/>
      <c r="DZ3" s="214"/>
      <c r="EA3" s="216"/>
    </row>
    <row r="4" spans="1:131" s="221" customFormat="1" ht="26.25" customHeight="1" thickBot="1" x14ac:dyDescent="0.25">
      <c r="A4" s="708" t="s">
        <v>371</v>
      </c>
      <c r="B4" s="708"/>
      <c r="C4" s="708"/>
      <c r="D4" s="708"/>
      <c r="E4" s="708"/>
      <c r="F4" s="708"/>
      <c r="G4" s="708"/>
      <c r="H4" s="708"/>
      <c r="I4" s="708"/>
      <c r="J4" s="708"/>
      <c r="K4" s="708"/>
      <c r="L4" s="708"/>
      <c r="M4" s="708"/>
      <c r="N4" s="708"/>
      <c r="O4" s="708"/>
      <c r="P4" s="708"/>
      <c r="Q4" s="708"/>
      <c r="R4" s="708"/>
      <c r="S4" s="708"/>
      <c r="T4" s="708"/>
      <c r="U4" s="708"/>
      <c r="V4" s="708"/>
      <c r="W4" s="708"/>
      <c r="X4" s="708"/>
      <c r="Y4" s="708"/>
      <c r="Z4" s="708"/>
      <c r="AA4" s="708"/>
      <c r="AB4" s="708"/>
      <c r="AC4" s="708"/>
      <c r="AD4" s="708"/>
      <c r="AE4" s="708"/>
      <c r="AF4" s="708"/>
      <c r="AG4" s="708"/>
      <c r="AH4" s="708"/>
      <c r="AI4" s="708"/>
      <c r="AJ4" s="708"/>
      <c r="AK4" s="708"/>
      <c r="AL4" s="708"/>
      <c r="AM4" s="708"/>
      <c r="AN4" s="708"/>
      <c r="AO4" s="708"/>
      <c r="AP4" s="708"/>
      <c r="AQ4" s="708"/>
      <c r="AR4" s="708"/>
      <c r="AS4" s="708"/>
      <c r="AT4" s="708"/>
      <c r="AU4" s="708"/>
      <c r="AV4" s="708"/>
      <c r="AW4" s="708"/>
      <c r="AX4" s="708"/>
      <c r="AY4" s="708"/>
      <c r="AZ4" s="218"/>
      <c r="BA4" s="218"/>
      <c r="BB4" s="218"/>
      <c r="BC4" s="218"/>
      <c r="BD4" s="218"/>
      <c r="BE4" s="219"/>
      <c r="BF4" s="219"/>
      <c r="BG4" s="219"/>
      <c r="BH4" s="219"/>
      <c r="BI4" s="219"/>
      <c r="BJ4" s="219"/>
      <c r="BK4" s="219"/>
      <c r="BL4" s="219"/>
      <c r="BM4" s="219"/>
      <c r="BN4" s="219"/>
      <c r="BO4" s="219"/>
      <c r="BP4" s="219"/>
      <c r="BQ4" s="709" t="s">
        <v>372</v>
      </c>
      <c r="BR4" s="709"/>
      <c r="BS4" s="709"/>
      <c r="BT4" s="709"/>
      <c r="BU4" s="709"/>
      <c r="BV4" s="709"/>
      <c r="BW4" s="709"/>
      <c r="BX4" s="709"/>
      <c r="BY4" s="709"/>
      <c r="BZ4" s="709"/>
      <c r="CA4" s="709"/>
      <c r="CB4" s="709"/>
      <c r="CC4" s="709"/>
      <c r="CD4" s="709"/>
      <c r="CE4" s="709"/>
      <c r="CF4" s="709"/>
      <c r="CG4" s="709"/>
      <c r="CH4" s="709"/>
      <c r="CI4" s="709"/>
      <c r="CJ4" s="709"/>
      <c r="CK4" s="709"/>
      <c r="CL4" s="709"/>
      <c r="CM4" s="709"/>
      <c r="CN4" s="709"/>
      <c r="CO4" s="709"/>
      <c r="CP4" s="709"/>
      <c r="CQ4" s="709"/>
      <c r="CR4" s="709"/>
      <c r="CS4" s="709"/>
      <c r="CT4" s="709"/>
      <c r="CU4" s="709"/>
      <c r="CV4" s="709"/>
      <c r="CW4" s="709"/>
      <c r="CX4" s="709"/>
      <c r="CY4" s="709"/>
      <c r="CZ4" s="709"/>
      <c r="DA4" s="709"/>
      <c r="DB4" s="709"/>
      <c r="DC4" s="709"/>
      <c r="DD4" s="709"/>
      <c r="DE4" s="709"/>
      <c r="DF4" s="709"/>
      <c r="DG4" s="709"/>
      <c r="DH4" s="709"/>
      <c r="DI4" s="709"/>
      <c r="DJ4" s="709"/>
      <c r="DK4" s="709"/>
      <c r="DL4" s="709"/>
      <c r="DM4" s="709"/>
      <c r="DN4" s="709"/>
      <c r="DO4" s="709"/>
      <c r="DP4" s="709"/>
      <c r="DQ4" s="709"/>
      <c r="DR4" s="709"/>
      <c r="DS4" s="709"/>
      <c r="DT4" s="709"/>
      <c r="DU4" s="709"/>
      <c r="DV4" s="709"/>
      <c r="DW4" s="709"/>
      <c r="DX4" s="709"/>
      <c r="DY4" s="709"/>
      <c r="DZ4" s="709"/>
      <c r="EA4" s="220"/>
    </row>
    <row r="5" spans="1:131" s="221" customFormat="1" ht="26.25" customHeight="1" x14ac:dyDescent="0.2">
      <c r="A5" s="710" t="s">
        <v>373</v>
      </c>
      <c r="B5" s="711"/>
      <c r="C5" s="711"/>
      <c r="D5" s="711"/>
      <c r="E5" s="711"/>
      <c r="F5" s="711"/>
      <c r="G5" s="711"/>
      <c r="H5" s="711"/>
      <c r="I5" s="711"/>
      <c r="J5" s="711"/>
      <c r="K5" s="711"/>
      <c r="L5" s="711"/>
      <c r="M5" s="711"/>
      <c r="N5" s="711"/>
      <c r="O5" s="711"/>
      <c r="P5" s="712"/>
      <c r="Q5" s="716" t="s">
        <v>374</v>
      </c>
      <c r="R5" s="717"/>
      <c r="S5" s="717"/>
      <c r="T5" s="717"/>
      <c r="U5" s="718"/>
      <c r="V5" s="716" t="s">
        <v>375</v>
      </c>
      <c r="W5" s="717"/>
      <c r="X5" s="717"/>
      <c r="Y5" s="717"/>
      <c r="Z5" s="718"/>
      <c r="AA5" s="716" t="s">
        <v>376</v>
      </c>
      <c r="AB5" s="717"/>
      <c r="AC5" s="717"/>
      <c r="AD5" s="717"/>
      <c r="AE5" s="717"/>
      <c r="AF5" s="722" t="s">
        <v>377</v>
      </c>
      <c r="AG5" s="717"/>
      <c r="AH5" s="717"/>
      <c r="AI5" s="717"/>
      <c r="AJ5" s="723"/>
      <c r="AK5" s="717" t="s">
        <v>378</v>
      </c>
      <c r="AL5" s="717"/>
      <c r="AM5" s="717"/>
      <c r="AN5" s="717"/>
      <c r="AO5" s="718"/>
      <c r="AP5" s="716" t="s">
        <v>379</v>
      </c>
      <c r="AQ5" s="717"/>
      <c r="AR5" s="717"/>
      <c r="AS5" s="717"/>
      <c r="AT5" s="718"/>
      <c r="AU5" s="716" t="s">
        <v>380</v>
      </c>
      <c r="AV5" s="717"/>
      <c r="AW5" s="717"/>
      <c r="AX5" s="717"/>
      <c r="AY5" s="723"/>
      <c r="AZ5" s="218"/>
      <c r="BA5" s="218"/>
      <c r="BB5" s="218"/>
      <c r="BC5" s="218"/>
      <c r="BD5" s="218"/>
      <c r="BE5" s="219"/>
      <c r="BF5" s="219"/>
      <c r="BG5" s="219"/>
      <c r="BH5" s="219"/>
      <c r="BI5" s="219"/>
      <c r="BJ5" s="219"/>
      <c r="BK5" s="219"/>
      <c r="BL5" s="219"/>
      <c r="BM5" s="219"/>
      <c r="BN5" s="219"/>
      <c r="BO5" s="219"/>
      <c r="BP5" s="219"/>
      <c r="BQ5" s="710" t="s">
        <v>381</v>
      </c>
      <c r="BR5" s="711"/>
      <c r="BS5" s="711"/>
      <c r="BT5" s="711"/>
      <c r="BU5" s="711"/>
      <c r="BV5" s="711"/>
      <c r="BW5" s="711"/>
      <c r="BX5" s="711"/>
      <c r="BY5" s="711"/>
      <c r="BZ5" s="711"/>
      <c r="CA5" s="711"/>
      <c r="CB5" s="711"/>
      <c r="CC5" s="711"/>
      <c r="CD5" s="711"/>
      <c r="CE5" s="711"/>
      <c r="CF5" s="711"/>
      <c r="CG5" s="712"/>
      <c r="CH5" s="716" t="s">
        <v>382</v>
      </c>
      <c r="CI5" s="717"/>
      <c r="CJ5" s="717"/>
      <c r="CK5" s="717"/>
      <c r="CL5" s="718"/>
      <c r="CM5" s="716" t="s">
        <v>383</v>
      </c>
      <c r="CN5" s="717"/>
      <c r="CO5" s="717"/>
      <c r="CP5" s="717"/>
      <c r="CQ5" s="718"/>
      <c r="CR5" s="716" t="s">
        <v>384</v>
      </c>
      <c r="CS5" s="717"/>
      <c r="CT5" s="717"/>
      <c r="CU5" s="717"/>
      <c r="CV5" s="718"/>
      <c r="CW5" s="716" t="s">
        <v>385</v>
      </c>
      <c r="CX5" s="717"/>
      <c r="CY5" s="717"/>
      <c r="CZ5" s="717"/>
      <c r="DA5" s="718"/>
      <c r="DB5" s="716" t="s">
        <v>386</v>
      </c>
      <c r="DC5" s="717"/>
      <c r="DD5" s="717"/>
      <c r="DE5" s="717"/>
      <c r="DF5" s="718"/>
      <c r="DG5" s="746" t="s">
        <v>387</v>
      </c>
      <c r="DH5" s="747"/>
      <c r="DI5" s="747"/>
      <c r="DJ5" s="747"/>
      <c r="DK5" s="748"/>
      <c r="DL5" s="746" t="s">
        <v>388</v>
      </c>
      <c r="DM5" s="747"/>
      <c r="DN5" s="747"/>
      <c r="DO5" s="747"/>
      <c r="DP5" s="748"/>
      <c r="DQ5" s="716" t="s">
        <v>389</v>
      </c>
      <c r="DR5" s="717"/>
      <c r="DS5" s="717"/>
      <c r="DT5" s="717"/>
      <c r="DU5" s="718"/>
      <c r="DV5" s="716" t="s">
        <v>380</v>
      </c>
      <c r="DW5" s="717"/>
      <c r="DX5" s="717"/>
      <c r="DY5" s="717"/>
      <c r="DZ5" s="723"/>
      <c r="EA5" s="220"/>
    </row>
    <row r="6" spans="1:131" s="221" customFormat="1" ht="26.25" customHeight="1" thickBot="1" x14ac:dyDescent="0.25">
      <c r="A6" s="713"/>
      <c r="B6" s="714"/>
      <c r="C6" s="714"/>
      <c r="D6" s="714"/>
      <c r="E6" s="714"/>
      <c r="F6" s="714"/>
      <c r="G6" s="714"/>
      <c r="H6" s="714"/>
      <c r="I6" s="714"/>
      <c r="J6" s="714"/>
      <c r="K6" s="714"/>
      <c r="L6" s="714"/>
      <c r="M6" s="714"/>
      <c r="N6" s="714"/>
      <c r="O6" s="714"/>
      <c r="P6" s="715"/>
      <c r="Q6" s="719"/>
      <c r="R6" s="720"/>
      <c r="S6" s="720"/>
      <c r="T6" s="720"/>
      <c r="U6" s="721"/>
      <c r="V6" s="719"/>
      <c r="W6" s="720"/>
      <c r="X6" s="720"/>
      <c r="Y6" s="720"/>
      <c r="Z6" s="721"/>
      <c r="AA6" s="719"/>
      <c r="AB6" s="720"/>
      <c r="AC6" s="720"/>
      <c r="AD6" s="720"/>
      <c r="AE6" s="720"/>
      <c r="AF6" s="724"/>
      <c r="AG6" s="720"/>
      <c r="AH6" s="720"/>
      <c r="AI6" s="720"/>
      <c r="AJ6" s="725"/>
      <c r="AK6" s="720"/>
      <c r="AL6" s="720"/>
      <c r="AM6" s="720"/>
      <c r="AN6" s="720"/>
      <c r="AO6" s="721"/>
      <c r="AP6" s="719"/>
      <c r="AQ6" s="720"/>
      <c r="AR6" s="720"/>
      <c r="AS6" s="720"/>
      <c r="AT6" s="721"/>
      <c r="AU6" s="719"/>
      <c r="AV6" s="720"/>
      <c r="AW6" s="720"/>
      <c r="AX6" s="720"/>
      <c r="AY6" s="725"/>
      <c r="AZ6" s="218"/>
      <c r="BA6" s="218"/>
      <c r="BB6" s="218"/>
      <c r="BC6" s="218"/>
      <c r="BD6" s="218"/>
      <c r="BE6" s="219"/>
      <c r="BF6" s="219"/>
      <c r="BG6" s="219"/>
      <c r="BH6" s="219"/>
      <c r="BI6" s="219"/>
      <c r="BJ6" s="219"/>
      <c r="BK6" s="219"/>
      <c r="BL6" s="219"/>
      <c r="BM6" s="219"/>
      <c r="BN6" s="219"/>
      <c r="BO6" s="219"/>
      <c r="BP6" s="219"/>
      <c r="BQ6" s="713"/>
      <c r="BR6" s="714"/>
      <c r="BS6" s="714"/>
      <c r="BT6" s="714"/>
      <c r="BU6" s="714"/>
      <c r="BV6" s="714"/>
      <c r="BW6" s="714"/>
      <c r="BX6" s="714"/>
      <c r="BY6" s="714"/>
      <c r="BZ6" s="714"/>
      <c r="CA6" s="714"/>
      <c r="CB6" s="714"/>
      <c r="CC6" s="714"/>
      <c r="CD6" s="714"/>
      <c r="CE6" s="714"/>
      <c r="CF6" s="714"/>
      <c r="CG6" s="715"/>
      <c r="CH6" s="719"/>
      <c r="CI6" s="720"/>
      <c r="CJ6" s="720"/>
      <c r="CK6" s="720"/>
      <c r="CL6" s="721"/>
      <c r="CM6" s="719"/>
      <c r="CN6" s="720"/>
      <c r="CO6" s="720"/>
      <c r="CP6" s="720"/>
      <c r="CQ6" s="721"/>
      <c r="CR6" s="719"/>
      <c r="CS6" s="720"/>
      <c r="CT6" s="720"/>
      <c r="CU6" s="720"/>
      <c r="CV6" s="721"/>
      <c r="CW6" s="719"/>
      <c r="CX6" s="720"/>
      <c r="CY6" s="720"/>
      <c r="CZ6" s="720"/>
      <c r="DA6" s="721"/>
      <c r="DB6" s="719"/>
      <c r="DC6" s="720"/>
      <c r="DD6" s="720"/>
      <c r="DE6" s="720"/>
      <c r="DF6" s="721"/>
      <c r="DG6" s="749"/>
      <c r="DH6" s="750"/>
      <c r="DI6" s="750"/>
      <c r="DJ6" s="750"/>
      <c r="DK6" s="751"/>
      <c r="DL6" s="749"/>
      <c r="DM6" s="750"/>
      <c r="DN6" s="750"/>
      <c r="DO6" s="750"/>
      <c r="DP6" s="751"/>
      <c r="DQ6" s="719"/>
      <c r="DR6" s="720"/>
      <c r="DS6" s="720"/>
      <c r="DT6" s="720"/>
      <c r="DU6" s="721"/>
      <c r="DV6" s="719"/>
      <c r="DW6" s="720"/>
      <c r="DX6" s="720"/>
      <c r="DY6" s="720"/>
      <c r="DZ6" s="725"/>
      <c r="EA6" s="220"/>
    </row>
    <row r="7" spans="1:131" s="221" customFormat="1" ht="26.25" customHeight="1" thickTop="1" x14ac:dyDescent="0.2">
      <c r="A7" s="222">
        <v>1</v>
      </c>
      <c r="B7" s="732" t="s">
        <v>390</v>
      </c>
      <c r="C7" s="733"/>
      <c r="D7" s="733"/>
      <c r="E7" s="733"/>
      <c r="F7" s="733"/>
      <c r="G7" s="733"/>
      <c r="H7" s="733"/>
      <c r="I7" s="733"/>
      <c r="J7" s="733"/>
      <c r="K7" s="733"/>
      <c r="L7" s="733"/>
      <c r="M7" s="733"/>
      <c r="N7" s="733"/>
      <c r="O7" s="733"/>
      <c r="P7" s="734"/>
      <c r="Q7" s="735">
        <v>8403</v>
      </c>
      <c r="R7" s="736"/>
      <c r="S7" s="736"/>
      <c r="T7" s="736"/>
      <c r="U7" s="736"/>
      <c r="V7" s="736">
        <v>7765</v>
      </c>
      <c r="W7" s="736"/>
      <c r="X7" s="736"/>
      <c r="Y7" s="736"/>
      <c r="Z7" s="736"/>
      <c r="AA7" s="736">
        <v>638</v>
      </c>
      <c r="AB7" s="736"/>
      <c r="AC7" s="736"/>
      <c r="AD7" s="736"/>
      <c r="AE7" s="737"/>
      <c r="AF7" s="738">
        <v>588</v>
      </c>
      <c r="AG7" s="739"/>
      <c r="AH7" s="739"/>
      <c r="AI7" s="739"/>
      <c r="AJ7" s="740"/>
      <c r="AK7" s="741">
        <v>131</v>
      </c>
      <c r="AL7" s="742"/>
      <c r="AM7" s="742"/>
      <c r="AN7" s="742"/>
      <c r="AO7" s="742"/>
      <c r="AP7" s="742">
        <v>3782</v>
      </c>
      <c r="AQ7" s="742"/>
      <c r="AR7" s="742"/>
      <c r="AS7" s="742"/>
      <c r="AT7" s="742"/>
      <c r="AU7" s="743"/>
      <c r="AV7" s="743"/>
      <c r="AW7" s="743"/>
      <c r="AX7" s="743"/>
      <c r="AY7" s="744"/>
      <c r="AZ7" s="218"/>
      <c r="BA7" s="218"/>
      <c r="BB7" s="218"/>
      <c r="BC7" s="218"/>
      <c r="BD7" s="218"/>
      <c r="BE7" s="219"/>
      <c r="BF7" s="219"/>
      <c r="BG7" s="219"/>
      <c r="BH7" s="219"/>
      <c r="BI7" s="219"/>
      <c r="BJ7" s="219"/>
      <c r="BK7" s="219"/>
      <c r="BL7" s="219"/>
      <c r="BM7" s="219"/>
      <c r="BN7" s="219"/>
      <c r="BO7" s="219"/>
      <c r="BP7" s="219"/>
      <c r="BQ7" s="222">
        <v>1</v>
      </c>
      <c r="BR7" s="223"/>
      <c r="BS7" s="729" t="s">
        <v>584</v>
      </c>
      <c r="BT7" s="730"/>
      <c r="BU7" s="730"/>
      <c r="BV7" s="730"/>
      <c r="BW7" s="730"/>
      <c r="BX7" s="730"/>
      <c r="BY7" s="730"/>
      <c r="BZ7" s="730"/>
      <c r="CA7" s="730"/>
      <c r="CB7" s="730"/>
      <c r="CC7" s="730"/>
      <c r="CD7" s="730"/>
      <c r="CE7" s="730"/>
      <c r="CF7" s="730"/>
      <c r="CG7" s="745"/>
      <c r="CH7" s="726">
        <v>-10</v>
      </c>
      <c r="CI7" s="727"/>
      <c r="CJ7" s="727"/>
      <c r="CK7" s="727"/>
      <c r="CL7" s="728"/>
      <c r="CM7" s="726">
        <v>281</v>
      </c>
      <c r="CN7" s="727"/>
      <c r="CO7" s="727"/>
      <c r="CP7" s="727"/>
      <c r="CQ7" s="728"/>
      <c r="CR7" s="726">
        <v>15</v>
      </c>
      <c r="CS7" s="727"/>
      <c r="CT7" s="727"/>
      <c r="CU7" s="727"/>
      <c r="CV7" s="728"/>
      <c r="CW7" s="726" t="s">
        <v>602</v>
      </c>
      <c r="CX7" s="727"/>
      <c r="CY7" s="727"/>
      <c r="CZ7" s="727"/>
      <c r="DA7" s="728"/>
      <c r="DB7" s="726" t="s">
        <v>602</v>
      </c>
      <c r="DC7" s="727"/>
      <c r="DD7" s="727"/>
      <c r="DE7" s="727"/>
      <c r="DF7" s="728"/>
      <c r="DG7" s="726" t="s">
        <v>602</v>
      </c>
      <c r="DH7" s="727"/>
      <c r="DI7" s="727"/>
      <c r="DJ7" s="727"/>
      <c r="DK7" s="728"/>
      <c r="DL7" s="726" t="s">
        <v>602</v>
      </c>
      <c r="DM7" s="727"/>
      <c r="DN7" s="727"/>
      <c r="DO7" s="727"/>
      <c r="DP7" s="728"/>
      <c r="DQ7" s="726" t="s">
        <v>602</v>
      </c>
      <c r="DR7" s="727"/>
      <c r="DS7" s="727"/>
      <c r="DT7" s="727"/>
      <c r="DU7" s="728"/>
      <c r="DV7" s="729"/>
      <c r="DW7" s="730"/>
      <c r="DX7" s="730"/>
      <c r="DY7" s="730"/>
      <c r="DZ7" s="731"/>
      <c r="EA7" s="220"/>
    </row>
    <row r="8" spans="1:131" s="221" customFormat="1" ht="26.25" customHeight="1" x14ac:dyDescent="0.2">
      <c r="A8" s="224">
        <v>2</v>
      </c>
      <c r="B8" s="763" t="s">
        <v>391</v>
      </c>
      <c r="C8" s="764"/>
      <c r="D8" s="764"/>
      <c r="E8" s="764"/>
      <c r="F8" s="764"/>
      <c r="G8" s="764"/>
      <c r="H8" s="764"/>
      <c r="I8" s="764"/>
      <c r="J8" s="764"/>
      <c r="K8" s="764"/>
      <c r="L8" s="764"/>
      <c r="M8" s="764"/>
      <c r="N8" s="764"/>
      <c r="O8" s="764"/>
      <c r="P8" s="765"/>
      <c r="Q8" s="766">
        <v>247</v>
      </c>
      <c r="R8" s="767"/>
      <c r="S8" s="767"/>
      <c r="T8" s="767"/>
      <c r="U8" s="767"/>
      <c r="V8" s="767">
        <v>242</v>
      </c>
      <c r="W8" s="767"/>
      <c r="X8" s="767"/>
      <c r="Y8" s="767"/>
      <c r="Z8" s="767"/>
      <c r="AA8" s="767">
        <v>4</v>
      </c>
      <c r="AB8" s="767"/>
      <c r="AC8" s="767"/>
      <c r="AD8" s="767"/>
      <c r="AE8" s="768"/>
      <c r="AF8" s="769">
        <v>4</v>
      </c>
      <c r="AG8" s="770"/>
      <c r="AH8" s="770"/>
      <c r="AI8" s="770"/>
      <c r="AJ8" s="771"/>
      <c r="AK8" s="752">
        <v>142</v>
      </c>
      <c r="AL8" s="753"/>
      <c r="AM8" s="753"/>
      <c r="AN8" s="753"/>
      <c r="AO8" s="753"/>
      <c r="AP8" s="753">
        <v>61</v>
      </c>
      <c r="AQ8" s="753"/>
      <c r="AR8" s="753"/>
      <c r="AS8" s="753"/>
      <c r="AT8" s="753"/>
      <c r="AU8" s="754"/>
      <c r="AV8" s="754"/>
      <c r="AW8" s="754"/>
      <c r="AX8" s="754"/>
      <c r="AY8" s="755"/>
      <c r="AZ8" s="218"/>
      <c r="BA8" s="218"/>
      <c r="BB8" s="218"/>
      <c r="BC8" s="218"/>
      <c r="BD8" s="218"/>
      <c r="BE8" s="219"/>
      <c r="BF8" s="219"/>
      <c r="BG8" s="219"/>
      <c r="BH8" s="219"/>
      <c r="BI8" s="219"/>
      <c r="BJ8" s="219"/>
      <c r="BK8" s="219"/>
      <c r="BL8" s="219"/>
      <c r="BM8" s="219"/>
      <c r="BN8" s="219"/>
      <c r="BO8" s="219"/>
      <c r="BP8" s="219"/>
      <c r="BQ8" s="224">
        <v>2</v>
      </c>
      <c r="BR8" s="225"/>
      <c r="BS8" s="756" t="s">
        <v>585</v>
      </c>
      <c r="BT8" s="757"/>
      <c r="BU8" s="757"/>
      <c r="BV8" s="757"/>
      <c r="BW8" s="757"/>
      <c r="BX8" s="757"/>
      <c r="BY8" s="757"/>
      <c r="BZ8" s="757"/>
      <c r="CA8" s="757"/>
      <c r="CB8" s="757"/>
      <c r="CC8" s="757"/>
      <c r="CD8" s="757"/>
      <c r="CE8" s="757"/>
      <c r="CF8" s="757"/>
      <c r="CG8" s="758"/>
      <c r="CH8" s="759">
        <v>-13</v>
      </c>
      <c r="CI8" s="760"/>
      <c r="CJ8" s="760"/>
      <c r="CK8" s="760"/>
      <c r="CL8" s="761"/>
      <c r="CM8" s="759">
        <v>113</v>
      </c>
      <c r="CN8" s="760"/>
      <c r="CO8" s="760"/>
      <c r="CP8" s="760"/>
      <c r="CQ8" s="761"/>
      <c r="CR8" s="759">
        <v>3</v>
      </c>
      <c r="CS8" s="760"/>
      <c r="CT8" s="760"/>
      <c r="CU8" s="760"/>
      <c r="CV8" s="761"/>
      <c r="CW8" s="759" t="s">
        <v>602</v>
      </c>
      <c r="CX8" s="760"/>
      <c r="CY8" s="760"/>
      <c r="CZ8" s="760"/>
      <c r="DA8" s="761"/>
      <c r="DB8" s="759" t="s">
        <v>602</v>
      </c>
      <c r="DC8" s="760"/>
      <c r="DD8" s="760"/>
      <c r="DE8" s="760"/>
      <c r="DF8" s="761"/>
      <c r="DG8" s="759" t="s">
        <v>602</v>
      </c>
      <c r="DH8" s="760"/>
      <c r="DI8" s="760"/>
      <c r="DJ8" s="760"/>
      <c r="DK8" s="761"/>
      <c r="DL8" s="759" t="s">
        <v>602</v>
      </c>
      <c r="DM8" s="760"/>
      <c r="DN8" s="760"/>
      <c r="DO8" s="760"/>
      <c r="DP8" s="761"/>
      <c r="DQ8" s="759" t="s">
        <v>602</v>
      </c>
      <c r="DR8" s="760"/>
      <c r="DS8" s="760"/>
      <c r="DT8" s="760"/>
      <c r="DU8" s="761"/>
      <c r="DV8" s="756"/>
      <c r="DW8" s="757"/>
      <c r="DX8" s="757"/>
      <c r="DY8" s="757"/>
      <c r="DZ8" s="762"/>
      <c r="EA8" s="220"/>
    </row>
    <row r="9" spans="1:131" s="221" customFormat="1" ht="26.25" customHeight="1" x14ac:dyDescent="0.2">
      <c r="A9" s="224">
        <v>3</v>
      </c>
      <c r="B9" s="763"/>
      <c r="C9" s="764"/>
      <c r="D9" s="764"/>
      <c r="E9" s="764"/>
      <c r="F9" s="764"/>
      <c r="G9" s="764"/>
      <c r="H9" s="764"/>
      <c r="I9" s="764"/>
      <c r="J9" s="764"/>
      <c r="K9" s="764"/>
      <c r="L9" s="764"/>
      <c r="M9" s="764"/>
      <c r="N9" s="764"/>
      <c r="O9" s="764"/>
      <c r="P9" s="765"/>
      <c r="Q9" s="766"/>
      <c r="R9" s="767"/>
      <c r="S9" s="767"/>
      <c r="T9" s="767"/>
      <c r="U9" s="767"/>
      <c r="V9" s="767"/>
      <c r="W9" s="767"/>
      <c r="X9" s="767"/>
      <c r="Y9" s="767"/>
      <c r="Z9" s="767"/>
      <c r="AA9" s="767"/>
      <c r="AB9" s="767"/>
      <c r="AC9" s="767"/>
      <c r="AD9" s="767"/>
      <c r="AE9" s="768"/>
      <c r="AF9" s="769"/>
      <c r="AG9" s="770"/>
      <c r="AH9" s="770"/>
      <c r="AI9" s="770"/>
      <c r="AJ9" s="771"/>
      <c r="AK9" s="752"/>
      <c r="AL9" s="753"/>
      <c r="AM9" s="753"/>
      <c r="AN9" s="753"/>
      <c r="AO9" s="753"/>
      <c r="AP9" s="753"/>
      <c r="AQ9" s="753"/>
      <c r="AR9" s="753"/>
      <c r="AS9" s="753"/>
      <c r="AT9" s="753"/>
      <c r="AU9" s="754"/>
      <c r="AV9" s="754"/>
      <c r="AW9" s="754"/>
      <c r="AX9" s="754"/>
      <c r="AY9" s="755"/>
      <c r="AZ9" s="218"/>
      <c r="BA9" s="218"/>
      <c r="BB9" s="218"/>
      <c r="BC9" s="218"/>
      <c r="BD9" s="218"/>
      <c r="BE9" s="219"/>
      <c r="BF9" s="219"/>
      <c r="BG9" s="219"/>
      <c r="BH9" s="219"/>
      <c r="BI9" s="219"/>
      <c r="BJ9" s="219"/>
      <c r="BK9" s="219"/>
      <c r="BL9" s="219"/>
      <c r="BM9" s="219"/>
      <c r="BN9" s="219"/>
      <c r="BO9" s="219"/>
      <c r="BP9" s="219"/>
      <c r="BQ9" s="224">
        <v>3</v>
      </c>
      <c r="BR9" s="225"/>
      <c r="BS9" s="756"/>
      <c r="BT9" s="757"/>
      <c r="BU9" s="757"/>
      <c r="BV9" s="757"/>
      <c r="BW9" s="757"/>
      <c r="BX9" s="757"/>
      <c r="BY9" s="757"/>
      <c r="BZ9" s="757"/>
      <c r="CA9" s="757"/>
      <c r="CB9" s="757"/>
      <c r="CC9" s="757"/>
      <c r="CD9" s="757"/>
      <c r="CE9" s="757"/>
      <c r="CF9" s="757"/>
      <c r="CG9" s="758"/>
      <c r="CH9" s="759"/>
      <c r="CI9" s="760"/>
      <c r="CJ9" s="760"/>
      <c r="CK9" s="760"/>
      <c r="CL9" s="761"/>
      <c r="CM9" s="759"/>
      <c r="CN9" s="760"/>
      <c r="CO9" s="760"/>
      <c r="CP9" s="760"/>
      <c r="CQ9" s="761"/>
      <c r="CR9" s="759"/>
      <c r="CS9" s="760"/>
      <c r="CT9" s="760"/>
      <c r="CU9" s="760"/>
      <c r="CV9" s="761"/>
      <c r="CW9" s="759"/>
      <c r="CX9" s="760"/>
      <c r="CY9" s="760"/>
      <c r="CZ9" s="760"/>
      <c r="DA9" s="761"/>
      <c r="DB9" s="759"/>
      <c r="DC9" s="760"/>
      <c r="DD9" s="760"/>
      <c r="DE9" s="760"/>
      <c r="DF9" s="761"/>
      <c r="DG9" s="759"/>
      <c r="DH9" s="760"/>
      <c r="DI9" s="760"/>
      <c r="DJ9" s="760"/>
      <c r="DK9" s="761"/>
      <c r="DL9" s="759"/>
      <c r="DM9" s="760"/>
      <c r="DN9" s="760"/>
      <c r="DO9" s="760"/>
      <c r="DP9" s="761"/>
      <c r="DQ9" s="759"/>
      <c r="DR9" s="760"/>
      <c r="DS9" s="760"/>
      <c r="DT9" s="760"/>
      <c r="DU9" s="761"/>
      <c r="DV9" s="756"/>
      <c r="DW9" s="757"/>
      <c r="DX9" s="757"/>
      <c r="DY9" s="757"/>
      <c r="DZ9" s="762"/>
      <c r="EA9" s="220"/>
    </row>
    <row r="10" spans="1:131" s="221" customFormat="1" ht="26.25" customHeight="1" x14ac:dyDescent="0.2">
      <c r="A10" s="224">
        <v>4</v>
      </c>
      <c r="B10" s="763"/>
      <c r="C10" s="764"/>
      <c r="D10" s="764"/>
      <c r="E10" s="764"/>
      <c r="F10" s="764"/>
      <c r="G10" s="764"/>
      <c r="H10" s="764"/>
      <c r="I10" s="764"/>
      <c r="J10" s="764"/>
      <c r="K10" s="764"/>
      <c r="L10" s="764"/>
      <c r="M10" s="764"/>
      <c r="N10" s="764"/>
      <c r="O10" s="764"/>
      <c r="P10" s="765"/>
      <c r="Q10" s="766"/>
      <c r="R10" s="767"/>
      <c r="S10" s="767"/>
      <c r="T10" s="767"/>
      <c r="U10" s="767"/>
      <c r="V10" s="767"/>
      <c r="W10" s="767"/>
      <c r="X10" s="767"/>
      <c r="Y10" s="767"/>
      <c r="Z10" s="767"/>
      <c r="AA10" s="767"/>
      <c r="AB10" s="767"/>
      <c r="AC10" s="767"/>
      <c r="AD10" s="767"/>
      <c r="AE10" s="768"/>
      <c r="AF10" s="769"/>
      <c r="AG10" s="770"/>
      <c r="AH10" s="770"/>
      <c r="AI10" s="770"/>
      <c r="AJ10" s="771"/>
      <c r="AK10" s="752"/>
      <c r="AL10" s="753"/>
      <c r="AM10" s="753"/>
      <c r="AN10" s="753"/>
      <c r="AO10" s="753"/>
      <c r="AP10" s="753"/>
      <c r="AQ10" s="753"/>
      <c r="AR10" s="753"/>
      <c r="AS10" s="753"/>
      <c r="AT10" s="753"/>
      <c r="AU10" s="754"/>
      <c r="AV10" s="754"/>
      <c r="AW10" s="754"/>
      <c r="AX10" s="754"/>
      <c r="AY10" s="755"/>
      <c r="AZ10" s="218"/>
      <c r="BA10" s="218"/>
      <c r="BB10" s="218"/>
      <c r="BC10" s="218"/>
      <c r="BD10" s="218"/>
      <c r="BE10" s="219"/>
      <c r="BF10" s="219"/>
      <c r="BG10" s="219"/>
      <c r="BH10" s="219"/>
      <c r="BI10" s="219"/>
      <c r="BJ10" s="219"/>
      <c r="BK10" s="219"/>
      <c r="BL10" s="219"/>
      <c r="BM10" s="219"/>
      <c r="BN10" s="219"/>
      <c r="BO10" s="219"/>
      <c r="BP10" s="219"/>
      <c r="BQ10" s="224">
        <v>4</v>
      </c>
      <c r="BR10" s="225"/>
      <c r="BS10" s="756"/>
      <c r="BT10" s="757"/>
      <c r="BU10" s="757"/>
      <c r="BV10" s="757"/>
      <c r="BW10" s="757"/>
      <c r="BX10" s="757"/>
      <c r="BY10" s="757"/>
      <c r="BZ10" s="757"/>
      <c r="CA10" s="757"/>
      <c r="CB10" s="757"/>
      <c r="CC10" s="757"/>
      <c r="CD10" s="757"/>
      <c r="CE10" s="757"/>
      <c r="CF10" s="757"/>
      <c r="CG10" s="758"/>
      <c r="CH10" s="759"/>
      <c r="CI10" s="760"/>
      <c r="CJ10" s="760"/>
      <c r="CK10" s="760"/>
      <c r="CL10" s="761"/>
      <c r="CM10" s="759"/>
      <c r="CN10" s="760"/>
      <c r="CO10" s="760"/>
      <c r="CP10" s="760"/>
      <c r="CQ10" s="761"/>
      <c r="CR10" s="759"/>
      <c r="CS10" s="760"/>
      <c r="CT10" s="760"/>
      <c r="CU10" s="760"/>
      <c r="CV10" s="761"/>
      <c r="CW10" s="759"/>
      <c r="CX10" s="760"/>
      <c r="CY10" s="760"/>
      <c r="CZ10" s="760"/>
      <c r="DA10" s="761"/>
      <c r="DB10" s="759"/>
      <c r="DC10" s="760"/>
      <c r="DD10" s="760"/>
      <c r="DE10" s="760"/>
      <c r="DF10" s="761"/>
      <c r="DG10" s="759"/>
      <c r="DH10" s="760"/>
      <c r="DI10" s="760"/>
      <c r="DJ10" s="760"/>
      <c r="DK10" s="761"/>
      <c r="DL10" s="759"/>
      <c r="DM10" s="760"/>
      <c r="DN10" s="760"/>
      <c r="DO10" s="760"/>
      <c r="DP10" s="761"/>
      <c r="DQ10" s="759"/>
      <c r="DR10" s="760"/>
      <c r="DS10" s="760"/>
      <c r="DT10" s="760"/>
      <c r="DU10" s="761"/>
      <c r="DV10" s="756"/>
      <c r="DW10" s="757"/>
      <c r="DX10" s="757"/>
      <c r="DY10" s="757"/>
      <c r="DZ10" s="762"/>
      <c r="EA10" s="220"/>
    </row>
    <row r="11" spans="1:131" s="221" customFormat="1" ht="26.25" customHeight="1" x14ac:dyDescent="0.2">
      <c r="A11" s="224">
        <v>5</v>
      </c>
      <c r="B11" s="763"/>
      <c r="C11" s="764"/>
      <c r="D11" s="764"/>
      <c r="E11" s="764"/>
      <c r="F11" s="764"/>
      <c r="G11" s="764"/>
      <c r="H11" s="764"/>
      <c r="I11" s="764"/>
      <c r="J11" s="764"/>
      <c r="K11" s="764"/>
      <c r="L11" s="764"/>
      <c r="M11" s="764"/>
      <c r="N11" s="764"/>
      <c r="O11" s="764"/>
      <c r="P11" s="765"/>
      <c r="Q11" s="766"/>
      <c r="R11" s="767"/>
      <c r="S11" s="767"/>
      <c r="T11" s="767"/>
      <c r="U11" s="767"/>
      <c r="V11" s="767"/>
      <c r="W11" s="767"/>
      <c r="X11" s="767"/>
      <c r="Y11" s="767"/>
      <c r="Z11" s="767"/>
      <c r="AA11" s="767"/>
      <c r="AB11" s="767"/>
      <c r="AC11" s="767"/>
      <c r="AD11" s="767"/>
      <c r="AE11" s="768"/>
      <c r="AF11" s="769"/>
      <c r="AG11" s="770"/>
      <c r="AH11" s="770"/>
      <c r="AI11" s="770"/>
      <c r="AJ11" s="771"/>
      <c r="AK11" s="752"/>
      <c r="AL11" s="753"/>
      <c r="AM11" s="753"/>
      <c r="AN11" s="753"/>
      <c r="AO11" s="753"/>
      <c r="AP11" s="753"/>
      <c r="AQ11" s="753"/>
      <c r="AR11" s="753"/>
      <c r="AS11" s="753"/>
      <c r="AT11" s="753"/>
      <c r="AU11" s="754"/>
      <c r="AV11" s="754"/>
      <c r="AW11" s="754"/>
      <c r="AX11" s="754"/>
      <c r="AY11" s="755"/>
      <c r="AZ11" s="218"/>
      <c r="BA11" s="218"/>
      <c r="BB11" s="218"/>
      <c r="BC11" s="218"/>
      <c r="BD11" s="218"/>
      <c r="BE11" s="219"/>
      <c r="BF11" s="219"/>
      <c r="BG11" s="219"/>
      <c r="BH11" s="219"/>
      <c r="BI11" s="219"/>
      <c r="BJ11" s="219"/>
      <c r="BK11" s="219"/>
      <c r="BL11" s="219"/>
      <c r="BM11" s="219"/>
      <c r="BN11" s="219"/>
      <c r="BO11" s="219"/>
      <c r="BP11" s="219"/>
      <c r="BQ11" s="224">
        <v>5</v>
      </c>
      <c r="BR11" s="225"/>
      <c r="BS11" s="756"/>
      <c r="BT11" s="757"/>
      <c r="BU11" s="757"/>
      <c r="BV11" s="757"/>
      <c r="BW11" s="757"/>
      <c r="BX11" s="757"/>
      <c r="BY11" s="757"/>
      <c r="BZ11" s="757"/>
      <c r="CA11" s="757"/>
      <c r="CB11" s="757"/>
      <c r="CC11" s="757"/>
      <c r="CD11" s="757"/>
      <c r="CE11" s="757"/>
      <c r="CF11" s="757"/>
      <c r="CG11" s="758"/>
      <c r="CH11" s="759"/>
      <c r="CI11" s="760"/>
      <c r="CJ11" s="760"/>
      <c r="CK11" s="760"/>
      <c r="CL11" s="761"/>
      <c r="CM11" s="759"/>
      <c r="CN11" s="760"/>
      <c r="CO11" s="760"/>
      <c r="CP11" s="760"/>
      <c r="CQ11" s="761"/>
      <c r="CR11" s="759"/>
      <c r="CS11" s="760"/>
      <c r="CT11" s="760"/>
      <c r="CU11" s="760"/>
      <c r="CV11" s="761"/>
      <c r="CW11" s="759"/>
      <c r="CX11" s="760"/>
      <c r="CY11" s="760"/>
      <c r="CZ11" s="760"/>
      <c r="DA11" s="761"/>
      <c r="DB11" s="759"/>
      <c r="DC11" s="760"/>
      <c r="DD11" s="760"/>
      <c r="DE11" s="760"/>
      <c r="DF11" s="761"/>
      <c r="DG11" s="759"/>
      <c r="DH11" s="760"/>
      <c r="DI11" s="760"/>
      <c r="DJ11" s="760"/>
      <c r="DK11" s="761"/>
      <c r="DL11" s="759"/>
      <c r="DM11" s="760"/>
      <c r="DN11" s="760"/>
      <c r="DO11" s="760"/>
      <c r="DP11" s="761"/>
      <c r="DQ11" s="759"/>
      <c r="DR11" s="760"/>
      <c r="DS11" s="760"/>
      <c r="DT11" s="760"/>
      <c r="DU11" s="761"/>
      <c r="DV11" s="756"/>
      <c r="DW11" s="757"/>
      <c r="DX11" s="757"/>
      <c r="DY11" s="757"/>
      <c r="DZ11" s="762"/>
      <c r="EA11" s="220"/>
    </row>
    <row r="12" spans="1:131" s="221" customFormat="1" ht="26.25" customHeight="1" x14ac:dyDescent="0.2">
      <c r="A12" s="224">
        <v>6</v>
      </c>
      <c r="B12" s="763"/>
      <c r="C12" s="764"/>
      <c r="D12" s="764"/>
      <c r="E12" s="764"/>
      <c r="F12" s="764"/>
      <c r="G12" s="764"/>
      <c r="H12" s="764"/>
      <c r="I12" s="764"/>
      <c r="J12" s="764"/>
      <c r="K12" s="764"/>
      <c r="L12" s="764"/>
      <c r="M12" s="764"/>
      <c r="N12" s="764"/>
      <c r="O12" s="764"/>
      <c r="P12" s="765"/>
      <c r="Q12" s="766"/>
      <c r="R12" s="767"/>
      <c r="S12" s="767"/>
      <c r="T12" s="767"/>
      <c r="U12" s="767"/>
      <c r="V12" s="767"/>
      <c r="W12" s="767"/>
      <c r="X12" s="767"/>
      <c r="Y12" s="767"/>
      <c r="Z12" s="767"/>
      <c r="AA12" s="767"/>
      <c r="AB12" s="767"/>
      <c r="AC12" s="767"/>
      <c r="AD12" s="767"/>
      <c r="AE12" s="768"/>
      <c r="AF12" s="769"/>
      <c r="AG12" s="770"/>
      <c r="AH12" s="770"/>
      <c r="AI12" s="770"/>
      <c r="AJ12" s="771"/>
      <c r="AK12" s="752"/>
      <c r="AL12" s="753"/>
      <c r="AM12" s="753"/>
      <c r="AN12" s="753"/>
      <c r="AO12" s="753"/>
      <c r="AP12" s="753"/>
      <c r="AQ12" s="753"/>
      <c r="AR12" s="753"/>
      <c r="AS12" s="753"/>
      <c r="AT12" s="753"/>
      <c r="AU12" s="754"/>
      <c r="AV12" s="754"/>
      <c r="AW12" s="754"/>
      <c r="AX12" s="754"/>
      <c r="AY12" s="755"/>
      <c r="AZ12" s="218"/>
      <c r="BA12" s="218"/>
      <c r="BB12" s="218"/>
      <c r="BC12" s="218"/>
      <c r="BD12" s="218"/>
      <c r="BE12" s="219"/>
      <c r="BF12" s="219"/>
      <c r="BG12" s="219"/>
      <c r="BH12" s="219"/>
      <c r="BI12" s="219"/>
      <c r="BJ12" s="219"/>
      <c r="BK12" s="219"/>
      <c r="BL12" s="219"/>
      <c r="BM12" s="219"/>
      <c r="BN12" s="219"/>
      <c r="BO12" s="219"/>
      <c r="BP12" s="219"/>
      <c r="BQ12" s="224">
        <v>6</v>
      </c>
      <c r="BR12" s="225"/>
      <c r="BS12" s="756"/>
      <c r="BT12" s="757"/>
      <c r="BU12" s="757"/>
      <c r="BV12" s="757"/>
      <c r="BW12" s="757"/>
      <c r="BX12" s="757"/>
      <c r="BY12" s="757"/>
      <c r="BZ12" s="757"/>
      <c r="CA12" s="757"/>
      <c r="CB12" s="757"/>
      <c r="CC12" s="757"/>
      <c r="CD12" s="757"/>
      <c r="CE12" s="757"/>
      <c r="CF12" s="757"/>
      <c r="CG12" s="758"/>
      <c r="CH12" s="759"/>
      <c r="CI12" s="760"/>
      <c r="CJ12" s="760"/>
      <c r="CK12" s="760"/>
      <c r="CL12" s="761"/>
      <c r="CM12" s="759"/>
      <c r="CN12" s="760"/>
      <c r="CO12" s="760"/>
      <c r="CP12" s="760"/>
      <c r="CQ12" s="761"/>
      <c r="CR12" s="759"/>
      <c r="CS12" s="760"/>
      <c r="CT12" s="760"/>
      <c r="CU12" s="760"/>
      <c r="CV12" s="761"/>
      <c r="CW12" s="759"/>
      <c r="CX12" s="760"/>
      <c r="CY12" s="760"/>
      <c r="CZ12" s="760"/>
      <c r="DA12" s="761"/>
      <c r="DB12" s="759"/>
      <c r="DC12" s="760"/>
      <c r="DD12" s="760"/>
      <c r="DE12" s="760"/>
      <c r="DF12" s="761"/>
      <c r="DG12" s="759"/>
      <c r="DH12" s="760"/>
      <c r="DI12" s="760"/>
      <c r="DJ12" s="760"/>
      <c r="DK12" s="761"/>
      <c r="DL12" s="759"/>
      <c r="DM12" s="760"/>
      <c r="DN12" s="760"/>
      <c r="DO12" s="760"/>
      <c r="DP12" s="761"/>
      <c r="DQ12" s="759"/>
      <c r="DR12" s="760"/>
      <c r="DS12" s="760"/>
      <c r="DT12" s="760"/>
      <c r="DU12" s="761"/>
      <c r="DV12" s="756"/>
      <c r="DW12" s="757"/>
      <c r="DX12" s="757"/>
      <c r="DY12" s="757"/>
      <c r="DZ12" s="762"/>
      <c r="EA12" s="220"/>
    </row>
    <row r="13" spans="1:131" s="221" customFormat="1" ht="26.25" customHeight="1" x14ac:dyDescent="0.2">
      <c r="A13" s="224">
        <v>7</v>
      </c>
      <c r="B13" s="763"/>
      <c r="C13" s="764"/>
      <c r="D13" s="764"/>
      <c r="E13" s="764"/>
      <c r="F13" s="764"/>
      <c r="G13" s="764"/>
      <c r="H13" s="764"/>
      <c r="I13" s="764"/>
      <c r="J13" s="764"/>
      <c r="K13" s="764"/>
      <c r="L13" s="764"/>
      <c r="M13" s="764"/>
      <c r="N13" s="764"/>
      <c r="O13" s="764"/>
      <c r="P13" s="765"/>
      <c r="Q13" s="766"/>
      <c r="R13" s="767"/>
      <c r="S13" s="767"/>
      <c r="T13" s="767"/>
      <c r="U13" s="767"/>
      <c r="V13" s="767"/>
      <c r="W13" s="767"/>
      <c r="X13" s="767"/>
      <c r="Y13" s="767"/>
      <c r="Z13" s="767"/>
      <c r="AA13" s="767"/>
      <c r="AB13" s="767"/>
      <c r="AC13" s="767"/>
      <c r="AD13" s="767"/>
      <c r="AE13" s="768"/>
      <c r="AF13" s="769"/>
      <c r="AG13" s="770"/>
      <c r="AH13" s="770"/>
      <c r="AI13" s="770"/>
      <c r="AJ13" s="771"/>
      <c r="AK13" s="752"/>
      <c r="AL13" s="753"/>
      <c r="AM13" s="753"/>
      <c r="AN13" s="753"/>
      <c r="AO13" s="753"/>
      <c r="AP13" s="753"/>
      <c r="AQ13" s="753"/>
      <c r="AR13" s="753"/>
      <c r="AS13" s="753"/>
      <c r="AT13" s="753"/>
      <c r="AU13" s="754"/>
      <c r="AV13" s="754"/>
      <c r="AW13" s="754"/>
      <c r="AX13" s="754"/>
      <c r="AY13" s="755"/>
      <c r="AZ13" s="218"/>
      <c r="BA13" s="218"/>
      <c r="BB13" s="218"/>
      <c r="BC13" s="218"/>
      <c r="BD13" s="218"/>
      <c r="BE13" s="219"/>
      <c r="BF13" s="219"/>
      <c r="BG13" s="219"/>
      <c r="BH13" s="219"/>
      <c r="BI13" s="219"/>
      <c r="BJ13" s="219"/>
      <c r="BK13" s="219"/>
      <c r="BL13" s="219"/>
      <c r="BM13" s="219"/>
      <c r="BN13" s="219"/>
      <c r="BO13" s="219"/>
      <c r="BP13" s="219"/>
      <c r="BQ13" s="224">
        <v>7</v>
      </c>
      <c r="BR13" s="225"/>
      <c r="BS13" s="756"/>
      <c r="BT13" s="757"/>
      <c r="BU13" s="757"/>
      <c r="BV13" s="757"/>
      <c r="BW13" s="757"/>
      <c r="BX13" s="757"/>
      <c r="BY13" s="757"/>
      <c r="BZ13" s="757"/>
      <c r="CA13" s="757"/>
      <c r="CB13" s="757"/>
      <c r="CC13" s="757"/>
      <c r="CD13" s="757"/>
      <c r="CE13" s="757"/>
      <c r="CF13" s="757"/>
      <c r="CG13" s="758"/>
      <c r="CH13" s="759"/>
      <c r="CI13" s="760"/>
      <c r="CJ13" s="760"/>
      <c r="CK13" s="760"/>
      <c r="CL13" s="761"/>
      <c r="CM13" s="759"/>
      <c r="CN13" s="760"/>
      <c r="CO13" s="760"/>
      <c r="CP13" s="760"/>
      <c r="CQ13" s="761"/>
      <c r="CR13" s="759"/>
      <c r="CS13" s="760"/>
      <c r="CT13" s="760"/>
      <c r="CU13" s="760"/>
      <c r="CV13" s="761"/>
      <c r="CW13" s="759"/>
      <c r="CX13" s="760"/>
      <c r="CY13" s="760"/>
      <c r="CZ13" s="760"/>
      <c r="DA13" s="761"/>
      <c r="DB13" s="759"/>
      <c r="DC13" s="760"/>
      <c r="DD13" s="760"/>
      <c r="DE13" s="760"/>
      <c r="DF13" s="761"/>
      <c r="DG13" s="759"/>
      <c r="DH13" s="760"/>
      <c r="DI13" s="760"/>
      <c r="DJ13" s="760"/>
      <c r="DK13" s="761"/>
      <c r="DL13" s="759"/>
      <c r="DM13" s="760"/>
      <c r="DN13" s="760"/>
      <c r="DO13" s="760"/>
      <c r="DP13" s="761"/>
      <c r="DQ13" s="759"/>
      <c r="DR13" s="760"/>
      <c r="DS13" s="760"/>
      <c r="DT13" s="760"/>
      <c r="DU13" s="761"/>
      <c r="DV13" s="756"/>
      <c r="DW13" s="757"/>
      <c r="DX13" s="757"/>
      <c r="DY13" s="757"/>
      <c r="DZ13" s="762"/>
      <c r="EA13" s="220"/>
    </row>
    <row r="14" spans="1:131" s="221" customFormat="1" ht="26.25" customHeight="1" x14ac:dyDescent="0.2">
      <c r="A14" s="224">
        <v>8</v>
      </c>
      <c r="B14" s="763"/>
      <c r="C14" s="764"/>
      <c r="D14" s="764"/>
      <c r="E14" s="764"/>
      <c r="F14" s="764"/>
      <c r="G14" s="764"/>
      <c r="H14" s="764"/>
      <c r="I14" s="764"/>
      <c r="J14" s="764"/>
      <c r="K14" s="764"/>
      <c r="L14" s="764"/>
      <c r="M14" s="764"/>
      <c r="N14" s="764"/>
      <c r="O14" s="764"/>
      <c r="P14" s="765"/>
      <c r="Q14" s="766"/>
      <c r="R14" s="767"/>
      <c r="S14" s="767"/>
      <c r="T14" s="767"/>
      <c r="U14" s="767"/>
      <c r="V14" s="767"/>
      <c r="W14" s="767"/>
      <c r="X14" s="767"/>
      <c r="Y14" s="767"/>
      <c r="Z14" s="767"/>
      <c r="AA14" s="767"/>
      <c r="AB14" s="767"/>
      <c r="AC14" s="767"/>
      <c r="AD14" s="767"/>
      <c r="AE14" s="768"/>
      <c r="AF14" s="769"/>
      <c r="AG14" s="770"/>
      <c r="AH14" s="770"/>
      <c r="AI14" s="770"/>
      <c r="AJ14" s="771"/>
      <c r="AK14" s="752"/>
      <c r="AL14" s="753"/>
      <c r="AM14" s="753"/>
      <c r="AN14" s="753"/>
      <c r="AO14" s="753"/>
      <c r="AP14" s="753"/>
      <c r="AQ14" s="753"/>
      <c r="AR14" s="753"/>
      <c r="AS14" s="753"/>
      <c r="AT14" s="753"/>
      <c r="AU14" s="754"/>
      <c r="AV14" s="754"/>
      <c r="AW14" s="754"/>
      <c r="AX14" s="754"/>
      <c r="AY14" s="755"/>
      <c r="AZ14" s="218"/>
      <c r="BA14" s="218"/>
      <c r="BB14" s="218"/>
      <c r="BC14" s="218"/>
      <c r="BD14" s="218"/>
      <c r="BE14" s="219"/>
      <c r="BF14" s="219"/>
      <c r="BG14" s="219"/>
      <c r="BH14" s="219"/>
      <c r="BI14" s="219"/>
      <c r="BJ14" s="219"/>
      <c r="BK14" s="219"/>
      <c r="BL14" s="219"/>
      <c r="BM14" s="219"/>
      <c r="BN14" s="219"/>
      <c r="BO14" s="219"/>
      <c r="BP14" s="219"/>
      <c r="BQ14" s="224">
        <v>8</v>
      </c>
      <c r="BR14" s="225"/>
      <c r="BS14" s="756"/>
      <c r="BT14" s="757"/>
      <c r="BU14" s="757"/>
      <c r="BV14" s="757"/>
      <c r="BW14" s="757"/>
      <c r="BX14" s="757"/>
      <c r="BY14" s="757"/>
      <c r="BZ14" s="757"/>
      <c r="CA14" s="757"/>
      <c r="CB14" s="757"/>
      <c r="CC14" s="757"/>
      <c r="CD14" s="757"/>
      <c r="CE14" s="757"/>
      <c r="CF14" s="757"/>
      <c r="CG14" s="758"/>
      <c r="CH14" s="759"/>
      <c r="CI14" s="760"/>
      <c r="CJ14" s="760"/>
      <c r="CK14" s="760"/>
      <c r="CL14" s="761"/>
      <c r="CM14" s="759"/>
      <c r="CN14" s="760"/>
      <c r="CO14" s="760"/>
      <c r="CP14" s="760"/>
      <c r="CQ14" s="761"/>
      <c r="CR14" s="759"/>
      <c r="CS14" s="760"/>
      <c r="CT14" s="760"/>
      <c r="CU14" s="760"/>
      <c r="CV14" s="761"/>
      <c r="CW14" s="759"/>
      <c r="CX14" s="760"/>
      <c r="CY14" s="760"/>
      <c r="CZ14" s="760"/>
      <c r="DA14" s="761"/>
      <c r="DB14" s="759"/>
      <c r="DC14" s="760"/>
      <c r="DD14" s="760"/>
      <c r="DE14" s="760"/>
      <c r="DF14" s="761"/>
      <c r="DG14" s="759"/>
      <c r="DH14" s="760"/>
      <c r="DI14" s="760"/>
      <c r="DJ14" s="760"/>
      <c r="DK14" s="761"/>
      <c r="DL14" s="759"/>
      <c r="DM14" s="760"/>
      <c r="DN14" s="760"/>
      <c r="DO14" s="760"/>
      <c r="DP14" s="761"/>
      <c r="DQ14" s="759"/>
      <c r="DR14" s="760"/>
      <c r="DS14" s="760"/>
      <c r="DT14" s="760"/>
      <c r="DU14" s="761"/>
      <c r="DV14" s="756"/>
      <c r="DW14" s="757"/>
      <c r="DX14" s="757"/>
      <c r="DY14" s="757"/>
      <c r="DZ14" s="762"/>
      <c r="EA14" s="220"/>
    </row>
    <row r="15" spans="1:131" s="221" customFormat="1" ht="26.25" customHeight="1" x14ac:dyDescent="0.2">
      <c r="A15" s="224">
        <v>9</v>
      </c>
      <c r="B15" s="763"/>
      <c r="C15" s="764"/>
      <c r="D15" s="764"/>
      <c r="E15" s="764"/>
      <c r="F15" s="764"/>
      <c r="G15" s="764"/>
      <c r="H15" s="764"/>
      <c r="I15" s="764"/>
      <c r="J15" s="764"/>
      <c r="K15" s="764"/>
      <c r="L15" s="764"/>
      <c r="M15" s="764"/>
      <c r="N15" s="764"/>
      <c r="O15" s="764"/>
      <c r="P15" s="765"/>
      <c r="Q15" s="766"/>
      <c r="R15" s="767"/>
      <c r="S15" s="767"/>
      <c r="T15" s="767"/>
      <c r="U15" s="767"/>
      <c r="V15" s="767"/>
      <c r="W15" s="767"/>
      <c r="X15" s="767"/>
      <c r="Y15" s="767"/>
      <c r="Z15" s="767"/>
      <c r="AA15" s="767"/>
      <c r="AB15" s="767"/>
      <c r="AC15" s="767"/>
      <c r="AD15" s="767"/>
      <c r="AE15" s="768"/>
      <c r="AF15" s="769"/>
      <c r="AG15" s="770"/>
      <c r="AH15" s="770"/>
      <c r="AI15" s="770"/>
      <c r="AJ15" s="771"/>
      <c r="AK15" s="752"/>
      <c r="AL15" s="753"/>
      <c r="AM15" s="753"/>
      <c r="AN15" s="753"/>
      <c r="AO15" s="753"/>
      <c r="AP15" s="753"/>
      <c r="AQ15" s="753"/>
      <c r="AR15" s="753"/>
      <c r="AS15" s="753"/>
      <c r="AT15" s="753"/>
      <c r="AU15" s="754"/>
      <c r="AV15" s="754"/>
      <c r="AW15" s="754"/>
      <c r="AX15" s="754"/>
      <c r="AY15" s="755"/>
      <c r="AZ15" s="218"/>
      <c r="BA15" s="218"/>
      <c r="BB15" s="218"/>
      <c r="BC15" s="218"/>
      <c r="BD15" s="218"/>
      <c r="BE15" s="219"/>
      <c r="BF15" s="219"/>
      <c r="BG15" s="219"/>
      <c r="BH15" s="219"/>
      <c r="BI15" s="219"/>
      <c r="BJ15" s="219"/>
      <c r="BK15" s="219"/>
      <c r="BL15" s="219"/>
      <c r="BM15" s="219"/>
      <c r="BN15" s="219"/>
      <c r="BO15" s="219"/>
      <c r="BP15" s="219"/>
      <c r="BQ15" s="224">
        <v>9</v>
      </c>
      <c r="BR15" s="225"/>
      <c r="BS15" s="756"/>
      <c r="BT15" s="757"/>
      <c r="BU15" s="757"/>
      <c r="BV15" s="757"/>
      <c r="BW15" s="757"/>
      <c r="BX15" s="757"/>
      <c r="BY15" s="757"/>
      <c r="BZ15" s="757"/>
      <c r="CA15" s="757"/>
      <c r="CB15" s="757"/>
      <c r="CC15" s="757"/>
      <c r="CD15" s="757"/>
      <c r="CE15" s="757"/>
      <c r="CF15" s="757"/>
      <c r="CG15" s="758"/>
      <c r="CH15" s="759"/>
      <c r="CI15" s="760"/>
      <c r="CJ15" s="760"/>
      <c r="CK15" s="760"/>
      <c r="CL15" s="761"/>
      <c r="CM15" s="759"/>
      <c r="CN15" s="760"/>
      <c r="CO15" s="760"/>
      <c r="CP15" s="760"/>
      <c r="CQ15" s="761"/>
      <c r="CR15" s="759"/>
      <c r="CS15" s="760"/>
      <c r="CT15" s="760"/>
      <c r="CU15" s="760"/>
      <c r="CV15" s="761"/>
      <c r="CW15" s="759"/>
      <c r="CX15" s="760"/>
      <c r="CY15" s="760"/>
      <c r="CZ15" s="760"/>
      <c r="DA15" s="761"/>
      <c r="DB15" s="759"/>
      <c r="DC15" s="760"/>
      <c r="DD15" s="760"/>
      <c r="DE15" s="760"/>
      <c r="DF15" s="761"/>
      <c r="DG15" s="759"/>
      <c r="DH15" s="760"/>
      <c r="DI15" s="760"/>
      <c r="DJ15" s="760"/>
      <c r="DK15" s="761"/>
      <c r="DL15" s="759"/>
      <c r="DM15" s="760"/>
      <c r="DN15" s="760"/>
      <c r="DO15" s="760"/>
      <c r="DP15" s="761"/>
      <c r="DQ15" s="759"/>
      <c r="DR15" s="760"/>
      <c r="DS15" s="760"/>
      <c r="DT15" s="760"/>
      <c r="DU15" s="761"/>
      <c r="DV15" s="756"/>
      <c r="DW15" s="757"/>
      <c r="DX15" s="757"/>
      <c r="DY15" s="757"/>
      <c r="DZ15" s="762"/>
      <c r="EA15" s="220"/>
    </row>
    <row r="16" spans="1:131" s="221" customFormat="1" ht="26.25" customHeight="1" x14ac:dyDescent="0.2">
      <c r="A16" s="224">
        <v>10</v>
      </c>
      <c r="B16" s="763"/>
      <c r="C16" s="764"/>
      <c r="D16" s="764"/>
      <c r="E16" s="764"/>
      <c r="F16" s="764"/>
      <c r="G16" s="764"/>
      <c r="H16" s="764"/>
      <c r="I16" s="764"/>
      <c r="J16" s="764"/>
      <c r="K16" s="764"/>
      <c r="L16" s="764"/>
      <c r="M16" s="764"/>
      <c r="N16" s="764"/>
      <c r="O16" s="764"/>
      <c r="P16" s="765"/>
      <c r="Q16" s="766"/>
      <c r="R16" s="767"/>
      <c r="S16" s="767"/>
      <c r="T16" s="767"/>
      <c r="U16" s="767"/>
      <c r="V16" s="767"/>
      <c r="W16" s="767"/>
      <c r="X16" s="767"/>
      <c r="Y16" s="767"/>
      <c r="Z16" s="767"/>
      <c r="AA16" s="767"/>
      <c r="AB16" s="767"/>
      <c r="AC16" s="767"/>
      <c r="AD16" s="767"/>
      <c r="AE16" s="768"/>
      <c r="AF16" s="769"/>
      <c r="AG16" s="770"/>
      <c r="AH16" s="770"/>
      <c r="AI16" s="770"/>
      <c r="AJ16" s="771"/>
      <c r="AK16" s="752"/>
      <c r="AL16" s="753"/>
      <c r="AM16" s="753"/>
      <c r="AN16" s="753"/>
      <c r="AO16" s="753"/>
      <c r="AP16" s="753"/>
      <c r="AQ16" s="753"/>
      <c r="AR16" s="753"/>
      <c r="AS16" s="753"/>
      <c r="AT16" s="753"/>
      <c r="AU16" s="754"/>
      <c r="AV16" s="754"/>
      <c r="AW16" s="754"/>
      <c r="AX16" s="754"/>
      <c r="AY16" s="755"/>
      <c r="AZ16" s="218"/>
      <c r="BA16" s="218"/>
      <c r="BB16" s="218"/>
      <c r="BC16" s="218"/>
      <c r="BD16" s="218"/>
      <c r="BE16" s="219"/>
      <c r="BF16" s="219"/>
      <c r="BG16" s="219"/>
      <c r="BH16" s="219"/>
      <c r="BI16" s="219"/>
      <c r="BJ16" s="219"/>
      <c r="BK16" s="219"/>
      <c r="BL16" s="219"/>
      <c r="BM16" s="219"/>
      <c r="BN16" s="219"/>
      <c r="BO16" s="219"/>
      <c r="BP16" s="219"/>
      <c r="BQ16" s="224">
        <v>10</v>
      </c>
      <c r="BR16" s="225"/>
      <c r="BS16" s="756"/>
      <c r="BT16" s="757"/>
      <c r="BU16" s="757"/>
      <c r="BV16" s="757"/>
      <c r="BW16" s="757"/>
      <c r="BX16" s="757"/>
      <c r="BY16" s="757"/>
      <c r="BZ16" s="757"/>
      <c r="CA16" s="757"/>
      <c r="CB16" s="757"/>
      <c r="CC16" s="757"/>
      <c r="CD16" s="757"/>
      <c r="CE16" s="757"/>
      <c r="CF16" s="757"/>
      <c r="CG16" s="758"/>
      <c r="CH16" s="759"/>
      <c r="CI16" s="760"/>
      <c r="CJ16" s="760"/>
      <c r="CK16" s="760"/>
      <c r="CL16" s="761"/>
      <c r="CM16" s="759"/>
      <c r="CN16" s="760"/>
      <c r="CO16" s="760"/>
      <c r="CP16" s="760"/>
      <c r="CQ16" s="761"/>
      <c r="CR16" s="759"/>
      <c r="CS16" s="760"/>
      <c r="CT16" s="760"/>
      <c r="CU16" s="760"/>
      <c r="CV16" s="761"/>
      <c r="CW16" s="759"/>
      <c r="CX16" s="760"/>
      <c r="CY16" s="760"/>
      <c r="CZ16" s="760"/>
      <c r="DA16" s="761"/>
      <c r="DB16" s="759"/>
      <c r="DC16" s="760"/>
      <c r="DD16" s="760"/>
      <c r="DE16" s="760"/>
      <c r="DF16" s="761"/>
      <c r="DG16" s="759"/>
      <c r="DH16" s="760"/>
      <c r="DI16" s="760"/>
      <c r="DJ16" s="760"/>
      <c r="DK16" s="761"/>
      <c r="DL16" s="759"/>
      <c r="DM16" s="760"/>
      <c r="DN16" s="760"/>
      <c r="DO16" s="760"/>
      <c r="DP16" s="761"/>
      <c r="DQ16" s="759"/>
      <c r="DR16" s="760"/>
      <c r="DS16" s="760"/>
      <c r="DT16" s="760"/>
      <c r="DU16" s="761"/>
      <c r="DV16" s="756"/>
      <c r="DW16" s="757"/>
      <c r="DX16" s="757"/>
      <c r="DY16" s="757"/>
      <c r="DZ16" s="762"/>
      <c r="EA16" s="220"/>
    </row>
    <row r="17" spans="1:131" s="221" customFormat="1" ht="26.25" customHeight="1" x14ac:dyDescent="0.2">
      <c r="A17" s="224">
        <v>11</v>
      </c>
      <c r="B17" s="763"/>
      <c r="C17" s="764"/>
      <c r="D17" s="764"/>
      <c r="E17" s="764"/>
      <c r="F17" s="764"/>
      <c r="G17" s="764"/>
      <c r="H17" s="764"/>
      <c r="I17" s="764"/>
      <c r="J17" s="764"/>
      <c r="K17" s="764"/>
      <c r="L17" s="764"/>
      <c r="M17" s="764"/>
      <c r="N17" s="764"/>
      <c r="O17" s="764"/>
      <c r="P17" s="765"/>
      <c r="Q17" s="766"/>
      <c r="R17" s="767"/>
      <c r="S17" s="767"/>
      <c r="T17" s="767"/>
      <c r="U17" s="767"/>
      <c r="V17" s="767"/>
      <c r="W17" s="767"/>
      <c r="X17" s="767"/>
      <c r="Y17" s="767"/>
      <c r="Z17" s="767"/>
      <c r="AA17" s="767"/>
      <c r="AB17" s="767"/>
      <c r="AC17" s="767"/>
      <c r="AD17" s="767"/>
      <c r="AE17" s="768"/>
      <c r="AF17" s="769"/>
      <c r="AG17" s="770"/>
      <c r="AH17" s="770"/>
      <c r="AI17" s="770"/>
      <c r="AJ17" s="771"/>
      <c r="AK17" s="752"/>
      <c r="AL17" s="753"/>
      <c r="AM17" s="753"/>
      <c r="AN17" s="753"/>
      <c r="AO17" s="753"/>
      <c r="AP17" s="753"/>
      <c r="AQ17" s="753"/>
      <c r="AR17" s="753"/>
      <c r="AS17" s="753"/>
      <c r="AT17" s="753"/>
      <c r="AU17" s="754"/>
      <c r="AV17" s="754"/>
      <c r="AW17" s="754"/>
      <c r="AX17" s="754"/>
      <c r="AY17" s="755"/>
      <c r="AZ17" s="218"/>
      <c r="BA17" s="218"/>
      <c r="BB17" s="218"/>
      <c r="BC17" s="218"/>
      <c r="BD17" s="218"/>
      <c r="BE17" s="219"/>
      <c r="BF17" s="219"/>
      <c r="BG17" s="219"/>
      <c r="BH17" s="219"/>
      <c r="BI17" s="219"/>
      <c r="BJ17" s="219"/>
      <c r="BK17" s="219"/>
      <c r="BL17" s="219"/>
      <c r="BM17" s="219"/>
      <c r="BN17" s="219"/>
      <c r="BO17" s="219"/>
      <c r="BP17" s="219"/>
      <c r="BQ17" s="224">
        <v>11</v>
      </c>
      <c r="BR17" s="225"/>
      <c r="BS17" s="756"/>
      <c r="BT17" s="757"/>
      <c r="BU17" s="757"/>
      <c r="BV17" s="757"/>
      <c r="BW17" s="757"/>
      <c r="BX17" s="757"/>
      <c r="BY17" s="757"/>
      <c r="BZ17" s="757"/>
      <c r="CA17" s="757"/>
      <c r="CB17" s="757"/>
      <c r="CC17" s="757"/>
      <c r="CD17" s="757"/>
      <c r="CE17" s="757"/>
      <c r="CF17" s="757"/>
      <c r="CG17" s="758"/>
      <c r="CH17" s="759"/>
      <c r="CI17" s="760"/>
      <c r="CJ17" s="760"/>
      <c r="CK17" s="760"/>
      <c r="CL17" s="761"/>
      <c r="CM17" s="759"/>
      <c r="CN17" s="760"/>
      <c r="CO17" s="760"/>
      <c r="CP17" s="760"/>
      <c r="CQ17" s="761"/>
      <c r="CR17" s="759"/>
      <c r="CS17" s="760"/>
      <c r="CT17" s="760"/>
      <c r="CU17" s="760"/>
      <c r="CV17" s="761"/>
      <c r="CW17" s="759"/>
      <c r="CX17" s="760"/>
      <c r="CY17" s="760"/>
      <c r="CZ17" s="760"/>
      <c r="DA17" s="761"/>
      <c r="DB17" s="759"/>
      <c r="DC17" s="760"/>
      <c r="DD17" s="760"/>
      <c r="DE17" s="760"/>
      <c r="DF17" s="761"/>
      <c r="DG17" s="759"/>
      <c r="DH17" s="760"/>
      <c r="DI17" s="760"/>
      <c r="DJ17" s="760"/>
      <c r="DK17" s="761"/>
      <c r="DL17" s="759"/>
      <c r="DM17" s="760"/>
      <c r="DN17" s="760"/>
      <c r="DO17" s="760"/>
      <c r="DP17" s="761"/>
      <c r="DQ17" s="759"/>
      <c r="DR17" s="760"/>
      <c r="DS17" s="760"/>
      <c r="DT17" s="760"/>
      <c r="DU17" s="761"/>
      <c r="DV17" s="756"/>
      <c r="DW17" s="757"/>
      <c r="DX17" s="757"/>
      <c r="DY17" s="757"/>
      <c r="DZ17" s="762"/>
      <c r="EA17" s="220"/>
    </row>
    <row r="18" spans="1:131" s="221" customFormat="1" ht="26.25" customHeight="1" x14ac:dyDescent="0.2">
      <c r="A18" s="224">
        <v>12</v>
      </c>
      <c r="B18" s="763"/>
      <c r="C18" s="764"/>
      <c r="D18" s="764"/>
      <c r="E18" s="764"/>
      <c r="F18" s="764"/>
      <c r="G18" s="764"/>
      <c r="H18" s="764"/>
      <c r="I18" s="764"/>
      <c r="J18" s="764"/>
      <c r="K18" s="764"/>
      <c r="L18" s="764"/>
      <c r="M18" s="764"/>
      <c r="N18" s="764"/>
      <c r="O18" s="764"/>
      <c r="P18" s="765"/>
      <c r="Q18" s="766"/>
      <c r="R18" s="767"/>
      <c r="S18" s="767"/>
      <c r="T18" s="767"/>
      <c r="U18" s="767"/>
      <c r="V18" s="767"/>
      <c r="W18" s="767"/>
      <c r="X18" s="767"/>
      <c r="Y18" s="767"/>
      <c r="Z18" s="767"/>
      <c r="AA18" s="767"/>
      <c r="AB18" s="767"/>
      <c r="AC18" s="767"/>
      <c r="AD18" s="767"/>
      <c r="AE18" s="768"/>
      <c r="AF18" s="769"/>
      <c r="AG18" s="770"/>
      <c r="AH18" s="770"/>
      <c r="AI18" s="770"/>
      <c r="AJ18" s="771"/>
      <c r="AK18" s="752"/>
      <c r="AL18" s="753"/>
      <c r="AM18" s="753"/>
      <c r="AN18" s="753"/>
      <c r="AO18" s="753"/>
      <c r="AP18" s="753"/>
      <c r="AQ18" s="753"/>
      <c r="AR18" s="753"/>
      <c r="AS18" s="753"/>
      <c r="AT18" s="753"/>
      <c r="AU18" s="754"/>
      <c r="AV18" s="754"/>
      <c r="AW18" s="754"/>
      <c r="AX18" s="754"/>
      <c r="AY18" s="755"/>
      <c r="AZ18" s="218"/>
      <c r="BA18" s="218"/>
      <c r="BB18" s="218"/>
      <c r="BC18" s="218"/>
      <c r="BD18" s="218"/>
      <c r="BE18" s="219"/>
      <c r="BF18" s="219"/>
      <c r="BG18" s="219"/>
      <c r="BH18" s="219"/>
      <c r="BI18" s="219"/>
      <c r="BJ18" s="219"/>
      <c r="BK18" s="219"/>
      <c r="BL18" s="219"/>
      <c r="BM18" s="219"/>
      <c r="BN18" s="219"/>
      <c r="BO18" s="219"/>
      <c r="BP18" s="219"/>
      <c r="BQ18" s="224">
        <v>12</v>
      </c>
      <c r="BR18" s="225"/>
      <c r="BS18" s="756"/>
      <c r="BT18" s="757"/>
      <c r="BU18" s="757"/>
      <c r="BV18" s="757"/>
      <c r="BW18" s="757"/>
      <c r="BX18" s="757"/>
      <c r="BY18" s="757"/>
      <c r="BZ18" s="757"/>
      <c r="CA18" s="757"/>
      <c r="CB18" s="757"/>
      <c r="CC18" s="757"/>
      <c r="CD18" s="757"/>
      <c r="CE18" s="757"/>
      <c r="CF18" s="757"/>
      <c r="CG18" s="758"/>
      <c r="CH18" s="759"/>
      <c r="CI18" s="760"/>
      <c r="CJ18" s="760"/>
      <c r="CK18" s="760"/>
      <c r="CL18" s="761"/>
      <c r="CM18" s="759"/>
      <c r="CN18" s="760"/>
      <c r="CO18" s="760"/>
      <c r="CP18" s="760"/>
      <c r="CQ18" s="761"/>
      <c r="CR18" s="759"/>
      <c r="CS18" s="760"/>
      <c r="CT18" s="760"/>
      <c r="CU18" s="760"/>
      <c r="CV18" s="761"/>
      <c r="CW18" s="759"/>
      <c r="CX18" s="760"/>
      <c r="CY18" s="760"/>
      <c r="CZ18" s="760"/>
      <c r="DA18" s="761"/>
      <c r="DB18" s="759"/>
      <c r="DC18" s="760"/>
      <c r="DD18" s="760"/>
      <c r="DE18" s="760"/>
      <c r="DF18" s="761"/>
      <c r="DG18" s="759"/>
      <c r="DH18" s="760"/>
      <c r="DI18" s="760"/>
      <c r="DJ18" s="760"/>
      <c r="DK18" s="761"/>
      <c r="DL18" s="759"/>
      <c r="DM18" s="760"/>
      <c r="DN18" s="760"/>
      <c r="DO18" s="760"/>
      <c r="DP18" s="761"/>
      <c r="DQ18" s="759"/>
      <c r="DR18" s="760"/>
      <c r="DS18" s="760"/>
      <c r="DT18" s="760"/>
      <c r="DU18" s="761"/>
      <c r="DV18" s="756"/>
      <c r="DW18" s="757"/>
      <c r="DX18" s="757"/>
      <c r="DY18" s="757"/>
      <c r="DZ18" s="762"/>
      <c r="EA18" s="220"/>
    </row>
    <row r="19" spans="1:131" s="221" customFormat="1" ht="26.25" customHeight="1" x14ac:dyDescent="0.2">
      <c r="A19" s="224">
        <v>13</v>
      </c>
      <c r="B19" s="763"/>
      <c r="C19" s="764"/>
      <c r="D19" s="764"/>
      <c r="E19" s="764"/>
      <c r="F19" s="764"/>
      <c r="G19" s="764"/>
      <c r="H19" s="764"/>
      <c r="I19" s="764"/>
      <c r="J19" s="764"/>
      <c r="K19" s="764"/>
      <c r="L19" s="764"/>
      <c r="M19" s="764"/>
      <c r="N19" s="764"/>
      <c r="O19" s="764"/>
      <c r="P19" s="765"/>
      <c r="Q19" s="766"/>
      <c r="R19" s="767"/>
      <c r="S19" s="767"/>
      <c r="T19" s="767"/>
      <c r="U19" s="767"/>
      <c r="V19" s="767"/>
      <c r="W19" s="767"/>
      <c r="X19" s="767"/>
      <c r="Y19" s="767"/>
      <c r="Z19" s="767"/>
      <c r="AA19" s="767"/>
      <c r="AB19" s="767"/>
      <c r="AC19" s="767"/>
      <c r="AD19" s="767"/>
      <c r="AE19" s="768"/>
      <c r="AF19" s="769"/>
      <c r="AG19" s="770"/>
      <c r="AH19" s="770"/>
      <c r="AI19" s="770"/>
      <c r="AJ19" s="771"/>
      <c r="AK19" s="752"/>
      <c r="AL19" s="753"/>
      <c r="AM19" s="753"/>
      <c r="AN19" s="753"/>
      <c r="AO19" s="753"/>
      <c r="AP19" s="753"/>
      <c r="AQ19" s="753"/>
      <c r="AR19" s="753"/>
      <c r="AS19" s="753"/>
      <c r="AT19" s="753"/>
      <c r="AU19" s="754"/>
      <c r="AV19" s="754"/>
      <c r="AW19" s="754"/>
      <c r="AX19" s="754"/>
      <c r="AY19" s="755"/>
      <c r="AZ19" s="218"/>
      <c r="BA19" s="218"/>
      <c r="BB19" s="218"/>
      <c r="BC19" s="218"/>
      <c r="BD19" s="218"/>
      <c r="BE19" s="219"/>
      <c r="BF19" s="219"/>
      <c r="BG19" s="219"/>
      <c r="BH19" s="219"/>
      <c r="BI19" s="219"/>
      <c r="BJ19" s="219"/>
      <c r="BK19" s="219"/>
      <c r="BL19" s="219"/>
      <c r="BM19" s="219"/>
      <c r="BN19" s="219"/>
      <c r="BO19" s="219"/>
      <c r="BP19" s="219"/>
      <c r="BQ19" s="224">
        <v>13</v>
      </c>
      <c r="BR19" s="225"/>
      <c r="BS19" s="756"/>
      <c r="BT19" s="757"/>
      <c r="BU19" s="757"/>
      <c r="BV19" s="757"/>
      <c r="BW19" s="757"/>
      <c r="BX19" s="757"/>
      <c r="BY19" s="757"/>
      <c r="BZ19" s="757"/>
      <c r="CA19" s="757"/>
      <c r="CB19" s="757"/>
      <c r="CC19" s="757"/>
      <c r="CD19" s="757"/>
      <c r="CE19" s="757"/>
      <c r="CF19" s="757"/>
      <c r="CG19" s="758"/>
      <c r="CH19" s="759"/>
      <c r="CI19" s="760"/>
      <c r="CJ19" s="760"/>
      <c r="CK19" s="760"/>
      <c r="CL19" s="761"/>
      <c r="CM19" s="759"/>
      <c r="CN19" s="760"/>
      <c r="CO19" s="760"/>
      <c r="CP19" s="760"/>
      <c r="CQ19" s="761"/>
      <c r="CR19" s="759"/>
      <c r="CS19" s="760"/>
      <c r="CT19" s="760"/>
      <c r="CU19" s="760"/>
      <c r="CV19" s="761"/>
      <c r="CW19" s="759"/>
      <c r="CX19" s="760"/>
      <c r="CY19" s="760"/>
      <c r="CZ19" s="760"/>
      <c r="DA19" s="761"/>
      <c r="DB19" s="759"/>
      <c r="DC19" s="760"/>
      <c r="DD19" s="760"/>
      <c r="DE19" s="760"/>
      <c r="DF19" s="761"/>
      <c r="DG19" s="759"/>
      <c r="DH19" s="760"/>
      <c r="DI19" s="760"/>
      <c r="DJ19" s="760"/>
      <c r="DK19" s="761"/>
      <c r="DL19" s="759"/>
      <c r="DM19" s="760"/>
      <c r="DN19" s="760"/>
      <c r="DO19" s="760"/>
      <c r="DP19" s="761"/>
      <c r="DQ19" s="759"/>
      <c r="DR19" s="760"/>
      <c r="DS19" s="760"/>
      <c r="DT19" s="760"/>
      <c r="DU19" s="761"/>
      <c r="DV19" s="756"/>
      <c r="DW19" s="757"/>
      <c r="DX19" s="757"/>
      <c r="DY19" s="757"/>
      <c r="DZ19" s="762"/>
      <c r="EA19" s="220"/>
    </row>
    <row r="20" spans="1:131" s="221" customFormat="1" ht="26.25" customHeight="1" x14ac:dyDescent="0.2">
      <c r="A20" s="224">
        <v>14</v>
      </c>
      <c r="B20" s="763"/>
      <c r="C20" s="764"/>
      <c r="D20" s="764"/>
      <c r="E20" s="764"/>
      <c r="F20" s="764"/>
      <c r="G20" s="764"/>
      <c r="H20" s="764"/>
      <c r="I20" s="764"/>
      <c r="J20" s="764"/>
      <c r="K20" s="764"/>
      <c r="L20" s="764"/>
      <c r="M20" s="764"/>
      <c r="N20" s="764"/>
      <c r="O20" s="764"/>
      <c r="P20" s="765"/>
      <c r="Q20" s="766"/>
      <c r="R20" s="767"/>
      <c r="S20" s="767"/>
      <c r="T20" s="767"/>
      <c r="U20" s="767"/>
      <c r="V20" s="767"/>
      <c r="W20" s="767"/>
      <c r="X20" s="767"/>
      <c r="Y20" s="767"/>
      <c r="Z20" s="767"/>
      <c r="AA20" s="767"/>
      <c r="AB20" s="767"/>
      <c r="AC20" s="767"/>
      <c r="AD20" s="767"/>
      <c r="AE20" s="768"/>
      <c r="AF20" s="769"/>
      <c r="AG20" s="770"/>
      <c r="AH20" s="770"/>
      <c r="AI20" s="770"/>
      <c r="AJ20" s="771"/>
      <c r="AK20" s="752"/>
      <c r="AL20" s="753"/>
      <c r="AM20" s="753"/>
      <c r="AN20" s="753"/>
      <c r="AO20" s="753"/>
      <c r="AP20" s="753"/>
      <c r="AQ20" s="753"/>
      <c r="AR20" s="753"/>
      <c r="AS20" s="753"/>
      <c r="AT20" s="753"/>
      <c r="AU20" s="754"/>
      <c r="AV20" s="754"/>
      <c r="AW20" s="754"/>
      <c r="AX20" s="754"/>
      <c r="AY20" s="755"/>
      <c r="AZ20" s="218"/>
      <c r="BA20" s="218"/>
      <c r="BB20" s="218"/>
      <c r="BC20" s="218"/>
      <c r="BD20" s="218"/>
      <c r="BE20" s="219"/>
      <c r="BF20" s="219"/>
      <c r="BG20" s="219"/>
      <c r="BH20" s="219"/>
      <c r="BI20" s="219"/>
      <c r="BJ20" s="219"/>
      <c r="BK20" s="219"/>
      <c r="BL20" s="219"/>
      <c r="BM20" s="219"/>
      <c r="BN20" s="219"/>
      <c r="BO20" s="219"/>
      <c r="BP20" s="219"/>
      <c r="BQ20" s="224">
        <v>14</v>
      </c>
      <c r="BR20" s="225"/>
      <c r="BS20" s="756"/>
      <c r="BT20" s="757"/>
      <c r="BU20" s="757"/>
      <c r="BV20" s="757"/>
      <c r="BW20" s="757"/>
      <c r="BX20" s="757"/>
      <c r="BY20" s="757"/>
      <c r="BZ20" s="757"/>
      <c r="CA20" s="757"/>
      <c r="CB20" s="757"/>
      <c r="CC20" s="757"/>
      <c r="CD20" s="757"/>
      <c r="CE20" s="757"/>
      <c r="CF20" s="757"/>
      <c r="CG20" s="758"/>
      <c r="CH20" s="759"/>
      <c r="CI20" s="760"/>
      <c r="CJ20" s="760"/>
      <c r="CK20" s="760"/>
      <c r="CL20" s="761"/>
      <c r="CM20" s="759"/>
      <c r="CN20" s="760"/>
      <c r="CO20" s="760"/>
      <c r="CP20" s="760"/>
      <c r="CQ20" s="761"/>
      <c r="CR20" s="759"/>
      <c r="CS20" s="760"/>
      <c r="CT20" s="760"/>
      <c r="CU20" s="760"/>
      <c r="CV20" s="761"/>
      <c r="CW20" s="759"/>
      <c r="CX20" s="760"/>
      <c r="CY20" s="760"/>
      <c r="CZ20" s="760"/>
      <c r="DA20" s="761"/>
      <c r="DB20" s="759"/>
      <c r="DC20" s="760"/>
      <c r="DD20" s="760"/>
      <c r="DE20" s="760"/>
      <c r="DF20" s="761"/>
      <c r="DG20" s="759"/>
      <c r="DH20" s="760"/>
      <c r="DI20" s="760"/>
      <c r="DJ20" s="760"/>
      <c r="DK20" s="761"/>
      <c r="DL20" s="759"/>
      <c r="DM20" s="760"/>
      <c r="DN20" s="760"/>
      <c r="DO20" s="760"/>
      <c r="DP20" s="761"/>
      <c r="DQ20" s="759"/>
      <c r="DR20" s="760"/>
      <c r="DS20" s="760"/>
      <c r="DT20" s="760"/>
      <c r="DU20" s="761"/>
      <c r="DV20" s="756"/>
      <c r="DW20" s="757"/>
      <c r="DX20" s="757"/>
      <c r="DY20" s="757"/>
      <c r="DZ20" s="762"/>
      <c r="EA20" s="220"/>
    </row>
    <row r="21" spans="1:131" s="221" customFormat="1" ht="26.25" customHeight="1" thickBot="1" x14ac:dyDescent="0.25">
      <c r="A21" s="224">
        <v>15</v>
      </c>
      <c r="B21" s="763"/>
      <c r="C21" s="764"/>
      <c r="D21" s="764"/>
      <c r="E21" s="764"/>
      <c r="F21" s="764"/>
      <c r="G21" s="764"/>
      <c r="H21" s="764"/>
      <c r="I21" s="764"/>
      <c r="J21" s="764"/>
      <c r="K21" s="764"/>
      <c r="L21" s="764"/>
      <c r="M21" s="764"/>
      <c r="N21" s="764"/>
      <c r="O21" s="764"/>
      <c r="P21" s="765"/>
      <c r="Q21" s="766"/>
      <c r="R21" s="767"/>
      <c r="S21" s="767"/>
      <c r="T21" s="767"/>
      <c r="U21" s="767"/>
      <c r="V21" s="767"/>
      <c r="W21" s="767"/>
      <c r="X21" s="767"/>
      <c r="Y21" s="767"/>
      <c r="Z21" s="767"/>
      <c r="AA21" s="767"/>
      <c r="AB21" s="767"/>
      <c r="AC21" s="767"/>
      <c r="AD21" s="767"/>
      <c r="AE21" s="768"/>
      <c r="AF21" s="769"/>
      <c r="AG21" s="770"/>
      <c r="AH21" s="770"/>
      <c r="AI21" s="770"/>
      <c r="AJ21" s="771"/>
      <c r="AK21" s="752"/>
      <c r="AL21" s="753"/>
      <c r="AM21" s="753"/>
      <c r="AN21" s="753"/>
      <c r="AO21" s="753"/>
      <c r="AP21" s="753"/>
      <c r="AQ21" s="753"/>
      <c r="AR21" s="753"/>
      <c r="AS21" s="753"/>
      <c r="AT21" s="753"/>
      <c r="AU21" s="754"/>
      <c r="AV21" s="754"/>
      <c r="AW21" s="754"/>
      <c r="AX21" s="754"/>
      <c r="AY21" s="755"/>
      <c r="AZ21" s="218"/>
      <c r="BA21" s="218"/>
      <c r="BB21" s="218"/>
      <c r="BC21" s="218"/>
      <c r="BD21" s="218"/>
      <c r="BE21" s="219"/>
      <c r="BF21" s="219"/>
      <c r="BG21" s="219"/>
      <c r="BH21" s="219"/>
      <c r="BI21" s="219"/>
      <c r="BJ21" s="219"/>
      <c r="BK21" s="219"/>
      <c r="BL21" s="219"/>
      <c r="BM21" s="219"/>
      <c r="BN21" s="219"/>
      <c r="BO21" s="219"/>
      <c r="BP21" s="219"/>
      <c r="BQ21" s="224">
        <v>15</v>
      </c>
      <c r="BR21" s="225"/>
      <c r="BS21" s="756"/>
      <c r="BT21" s="757"/>
      <c r="BU21" s="757"/>
      <c r="BV21" s="757"/>
      <c r="BW21" s="757"/>
      <c r="BX21" s="757"/>
      <c r="BY21" s="757"/>
      <c r="BZ21" s="757"/>
      <c r="CA21" s="757"/>
      <c r="CB21" s="757"/>
      <c r="CC21" s="757"/>
      <c r="CD21" s="757"/>
      <c r="CE21" s="757"/>
      <c r="CF21" s="757"/>
      <c r="CG21" s="758"/>
      <c r="CH21" s="759"/>
      <c r="CI21" s="760"/>
      <c r="CJ21" s="760"/>
      <c r="CK21" s="760"/>
      <c r="CL21" s="761"/>
      <c r="CM21" s="759"/>
      <c r="CN21" s="760"/>
      <c r="CO21" s="760"/>
      <c r="CP21" s="760"/>
      <c r="CQ21" s="761"/>
      <c r="CR21" s="759"/>
      <c r="CS21" s="760"/>
      <c r="CT21" s="760"/>
      <c r="CU21" s="760"/>
      <c r="CV21" s="761"/>
      <c r="CW21" s="759"/>
      <c r="CX21" s="760"/>
      <c r="CY21" s="760"/>
      <c r="CZ21" s="760"/>
      <c r="DA21" s="761"/>
      <c r="DB21" s="759"/>
      <c r="DC21" s="760"/>
      <c r="DD21" s="760"/>
      <c r="DE21" s="760"/>
      <c r="DF21" s="761"/>
      <c r="DG21" s="759"/>
      <c r="DH21" s="760"/>
      <c r="DI21" s="760"/>
      <c r="DJ21" s="760"/>
      <c r="DK21" s="761"/>
      <c r="DL21" s="759"/>
      <c r="DM21" s="760"/>
      <c r="DN21" s="760"/>
      <c r="DO21" s="760"/>
      <c r="DP21" s="761"/>
      <c r="DQ21" s="759"/>
      <c r="DR21" s="760"/>
      <c r="DS21" s="760"/>
      <c r="DT21" s="760"/>
      <c r="DU21" s="761"/>
      <c r="DV21" s="756"/>
      <c r="DW21" s="757"/>
      <c r="DX21" s="757"/>
      <c r="DY21" s="757"/>
      <c r="DZ21" s="762"/>
      <c r="EA21" s="220"/>
    </row>
    <row r="22" spans="1:131" s="221" customFormat="1" ht="26.25" customHeight="1" x14ac:dyDescent="0.2">
      <c r="A22" s="224">
        <v>16</v>
      </c>
      <c r="B22" s="763"/>
      <c r="C22" s="764"/>
      <c r="D22" s="764"/>
      <c r="E22" s="764"/>
      <c r="F22" s="764"/>
      <c r="G22" s="764"/>
      <c r="H22" s="764"/>
      <c r="I22" s="764"/>
      <c r="J22" s="764"/>
      <c r="K22" s="764"/>
      <c r="L22" s="764"/>
      <c r="M22" s="764"/>
      <c r="N22" s="764"/>
      <c r="O22" s="764"/>
      <c r="P22" s="765"/>
      <c r="Q22" s="782"/>
      <c r="R22" s="783"/>
      <c r="S22" s="783"/>
      <c r="T22" s="783"/>
      <c r="U22" s="783"/>
      <c r="V22" s="783"/>
      <c r="W22" s="783"/>
      <c r="X22" s="783"/>
      <c r="Y22" s="783"/>
      <c r="Z22" s="783"/>
      <c r="AA22" s="783"/>
      <c r="AB22" s="783"/>
      <c r="AC22" s="783"/>
      <c r="AD22" s="783"/>
      <c r="AE22" s="784"/>
      <c r="AF22" s="769"/>
      <c r="AG22" s="770"/>
      <c r="AH22" s="770"/>
      <c r="AI22" s="770"/>
      <c r="AJ22" s="771"/>
      <c r="AK22" s="785"/>
      <c r="AL22" s="786"/>
      <c r="AM22" s="786"/>
      <c r="AN22" s="786"/>
      <c r="AO22" s="786"/>
      <c r="AP22" s="786"/>
      <c r="AQ22" s="786"/>
      <c r="AR22" s="786"/>
      <c r="AS22" s="786"/>
      <c r="AT22" s="786"/>
      <c r="AU22" s="787"/>
      <c r="AV22" s="787"/>
      <c r="AW22" s="787"/>
      <c r="AX22" s="787"/>
      <c r="AY22" s="788"/>
      <c r="AZ22" s="789" t="s">
        <v>392</v>
      </c>
      <c r="BA22" s="789"/>
      <c r="BB22" s="789"/>
      <c r="BC22" s="789"/>
      <c r="BD22" s="790"/>
      <c r="BE22" s="219"/>
      <c r="BF22" s="219"/>
      <c r="BG22" s="219"/>
      <c r="BH22" s="219"/>
      <c r="BI22" s="219"/>
      <c r="BJ22" s="219"/>
      <c r="BK22" s="219"/>
      <c r="BL22" s="219"/>
      <c r="BM22" s="219"/>
      <c r="BN22" s="219"/>
      <c r="BO22" s="219"/>
      <c r="BP22" s="219"/>
      <c r="BQ22" s="224">
        <v>16</v>
      </c>
      <c r="BR22" s="225"/>
      <c r="BS22" s="756"/>
      <c r="BT22" s="757"/>
      <c r="BU22" s="757"/>
      <c r="BV22" s="757"/>
      <c r="BW22" s="757"/>
      <c r="BX22" s="757"/>
      <c r="BY22" s="757"/>
      <c r="BZ22" s="757"/>
      <c r="CA22" s="757"/>
      <c r="CB22" s="757"/>
      <c r="CC22" s="757"/>
      <c r="CD22" s="757"/>
      <c r="CE22" s="757"/>
      <c r="CF22" s="757"/>
      <c r="CG22" s="758"/>
      <c r="CH22" s="759"/>
      <c r="CI22" s="760"/>
      <c r="CJ22" s="760"/>
      <c r="CK22" s="760"/>
      <c r="CL22" s="761"/>
      <c r="CM22" s="759"/>
      <c r="CN22" s="760"/>
      <c r="CO22" s="760"/>
      <c r="CP22" s="760"/>
      <c r="CQ22" s="761"/>
      <c r="CR22" s="759"/>
      <c r="CS22" s="760"/>
      <c r="CT22" s="760"/>
      <c r="CU22" s="760"/>
      <c r="CV22" s="761"/>
      <c r="CW22" s="759"/>
      <c r="CX22" s="760"/>
      <c r="CY22" s="760"/>
      <c r="CZ22" s="760"/>
      <c r="DA22" s="761"/>
      <c r="DB22" s="759"/>
      <c r="DC22" s="760"/>
      <c r="DD22" s="760"/>
      <c r="DE22" s="760"/>
      <c r="DF22" s="761"/>
      <c r="DG22" s="759"/>
      <c r="DH22" s="760"/>
      <c r="DI22" s="760"/>
      <c r="DJ22" s="760"/>
      <c r="DK22" s="761"/>
      <c r="DL22" s="759"/>
      <c r="DM22" s="760"/>
      <c r="DN22" s="760"/>
      <c r="DO22" s="760"/>
      <c r="DP22" s="761"/>
      <c r="DQ22" s="759"/>
      <c r="DR22" s="760"/>
      <c r="DS22" s="760"/>
      <c r="DT22" s="760"/>
      <c r="DU22" s="761"/>
      <c r="DV22" s="756"/>
      <c r="DW22" s="757"/>
      <c r="DX22" s="757"/>
      <c r="DY22" s="757"/>
      <c r="DZ22" s="762"/>
      <c r="EA22" s="220"/>
    </row>
    <row r="23" spans="1:131" s="221" customFormat="1" ht="26.25" customHeight="1" thickBot="1" x14ac:dyDescent="0.25">
      <c r="A23" s="226" t="s">
        <v>393</v>
      </c>
      <c r="B23" s="772" t="s">
        <v>394</v>
      </c>
      <c r="C23" s="773"/>
      <c r="D23" s="773"/>
      <c r="E23" s="773"/>
      <c r="F23" s="773"/>
      <c r="G23" s="773"/>
      <c r="H23" s="773"/>
      <c r="I23" s="773"/>
      <c r="J23" s="773"/>
      <c r="K23" s="773"/>
      <c r="L23" s="773"/>
      <c r="M23" s="773"/>
      <c r="N23" s="773"/>
      <c r="O23" s="773"/>
      <c r="P23" s="774"/>
      <c r="Q23" s="775">
        <f>SUM(Q7:U8)</f>
        <v>8650</v>
      </c>
      <c r="R23" s="776"/>
      <c r="S23" s="776"/>
      <c r="T23" s="776"/>
      <c r="U23" s="776"/>
      <c r="V23" s="775">
        <f t="shared" ref="V23" si="0">SUM(V7:Z8)</f>
        <v>8007</v>
      </c>
      <c r="W23" s="776"/>
      <c r="X23" s="776"/>
      <c r="Y23" s="776"/>
      <c r="Z23" s="776"/>
      <c r="AA23" s="775">
        <f t="shared" ref="AA23" si="1">SUM(AA7:AE8)</f>
        <v>642</v>
      </c>
      <c r="AB23" s="776"/>
      <c r="AC23" s="776"/>
      <c r="AD23" s="776"/>
      <c r="AE23" s="776"/>
      <c r="AF23" s="777">
        <v>593</v>
      </c>
      <c r="AG23" s="778"/>
      <c r="AH23" s="778"/>
      <c r="AI23" s="778"/>
      <c r="AJ23" s="779"/>
      <c r="AK23" s="780"/>
      <c r="AL23" s="781"/>
      <c r="AM23" s="781"/>
      <c r="AN23" s="781"/>
      <c r="AO23" s="781"/>
      <c r="AP23" s="776">
        <f>SUM(AP7:AT8)</f>
        <v>3843</v>
      </c>
      <c r="AQ23" s="776"/>
      <c r="AR23" s="776"/>
      <c r="AS23" s="776"/>
      <c r="AT23" s="776"/>
      <c r="AU23" s="792"/>
      <c r="AV23" s="792"/>
      <c r="AW23" s="792"/>
      <c r="AX23" s="792"/>
      <c r="AY23" s="793"/>
      <c r="AZ23" s="777" t="s">
        <v>126</v>
      </c>
      <c r="BA23" s="778"/>
      <c r="BB23" s="778"/>
      <c r="BC23" s="778"/>
      <c r="BD23" s="779"/>
      <c r="BE23" s="219"/>
      <c r="BF23" s="219"/>
      <c r="BG23" s="219"/>
      <c r="BH23" s="219"/>
      <c r="BI23" s="219"/>
      <c r="BJ23" s="219"/>
      <c r="BK23" s="219"/>
      <c r="BL23" s="219"/>
      <c r="BM23" s="219"/>
      <c r="BN23" s="219"/>
      <c r="BO23" s="219"/>
      <c r="BP23" s="219"/>
      <c r="BQ23" s="224">
        <v>17</v>
      </c>
      <c r="BR23" s="225"/>
      <c r="BS23" s="756"/>
      <c r="BT23" s="757"/>
      <c r="BU23" s="757"/>
      <c r="BV23" s="757"/>
      <c r="BW23" s="757"/>
      <c r="BX23" s="757"/>
      <c r="BY23" s="757"/>
      <c r="BZ23" s="757"/>
      <c r="CA23" s="757"/>
      <c r="CB23" s="757"/>
      <c r="CC23" s="757"/>
      <c r="CD23" s="757"/>
      <c r="CE23" s="757"/>
      <c r="CF23" s="757"/>
      <c r="CG23" s="758"/>
      <c r="CH23" s="759"/>
      <c r="CI23" s="760"/>
      <c r="CJ23" s="760"/>
      <c r="CK23" s="760"/>
      <c r="CL23" s="761"/>
      <c r="CM23" s="759"/>
      <c r="CN23" s="760"/>
      <c r="CO23" s="760"/>
      <c r="CP23" s="760"/>
      <c r="CQ23" s="761"/>
      <c r="CR23" s="759"/>
      <c r="CS23" s="760"/>
      <c r="CT23" s="760"/>
      <c r="CU23" s="760"/>
      <c r="CV23" s="761"/>
      <c r="CW23" s="759"/>
      <c r="CX23" s="760"/>
      <c r="CY23" s="760"/>
      <c r="CZ23" s="760"/>
      <c r="DA23" s="761"/>
      <c r="DB23" s="759"/>
      <c r="DC23" s="760"/>
      <c r="DD23" s="760"/>
      <c r="DE23" s="760"/>
      <c r="DF23" s="761"/>
      <c r="DG23" s="759"/>
      <c r="DH23" s="760"/>
      <c r="DI23" s="760"/>
      <c r="DJ23" s="760"/>
      <c r="DK23" s="761"/>
      <c r="DL23" s="759"/>
      <c r="DM23" s="760"/>
      <c r="DN23" s="760"/>
      <c r="DO23" s="760"/>
      <c r="DP23" s="761"/>
      <c r="DQ23" s="759"/>
      <c r="DR23" s="760"/>
      <c r="DS23" s="760"/>
      <c r="DT23" s="760"/>
      <c r="DU23" s="761"/>
      <c r="DV23" s="756"/>
      <c r="DW23" s="757"/>
      <c r="DX23" s="757"/>
      <c r="DY23" s="757"/>
      <c r="DZ23" s="762"/>
      <c r="EA23" s="220"/>
    </row>
    <row r="24" spans="1:131" s="221" customFormat="1" ht="26.25" customHeight="1" x14ac:dyDescent="0.2">
      <c r="A24" s="791" t="s">
        <v>395</v>
      </c>
      <c r="B24" s="791"/>
      <c r="C24" s="791"/>
      <c r="D24" s="791"/>
      <c r="E24" s="791"/>
      <c r="F24" s="791"/>
      <c r="G24" s="791"/>
      <c r="H24" s="791"/>
      <c r="I24" s="791"/>
      <c r="J24" s="791"/>
      <c r="K24" s="791"/>
      <c r="L24" s="791"/>
      <c r="M24" s="791"/>
      <c r="N24" s="791"/>
      <c r="O24" s="791"/>
      <c r="P24" s="791"/>
      <c r="Q24" s="791"/>
      <c r="R24" s="791"/>
      <c r="S24" s="791"/>
      <c r="T24" s="791"/>
      <c r="U24" s="791"/>
      <c r="V24" s="791"/>
      <c r="W24" s="791"/>
      <c r="X24" s="791"/>
      <c r="Y24" s="791"/>
      <c r="Z24" s="791"/>
      <c r="AA24" s="791"/>
      <c r="AB24" s="791"/>
      <c r="AC24" s="791"/>
      <c r="AD24" s="791"/>
      <c r="AE24" s="791"/>
      <c r="AF24" s="791"/>
      <c r="AG24" s="791"/>
      <c r="AH24" s="791"/>
      <c r="AI24" s="791"/>
      <c r="AJ24" s="791"/>
      <c r="AK24" s="791"/>
      <c r="AL24" s="791"/>
      <c r="AM24" s="791"/>
      <c r="AN24" s="791"/>
      <c r="AO24" s="791"/>
      <c r="AP24" s="791"/>
      <c r="AQ24" s="791"/>
      <c r="AR24" s="791"/>
      <c r="AS24" s="791"/>
      <c r="AT24" s="791"/>
      <c r="AU24" s="791"/>
      <c r="AV24" s="791"/>
      <c r="AW24" s="791"/>
      <c r="AX24" s="791"/>
      <c r="AY24" s="791"/>
      <c r="AZ24" s="218"/>
      <c r="BA24" s="218"/>
      <c r="BB24" s="218"/>
      <c r="BC24" s="218"/>
      <c r="BD24" s="218"/>
      <c r="BE24" s="219"/>
      <c r="BF24" s="219"/>
      <c r="BG24" s="219"/>
      <c r="BH24" s="219"/>
      <c r="BI24" s="219"/>
      <c r="BJ24" s="219"/>
      <c r="BK24" s="219"/>
      <c r="BL24" s="219"/>
      <c r="BM24" s="219"/>
      <c r="BN24" s="219"/>
      <c r="BO24" s="219"/>
      <c r="BP24" s="219"/>
      <c r="BQ24" s="224">
        <v>18</v>
      </c>
      <c r="BR24" s="225"/>
      <c r="BS24" s="756"/>
      <c r="BT24" s="757"/>
      <c r="BU24" s="757"/>
      <c r="BV24" s="757"/>
      <c r="BW24" s="757"/>
      <c r="BX24" s="757"/>
      <c r="BY24" s="757"/>
      <c r="BZ24" s="757"/>
      <c r="CA24" s="757"/>
      <c r="CB24" s="757"/>
      <c r="CC24" s="757"/>
      <c r="CD24" s="757"/>
      <c r="CE24" s="757"/>
      <c r="CF24" s="757"/>
      <c r="CG24" s="758"/>
      <c r="CH24" s="759"/>
      <c r="CI24" s="760"/>
      <c r="CJ24" s="760"/>
      <c r="CK24" s="760"/>
      <c r="CL24" s="761"/>
      <c r="CM24" s="759"/>
      <c r="CN24" s="760"/>
      <c r="CO24" s="760"/>
      <c r="CP24" s="760"/>
      <c r="CQ24" s="761"/>
      <c r="CR24" s="759"/>
      <c r="CS24" s="760"/>
      <c r="CT24" s="760"/>
      <c r="CU24" s="760"/>
      <c r="CV24" s="761"/>
      <c r="CW24" s="759"/>
      <c r="CX24" s="760"/>
      <c r="CY24" s="760"/>
      <c r="CZ24" s="760"/>
      <c r="DA24" s="761"/>
      <c r="DB24" s="759"/>
      <c r="DC24" s="760"/>
      <c r="DD24" s="760"/>
      <c r="DE24" s="760"/>
      <c r="DF24" s="761"/>
      <c r="DG24" s="759"/>
      <c r="DH24" s="760"/>
      <c r="DI24" s="760"/>
      <c r="DJ24" s="760"/>
      <c r="DK24" s="761"/>
      <c r="DL24" s="759"/>
      <c r="DM24" s="760"/>
      <c r="DN24" s="760"/>
      <c r="DO24" s="760"/>
      <c r="DP24" s="761"/>
      <c r="DQ24" s="759"/>
      <c r="DR24" s="760"/>
      <c r="DS24" s="760"/>
      <c r="DT24" s="760"/>
      <c r="DU24" s="761"/>
      <c r="DV24" s="756"/>
      <c r="DW24" s="757"/>
      <c r="DX24" s="757"/>
      <c r="DY24" s="757"/>
      <c r="DZ24" s="762"/>
      <c r="EA24" s="220"/>
    </row>
    <row r="25" spans="1:131" ht="26.25" customHeight="1" thickBot="1" x14ac:dyDescent="0.25">
      <c r="A25" s="708" t="s">
        <v>396</v>
      </c>
      <c r="B25" s="708"/>
      <c r="C25" s="708"/>
      <c r="D25" s="708"/>
      <c r="E25" s="708"/>
      <c r="F25" s="708"/>
      <c r="G25" s="708"/>
      <c r="H25" s="708"/>
      <c r="I25" s="708"/>
      <c r="J25" s="708"/>
      <c r="K25" s="708"/>
      <c r="L25" s="708"/>
      <c r="M25" s="708"/>
      <c r="N25" s="708"/>
      <c r="O25" s="708"/>
      <c r="P25" s="708"/>
      <c r="Q25" s="708"/>
      <c r="R25" s="708"/>
      <c r="S25" s="708"/>
      <c r="T25" s="708"/>
      <c r="U25" s="708"/>
      <c r="V25" s="708"/>
      <c r="W25" s="708"/>
      <c r="X25" s="708"/>
      <c r="Y25" s="708"/>
      <c r="Z25" s="708"/>
      <c r="AA25" s="708"/>
      <c r="AB25" s="708"/>
      <c r="AC25" s="708"/>
      <c r="AD25" s="708"/>
      <c r="AE25" s="708"/>
      <c r="AF25" s="708"/>
      <c r="AG25" s="708"/>
      <c r="AH25" s="708"/>
      <c r="AI25" s="708"/>
      <c r="AJ25" s="708"/>
      <c r="AK25" s="708"/>
      <c r="AL25" s="708"/>
      <c r="AM25" s="708"/>
      <c r="AN25" s="708"/>
      <c r="AO25" s="708"/>
      <c r="AP25" s="708"/>
      <c r="AQ25" s="708"/>
      <c r="AR25" s="708"/>
      <c r="AS25" s="708"/>
      <c r="AT25" s="708"/>
      <c r="AU25" s="708"/>
      <c r="AV25" s="708"/>
      <c r="AW25" s="708"/>
      <c r="AX25" s="708"/>
      <c r="AY25" s="708"/>
      <c r="AZ25" s="708"/>
      <c r="BA25" s="708"/>
      <c r="BB25" s="708"/>
      <c r="BC25" s="708"/>
      <c r="BD25" s="708"/>
      <c r="BE25" s="708"/>
      <c r="BF25" s="708"/>
      <c r="BG25" s="708"/>
      <c r="BH25" s="708"/>
      <c r="BI25" s="708"/>
      <c r="BJ25" s="218"/>
      <c r="BK25" s="218"/>
      <c r="BL25" s="218"/>
      <c r="BM25" s="218"/>
      <c r="BN25" s="218"/>
      <c r="BO25" s="227"/>
      <c r="BP25" s="227"/>
      <c r="BQ25" s="224">
        <v>19</v>
      </c>
      <c r="BR25" s="225"/>
      <c r="BS25" s="756"/>
      <c r="BT25" s="757"/>
      <c r="BU25" s="757"/>
      <c r="BV25" s="757"/>
      <c r="BW25" s="757"/>
      <c r="BX25" s="757"/>
      <c r="BY25" s="757"/>
      <c r="BZ25" s="757"/>
      <c r="CA25" s="757"/>
      <c r="CB25" s="757"/>
      <c r="CC25" s="757"/>
      <c r="CD25" s="757"/>
      <c r="CE25" s="757"/>
      <c r="CF25" s="757"/>
      <c r="CG25" s="758"/>
      <c r="CH25" s="759"/>
      <c r="CI25" s="760"/>
      <c r="CJ25" s="760"/>
      <c r="CK25" s="760"/>
      <c r="CL25" s="761"/>
      <c r="CM25" s="759"/>
      <c r="CN25" s="760"/>
      <c r="CO25" s="760"/>
      <c r="CP25" s="760"/>
      <c r="CQ25" s="761"/>
      <c r="CR25" s="759"/>
      <c r="CS25" s="760"/>
      <c r="CT25" s="760"/>
      <c r="CU25" s="760"/>
      <c r="CV25" s="761"/>
      <c r="CW25" s="759"/>
      <c r="CX25" s="760"/>
      <c r="CY25" s="760"/>
      <c r="CZ25" s="760"/>
      <c r="DA25" s="761"/>
      <c r="DB25" s="759"/>
      <c r="DC25" s="760"/>
      <c r="DD25" s="760"/>
      <c r="DE25" s="760"/>
      <c r="DF25" s="761"/>
      <c r="DG25" s="759"/>
      <c r="DH25" s="760"/>
      <c r="DI25" s="760"/>
      <c r="DJ25" s="760"/>
      <c r="DK25" s="761"/>
      <c r="DL25" s="759"/>
      <c r="DM25" s="760"/>
      <c r="DN25" s="760"/>
      <c r="DO25" s="760"/>
      <c r="DP25" s="761"/>
      <c r="DQ25" s="759"/>
      <c r="DR25" s="760"/>
      <c r="DS25" s="760"/>
      <c r="DT25" s="760"/>
      <c r="DU25" s="761"/>
      <c r="DV25" s="756"/>
      <c r="DW25" s="757"/>
      <c r="DX25" s="757"/>
      <c r="DY25" s="757"/>
      <c r="DZ25" s="762"/>
      <c r="EA25" s="216"/>
    </row>
    <row r="26" spans="1:131" ht="26.25" customHeight="1" x14ac:dyDescent="0.2">
      <c r="A26" s="710" t="s">
        <v>373</v>
      </c>
      <c r="B26" s="711"/>
      <c r="C26" s="711"/>
      <c r="D26" s="711"/>
      <c r="E26" s="711"/>
      <c r="F26" s="711"/>
      <c r="G26" s="711"/>
      <c r="H26" s="711"/>
      <c r="I26" s="711"/>
      <c r="J26" s="711"/>
      <c r="K26" s="711"/>
      <c r="L26" s="711"/>
      <c r="M26" s="711"/>
      <c r="N26" s="711"/>
      <c r="O26" s="711"/>
      <c r="P26" s="712"/>
      <c r="Q26" s="716" t="s">
        <v>397</v>
      </c>
      <c r="R26" s="717"/>
      <c r="S26" s="717"/>
      <c r="T26" s="717"/>
      <c r="U26" s="718"/>
      <c r="V26" s="716" t="s">
        <v>398</v>
      </c>
      <c r="W26" s="717"/>
      <c r="X26" s="717"/>
      <c r="Y26" s="717"/>
      <c r="Z26" s="718"/>
      <c r="AA26" s="716" t="s">
        <v>399</v>
      </c>
      <c r="AB26" s="717"/>
      <c r="AC26" s="717"/>
      <c r="AD26" s="717"/>
      <c r="AE26" s="717"/>
      <c r="AF26" s="794" t="s">
        <v>400</v>
      </c>
      <c r="AG26" s="795"/>
      <c r="AH26" s="795"/>
      <c r="AI26" s="795"/>
      <c r="AJ26" s="796"/>
      <c r="AK26" s="717" t="s">
        <v>401</v>
      </c>
      <c r="AL26" s="717"/>
      <c r="AM26" s="717"/>
      <c r="AN26" s="717"/>
      <c r="AO26" s="718"/>
      <c r="AP26" s="716" t="s">
        <v>402</v>
      </c>
      <c r="AQ26" s="717"/>
      <c r="AR26" s="717"/>
      <c r="AS26" s="717"/>
      <c r="AT26" s="718"/>
      <c r="AU26" s="716" t="s">
        <v>403</v>
      </c>
      <c r="AV26" s="717"/>
      <c r="AW26" s="717"/>
      <c r="AX26" s="717"/>
      <c r="AY26" s="718"/>
      <c r="AZ26" s="716" t="s">
        <v>404</v>
      </c>
      <c r="BA26" s="717"/>
      <c r="BB26" s="717"/>
      <c r="BC26" s="717"/>
      <c r="BD26" s="718"/>
      <c r="BE26" s="716" t="s">
        <v>380</v>
      </c>
      <c r="BF26" s="717"/>
      <c r="BG26" s="717"/>
      <c r="BH26" s="717"/>
      <c r="BI26" s="723"/>
      <c r="BJ26" s="218"/>
      <c r="BK26" s="218"/>
      <c r="BL26" s="218"/>
      <c r="BM26" s="218"/>
      <c r="BN26" s="218"/>
      <c r="BO26" s="227"/>
      <c r="BP26" s="227"/>
      <c r="BQ26" s="224">
        <v>20</v>
      </c>
      <c r="BR26" s="225"/>
      <c r="BS26" s="756"/>
      <c r="BT26" s="757"/>
      <c r="BU26" s="757"/>
      <c r="BV26" s="757"/>
      <c r="BW26" s="757"/>
      <c r="BX26" s="757"/>
      <c r="BY26" s="757"/>
      <c r="BZ26" s="757"/>
      <c r="CA26" s="757"/>
      <c r="CB26" s="757"/>
      <c r="CC26" s="757"/>
      <c r="CD26" s="757"/>
      <c r="CE26" s="757"/>
      <c r="CF26" s="757"/>
      <c r="CG26" s="758"/>
      <c r="CH26" s="759"/>
      <c r="CI26" s="760"/>
      <c r="CJ26" s="760"/>
      <c r="CK26" s="760"/>
      <c r="CL26" s="761"/>
      <c r="CM26" s="759"/>
      <c r="CN26" s="760"/>
      <c r="CO26" s="760"/>
      <c r="CP26" s="760"/>
      <c r="CQ26" s="761"/>
      <c r="CR26" s="759"/>
      <c r="CS26" s="760"/>
      <c r="CT26" s="760"/>
      <c r="CU26" s="760"/>
      <c r="CV26" s="761"/>
      <c r="CW26" s="759"/>
      <c r="CX26" s="760"/>
      <c r="CY26" s="760"/>
      <c r="CZ26" s="760"/>
      <c r="DA26" s="761"/>
      <c r="DB26" s="759"/>
      <c r="DC26" s="760"/>
      <c r="DD26" s="760"/>
      <c r="DE26" s="760"/>
      <c r="DF26" s="761"/>
      <c r="DG26" s="759"/>
      <c r="DH26" s="760"/>
      <c r="DI26" s="760"/>
      <c r="DJ26" s="760"/>
      <c r="DK26" s="761"/>
      <c r="DL26" s="759"/>
      <c r="DM26" s="760"/>
      <c r="DN26" s="760"/>
      <c r="DO26" s="760"/>
      <c r="DP26" s="761"/>
      <c r="DQ26" s="759"/>
      <c r="DR26" s="760"/>
      <c r="DS26" s="760"/>
      <c r="DT26" s="760"/>
      <c r="DU26" s="761"/>
      <c r="DV26" s="756"/>
      <c r="DW26" s="757"/>
      <c r="DX26" s="757"/>
      <c r="DY26" s="757"/>
      <c r="DZ26" s="762"/>
      <c r="EA26" s="216"/>
    </row>
    <row r="27" spans="1:131" ht="26.25" customHeight="1" thickBot="1" x14ac:dyDescent="0.25">
      <c r="A27" s="713"/>
      <c r="B27" s="714"/>
      <c r="C27" s="714"/>
      <c r="D27" s="714"/>
      <c r="E27" s="714"/>
      <c r="F27" s="714"/>
      <c r="G27" s="714"/>
      <c r="H27" s="714"/>
      <c r="I27" s="714"/>
      <c r="J27" s="714"/>
      <c r="K27" s="714"/>
      <c r="L27" s="714"/>
      <c r="M27" s="714"/>
      <c r="N27" s="714"/>
      <c r="O27" s="714"/>
      <c r="P27" s="715"/>
      <c r="Q27" s="719"/>
      <c r="R27" s="720"/>
      <c r="S27" s="720"/>
      <c r="T27" s="720"/>
      <c r="U27" s="721"/>
      <c r="V27" s="719"/>
      <c r="W27" s="720"/>
      <c r="X27" s="720"/>
      <c r="Y27" s="720"/>
      <c r="Z27" s="721"/>
      <c r="AA27" s="719"/>
      <c r="AB27" s="720"/>
      <c r="AC27" s="720"/>
      <c r="AD27" s="720"/>
      <c r="AE27" s="720"/>
      <c r="AF27" s="797"/>
      <c r="AG27" s="798"/>
      <c r="AH27" s="798"/>
      <c r="AI27" s="798"/>
      <c r="AJ27" s="799"/>
      <c r="AK27" s="720"/>
      <c r="AL27" s="720"/>
      <c r="AM27" s="720"/>
      <c r="AN27" s="720"/>
      <c r="AO27" s="721"/>
      <c r="AP27" s="719"/>
      <c r="AQ27" s="720"/>
      <c r="AR27" s="720"/>
      <c r="AS27" s="720"/>
      <c r="AT27" s="721"/>
      <c r="AU27" s="719"/>
      <c r="AV27" s="720"/>
      <c r="AW27" s="720"/>
      <c r="AX27" s="720"/>
      <c r="AY27" s="721"/>
      <c r="AZ27" s="719"/>
      <c r="BA27" s="720"/>
      <c r="BB27" s="720"/>
      <c r="BC27" s="720"/>
      <c r="BD27" s="721"/>
      <c r="BE27" s="719"/>
      <c r="BF27" s="720"/>
      <c r="BG27" s="720"/>
      <c r="BH27" s="720"/>
      <c r="BI27" s="725"/>
      <c r="BJ27" s="218"/>
      <c r="BK27" s="218"/>
      <c r="BL27" s="218"/>
      <c r="BM27" s="218"/>
      <c r="BN27" s="218"/>
      <c r="BO27" s="227"/>
      <c r="BP27" s="227"/>
      <c r="BQ27" s="224">
        <v>21</v>
      </c>
      <c r="BR27" s="225"/>
      <c r="BS27" s="756"/>
      <c r="BT27" s="757"/>
      <c r="BU27" s="757"/>
      <c r="BV27" s="757"/>
      <c r="BW27" s="757"/>
      <c r="BX27" s="757"/>
      <c r="BY27" s="757"/>
      <c r="BZ27" s="757"/>
      <c r="CA27" s="757"/>
      <c r="CB27" s="757"/>
      <c r="CC27" s="757"/>
      <c r="CD27" s="757"/>
      <c r="CE27" s="757"/>
      <c r="CF27" s="757"/>
      <c r="CG27" s="758"/>
      <c r="CH27" s="759"/>
      <c r="CI27" s="760"/>
      <c r="CJ27" s="760"/>
      <c r="CK27" s="760"/>
      <c r="CL27" s="761"/>
      <c r="CM27" s="759"/>
      <c r="CN27" s="760"/>
      <c r="CO27" s="760"/>
      <c r="CP27" s="760"/>
      <c r="CQ27" s="761"/>
      <c r="CR27" s="759"/>
      <c r="CS27" s="760"/>
      <c r="CT27" s="760"/>
      <c r="CU27" s="760"/>
      <c r="CV27" s="761"/>
      <c r="CW27" s="759"/>
      <c r="CX27" s="760"/>
      <c r="CY27" s="760"/>
      <c r="CZ27" s="760"/>
      <c r="DA27" s="761"/>
      <c r="DB27" s="759"/>
      <c r="DC27" s="760"/>
      <c r="DD27" s="760"/>
      <c r="DE27" s="760"/>
      <c r="DF27" s="761"/>
      <c r="DG27" s="759"/>
      <c r="DH27" s="760"/>
      <c r="DI27" s="760"/>
      <c r="DJ27" s="760"/>
      <c r="DK27" s="761"/>
      <c r="DL27" s="759"/>
      <c r="DM27" s="760"/>
      <c r="DN27" s="760"/>
      <c r="DO27" s="760"/>
      <c r="DP27" s="761"/>
      <c r="DQ27" s="759"/>
      <c r="DR27" s="760"/>
      <c r="DS27" s="760"/>
      <c r="DT27" s="760"/>
      <c r="DU27" s="761"/>
      <c r="DV27" s="756"/>
      <c r="DW27" s="757"/>
      <c r="DX27" s="757"/>
      <c r="DY27" s="757"/>
      <c r="DZ27" s="762"/>
      <c r="EA27" s="216"/>
    </row>
    <row r="28" spans="1:131" ht="26.25" customHeight="1" thickTop="1" x14ac:dyDescent="0.2">
      <c r="A28" s="228">
        <v>1</v>
      </c>
      <c r="B28" s="732" t="s">
        <v>405</v>
      </c>
      <c r="C28" s="733"/>
      <c r="D28" s="733"/>
      <c r="E28" s="733"/>
      <c r="F28" s="733"/>
      <c r="G28" s="733"/>
      <c r="H28" s="733"/>
      <c r="I28" s="733"/>
      <c r="J28" s="733"/>
      <c r="K28" s="733"/>
      <c r="L28" s="733"/>
      <c r="M28" s="733"/>
      <c r="N28" s="733"/>
      <c r="O28" s="733"/>
      <c r="P28" s="734"/>
      <c r="Q28" s="802">
        <v>1998</v>
      </c>
      <c r="R28" s="803"/>
      <c r="S28" s="803"/>
      <c r="T28" s="803"/>
      <c r="U28" s="803"/>
      <c r="V28" s="803">
        <v>1897</v>
      </c>
      <c r="W28" s="803"/>
      <c r="X28" s="803"/>
      <c r="Y28" s="803"/>
      <c r="Z28" s="803"/>
      <c r="AA28" s="803">
        <v>101</v>
      </c>
      <c r="AB28" s="803"/>
      <c r="AC28" s="803"/>
      <c r="AD28" s="803"/>
      <c r="AE28" s="804"/>
      <c r="AF28" s="805">
        <v>101</v>
      </c>
      <c r="AG28" s="803"/>
      <c r="AH28" s="803"/>
      <c r="AI28" s="803"/>
      <c r="AJ28" s="806"/>
      <c r="AK28" s="807">
        <v>128</v>
      </c>
      <c r="AL28" s="808"/>
      <c r="AM28" s="808"/>
      <c r="AN28" s="808"/>
      <c r="AO28" s="808"/>
      <c r="AP28" s="808" t="s">
        <v>600</v>
      </c>
      <c r="AQ28" s="808"/>
      <c r="AR28" s="808"/>
      <c r="AS28" s="808"/>
      <c r="AT28" s="808"/>
      <c r="AU28" s="808" t="s">
        <v>600</v>
      </c>
      <c r="AV28" s="808"/>
      <c r="AW28" s="808"/>
      <c r="AX28" s="808"/>
      <c r="AY28" s="808"/>
      <c r="AZ28" s="809" t="s">
        <v>600</v>
      </c>
      <c r="BA28" s="809"/>
      <c r="BB28" s="809"/>
      <c r="BC28" s="809"/>
      <c r="BD28" s="809"/>
      <c r="BE28" s="800"/>
      <c r="BF28" s="800"/>
      <c r="BG28" s="800"/>
      <c r="BH28" s="800"/>
      <c r="BI28" s="801"/>
      <c r="BJ28" s="218"/>
      <c r="BK28" s="218"/>
      <c r="BL28" s="218"/>
      <c r="BM28" s="218"/>
      <c r="BN28" s="218"/>
      <c r="BO28" s="227"/>
      <c r="BP28" s="227"/>
      <c r="BQ28" s="224">
        <v>22</v>
      </c>
      <c r="BR28" s="225"/>
      <c r="BS28" s="756"/>
      <c r="BT28" s="757"/>
      <c r="BU28" s="757"/>
      <c r="BV28" s="757"/>
      <c r="BW28" s="757"/>
      <c r="BX28" s="757"/>
      <c r="BY28" s="757"/>
      <c r="BZ28" s="757"/>
      <c r="CA28" s="757"/>
      <c r="CB28" s="757"/>
      <c r="CC28" s="757"/>
      <c r="CD28" s="757"/>
      <c r="CE28" s="757"/>
      <c r="CF28" s="757"/>
      <c r="CG28" s="758"/>
      <c r="CH28" s="759"/>
      <c r="CI28" s="760"/>
      <c r="CJ28" s="760"/>
      <c r="CK28" s="760"/>
      <c r="CL28" s="761"/>
      <c r="CM28" s="759"/>
      <c r="CN28" s="760"/>
      <c r="CO28" s="760"/>
      <c r="CP28" s="760"/>
      <c r="CQ28" s="761"/>
      <c r="CR28" s="759"/>
      <c r="CS28" s="760"/>
      <c r="CT28" s="760"/>
      <c r="CU28" s="760"/>
      <c r="CV28" s="761"/>
      <c r="CW28" s="759"/>
      <c r="CX28" s="760"/>
      <c r="CY28" s="760"/>
      <c r="CZ28" s="760"/>
      <c r="DA28" s="761"/>
      <c r="DB28" s="759"/>
      <c r="DC28" s="760"/>
      <c r="DD28" s="760"/>
      <c r="DE28" s="760"/>
      <c r="DF28" s="761"/>
      <c r="DG28" s="759"/>
      <c r="DH28" s="760"/>
      <c r="DI28" s="760"/>
      <c r="DJ28" s="760"/>
      <c r="DK28" s="761"/>
      <c r="DL28" s="759"/>
      <c r="DM28" s="760"/>
      <c r="DN28" s="760"/>
      <c r="DO28" s="760"/>
      <c r="DP28" s="761"/>
      <c r="DQ28" s="759"/>
      <c r="DR28" s="760"/>
      <c r="DS28" s="760"/>
      <c r="DT28" s="760"/>
      <c r="DU28" s="761"/>
      <c r="DV28" s="756"/>
      <c r="DW28" s="757"/>
      <c r="DX28" s="757"/>
      <c r="DY28" s="757"/>
      <c r="DZ28" s="762"/>
      <c r="EA28" s="216"/>
    </row>
    <row r="29" spans="1:131" ht="26.25" customHeight="1" x14ac:dyDescent="0.2">
      <c r="A29" s="228">
        <v>2</v>
      </c>
      <c r="B29" s="763" t="s">
        <v>406</v>
      </c>
      <c r="C29" s="764"/>
      <c r="D29" s="764"/>
      <c r="E29" s="764"/>
      <c r="F29" s="764"/>
      <c r="G29" s="764"/>
      <c r="H29" s="764"/>
      <c r="I29" s="764"/>
      <c r="J29" s="764"/>
      <c r="K29" s="764"/>
      <c r="L29" s="764"/>
      <c r="M29" s="764"/>
      <c r="N29" s="764"/>
      <c r="O29" s="764"/>
      <c r="P29" s="765"/>
      <c r="Q29" s="766">
        <v>1640</v>
      </c>
      <c r="R29" s="767"/>
      <c r="S29" s="767"/>
      <c r="T29" s="767"/>
      <c r="U29" s="767"/>
      <c r="V29" s="767">
        <v>1539</v>
      </c>
      <c r="W29" s="767"/>
      <c r="X29" s="767"/>
      <c r="Y29" s="767"/>
      <c r="Z29" s="767"/>
      <c r="AA29" s="767">
        <v>101</v>
      </c>
      <c r="AB29" s="767"/>
      <c r="AC29" s="767"/>
      <c r="AD29" s="767"/>
      <c r="AE29" s="768"/>
      <c r="AF29" s="769">
        <v>101</v>
      </c>
      <c r="AG29" s="770"/>
      <c r="AH29" s="770"/>
      <c r="AI29" s="770"/>
      <c r="AJ29" s="771"/>
      <c r="AK29" s="814">
        <v>250</v>
      </c>
      <c r="AL29" s="810"/>
      <c r="AM29" s="810"/>
      <c r="AN29" s="810"/>
      <c r="AO29" s="810"/>
      <c r="AP29" s="810" t="s">
        <v>600</v>
      </c>
      <c r="AQ29" s="810"/>
      <c r="AR29" s="810"/>
      <c r="AS29" s="810"/>
      <c r="AT29" s="810"/>
      <c r="AU29" s="810" t="s">
        <v>600</v>
      </c>
      <c r="AV29" s="810"/>
      <c r="AW29" s="810"/>
      <c r="AX29" s="810"/>
      <c r="AY29" s="810"/>
      <c r="AZ29" s="811" t="s">
        <v>600</v>
      </c>
      <c r="BA29" s="811"/>
      <c r="BB29" s="811"/>
      <c r="BC29" s="811"/>
      <c r="BD29" s="811"/>
      <c r="BE29" s="812"/>
      <c r="BF29" s="812"/>
      <c r="BG29" s="812"/>
      <c r="BH29" s="812"/>
      <c r="BI29" s="813"/>
      <c r="BJ29" s="218"/>
      <c r="BK29" s="218"/>
      <c r="BL29" s="218"/>
      <c r="BM29" s="218"/>
      <c r="BN29" s="218"/>
      <c r="BO29" s="227"/>
      <c r="BP29" s="227"/>
      <c r="BQ29" s="224">
        <v>23</v>
      </c>
      <c r="BR29" s="225"/>
      <c r="BS29" s="756"/>
      <c r="BT29" s="757"/>
      <c r="BU29" s="757"/>
      <c r="BV29" s="757"/>
      <c r="BW29" s="757"/>
      <c r="BX29" s="757"/>
      <c r="BY29" s="757"/>
      <c r="BZ29" s="757"/>
      <c r="CA29" s="757"/>
      <c r="CB29" s="757"/>
      <c r="CC29" s="757"/>
      <c r="CD29" s="757"/>
      <c r="CE29" s="757"/>
      <c r="CF29" s="757"/>
      <c r="CG29" s="758"/>
      <c r="CH29" s="759"/>
      <c r="CI29" s="760"/>
      <c r="CJ29" s="760"/>
      <c r="CK29" s="760"/>
      <c r="CL29" s="761"/>
      <c r="CM29" s="759"/>
      <c r="CN29" s="760"/>
      <c r="CO29" s="760"/>
      <c r="CP29" s="760"/>
      <c r="CQ29" s="761"/>
      <c r="CR29" s="759"/>
      <c r="CS29" s="760"/>
      <c r="CT29" s="760"/>
      <c r="CU29" s="760"/>
      <c r="CV29" s="761"/>
      <c r="CW29" s="759"/>
      <c r="CX29" s="760"/>
      <c r="CY29" s="760"/>
      <c r="CZ29" s="760"/>
      <c r="DA29" s="761"/>
      <c r="DB29" s="759"/>
      <c r="DC29" s="760"/>
      <c r="DD29" s="760"/>
      <c r="DE29" s="760"/>
      <c r="DF29" s="761"/>
      <c r="DG29" s="759"/>
      <c r="DH29" s="760"/>
      <c r="DI29" s="760"/>
      <c r="DJ29" s="760"/>
      <c r="DK29" s="761"/>
      <c r="DL29" s="759"/>
      <c r="DM29" s="760"/>
      <c r="DN29" s="760"/>
      <c r="DO29" s="760"/>
      <c r="DP29" s="761"/>
      <c r="DQ29" s="759"/>
      <c r="DR29" s="760"/>
      <c r="DS29" s="760"/>
      <c r="DT29" s="760"/>
      <c r="DU29" s="761"/>
      <c r="DV29" s="756"/>
      <c r="DW29" s="757"/>
      <c r="DX29" s="757"/>
      <c r="DY29" s="757"/>
      <c r="DZ29" s="762"/>
      <c r="EA29" s="216"/>
    </row>
    <row r="30" spans="1:131" ht="26.25" customHeight="1" x14ac:dyDescent="0.2">
      <c r="A30" s="228">
        <v>3</v>
      </c>
      <c r="B30" s="763" t="s">
        <v>407</v>
      </c>
      <c r="C30" s="764"/>
      <c r="D30" s="764"/>
      <c r="E30" s="764"/>
      <c r="F30" s="764"/>
      <c r="G30" s="764"/>
      <c r="H30" s="764"/>
      <c r="I30" s="764"/>
      <c r="J30" s="764"/>
      <c r="K30" s="764"/>
      <c r="L30" s="764"/>
      <c r="M30" s="764"/>
      <c r="N30" s="764"/>
      <c r="O30" s="764"/>
      <c r="P30" s="765"/>
      <c r="Q30" s="766">
        <v>214</v>
      </c>
      <c r="R30" s="767"/>
      <c r="S30" s="767"/>
      <c r="T30" s="767"/>
      <c r="U30" s="767"/>
      <c r="V30" s="767">
        <v>213</v>
      </c>
      <c r="W30" s="767"/>
      <c r="X30" s="767"/>
      <c r="Y30" s="767"/>
      <c r="Z30" s="767"/>
      <c r="AA30" s="767">
        <v>1</v>
      </c>
      <c r="AB30" s="767"/>
      <c r="AC30" s="767"/>
      <c r="AD30" s="767"/>
      <c r="AE30" s="768"/>
      <c r="AF30" s="769">
        <v>1</v>
      </c>
      <c r="AG30" s="770"/>
      <c r="AH30" s="770"/>
      <c r="AI30" s="770"/>
      <c r="AJ30" s="771"/>
      <c r="AK30" s="814">
        <v>54</v>
      </c>
      <c r="AL30" s="810"/>
      <c r="AM30" s="810"/>
      <c r="AN30" s="810"/>
      <c r="AO30" s="810"/>
      <c r="AP30" s="810" t="s">
        <v>600</v>
      </c>
      <c r="AQ30" s="810"/>
      <c r="AR30" s="810"/>
      <c r="AS30" s="810"/>
      <c r="AT30" s="810"/>
      <c r="AU30" s="810" t="s">
        <v>600</v>
      </c>
      <c r="AV30" s="810"/>
      <c r="AW30" s="810"/>
      <c r="AX30" s="810"/>
      <c r="AY30" s="810"/>
      <c r="AZ30" s="811" t="s">
        <v>600</v>
      </c>
      <c r="BA30" s="811"/>
      <c r="BB30" s="811"/>
      <c r="BC30" s="811"/>
      <c r="BD30" s="811"/>
      <c r="BE30" s="812"/>
      <c r="BF30" s="812"/>
      <c r="BG30" s="812"/>
      <c r="BH30" s="812"/>
      <c r="BI30" s="813"/>
      <c r="BJ30" s="218"/>
      <c r="BK30" s="218"/>
      <c r="BL30" s="218"/>
      <c r="BM30" s="218"/>
      <c r="BN30" s="218"/>
      <c r="BO30" s="227"/>
      <c r="BP30" s="227"/>
      <c r="BQ30" s="224">
        <v>24</v>
      </c>
      <c r="BR30" s="225"/>
      <c r="BS30" s="756"/>
      <c r="BT30" s="757"/>
      <c r="BU30" s="757"/>
      <c r="BV30" s="757"/>
      <c r="BW30" s="757"/>
      <c r="BX30" s="757"/>
      <c r="BY30" s="757"/>
      <c r="BZ30" s="757"/>
      <c r="CA30" s="757"/>
      <c r="CB30" s="757"/>
      <c r="CC30" s="757"/>
      <c r="CD30" s="757"/>
      <c r="CE30" s="757"/>
      <c r="CF30" s="757"/>
      <c r="CG30" s="758"/>
      <c r="CH30" s="759"/>
      <c r="CI30" s="760"/>
      <c r="CJ30" s="760"/>
      <c r="CK30" s="760"/>
      <c r="CL30" s="761"/>
      <c r="CM30" s="759"/>
      <c r="CN30" s="760"/>
      <c r="CO30" s="760"/>
      <c r="CP30" s="760"/>
      <c r="CQ30" s="761"/>
      <c r="CR30" s="759"/>
      <c r="CS30" s="760"/>
      <c r="CT30" s="760"/>
      <c r="CU30" s="760"/>
      <c r="CV30" s="761"/>
      <c r="CW30" s="759"/>
      <c r="CX30" s="760"/>
      <c r="CY30" s="760"/>
      <c r="CZ30" s="760"/>
      <c r="DA30" s="761"/>
      <c r="DB30" s="759"/>
      <c r="DC30" s="760"/>
      <c r="DD30" s="760"/>
      <c r="DE30" s="760"/>
      <c r="DF30" s="761"/>
      <c r="DG30" s="759"/>
      <c r="DH30" s="760"/>
      <c r="DI30" s="760"/>
      <c r="DJ30" s="760"/>
      <c r="DK30" s="761"/>
      <c r="DL30" s="759"/>
      <c r="DM30" s="760"/>
      <c r="DN30" s="760"/>
      <c r="DO30" s="760"/>
      <c r="DP30" s="761"/>
      <c r="DQ30" s="759"/>
      <c r="DR30" s="760"/>
      <c r="DS30" s="760"/>
      <c r="DT30" s="760"/>
      <c r="DU30" s="761"/>
      <c r="DV30" s="756"/>
      <c r="DW30" s="757"/>
      <c r="DX30" s="757"/>
      <c r="DY30" s="757"/>
      <c r="DZ30" s="762"/>
      <c r="EA30" s="216"/>
    </row>
    <row r="31" spans="1:131" ht="26.25" customHeight="1" x14ac:dyDescent="0.2">
      <c r="A31" s="228">
        <v>4</v>
      </c>
      <c r="B31" s="763" t="s">
        <v>408</v>
      </c>
      <c r="C31" s="764"/>
      <c r="D31" s="764"/>
      <c r="E31" s="764"/>
      <c r="F31" s="764"/>
      <c r="G31" s="764"/>
      <c r="H31" s="764"/>
      <c r="I31" s="764"/>
      <c r="J31" s="764"/>
      <c r="K31" s="764"/>
      <c r="L31" s="764"/>
      <c r="M31" s="764"/>
      <c r="N31" s="764"/>
      <c r="O31" s="764"/>
      <c r="P31" s="765"/>
      <c r="Q31" s="766">
        <v>313</v>
      </c>
      <c r="R31" s="767"/>
      <c r="S31" s="767"/>
      <c r="T31" s="767"/>
      <c r="U31" s="767"/>
      <c r="V31" s="767">
        <v>270</v>
      </c>
      <c r="W31" s="767"/>
      <c r="X31" s="767"/>
      <c r="Y31" s="767"/>
      <c r="Z31" s="767"/>
      <c r="AA31" s="767">
        <v>42</v>
      </c>
      <c r="AB31" s="767"/>
      <c r="AC31" s="767"/>
      <c r="AD31" s="767"/>
      <c r="AE31" s="768"/>
      <c r="AF31" s="769">
        <v>336</v>
      </c>
      <c r="AG31" s="770"/>
      <c r="AH31" s="770"/>
      <c r="AI31" s="770"/>
      <c r="AJ31" s="771"/>
      <c r="AK31" s="814">
        <v>1</v>
      </c>
      <c r="AL31" s="810"/>
      <c r="AM31" s="810"/>
      <c r="AN31" s="810"/>
      <c r="AO31" s="810"/>
      <c r="AP31" s="810">
        <v>981</v>
      </c>
      <c r="AQ31" s="810"/>
      <c r="AR31" s="810"/>
      <c r="AS31" s="810"/>
      <c r="AT31" s="810"/>
      <c r="AU31" s="810" t="s">
        <v>600</v>
      </c>
      <c r="AV31" s="810"/>
      <c r="AW31" s="810"/>
      <c r="AX31" s="810"/>
      <c r="AY31" s="810"/>
      <c r="AZ31" s="811" t="s">
        <v>600</v>
      </c>
      <c r="BA31" s="811"/>
      <c r="BB31" s="811"/>
      <c r="BC31" s="811"/>
      <c r="BD31" s="811"/>
      <c r="BE31" s="812" t="s">
        <v>409</v>
      </c>
      <c r="BF31" s="812"/>
      <c r="BG31" s="812"/>
      <c r="BH31" s="812"/>
      <c r="BI31" s="813"/>
      <c r="BJ31" s="218"/>
      <c r="BK31" s="218"/>
      <c r="BL31" s="218"/>
      <c r="BM31" s="218"/>
      <c r="BN31" s="218"/>
      <c r="BO31" s="227"/>
      <c r="BP31" s="227"/>
      <c r="BQ31" s="224">
        <v>25</v>
      </c>
      <c r="BR31" s="225"/>
      <c r="BS31" s="756"/>
      <c r="BT31" s="757"/>
      <c r="BU31" s="757"/>
      <c r="BV31" s="757"/>
      <c r="BW31" s="757"/>
      <c r="BX31" s="757"/>
      <c r="BY31" s="757"/>
      <c r="BZ31" s="757"/>
      <c r="CA31" s="757"/>
      <c r="CB31" s="757"/>
      <c r="CC31" s="757"/>
      <c r="CD31" s="757"/>
      <c r="CE31" s="757"/>
      <c r="CF31" s="757"/>
      <c r="CG31" s="758"/>
      <c r="CH31" s="759"/>
      <c r="CI31" s="760"/>
      <c r="CJ31" s="760"/>
      <c r="CK31" s="760"/>
      <c r="CL31" s="761"/>
      <c r="CM31" s="759"/>
      <c r="CN31" s="760"/>
      <c r="CO31" s="760"/>
      <c r="CP31" s="760"/>
      <c r="CQ31" s="761"/>
      <c r="CR31" s="759"/>
      <c r="CS31" s="760"/>
      <c r="CT31" s="760"/>
      <c r="CU31" s="760"/>
      <c r="CV31" s="761"/>
      <c r="CW31" s="759"/>
      <c r="CX31" s="760"/>
      <c r="CY31" s="760"/>
      <c r="CZ31" s="760"/>
      <c r="DA31" s="761"/>
      <c r="DB31" s="759"/>
      <c r="DC31" s="760"/>
      <c r="DD31" s="760"/>
      <c r="DE31" s="760"/>
      <c r="DF31" s="761"/>
      <c r="DG31" s="759"/>
      <c r="DH31" s="760"/>
      <c r="DI31" s="760"/>
      <c r="DJ31" s="760"/>
      <c r="DK31" s="761"/>
      <c r="DL31" s="759"/>
      <c r="DM31" s="760"/>
      <c r="DN31" s="760"/>
      <c r="DO31" s="760"/>
      <c r="DP31" s="761"/>
      <c r="DQ31" s="759"/>
      <c r="DR31" s="760"/>
      <c r="DS31" s="760"/>
      <c r="DT31" s="760"/>
      <c r="DU31" s="761"/>
      <c r="DV31" s="756"/>
      <c r="DW31" s="757"/>
      <c r="DX31" s="757"/>
      <c r="DY31" s="757"/>
      <c r="DZ31" s="762"/>
      <c r="EA31" s="216"/>
    </row>
    <row r="32" spans="1:131" ht="26.25" customHeight="1" x14ac:dyDescent="0.2">
      <c r="A32" s="228">
        <v>5</v>
      </c>
      <c r="B32" s="763" t="s">
        <v>410</v>
      </c>
      <c r="C32" s="764"/>
      <c r="D32" s="764"/>
      <c r="E32" s="764"/>
      <c r="F32" s="764"/>
      <c r="G32" s="764"/>
      <c r="H32" s="764"/>
      <c r="I32" s="764"/>
      <c r="J32" s="764"/>
      <c r="K32" s="764"/>
      <c r="L32" s="764"/>
      <c r="M32" s="764"/>
      <c r="N32" s="764"/>
      <c r="O32" s="764"/>
      <c r="P32" s="765"/>
      <c r="Q32" s="766">
        <v>2235</v>
      </c>
      <c r="R32" s="767"/>
      <c r="S32" s="767"/>
      <c r="T32" s="767"/>
      <c r="U32" s="767"/>
      <c r="V32" s="767">
        <v>2299</v>
      </c>
      <c r="W32" s="767"/>
      <c r="X32" s="767"/>
      <c r="Y32" s="767"/>
      <c r="Z32" s="767"/>
      <c r="AA32" s="767">
        <v>-64</v>
      </c>
      <c r="AB32" s="767"/>
      <c r="AC32" s="767"/>
      <c r="AD32" s="767"/>
      <c r="AE32" s="768"/>
      <c r="AF32" s="769">
        <v>379</v>
      </c>
      <c r="AG32" s="770"/>
      <c r="AH32" s="770"/>
      <c r="AI32" s="770"/>
      <c r="AJ32" s="771"/>
      <c r="AK32" s="814">
        <v>593</v>
      </c>
      <c r="AL32" s="810"/>
      <c r="AM32" s="810"/>
      <c r="AN32" s="810"/>
      <c r="AO32" s="810"/>
      <c r="AP32" s="810">
        <v>1146</v>
      </c>
      <c r="AQ32" s="810"/>
      <c r="AR32" s="810"/>
      <c r="AS32" s="810"/>
      <c r="AT32" s="810"/>
      <c r="AU32" s="810">
        <v>76</v>
      </c>
      <c r="AV32" s="810"/>
      <c r="AW32" s="810"/>
      <c r="AX32" s="810"/>
      <c r="AY32" s="810"/>
      <c r="AZ32" s="811" t="s">
        <v>600</v>
      </c>
      <c r="BA32" s="811"/>
      <c r="BB32" s="811"/>
      <c r="BC32" s="811"/>
      <c r="BD32" s="811"/>
      <c r="BE32" s="812" t="s">
        <v>411</v>
      </c>
      <c r="BF32" s="812"/>
      <c r="BG32" s="812"/>
      <c r="BH32" s="812"/>
      <c r="BI32" s="813"/>
      <c r="BJ32" s="218"/>
      <c r="BK32" s="218"/>
      <c r="BL32" s="218"/>
      <c r="BM32" s="218"/>
      <c r="BN32" s="218"/>
      <c r="BO32" s="227"/>
      <c r="BP32" s="227"/>
      <c r="BQ32" s="224">
        <v>26</v>
      </c>
      <c r="BR32" s="225"/>
      <c r="BS32" s="756"/>
      <c r="BT32" s="757"/>
      <c r="BU32" s="757"/>
      <c r="BV32" s="757"/>
      <c r="BW32" s="757"/>
      <c r="BX32" s="757"/>
      <c r="BY32" s="757"/>
      <c r="BZ32" s="757"/>
      <c r="CA32" s="757"/>
      <c r="CB32" s="757"/>
      <c r="CC32" s="757"/>
      <c r="CD32" s="757"/>
      <c r="CE32" s="757"/>
      <c r="CF32" s="757"/>
      <c r="CG32" s="758"/>
      <c r="CH32" s="759"/>
      <c r="CI32" s="760"/>
      <c r="CJ32" s="760"/>
      <c r="CK32" s="760"/>
      <c r="CL32" s="761"/>
      <c r="CM32" s="759"/>
      <c r="CN32" s="760"/>
      <c r="CO32" s="760"/>
      <c r="CP32" s="760"/>
      <c r="CQ32" s="761"/>
      <c r="CR32" s="759"/>
      <c r="CS32" s="760"/>
      <c r="CT32" s="760"/>
      <c r="CU32" s="760"/>
      <c r="CV32" s="761"/>
      <c r="CW32" s="759"/>
      <c r="CX32" s="760"/>
      <c r="CY32" s="760"/>
      <c r="CZ32" s="760"/>
      <c r="DA32" s="761"/>
      <c r="DB32" s="759"/>
      <c r="DC32" s="760"/>
      <c r="DD32" s="760"/>
      <c r="DE32" s="760"/>
      <c r="DF32" s="761"/>
      <c r="DG32" s="759"/>
      <c r="DH32" s="760"/>
      <c r="DI32" s="760"/>
      <c r="DJ32" s="760"/>
      <c r="DK32" s="761"/>
      <c r="DL32" s="759"/>
      <c r="DM32" s="760"/>
      <c r="DN32" s="760"/>
      <c r="DO32" s="760"/>
      <c r="DP32" s="761"/>
      <c r="DQ32" s="759"/>
      <c r="DR32" s="760"/>
      <c r="DS32" s="760"/>
      <c r="DT32" s="760"/>
      <c r="DU32" s="761"/>
      <c r="DV32" s="756"/>
      <c r="DW32" s="757"/>
      <c r="DX32" s="757"/>
      <c r="DY32" s="757"/>
      <c r="DZ32" s="762"/>
      <c r="EA32" s="216"/>
    </row>
    <row r="33" spans="1:131" ht="26.25" customHeight="1" x14ac:dyDescent="0.2">
      <c r="A33" s="228">
        <v>6</v>
      </c>
      <c r="B33" s="763" t="s">
        <v>412</v>
      </c>
      <c r="C33" s="764"/>
      <c r="D33" s="764"/>
      <c r="E33" s="764"/>
      <c r="F33" s="764"/>
      <c r="G33" s="764"/>
      <c r="H33" s="764"/>
      <c r="I33" s="764"/>
      <c r="J33" s="764"/>
      <c r="K33" s="764"/>
      <c r="L33" s="764"/>
      <c r="M33" s="764"/>
      <c r="N33" s="764"/>
      <c r="O33" s="764"/>
      <c r="P33" s="765"/>
      <c r="Q33" s="766">
        <v>145</v>
      </c>
      <c r="R33" s="767"/>
      <c r="S33" s="767"/>
      <c r="T33" s="767"/>
      <c r="U33" s="767"/>
      <c r="V33" s="767">
        <v>138</v>
      </c>
      <c r="W33" s="767"/>
      <c r="X33" s="767"/>
      <c r="Y33" s="767"/>
      <c r="Z33" s="767"/>
      <c r="AA33" s="767">
        <v>6</v>
      </c>
      <c r="AB33" s="767"/>
      <c r="AC33" s="767"/>
      <c r="AD33" s="767"/>
      <c r="AE33" s="768"/>
      <c r="AF33" s="769">
        <v>6</v>
      </c>
      <c r="AG33" s="770"/>
      <c r="AH33" s="770"/>
      <c r="AI33" s="770"/>
      <c r="AJ33" s="771"/>
      <c r="AK33" s="814">
        <v>110</v>
      </c>
      <c r="AL33" s="810"/>
      <c r="AM33" s="810"/>
      <c r="AN33" s="810"/>
      <c r="AO33" s="810"/>
      <c r="AP33" s="810">
        <v>437</v>
      </c>
      <c r="AQ33" s="810"/>
      <c r="AR33" s="810"/>
      <c r="AS33" s="810"/>
      <c r="AT33" s="810"/>
      <c r="AU33" s="810">
        <v>437</v>
      </c>
      <c r="AV33" s="810"/>
      <c r="AW33" s="810"/>
      <c r="AX33" s="810"/>
      <c r="AY33" s="810"/>
      <c r="AZ33" s="811" t="s">
        <v>600</v>
      </c>
      <c r="BA33" s="811"/>
      <c r="BB33" s="811"/>
      <c r="BC33" s="811"/>
      <c r="BD33" s="811"/>
      <c r="BE33" s="812" t="s">
        <v>413</v>
      </c>
      <c r="BF33" s="812"/>
      <c r="BG33" s="812"/>
      <c r="BH33" s="812"/>
      <c r="BI33" s="813"/>
      <c r="BJ33" s="218"/>
      <c r="BK33" s="218"/>
      <c r="BL33" s="218"/>
      <c r="BM33" s="218"/>
      <c r="BN33" s="218"/>
      <c r="BO33" s="227"/>
      <c r="BP33" s="227"/>
      <c r="BQ33" s="224">
        <v>27</v>
      </c>
      <c r="BR33" s="225"/>
      <c r="BS33" s="756"/>
      <c r="BT33" s="757"/>
      <c r="BU33" s="757"/>
      <c r="BV33" s="757"/>
      <c r="BW33" s="757"/>
      <c r="BX33" s="757"/>
      <c r="BY33" s="757"/>
      <c r="BZ33" s="757"/>
      <c r="CA33" s="757"/>
      <c r="CB33" s="757"/>
      <c r="CC33" s="757"/>
      <c r="CD33" s="757"/>
      <c r="CE33" s="757"/>
      <c r="CF33" s="757"/>
      <c r="CG33" s="758"/>
      <c r="CH33" s="759"/>
      <c r="CI33" s="760"/>
      <c r="CJ33" s="760"/>
      <c r="CK33" s="760"/>
      <c r="CL33" s="761"/>
      <c r="CM33" s="759"/>
      <c r="CN33" s="760"/>
      <c r="CO33" s="760"/>
      <c r="CP33" s="760"/>
      <c r="CQ33" s="761"/>
      <c r="CR33" s="759"/>
      <c r="CS33" s="760"/>
      <c r="CT33" s="760"/>
      <c r="CU33" s="760"/>
      <c r="CV33" s="761"/>
      <c r="CW33" s="759"/>
      <c r="CX33" s="760"/>
      <c r="CY33" s="760"/>
      <c r="CZ33" s="760"/>
      <c r="DA33" s="761"/>
      <c r="DB33" s="759"/>
      <c r="DC33" s="760"/>
      <c r="DD33" s="760"/>
      <c r="DE33" s="760"/>
      <c r="DF33" s="761"/>
      <c r="DG33" s="759"/>
      <c r="DH33" s="760"/>
      <c r="DI33" s="760"/>
      <c r="DJ33" s="760"/>
      <c r="DK33" s="761"/>
      <c r="DL33" s="759"/>
      <c r="DM33" s="760"/>
      <c r="DN33" s="760"/>
      <c r="DO33" s="760"/>
      <c r="DP33" s="761"/>
      <c r="DQ33" s="759"/>
      <c r="DR33" s="760"/>
      <c r="DS33" s="760"/>
      <c r="DT33" s="760"/>
      <c r="DU33" s="761"/>
      <c r="DV33" s="756"/>
      <c r="DW33" s="757"/>
      <c r="DX33" s="757"/>
      <c r="DY33" s="757"/>
      <c r="DZ33" s="762"/>
      <c r="EA33" s="216"/>
    </row>
    <row r="34" spans="1:131" ht="26.25" customHeight="1" x14ac:dyDescent="0.2">
      <c r="A34" s="228">
        <v>7</v>
      </c>
      <c r="B34" s="763"/>
      <c r="C34" s="764"/>
      <c r="D34" s="764"/>
      <c r="E34" s="764"/>
      <c r="F34" s="764"/>
      <c r="G34" s="764"/>
      <c r="H34" s="764"/>
      <c r="I34" s="764"/>
      <c r="J34" s="764"/>
      <c r="K34" s="764"/>
      <c r="L34" s="764"/>
      <c r="M34" s="764"/>
      <c r="N34" s="764"/>
      <c r="O34" s="764"/>
      <c r="P34" s="765"/>
      <c r="Q34" s="766"/>
      <c r="R34" s="767"/>
      <c r="S34" s="767"/>
      <c r="T34" s="767"/>
      <c r="U34" s="767"/>
      <c r="V34" s="767"/>
      <c r="W34" s="767"/>
      <c r="X34" s="767"/>
      <c r="Y34" s="767"/>
      <c r="Z34" s="767"/>
      <c r="AA34" s="767"/>
      <c r="AB34" s="767"/>
      <c r="AC34" s="767"/>
      <c r="AD34" s="767"/>
      <c r="AE34" s="768"/>
      <c r="AF34" s="769"/>
      <c r="AG34" s="770"/>
      <c r="AH34" s="770"/>
      <c r="AI34" s="770"/>
      <c r="AJ34" s="771"/>
      <c r="AK34" s="814"/>
      <c r="AL34" s="810"/>
      <c r="AM34" s="810"/>
      <c r="AN34" s="810"/>
      <c r="AO34" s="810"/>
      <c r="AP34" s="810"/>
      <c r="AQ34" s="810"/>
      <c r="AR34" s="810"/>
      <c r="AS34" s="810"/>
      <c r="AT34" s="810"/>
      <c r="AU34" s="810"/>
      <c r="AV34" s="810"/>
      <c r="AW34" s="810"/>
      <c r="AX34" s="810"/>
      <c r="AY34" s="810"/>
      <c r="AZ34" s="811"/>
      <c r="BA34" s="811"/>
      <c r="BB34" s="811"/>
      <c r="BC34" s="811"/>
      <c r="BD34" s="811"/>
      <c r="BE34" s="812"/>
      <c r="BF34" s="812"/>
      <c r="BG34" s="812"/>
      <c r="BH34" s="812"/>
      <c r="BI34" s="813"/>
      <c r="BJ34" s="218"/>
      <c r="BK34" s="218"/>
      <c r="BL34" s="218"/>
      <c r="BM34" s="218"/>
      <c r="BN34" s="218"/>
      <c r="BO34" s="227"/>
      <c r="BP34" s="227"/>
      <c r="BQ34" s="224">
        <v>28</v>
      </c>
      <c r="BR34" s="225"/>
      <c r="BS34" s="756"/>
      <c r="BT34" s="757"/>
      <c r="BU34" s="757"/>
      <c r="BV34" s="757"/>
      <c r="BW34" s="757"/>
      <c r="BX34" s="757"/>
      <c r="BY34" s="757"/>
      <c r="BZ34" s="757"/>
      <c r="CA34" s="757"/>
      <c r="CB34" s="757"/>
      <c r="CC34" s="757"/>
      <c r="CD34" s="757"/>
      <c r="CE34" s="757"/>
      <c r="CF34" s="757"/>
      <c r="CG34" s="758"/>
      <c r="CH34" s="759"/>
      <c r="CI34" s="760"/>
      <c r="CJ34" s="760"/>
      <c r="CK34" s="760"/>
      <c r="CL34" s="761"/>
      <c r="CM34" s="759"/>
      <c r="CN34" s="760"/>
      <c r="CO34" s="760"/>
      <c r="CP34" s="760"/>
      <c r="CQ34" s="761"/>
      <c r="CR34" s="759"/>
      <c r="CS34" s="760"/>
      <c r="CT34" s="760"/>
      <c r="CU34" s="760"/>
      <c r="CV34" s="761"/>
      <c r="CW34" s="759"/>
      <c r="CX34" s="760"/>
      <c r="CY34" s="760"/>
      <c r="CZ34" s="760"/>
      <c r="DA34" s="761"/>
      <c r="DB34" s="759"/>
      <c r="DC34" s="760"/>
      <c r="DD34" s="760"/>
      <c r="DE34" s="760"/>
      <c r="DF34" s="761"/>
      <c r="DG34" s="759"/>
      <c r="DH34" s="760"/>
      <c r="DI34" s="760"/>
      <c r="DJ34" s="760"/>
      <c r="DK34" s="761"/>
      <c r="DL34" s="759"/>
      <c r="DM34" s="760"/>
      <c r="DN34" s="760"/>
      <c r="DO34" s="760"/>
      <c r="DP34" s="761"/>
      <c r="DQ34" s="759"/>
      <c r="DR34" s="760"/>
      <c r="DS34" s="760"/>
      <c r="DT34" s="760"/>
      <c r="DU34" s="761"/>
      <c r="DV34" s="756"/>
      <c r="DW34" s="757"/>
      <c r="DX34" s="757"/>
      <c r="DY34" s="757"/>
      <c r="DZ34" s="762"/>
      <c r="EA34" s="216"/>
    </row>
    <row r="35" spans="1:131" ht="26.25" customHeight="1" x14ac:dyDescent="0.2">
      <c r="A35" s="228">
        <v>8</v>
      </c>
      <c r="B35" s="763"/>
      <c r="C35" s="764"/>
      <c r="D35" s="764"/>
      <c r="E35" s="764"/>
      <c r="F35" s="764"/>
      <c r="G35" s="764"/>
      <c r="H35" s="764"/>
      <c r="I35" s="764"/>
      <c r="J35" s="764"/>
      <c r="K35" s="764"/>
      <c r="L35" s="764"/>
      <c r="M35" s="764"/>
      <c r="N35" s="764"/>
      <c r="O35" s="764"/>
      <c r="P35" s="765"/>
      <c r="Q35" s="766"/>
      <c r="R35" s="767"/>
      <c r="S35" s="767"/>
      <c r="T35" s="767"/>
      <c r="U35" s="767"/>
      <c r="V35" s="767"/>
      <c r="W35" s="767"/>
      <c r="X35" s="767"/>
      <c r="Y35" s="767"/>
      <c r="Z35" s="767"/>
      <c r="AA35" s="767"/>
      <c r="AB35" s="767"/>
      <c r="AC35" s="767"/>
      <c r="AD35" s="767"/>
      <c r="AE35" s="768"/>
      <c r="AF35" s="769"/>
      <c r="AG35" s="770"/>
      <c r="AH35" s="770"/>
      <c r="AI35" s="770"/>
      <c r="AJ35" s="771"/>
      <c r="AK35" s="814"/>
      <c r="AL35" s="810"/>
      <c r="AM35" s="810"/>
      <c r="AN35" s="810"/>
      <c r="AO35" s="810"/>
      <c r="AP35" s="810"/>
      <c r="AQ35" s="810"/>
      <c r="AR35" s="810"/>
      <c r="AS35" s="810"/>
      <c r="AT35" s="810"/>
      <c r="AU35" s="810"/>
      <c r="AV35" s="810"/>
      <c r="AW35" s="810"/>
      <c r="AX35" s="810"/>
      <c r="AY35" s="810"/>
      <c r="AZ35" s="811"/>
      <c r="BA35" s="811"/>
      <c r="BB35" s="811"/>
      <c r="BC35" s="811"/>
      <c r="BD35" s="811"/>
      <c r="BE35" s="812"/>
      <c r="BF35" s="812"/>
      <c r="BG35" s="812"/>
      <c r="BH35" s="812"/>
      <c r="BI35" s="813"/>
      <c r="BJ35" s="218"/>
      <c r="BK35" s="218"/>
      <c r="BL35" s="218"/>
      <c r="BM35" s="218"/>
      <c r="BN35" s="218"/>
      <c r="BO35" s="227"/>
      <c r="BP35" s="227"/>
      <c r="BQ35" s="224">
        <v>29</v>
      </c>
      <c r="BR35" s="225"/>
      <c r="BS35" s="756"/>
      <c r="BT35" s="757"/>
      <c r="BU35" s="757"/>
      <c r="BV35" s="757"/>
      <c r="BW35" s="757"/>
      <c r="BX35" s="757"/>
      <c r="BY35" s="757"/>
      <c r="BZ35" s="757"/>
      <c r="CA35" s="757"/>
      <c r="CB35" s="757"/>
      <c r="CC35" s="757"/>
      <c r="CD35" s="757"/>
      <c r="CE35" s="757"/>
      <c r="CF35" s="757"/>
      <c r="CG35" s="758"/>
      <c r="CH35" s="759"/>
      <c r="CI35" s="760"/>
      <c r="CJ35" s="760"/>
      <c r="CK35" s="760"/>
      <c r="CL35" s="761"/>
      <c r="CM35" s="759"/>
      <c r="CN35" s="760"/>
      <c r="CO35" s="760"/>
      <c r="CP35" s="760"/>
      <c r="CQ35" s="761"/>
      <c r="CR35" s="759"/>
      <c r="CS35" s="760"/>
      <c r="CT35" s="760"/>
      <c r="CU35" s="760"/>
      <c r="CV35" s="761"/>
      <c r="CW35" s="759"/>
      <c r="CX35" s="760"/>
      <c r="CY35" s="760"/>
      <c r="CZ35" s="760"/>
      <c r="DA35" s="761"/>
      <c r="DB35" s="759"/>
      <c r="DC35" s="760"/>
      <c r="DD35" s="760"/>
      <c r="DE35" s="760"/>
      <c r="DF35" s="761"/>
      <c r="DG35" s="759"/>
      <c r="DH35" s="760"/>
      <c r="DI35" s="760"/>
      <c r="DJ35" s="760"/>
      <c r="DK35" s="761"/>
      <c r="DL35" s="759"/>
      <c r="DM35" s="760"/>
      <c r="DN35" s="760"/>
      <c r="DO35" s="760"/>
      <c r="DP35" s="761"/>
      <c r="DQ35" s="759"/>
      <c r="DR35" s="760"/>
      <c r="DS35" s="760"/>
      <c r="DT35" s="760"/>
      <c r="DU35" s="761"/>
      <c r="DV35" s="756"/>
      <c r="DW35" s="757"/>
      <c r="DX35" s="757"/>
      <c r="DY35" s="757"/>
      <c r="DZ35" s="762"/>
      <c r="EA35" s="216"/>
    </row>
    <row r="36" spans="1:131" ht="26.25" customHeight="1" x14ac:dyDescent="0.2">
      <c r="A36" s="228">
        <v>9</v>
      </c>
      <c r="B36" s="763"/>
      <c r="C36" s="764"/>
      <c r="D36" s="764"/>
      <c r="E36" s="764"/>
      <c r="F36" s="764"/>
      <c r="G36" s="764"/>
      <c r="H36" s="764"/>
      <c r="I36" s="764"/>
      <c r="J36" s="764"/>
      <c r="K36" s="764"/>
      <c r="L36" s="764"/>
      <c r="M36" s="764"/>
      <c r="N36" s="764"/>
      <c r="O36" s="764"/>
      <c r="P36" s="765"/>
      <c r="Q36" s="766"/>
      <c r="R36" s="767"/>
      <c r="S36" s="767"/>
      <c r="T36" s="767"/>
      <c r="U36" s="767"/>
      <c r="V36" s="767"/>
      <c r="W36" s="767"/>
      <c r="X36" s="767"/>
      <c r="Y36" s="767"/>
      <c r="Z36" s="767"/>
      <c r="AA36" s="767"/>
      <c r="AB36" s="767"/>
      <c r="AC36" s="767"/>
      <c r="AD36" s="767"/>
      <c r="AE36" s="768"/>
      <c r="AF36" s="769"/>
      <c r="AG36" s="770"/>
      <c r="AH36" s="770"/>
      <c r="AI36" s="770"/>
      <c r="AJ36" s="771"/>
      <c r="AK36" s="814"/>
      <c r="AL36" s="810"/>
      <c r="AM36" s="810"/>
      <c r="AN36" s="810"/>
      <c r="AO36" s="810"/>
      <c r="AP36" s="810"/>
      <c r="AQ36" s="810"/>
      <c r="AR36" s="810"/>
      <c r="AS36" s="810"/>
      <c r="AT36" s="810"/>
      <c r="AU36" s="810"/>
      <c r="AV36" s="810"/>
      <c r="AW36" s="810"/>
      <c r="AX36" s="810"/>
      <c r="AY36" s="810"/>
      <c r="AZ36" s="811"/>
      <c r="BA36" s="811"/>
      <c r="BB36" s="811"/>
      <c r="BC36" s="811"/>
      <c r="BD36" s="811"/>
      <c r="BE36" s="812"/>
      <c r="BF36" s="812"/>
      <c r="BG36" s="812"/>
      <c r="BH36" s="812"/>
      <c r="BI36" s="813"/>
      <c r="BJ36" s="218"/>
      <c r="BK36" s="218"/>
      <c r="BL36" s="218"/>
      <c r="BM36" s="218"/>
      <c r="BN36" s="218"/>
      <c r="BO36" s="227"/>
      <c r="BP36" s="227"/>
      <c r="BQ36" s="224">
        <v>30</v>
      </c>
      <c r="BR36" s="225"/>
      <c r="BS36" s="756"/>
      <c r="BT36" s="757"/>
      <c r="BU36" s="757"/>
      <c r="BV36" s="757"/>
      <c r="BW36" s="757"/>
      <c r="BX36" s="757"/>
      <c r="BY36" s="757"/>
      <c r="BZ36" s="757"/>
      <c r="CA36" s="757"/>
      <c r="CB36" s="757"/>
      <c r="CC36" s="757"/>
      <c r="CD36" s="757"/>
      <c r="CE36" s="757"/>
      <c r="CF36" s="757"/>
      <c r="CG36" s="758"/>
      <c r="CH36" s="759"/>
      <c r="CI36" s="760"/>
      <c r="CJ36" s="760"/>
      <c r="CK36" s="760"/>
      <c r="CL36" s="761"/>
      <c r="CM36" s="759"/>
      <c r="CN36" s="760"/>
      <c r="CO36" s="760"/>
      <c r="CP36" s="760"/>
      <c r="CQ36" s="761"/>
      <c r="CR36" s="759"/>
      <c r="CS36" s="760"/>
      <c r="CT36" s="760"/>
      <c r="CU36" s="760"/>
      <c r="CV36" s="761"/>
      <c r="CW36" s="759"/>
      <c r="CX36" s="760"/>
      <c r="CY36" s="760"/>
      <c r="CZ36" s="760"/>
      <c r="DA36" s="761"/>
      <c r="DB36" s="759"/>
      <c r="DC36" s="760"/>
      <c r="DD36" s="760"/>
      <c r="DE36" s="760"/>
      <c r="DF36" s="761"/>
      <c r="DG36" s="759"/>
      <c r="DH36" s="760"/>
      <c r="DI36" s="760"/>
      <c r="DJ36" s="760"/>
      <c r="DK36" s="761"/>
      <c r="DL36" s="759"/>
      <c r="DM36" s="760"/>
      <c r="DN36" s="760"/>
      <c r="DO36" s="760"/>
      <c r="DP36" s="761"/>
      <c r="DQ36" s="759"/>
      <c r="DR36" s="760"/>
      <c r="DS36" s="760"/>
      <c r="DT36" s="760"/>
      <c r="DU36" s="761"/>
      <c r="DV36" s="756"/>
      <c r="DW36" s="757"/>
      <c r="DX36" s="757"/>
      <c r="DY36" s="757"/>
      <c r="DZ36" s="762"/>
      <c r="EA36" s="216"/>
    </row>
    <row r="37" spans="1:131" ht="26.25" customHeight="1" x14ac:dyDescent="0.2">
      <c r="A37" s="228">
        <v>10</v>
      </c>
      <c r="B37" s="763"/>
      <c r="C37" s="764"/>
      <c r="D37" s="764"/>
      <c r="E37" s="764"/>
      <c r="F37" s="764"/>
      <c r="G37" s="764"/>
      <c r="H37" s="764"/>
      <c r="I37" s="764"/>
      <c r="J37" s="764"/>
      <c r="K37" s="764"/>
      <c r="L37" s="764"/>
      <c r="M37" s="764"/>
      <c r="N37" s="764"/>
      <c r="O37" s="764"/>
      <c r="P37" s="765"/>
      <c r="Q37" s="766"/>
      <c r="R37" s="767"/>
      <c r="S37" s="767"/>
      <c r="T37" s="767"/>
      <c r="U37" s="767"/>
      <c r="V37" s="767"/>
      <c r="W37" s="767"/>
      <c r="X37" s="767"/>
      <c r="Y37" s="767"/>
      <c r="Z37" s="767"/>
      <c r="AA37" s="767"/>
      <c r="AB37" s="767"/>
      <c r="AC37" s="767"/>
      <c r="AD37" s="767"/>
      <c r="AE37" s="768"/>
      <c r="AF37" s="769"/>
      <c r="AG37" s="770"/>
      <c r="AH37" s="770"/>
      <c r="AI37" s="770"/>
      <c r="AJ37" s="771"/>
      <c r="AK37" s="814"/>
      <c r="AL37" s="810"/>
      <c r="AM37" s="810"/>
      <c r="AN37" s="810"/>
      <c r="AO37" s="810"/>
      <c r="AP37" s="810"/>
      <c r="AQ37" s="810"/>
      <c r="AR37" s="810"/>
      <c r="AS37" s="810"/>
      <c r="AT37" s="810"/>
      <c r="AU37" s="810"/>
      <c r="AV37" s="810"/>
      <c r="AW37" s="810"/>
      <c r="AX37" s="810"/>
      <c r="AY37" s="810"/>
      <c r="AZ37" s="811"/>
      <c r="BA37" s="811"/>
      <c r="BB37" s="811"/>
      <c r="BC37" s="811"/>
      <c r="BD37" s="811"/>
      <c r="BE37" s="812"/>
      <c r="BF37" s="812"/>
      <c r="BG37" s="812"/>
      <c r="BH37" s="812"/>
      <c r="BI37" s="813"/>
      <c r="BJ37" s="218"/>
      <c r="BK37" s="218"/>
      <c r="BL37" s="218"/>
      <c r="BM37" s="218"/>
      <c r="BN37" s="218"/>
      <c r="BO37" s="227"/>
      <c r="BP37" s="227"/>
      <c r="BQ37" s="224">
        <v>31</v>
      </c>
      <c r="BR37" s="225"/>
      <c r="BS37" s="756"/>
      <c r="BT37" s="757"/>
      <c r="BU37" s="757"/>
      <c r="BV37" s="757"/>
      <c r="BW37" s="757"/>
      <c r="BX37" s="757"/>
      <c r="BY37" s="757"/>
      <c r="BZ37" s="757"/>
      <c r="CA37" s="757"/>
      <c r="CB37" s="757"/>
      <c r="CC37" s="757"/>
      <c r="CD37" s="757"/>
      <c r="CE37" s="757"/>
      <c r="CF37" s="757"/>
      <c r="CG37" s="758"/>
      <c r="CH37" s="759"/>
      <c r="CI37" s="760"/>
      <c r="CJ37" s="760"/>
      <c r="CK37" s="760"/>
      <c r="CL37" s="761"/>
      <c r="CM37" s="759"/>
      <c r="CN37" s="760"/>
      <c r="CO37" s="760"/>
      <c r="CP37" s="760"/>
      <c r="CQ37" s="761"/>
      <c r="CR37" s="759"/>
      <c r="CS37" s="760"/>
      <c r="CT37" s="760"/>
      <c r="CU37" s="760"/>
      <c r="CV37" s="761"/>
      <c r="CW37" s="759"/>
      <c r="CX37" s="760"/>
      <c r="CY37" s="760"/>
      <c r="CZ37" s="760"/>
      <c r="DA37" s="761"/>
      <c r="DB37" s="759"/>
      <c r="DC37" s="760"/>
      <c r="DD37" s="760"/>
      <c r="DE37" s="760"/>
      <c r="DF37" s="761"/>
      <c r="DG37" s="759"/>
      <c r="DH37" s="760"/>
      <c r="DI37" s="760"/>
      <c r="DJ37" s="760"/>
      <c r="DK37" s="761"/>
      <c r="DL37" s="759"/>
      <c r="DM37" s="760"/>
      <c r="DN37" s="760"/>
      <c r="DO37" s="760"/>
      <c r="DP37" s="761"/>
      <c r="DQ37" s="759"/>
      <c r="DR37" s="760"/>
      <c r="DS37" s="760"/>
      <c r="DT37" s="760"/>
      <c r="DU37" s="761"/>
      <c r="DV37" s="756"/>
      <c r="DW37" s="757"/>
      <c r="DX37" s="757"/>
      <c r="DY37" s="757"/>
      <c r="DZ37" s="762"/>
      <c r="EA37" s="216"/>
    </row>
    <row r="38" spans="1:131" ht="26.25" customHeight="1" x14ac:dyDescent="0.2">
      <c r="A38" s="228">
        <v>11</v>
      </c>
      <c r="B38" s="763"/>
      <c r="C38" s="764"/>
      <c r="D38" s="764"/>
      <c r="E38" s="764"/>
      <c r="F38" s="764"/>
      <c r="G38" s="764"/>
      <c r="H38" s="764"/>
      <c r="I38" s="764"/>
      <c r="J38" s="764"/>
      <c r="K38" s="764"/>
      <c r="L38" s="764"/>
      <c r="M38" s="764"/>
      <c r="N38" s="764"/>
      <c r="O38" s="764"/>
      <c r="P38" s="765"/>
      <c r="Q38" s="766"/>
      <c r="R38" s="767"/>
      <c r="S38" s="767"/>
      <c r="T38" s="767"/>
      <c r="U38" s="767"/>
      <c r="V38" s="767"/>
      <c r="W38" s="767"/>
      <c r="X38" s="767"/>
      <c r="Y38" s="767"/>
      <c r="Z38" s="767"/>
      <c r="AA38" s="767"/>
      <c r="AB38" s="767"/>
      <c r="AC38" s="767"/>
      <c r="AD38" s="767"/>
      <c r="AE38" s="768"/>
      <c r="AF38" s="769"/>
      <c r="AG38" s="770"/>
      <c r="AH38" s="770"/>
      <c r="AI38" s="770"/>
      <c r="AJ38" s="771"/>
      <c r="AK38" s="814"/>
      <c r="AL38" s="810"/>
      <c r="AM38" s="810"/>
      <c r="AN38" s="810"/>
      <c r="AO38" s="810"/>
      <c r="AP38" s="810"/>
      <c r="AQ38" s="810"/>
      <c r="AR38" s="810"/>
      <c r="AS38" s="810"/>
      <c r="AT38" s="810"/>
      <c r="AU38" s="810"/>
      <c r="AV38" s="810"/>
      <c r="AW38" s="810"/>
      <c r="AX38" s="810"/>
      <c r="AY38" s="810"/>
      <c r="AZ38" s="811"/>
      <c r="BA38" s="811"/>
      <c r="BB38" s="811"/>
      <c r="BC38" s="811"/>
      <c r="BD38" s="811"/>
      <c r="BE38" s="812"/>
      <c r="BF38" s="812"/>
      <c r="BG38" s="812"/>
      <c r="BH38" s="812"/>
      <c r="BI38" s="813"/>
      <c r="BJ38" s="218"/>
      <c r="BK38" s="218"/>
      <c r="BL38" s="218"/>
      <c r="BM38" s="218"/>
      <c r="BN38" s="218"/>
      <c r="BO38" s="227"/>
      <c r="BP38" s="227"/>
      <c r="BQ38" s="224">
        <v>32</v>
      </c>
      <c r="BR38" s="225"/>
      <c r="BS38" s="756"/>
      <c r="BT38" s="757"/>
      <c r="BU38" s="757"/>
      <c r="BV38" s="757"/>
      <c r="BW38" s="757"/>
      <c r="BX38" s="757"/>
      <c r="BY38" s="757"/>
      <c r="BZ38" s="757"/>
      <c r="CA38" s="757"/>
      <c r="CB38" s="757"/>
      <c r="CC38" s="757"/>
      <c r="CD38" s="757"/>
      <c r="CE38" s="757"/>
      <c r="CF38" s="757"/>
      <c r="CG38" s="758"/>
      <c r="CH38" s="759"/>
      <c r="CI38" s="760"/>
      <c r="CJ38" s="760"/>
      <c r="CK38" s="760"/>
      <c r="CL38" s="761"/>
      <c r="CM38" s="759"/>
      <c r="CN38" s="760"/>
      <c r="CO38" s="760"/>
      <c r="CP38" s="760"/>
      <c r="CQ38" s="761"/>
      <c r="CR38" s="759"/>
      <c r="CS38" s="760"/>
      <c r="CT38" s="760"/>
      <c r="CU38" s="760"/>
      <c r="CV38" s="761"/>
      <c r="CW38" s="759"/>
      <c r="CX38" s="760"/>
      <c r="CY38" s="760"/>
      <c r="CZ38" s="760"/>
      <c r="DA38" s="761"/>
      <c r="DB38" s="759"/>
      <c r="DC38" s="760"/>
      <c r="DD38" s="760"/>
      <c r="DE38" s="760"/>
      <c r="DF38" s="761"/>
      <c r="DG38" s="759"/>
      <c r="DH38" s="760"/>
      <c r="DI38" s="760"/>
      <c r="DJ38" s="760"/>
      <c r="DK38" s="761"/>
      <c r="DL38" s="759"/>
      <c r="DM38" s="760"/>
      <c r="DN38" s="760"/>
      <c r="DO38" s="760"/>
      <c r="DP38" s="761"/>
      <c r="DQ38" s="759"/>
      <c r="DR38" s="760"/>
      <c r="DS38" s="760"/>
      <c r="DT38" s="760"/>
      <c r="DU38" s="761"/>
      <c r="DV38" s="756"/>
      <c r="DW38" s="757"/>
      <c r="DX38" s="757"/>
      <c r="DY38" s="757"/>
      <c r="DZ38" s="762"/>
      <c r="EA38" s="216"/>
    </row>
    <row r="39" spans="1:131" ht="26.25" customHeight="1" x14ac:dyDescent="0.2">
      <c r="A39" s="228">
        <v>12</v>
      </c>
      <c r="B39" s="763"/>
      <c r="C39" s="764"/>
      <c r="D39" s="764"/>
      <c r="E39" s="764"/>
      <c r="F39" s="764"/>
      <c r="G39" s="764"/>
      <c r="H39" s="764"/>
      <c r="I39" s="764"/>
      <c r="J39" s="764"/>
      <c r="K39" s="764"/>
      <c r="L39" s="764"/>
      <c r="M39" s="764"/>
      <c r="N39" s="764"/>
      <c r="O39" s="764"/>
      <c r="P39" s="765"/>
      <c r="Q39" s="766"/>
      <c r="R39" s="767"/>
      <c r="S39" s="767"/>
      <c r="T39" s="767"/>
      <c r="U39" s="767"/>
      <c r="V39" s="767"/>
      <c r="W39" s="767"/>
      <c r="X39" s="767"/>
      <c r="Y39" s="767"/>
      <c r="Z39" s="767"/>
      <c r="AA39" s="767"/>
      <c r="AB39" s="767"/>
      <c r="AC39" s="767"/>
      <c r="AD39" s="767"/>
      <c r="AE39" s="768"/>
      <c r="AF39" s="769"/>
      <c r="AG39" s="770"/>
      <c r="AH39" s="770"/>
      <c r="AI39" s="770"/>
      <c r="AJ39" s="771"/>
      <c r="AK39" s="814"/>
      <c r="AL39" s="810"/>
      <c r="AM39" s="810"/>
      <c r="AN39" s="810"/>
      <c r="AO39" s="810"/>
      <c r="AP39" s="810"/>
      <c r="AQ39" s="810"/>
      <c r="AR39" s="810"/>
      <c r="AS39" s="810"/>
      <c r="AT39" s="810"/>
      <c r="AU39" s="810"/>
      <c r="AV39" s="810"/>
      <c r="AW39" s="810"/>
      <c r="AX39" s="810"/>
      <c r="AY39" s="810"/>
      <c r="AZ39" s="811"/>
      <c r="BA39" s="811"/>
      <c r="BB39" s="811"/>
      <c r="BC39" s="811"/>
      <c r="BD39" s="811"/>
      <c r="BE39" s="812"/>
      <c r="BF39" s="812"/>
      <c r="BG39" s="812"/>
      <c r="BH39" s="812"/>
      <c r="BI39" s="813"/>
      <c r="BJ39" s="218"/>
      <c r="BK39" s="218"/>
      <c r="BL39" s="218"/>
      <c r="BM39" s="218"/>
      <c r="BN39" s="218"/>
      <c r="BO39" s="227"/>
      <c r="BP39" s="227"/>
      <c r="BQ39" s="224">
        <v>33</v>
      </c>
      <c r="BR39" s="225"/>
      <c r="BS39" s="756"/>
      <c r="BT39" s="757"/>
      <c r="BU39" s="757"/>
      <c r="BV39" s="757"/>
      <c r="BW39" s="757"/>
      <c r="BX39" s="757"/>
      <c r="BY39" s="757"/>
      <c r="BZ39" s="757"/>
      <c r="CA39" s="757"/>
      <c r="CB39" s="757"/>
      <c r="CC39" s="757"/>
      <c r="CD39" s="757"/>
      <c r="CE39" s="757"/>
      <c r="CF39" s="757"/>
      <c r="CG39" s="758"/>
      <c r="CH39" s="759"/>
      <c r="CI39" s="760"/>
      <c r="CJ39" s="760"/>
      <c r="CK39" s="760"/>
      <c r="CL39" s="761"/>
      <c r="CM39" s="759"/>
      <c r="CN39" s="760"/>
      <c r="CO39" s="760"/>
      <c r="CP39" s="760"/>
      <c r="CQ39" s="761"/>
      <c r="CR39" s="759"/>
      <c r="CS39" s="760"/>
      <c r="CT39" s="760"/>
      <c r="CU39" s="760"/>
      <c r="CV39" s="761"/>
      <c r="CW39" s="759"/>
      <c r="CX39" s="760"/>
      <c r="CY39" s="760"/>
      <c r="CZ39" s="760"/>
      <c r="DA39" s="761"/>
      <c r="DB39" s="759"/>
      <c r="DC39" s="760"/>
      <c r="DD39" s="760"/>
      <c r="DE39" s="760"/>
      <c r="DF39" s="761"/>
      <c r="DG39" s="759"/>
      <c r="DH39" s="760"/>
      <c r="DI39" s="760"/>
      <c r="DJ39" s="760"/>
      <c r="DK39" s="761"/>
      <c r="DL39" s="759"/>
      <c r="DM39" s="760"/>
      <c r="DN39" s="760"/>
      <c r="DO39" s="760"/>
      <c r="DP39" s="761"/>
      <c r="DQ39" s="759"/>
      <c r="DR39" s="760"/>
      <c r="DS39" s="760"/>
      <c r="DT39" s="760"/>
      <c r="DU39" s="761"/>
      <c r="DV39" s="756"/>
      <c r="DW39" s="757"/>
      <c r="DX39" s="757"/>
      <c r="DY39" s="757"/>
      <c r="DZ39" s="762"/>
      <c r="EA39" s="216"/>
    </row>
    <row r="40" spans="1:131" ht="26.25" customHeight="1" x14ac:dyDescent="0.2">
      <c r="A40" s="224">
        <v>13</v>
      </c>
      <c r="B40" s="763"/>
      <c r="C40" s="764"/>
      <c r="D40" s="764"/>
      <c r="E40" s="764"/>
      <c r="F40" s="764"/>
      <c r="G40" s="764"/>
      <c r="H40" s="764"/>
      <c r="I40" s="764"/>
      <c r="J40" s="764"/>
      <c r="K40" s="764"/>
      <c r="L40" s="764"/>
      <c r="M40" s="764"/>
      <c r="N40" s="764"/>
      <c r="O40" s="764"/>
      <c r="P40" s="765"/>
      <c r="Q40" s="766"/>
      <c r="R40" s="767"/>
      <c r="S40" s="767"/>
      <c r="T40" s="767"/>
      <c r="U40" s="767"/>
      <c r="V40" s="767"/>
      <c r="W40" s="767"/>
      <c r="X40" s="767"/>
      <c r="Y40" s="767"/>
      <c r="Z40" s="767"/>
      <c r="AA40" s="767"/>
      <c r="AB40" s="767"/>
      <c r="AC40" s="767"/>
      <c r="AD40" s="767"/>
      <c r="AE40" s="768"/>
      <c r="AF40" s="769"/>
      <c r="AG40" s="770"/>
      <c r="AH40" s="770"/>
      <c r="AI40" s="770"/>
      <c r="AJ40" s="771"/>
      <c r="AK40" s="814"/>
      <c r="AL40" s="810"/>
      <c r="AM40" s="810"/>
      <c r="AN40" s="810"/>
      <c r="AO40" s="810"/>
      <c r="AP40" s="810"/>
      <c r="AQ40" s="810"/>
      <c r="AR40" s="810"/>
      <c r="AS40" s="810"/>
      <c r="AT40" s="810"/>
      <c r="AU40" s="810"/>
      <c r="AV40" s="810"/>
      <c r="AW40" s="810"/>
      <c r="AX40" s="810"/>
      <c r="AY40" s="810"/>
      <c r="AZ40" s="811"/>
      <c r="BA40" s="811"/>
      <c r="BB40" s="811"/>
      <c r="BC40" s="811"/>
      <c r="BD40" s="811"/>
      <c r="BE40" s="812"/>
      <c r="BF40" s="812"/>
      <c r="BG40" s="812"/>
      <c r="BH40" s="812"/>
      <c r="BI40" s="813"/>
      <c r="BJ40" s="218"/>
      <c r="BK40" s="218"/>
      <c r="BL40" s="218"/>
      <c r="BM40" s="218"/>
      <c r="BN40" s="218"/>
      <c r="BO40" s="227"/>
      <c r="BP40" s="227"/>
      <c r="BQ40" s="224">
        <v>34</v>
      </c>
      <c r="BR40" s="225"/>
      <c r="BS40" s="756"/>
      <c r="BT40" s="757"/>
      <c r="BU40" s="757"/>
      <c r="BV40" s="757"/>
      <c r="BW40" s="757"/>
      <c r="BX40" s="757"/>
      <c r="BY40" s="757"/>
      <c r="BZ40" s="757"/>
      <c r="CA40" s="757"/>
      <c r="CB40" s="757"/>
      <c r="CC40" s="757"/>
      <c r="CD40" s="757"/>
      <c r="CE40" s="757"/>
      <c r="CF40" s="757"/>
      <c r="CG40" s="758"/>
      <c r="CH40" s="759"/>
      <c r="CI40" s="760"/>
      <c r="CJ40" s="760"/>
      <c r="CK40" s="760"/>
      <c r="CL40" s="761"/>
      <c r="CM40" s="759"/>
      <c r="CN40" s="760"/>
      <c r="CO40" s="760"/>
      <c r="CP40" s="760"/>
      <c r="CQ40" s="761"/>
      <c r="CR40" s="759"/>
      <c r="CS40" s="760"/>
      <c r="CT40" s="760"/>
      <c r="CU40" s="760"/>
      <c r="CV40" s="761"/>
      <c r="CW40" s="759"/>
      <c r="CX40" s="760"/>
      <c r="CY40" s="760"/>
      <c r="CZ40" s="760"/>
      <c r="DA40" s="761"/>
      <c r="DB40" s="759"/>
      <c r="DC40" s="760"/>
      <c r="DD40" s="760"/>
      <c r="DE40" s="760"/>
      <c r="DF40" s="761"/>
      <c r="DG40" s="759"/>
      <c r="DH40" s="760"/>
      <c r="DI40" s="760"/>
      <c r="DJ40" s="760"/>
      <c r="DK40" s="761"/>
      <c r="DL40" s="759"/>
      <c r="DM40" s="760"/>
      <c r="DN40" s="760"/>
      <c r="DO40" s="760"/>
      <c r="DP40" s="761"/>
      <c r="DQ40" s="759"/>
      <c r="DR40" s="760"/>
      <c r="DS40" s="760"/>
      <c r="DT40" s="760"/>
      <c r="DU40" s="761"/>
      <c r="DV40" s="756"/>
      <c r="DW40" s="757"/>
      <c r="DX40" s="757"/>
      <c r="DY40" s="757"/>
      <c r="DZ40" s="762"/>
      <c r="EA40" s="216"/>
    </row>
    <row r="41" spans="1:131" ht="26.25" customHeight="1" x14ac:dyDescent="0.2">
      <c r="A41" s="224">
        <v>14</v>
      </c>
      <c r="B41" s="763"/>
      <c r="C41" s="764"/>
      <c r="D41" s="764"/>
      <c r="E41" s="764"/>
      <c r="F41" s="764"/>
      <c r="G41" s="764"/>
      <c r="H41" s="764"/>
      <c r="I41" s="764"/>
      <c r="J41" s="764"/>
      <c r="K41" s="764"/>
      <c r="L41" s="764"/>
      <c r="M41" s="764"/>
      <c r="N41" s="764"/>
      <c r="O41" s="764"/>
      <c r="P41" s="765"/>
      <c r="Q41" s="766"/>
      <c r="R41" s="767"/>
      <c r="S41" s="767"/>
      <c r="T41" s="767"/>
      <c r="U41" s="767"/>
      <c r="V41" s="767"/>
      <c r="W41" s="767"/>
      <c r="X41" s="767"/>
      <c r="Y41" s="767"/>
      <c r="Z41" s="767"/>
      <c r="AA41" s="767"/>
      <c r="AB41" s="767"/>
      <c r="AC41" s="767"/>
      <c r="AD41" s="767"/>
      <c r="AE41" s="768"/>
      <c r="AF41" s="769"/>
      <c r="AG41" s="770"/>
      <c r="AH41" s="770"/>
      <c r="AI41" s="770"/>
      <c r="AJ41" s="771"/>
      <c r="AK41" s="814"/>
      <c r="AL41" s="810"/>
      <c r="AM41" s="810"/>
      <c r="AN41" s="810"/>
      <c r="AO41" s="810"/>
      <c r="AP41" s="810"/>
      <c r="AQ41" s="810"/>
      <c r="AR41" s="810"/>
      <c r="AS41" s="810"/>
      <c r="AT41" s="810"/>
      <c r="AU41" s="810"/>
      <c r="AV41" s="810"/>
      <c r="AW41" s="810"/>
      <c r="AX41" s="810"/>
      <c r="AY41" s="810"/>
      <c r="AZ41" s="811"/>
      <c r="BA41" s="811"/>
      <c r="BB41" s="811"/>
      <c r="BC41" s="811"/>
      <c r="BD41" s="811"/>
      <c r="BE41" s="812"/>
      <c r="BF41" s="812"/>
      <c r="BG41" s="812"/>
      <c r="BH41" s="812"/>
      <c r="BI41" s="813"/>
      <c r="BJ41" s="218"/>
      <c r="BK41" s="218"/>
      <c r="BL41" s="218"/>
      <c r="BM41" s="218"/>
      <c r="BN41" s="218"/>
      <c r="BO41" s="227"/>
      <c r="BP41" s="227"/>
      <c r="BQ41" s="224">
        <v>35</v>
      </c>
      <c r="BR41" s="225"/>
      <c r="BS41" s="756"/>
      <c r="BT41" s="757"/>
      <c r="BU41" s="757"/>
      <c r="BV41" s="757"/>
      <c r="BW41" s="757"/>
      <c r="BX41" s="757"/>
      <c r="BY41" s="757"/>
      <c r="BZ41" s="757"/>
      <c r="CA41" s="757"/>
      <c r="CB41" s="757"/>
      <c r="CC41" s="757"/>
      <c r="CD41" s="757"/>
      <c r="CE41" s="757"/>
      <c r="CF41" s="757"/>
      <c r="CG41" s="758"/>
      <c r="CH41" s="759"/>
      <c r="CI41" s="760"/>
      <c r="CJ41" s="760"/>
      <c r="CK41" s="760"/>
      <c r="CL41" s="761"/>
      <c r="CM41" s="759"/>
      <c r="CN41" s="760"/>
      <c r="CO41" s="760"/>
      <c r="CP41" s="760"/>
      <c r="CQ41" s="761"/>
      <c r="CR41" s="759"/>
      <c r="CS41" s="760"/>
      <c r="CT41" s="760"/>
      <c r="CU41" s="760"/>
      <c r="CV41" s="761"/>
      <c r="CW41" s="759"/>
      <c r="CX41" s="760"/>
      <c r="CY41" s="760"/>
      <c r="CZ41" s="760"/>
      <c r="DA41" s="761"/>
      <c r="DB41" s="759"/>
      <c r="DC41" s="760"/>
      <c r="DD41" s="760"/>
      <c r="DE41" s="760"/>
      <c r="DF41" s="761"/>
      <c r="DG41" s="759"/>
      <c r="DH41" s="760"/>
      <c r="DI41" s="760"/>
      <c r="DJ41" s="760"/>
      <c r="DK41" s="761"/>
      <c r="DL41" s="759"/>
      <c r="DM41" s="760"/>
      <c r="DN41" s="760"/>
      <c r="DO41" s="760"/>
      <c r="DP41" s="761"/>
      <c r="DQ41" s="759"/>
      <c r="DR41" s="760"/>
      <c r="DS41" s="760"/>
      <c r="DT41" s="760"/>
      <c r="DU41" s="761"/>
      <c r="DV41" s="756"/>
      <c r="DW41" s="757"/>
      <c r="DX41" s="757"/>
      <c r="DY41" s="757"/>
      <c r="DZ41" s="762"/>
      <c r="EA41" s="216"/>
    </row>
    <row r="42" spans="1:131" ht="26.25" customHeight="1" x14ac:dyDescent="0.2">
      <c r="A42" s="224">
        <v>15</v>
      </c>
      <c r="B42" s="763"/>
      <c r="C42" s="764"/>
      <c r="D42" s="764"/>
      <c r="E42" s="764"/>
      <c r="F42" s="764"/>
      <c r="G42" s="764"/>
      <c r="H42" s="764"/>
      <c r="I42" s="764"/>
      <c r="J42" s="764"/>
      <c r="K42" s="764"/>
      <c r="L42" s="764"/>
      <c r="M42" s="764"/>
      <c r="N42" s="764"/>
      <c r="O42" s="764"/>
      <c r="P42" s="765"/>
      <c r="Q42" s="766"/>
      <c r="R42" s="767"/>
      <c r="S42" s="767"/>
      <c r="T42" s="767"/>
      <c r="U42" s="767"/>
      <c r="V42" s="767"/>
      <c r="W42" s="767"/>
      <c r="X42" s="767"/>
      <c r="Y42" s="767"/>
      <c r="Z42" s="767"/>
      <c r="AA42" s="767"/>
      <c r="AB42" s="767"/>
      <c r="AC42" s="767"/>
      <c r="AD42" s="767"/>
      <c r="AE42" s="768"/>
      <c r="AF42" s="769"/>
      <c r="AG42" s="770"/>
      <c r="AH42" s="770"/>
      <c r="AI42" s="770"/>
      <c r="AJ42" s="771"/>
      <c r="AK42" s="814"/>
      <c r="AL42" s="810"/>
      <c r="AM42" s="810"/>
      <c r="AN42" s="810"/>
      <c r="AO42" s="810"/>
      <c r="AP42" s="810"/>
      <c r="AQ42" s="810"/>
      <c r="AR42" s="810"/>
      <c r="AS42" s="810"/>
      <c r="AT42" s="810"/>
      <c r="AU42" s="810"/>
      <c r="AV42" s="810"/>
      <c r="AW42" s="810"/>
      <c r="AX42" s="810"/>
      <c r="AY42" s="810"/>
      <c r="AZ42" s="811"/>
      <c r="BA42" s="811"/>
      <c r="BB42" s="811"/>
      <c r="BC42" s="811"/>
      <c r="BD42" s="811"/>
      <c r="BE42" s="812"/>
      <c r="BF42" s="812"/>
      <c r="BG42" s="812"/>
      <c r="BH42" s="812"/>
      <c r="BI42" s="813"/>
      <c r="BJ42" s="218"/>
      <c r="BK42" s="218"/>
      <c r="BL42" s="218"/>
      <c r="BM42" s="218"/>
      <c r="BN42" s="218"/>
      <c r="BO42" s="227"/>
      <c r="BP42" s="227"/>
      <c r="BQ42" s="224">
        <v>36</v>
      </c>
      <c r="BR42" s="225"/>
      <c r="BS42" s="756"/>
      <c r="BT42" s="757"/>
      <c r="BU42" s="757"/>
      <c r="BV42" s="757"/>
      <c r="BW42" s="757"/>
      <c r="BX42" s="757"/>
      <c r="BY42" s="757"/>
      <c r="BZ42" s="757"/>
      <c r="CA42" s="757"/>
      <c r="CB42" s="757"/>
      <c r="CC42" s="757"/>
      <c r="CD42" s="757"/>
      <c r="CE42" s="757"/>
      <c r="CF42" s="757"/>
      <c r="CG42" s="758"/>
      <c r="CH42" s="759"/>
      <c r="CI42" s="760"/>
      <c r="CJ42" s="760"/>
      <c r="CK42" s="760"/>
      <c r="CL42" s="761"/>
      <c r="CM42" s="759"/>
      <c r="CN42" s="760"/>
      <c r="CO42" s="760"/>
      <c r="CP42" s="760"/>
      <c r="CQ42" s="761"/>
      <c r="CR42" s="759"/>
      <c r="CS42" s="760"/>
      <c r="CT42" s="760"/>
      <c r="CU42" s="760"/>
      <c r="CV42" s="761"/>
      <c r="CW42" s="759"/>
      <c r="CX42" s="760"/>
      <c r="CY42" s="760"/>
      <c r="CZ42" s="760"/>
      <c r="DA42" s="761"/>
      <c r="DB42" s="759"/>
      <c r="DC42" s="760"/>
      <c r="DD42" s="760"/>
      <c r="DE42" s="760"/>
      <c r="DF42" s="761"/>
      <c r="DG42" s="759"/>
      <c r="DH42" s="760"/>
      <c r="DI42" s="760"/>
      <c r="DJ42" s="760"/>
      <c r="DK42" s="761"/>
      <c r="DL42" s="759"/>
      <c r="DM42" s="760"/>
      <c r="DN42" s="760"/>
      <c r="DO42" s="760"/>
      <c r="DP42" s="761"/>
      <c r="DQ42" s="759"/>
      <c r="DR42" s="760"/>
      <c r="DS42" s="760"/>
      <c r="DT42" s="760"/>
      <c r="DU42" s="761"/>
      <c r="DV42" s="756"/>
      <c r="DW42" s="757"/>
      <c r="DX42" s="757"/>
      <c r="DY42" s="757"/>
      <c r="DZ42" s="762"/>
      <c r="EA42" s="216"/>
    </row>
    <row r="43" spans="1:131" ht="26.25" customHeight="1" x14ac:dyDescent="0.2">
      <c r="A43" s="224">
        <v>16</v>
      </c>
      <c r="B43" s="763"/>
      <c r="C43" s="764"/>
      <c r="D43" s="764"/>
      <c r="E43" s="764"/>
      <c r="F43" s="764"/>
      <c r="G43" s="764"/>
      <c r="H43" s="764"/>
      <c r="I43" s="764"/>
      <c r="J43" s="764"/>
      <c r="K43" s="764"/>
      <c r="L43" s="764"/>
      <c r="M43" s="764"/>
      <c r="N43" s="764"/>
      <c r="O43" s="764"/>
      <c r="P43" s="765"/>
      <c r="Q43" s="766"/>
      <c r="R43" s="767"/>
      <c r="S43" s="767"/>
      <c r="T43" s="767"/>
      <c r="U43" s="767"/>
      <c r="V43" s="767"/>
      <c r="W43" s="767"/>
      <c r="X43" s="767"/>
      <c r="Y43" s="767"/>
      <c r="Z43" s="767"/>
      <c r="AA43" s="767"/>
      <c r="AB43" s="767"/>
      <c r="AC43" s="767"/>
      <c r="AD43" s="767"/>
      <c r="AE43" s="768"/>
      <c r="AF43" s="769"/>
      <c r="AG43" s="770"/>
      <c r="AH43" s="770"/>
      <c r="AI43" s="770"/>
      <c r="AJ43" s="771"/>
      <c r="AK43" s="814"/>
      <c r="AL43" s="810"/>
      <c r="AM43" s="810"/>
      <c r="AN43" s="810"/>
      <c r="AO43" s="810"/>
      <c r="AP43" s="810"/>
      <c r="AQ43" s="810"/>
      <c r="AR43" s="810"/>
      <c r="AS43" s="810"/>
      <c r="AT43" s="810"/>
      <c r="AU43" s="810"/>
      <c r="AV43" s="810"/>
      <c r="AW43" s="810"/>
      <c r="AX43" s="810"/>
      <c r="AY43" s="810"/>
      <c r="AZ43" s="811"/>
      <c r="BA43" s="811"/>
      <c r="BB43" s="811"/>
      <c r="BC43" s="811"/>
      <c r="BD43" s="811"/>
      <c r="BE43" s="812"/>
      <c r="BF43" s="812"/>
      <c r="BG43" s="812"/>
      <c r="BH43" s="812"/>
      <c r="BI43" s="813"/>
      <c r="BJ43" s="218"/>
      <c r="BK43" s="218"/>
      <c r="BL43" s="218"/>
      <c r="BM43" s="218"/>
      <c r="BN43" s="218"/>
      <c r="BO43" s="227"/>
      <c r="BP43" s="227"/>
      <c r="BQ43" s="224">
        <v>37</v>
      </c>
      <c r="BR43" s="225"/>
      <c r="BS43" s="756"/>
      <c r="BT43" s="757"/>
      <c r="BU43" s="757"/>
      <c r="BV43" s="757"/>
      <c r="BW43" s="757"/>
      <c r="BX43" s="757"/>
      <c r="BY43" s="757"/>
      <c r="BZ43" s="757"/>
      <c r="CA43" s="757"/>
      <c r="CB43" s="757"/>
      <c r="CC43" s="757"/>
      <c r="CD43" s="757"/>
      <c r="CE43" s="757"/>
      <c r="CF43" s="757"/>
      <c r="CG43" s="758"/>
      <c r="CH43" s="759"/>
      <c r="CI43" s="760"/>
      <c r="CJ43" s="760"/>
      <c r="CK43" s="760"/>
      <c r="CL43" s="761"/>
      <c r="CM43" s="759"/>
      <c r="CN43" s="760"/>
      <c r="CO43" s="760"/>
      <c r="CP43" s="760"/>
      <c r="CQ43" s="761"/>
      <c r="CR43" s="759"/>
      <c r="CS43" s="760"/>
      <c r="CT43" s="760"/>
      <c r="CU43" s="760"/>
      <c r="CV43" s="761"/>
      <c r="CW43" s="759"/>
      <c r="CX43" s="760"/>
      <c r="CY43" s="760"/>
      <c r="CZ43" s="760"/>
      <c r="DA43" s="761"/>
      <c r="DB43" s="759"/>
      <c r="DC43" s="760"/>
      <c r="DD43" s="760"/>
      <c r="DE43" s="760"/>
      <c r="DF43" s="761"/>
      <c r="DG43" s="759"/>
      <c r="DH43" s="760"/>
      <c r="DI43" s="760"/>
      <c r="DJ43" s="760"/>
      <c r="DK43" s="761"/>
      <c r="DL43" s="759"/>
      <c r="DM43" s="760"/>
      <c r="DN43" s="760"/>
      <c r="DO43" s="760"/>
      <c r="DP43" s="761"/>
      <c r="DQ43" s="759"/>
      <c r="DR43" s="760"/>
      <c r="DS43" s="760"/>
      <c r="DT43" s="760"/>
      <c r="DU43" s="761"/>
      <c r="DV43" s="756"/>
      <c r="DW43" s="757"/>
      <c r="DX43" s="757"/>
      <c r="DY43" s="757"/>
      <c r="DZ43" s="762"/>
      <c r="EA43" s="216"/>
    </row>
    <row r="44" spans="1:131" ht="26.25" customHeight="1" x14ac:dyDescent="0.2">
      <c r="A44" s="224">
        <v>17</v>
      </c>
      <c r="B44" s="763"/>
      <c r="C44" s="764"/>
      <c r="D44" s="764"/>
      <c r="E44" s="764"/>
      <c r="F44" s="764"/>
      <c r="G44" s="764"/>
      <c r="H44" s="764"/>
      <c r="I44" s="764"/>
      <c r="J44" s="764"/>
      <c r="K44" s="764"/>
      <c r="L44" s="764"/>
      <c r="M44" s="764"/>
      <c r="N44" s="764"/>
      <c r="O44" s="764"/>
      <c r="P44" s="765"/>
      <c r="Q44" s="766"/>
      <c r="R44" s="767"/>
      <c r="S44" s="767"/>
      <c r="T44" s="767"/>
      <c r="U44" s="767"/>
      <c r="V44" s="767"/>
      <c r="W44" s="767"/>
      <c r="X44" s="767"/>
      <c r="Y44" s="767"/>
      <c r="Z44" s="767"/>
      <c r="AA44" s="767"/>
      <c r="AB44" s="767"/>
      <c r="AC44" s="767"/>
      <c r="AD44" s="767"/>
      <c r="AE44" s="768"/>
      <c r="AF44" s="769"/>
      <c r="AG44" s="770"/>
      <c r="AH44" s="770"/>
      <c r="AI44" s="770"/>
      <c r="AJ44" s="771"/>
      <c r="AK44" s="814"/>
      <c r="AL44" s="810"/>
      <c r="AM44" s="810"/>
      <c r="AN44" s="810"/>
      <c r="AO44" s="810"/>
      <c r="AP44" s="810"/>
      <c r="AQ44" s="810"/>
      <c r="AR44" s="810"/>
      <c r="AS44" s="810"/>
      <c r="AT44" s="810"/>
      <c r="AU44" s="810"/>
      <c r="AV44" s="810"/>
      <c r="AW44" s="810"/>
      <c r="AX44" s="810"/>
      <c r="AY44" s="810"/>
      <c r="AZ44" s="811"/>
      <c r="BA44" s="811"/>
      <c r="BB44" s="811"/>
      <c r="BC44" s="811"/>
      <c r="BD44" s="811"/>
      <c r="BE44" s="812"/>
      <c r="BF44" s="812"/>
      <c r="BG44" s="812"/>
      <c r="BH44" s="812"/>
      <c r="BI44" s="813"/>
      <c r="BJ44" s="218"/>
      <c r="BK44" s="218"/>
      <c r="BL44" s="218"/>
      <c r="BM44" s="218"/>
      <c r="BN44" s="218"/>
      <c r="BO44" s="227"/>
      <c r="BP44" s="227"/>
      <c r="BQ44" s="224">
        <v>38</v>
      </c>
      <c r="BR44" s="225"/>
      <c r="BS44" s="756"/>
      <c r="BT44" s="757"/>
      <c r="BU44" s="757"/>
      <c r="BV44" s="757"/>
      <c r="BW44" s="757"/>
      <c r="BX44" s="757"/>
      <c r="BY44" s="757"/>
      <c r="BZ44" s="757"/>
      <c r="CA44" s="757"/>
      <c r="CB44" s="757"/>
      <c r="CC44" s="757"/>
      <c r="CD44" s="757"/>
      <c r="CE44" s="757"/>
      <c r="CF44" s="757"/>
      <c r="CG44" s="758"/>
      <c r="CH44" s="759"/>
      <c r="CI44" s="760"/>
      <c r="CJ44" s="760"/>
      <c r="CK44" s="760"/>
      <c r="CL44" s="761"/>
      <c r="CM44" s="759"/>
      <c r="CN44" s="760"/>
      <c r="CO44" s="760"/>
      <c r="CP44" s="760"/>
      <c r="CQ44" s="761"/>
      <c r="CR44" s="759"/>
      <c r="CS44" s="760"/>
      <c r="CT44" s="760"/>
      <c r="CU44" s="760"/>
      <c r="CV44" s="761"/>
      <c r="CW44" s="759"/>
      <c r="CX44" s="760"/>
      <c r="CY44" s="760"/>
      <c r="CZ44" s="760"/>
      <c r="DA44" s="761"/>
      <c r="DB44" s="759"/>
      <c r="DC44" s="760"/>
      <c r="DD44" s="760"/>
      <c r="DE44" s="760"/>
      <c r="DF44" s="761"/>
      <c r="DG44" s="759"/>
      <c r="DH44" s="760"/>
      <c r="DI44" s="760"/>
      <c r="DJ44" s="760"/>
      <c r="DK44" s="761"/>
      <c r="DL44" s="759"/>
      <c r="DM44" s="760"/>
      <c r="DN44" s="760"/>
      <c r="DO44" s="760"/>
      <c r="DP44" s="761"/>
      <c r="DQ44" s="759"/>
      <c r="DR44" s="760"/>
      <c r="DS44" s="760"/>
      <c r="DT44" s="760"/>
      <c r="DU44" s="761"/>
      <c r="DV44" s="756"/>
      <c r="DW44" s="757"/>
      <c r="DX44" s="757"/>
      <c r="DY44" s="757"/>
      <c r="DZ44" s="762"/>
      <c r="EA44" s="216"/>
    </row>
    <row r="45" spans="1:131" ht="26.25" customHeight="1" x14ac:dyDescent="0.2">
      <c r="A45" s="224">
        <v>18</v>
      </c>
      <c r="B45" s="763"/>
      <c r="C45" s="764"/>
      <c r="D45" s="764"/>
      <c r="E45" s="764"/>
      <c r="F45" s="764"/>
      <c r="G45" s="764"/>
      <c r="H45" s="764"/>
      <c r="I45" s="764"/>
      <c r="J45" s="764"/>
      <c r="K45" s="764"/>
      <c r="L45" s="764"/>
      <c r="M45" s="764"/>
      <c r="N45" s="764"/>
      <c r="O45" s="764"/>
      <c r="P45" s="765"/>
      <c r="Q45" s="766"/>
      <c r="R45" s="767"/>
      <c r="S45" s="767"/>
      <c r="T45" s="767"/>
      <c r="U45" s="767"/>
      <c r="V45" s="767"/>
      <c r="W45" s="767"/>
      <c r="X45" s="767"/>
      <c r="Y45" s="767"/>
      <c r="Z45" s="767"/>
      <c r="AA45" s="767"/>
      <c r="AB45" s="767"/>
      <c r="AC45" s="767"/>
      <c r="AD45" s="767"/>
      <c r="AE45" s="768"/>
      <c r="AF45" s="769"/>
      <c r="AG45" s="770"/>
      <c r="AH45" s="770"/>
      <c r="AI45" s="770"/>
      <c r="AJ45" s="771"/>
      <c r="AK45" s="814"/>
      <c r="AL45" s="810"/>
      <c r="AM45" s="810"/>
      <c r="AN45" s="810"/>
      <c r="AO45" s="810"/>
      <c r="AP45" s="810"/>
      <c r="AQ45" s="810"/>
      <c r="AR45" s="810"/>
      <c r="AS45" s="810"/>
      <c r="AT45" s="810"/>
      <c r="AU45" s="810"/>
      <c r="AV45" s="810"/>
      <c r="AW45" s="810"/>
      <c r="AX45" s="810"/>
      <c r="AY45" s="810"/>
      <c r="AZ45" s="811"/>
      <c r="BA45" s="811"/>
      <c r="BB45" s="811"/>
      <c r="BC45" s="811"/>
      <c r="BD45" s="811"/>
      <c r="BE45" s="812"/>
      <c r="BF45" s="812"/>
      <c r="BG45" s="812"/>
      <c r="BH45" s="812"/>
      <c r="BI45" s="813"/>
      <c r="BJ45" s="218"/>
      <c r="BK45" s="218"/>
      <c r="BL45" s="218"/>
      <c r="BM45" s="218"/>
      <c r="BN45" s="218"/>
      <c r="BO45" s="227"/>
      <c r="BP45" s="227"/>
      <c r="BQ45" s="224">
        <v>39</v>
      </c>
      <c r="BR45" s="225"/>
      <c r="BS45" s="756"/>
      <c r="BT45" s="757"/>
      <c r="BU45" s="757"/>
      <c r="BV45" s="757"/>
      <c r="BW45" s="757"/>
      <c r="BX45" s="757"/>
      <c r="BY45" s="757"/>
      <c r="BZ45" s="757"/>
      <c r="CA45" s="757"/>
      <c r="CB45" s="757"/>
      <c r="CC45" s="757"/>
      <c r="CD45" s="757"/>
      <c r="CE45" s="757"/>
      <c r="CF45" s="757"/>
      <c r="CG45" s="758"/>
      <c r="CH45" s="759"/>
      <c r="CI45" s="760"/>
      <c r="CJ45" s="760"/>
      <c r="CK45" s="760"/>
      <c r="CL45" s="761"/>
      <c r="CM45" s="759"/>
      <c r="CN45" s="760"/>
      <c r="CO45" s="760"/>
      <c r="CP45" s="760"/>
      <c r="CQ45" s="761"/>
      <c r="CR45" s="759"/>
      <c r="CS45" s="760"/>
      <c r="CT45" s="760"/>
      <c r="CU45" s="760"/>
      <c r="CV45" s="761"/>
      <c r="CW45" s="759"/>
      <c r="CX45" s="760"/>
      <c r="CY45" s="760"/>
      <c r="CZ45" s="760"/>
      <c r="DA45" s="761"/>
      <c r="DB45" s="759"/>
      <c r="DC45" s="760"/>
      <c r="DD45" s="760"/>
      <c r="DE45" s="760"/>
      <c r="DF45" s="761"/>
      <c r="DG45" s="759"/>
      <c r="DH45" s="760"/>
      <c r="DI45" s="760"/>
      <c r="DJ45" s="760"/>
      <c r="DK45" s="761"/>
      <c r="DL45" s="759"/>
      <c r="DM45" s="760"/>
      <c r="DN45" s="760"/>
      <c r="DO45" s="760"/>
      <c r="DP45" s="761"/>
      <c r="DQ45" s="759"/>
      <c r="DR45" s="760"/>
      <c r="DS45" s="760"/>
      <c r="DT45" s="760"/>
      <c r="DU45" s="761"/>
      <c r="DV45" s="756"/>
      <c r="DW45" s="757"/>
      <c r="DX45" s="757"/>
      <c r="DY45" s="757"/>
      <c r="DZ45" s="762"/>
      <c r="EA45" s="216"/>
    </row>
    <row r="46" spans="1:131" ht="26.25" customHeight="1" x14ac:dyDescent="0.2">
      <c r="A46" s="224">
        <v>19</v>
      </c>
      <c r="B46" s="763"/>
      <c r="C46" s="764"/>
      <c r="D46" s="764"/>
      <c r="E46" s="764"/>
      <c r="F46" s="764"/>
      <c r="G46" s="764"/>
      <c r="H46" s="764"/>
      <c r="I46" s="764"/>
      <c r="J46" s="764"/>
      <c r="K46" s="764"/>
      <c r="L46" s="764"/>
      <c r="M46" s="764"/>
      <c r="N46" s="764"/>
      <c r="O46" s="764"/>
      <c r="P46" s="765"/>
      <c r="Q46" s="766"/>
      <c r="R46" s="767"/>
      <c r="S46" s="767"/>
      <c r="T46" s="767"/>
      <c r="U46" s="767"/>
      <c r="V46" s="767"/>
      <c r="W46" s="767"/>
      <c r="X46" s="767"/>
      <c r="Y46" s="767"/>
      <c r="Z46" s="767"/>
      <c r="AA46" s="767"/>
      <c r="AB46" s="767"/>
      <c r="AC46" s="767"/>
      <c r="AD46" s="767"/>
      <c r="AE46" s="768"/>
      <c r="AF46" s="769"/>
      <c r="AG46" s="770"/>
      <c r="AH46" s="770"/>
      <c r="AI46" s="770"/>
      <c r="AJ46" s="771"/>
      <c r="AK46" s="814"/>
      <c r="AL46" s="810"/>
      <c r="AM46" s="810"/>
      <c r="AN46" s="810"/>
      <c r="AO46" s="810"/>
      <c r="AP46" s="810"/>
      <c r="AQ46" s="810"/>
      <c r="AR46" s="810"/>
      <c r="AS46" s="810"/>
      <c r="AT46" s="810"/>
      <c r="AU46" s="810"/>
      <c r="AV46" s="810"/>
      <c r="AW46" s="810"/>
      <c r="AX46" s="810"/>
      <c r="AY46" s="810"/>
      <c r="AZ46" s="811"/>
      <c r="BA46" s="811"/>
      <c r="BB46" s="811"/>
      <c r="BC46" s="811"/>
      <c r="BD46" s="811"/>
      <c r="BE46" s="812"/>
      <c r="BF46" s="812"/>
      <c r="BG46" s="812"/>
      <c r="BH46" s="812"/>
      <c r="BI46" s="813"/>
      <c r="BJ46" s="218"/>
      <c r="BK46" s="218"/>
      <c r="BL46" s="218"/>
      <c r="BM46" s="218"/>
      <c r="BN46" s="218"/>
      <c r="BO46" s="227"/>
      <c r="BP46" s="227"/>
      <c r="BQ46" s="224">
        <v>40</v>
      </c>
      <c r="BR46" s="225"/>
      <c r="BS46" s="756"/>
      <c r="BT46" s="757"/>
      <c r="BU46" s="757"/>
      <c r="BV46" s="757"/>
      <c r="BW46" s="757"/>
      <c r="BX46" s="757"/>
      <c r="BY46" s="757"/>
      <c r="BZ46" s="757"/>
      <c r="CA46" s="757"/>
      <c r="CB46" s="757"/>
      <c r="CC46" s="757"/>
      <c r="CD46" s="757"/>
      <c r="CE46" s="757"/>
      <c r="CF46" s="757"/>
      <c r="CG46" s="758"/>
      <c r="CH46" s="759"/>
      <c r="CI46" s="760"/>
      <c r="CJ46" s="760"/>
      <c r="CK46" s="760"/>
      <c r="CL46" s="761"/>
      <c r="CM46" s="759"/>
      <c r="CN46" s="760"/>
      <c r="CO46" s="760"/>
      <c r="CP46" s="760"/>
      <c r="CQ46" s="761"/>
      <c r="CR46" s="759"/>
      <c r="CS46" s="760"/>
      <c r="CT46" s="760"/>
      <c r="CU46" s="760"/>
      <c r="CV46" s="761"/>
      <c r="CW46" s="759"/>
      <c r="CX46" s="760"/>
      <c r="CY46" s="760"/>
      <c r="CZ46" s="760"/>
      <c r="DA46" s="761"/>
      <c r="DB46" s="759"/>
      <c r="DC46" s="760"/>
      <c r="DD46" s="760"/>
      <c r="DE46" s="760"/>
      <c r="DF46" s="761"/>
      <c r="DG46" s="759"/>
      <c r="DH46" s="760"/>
      <c r="DI46" s="760"/>
      <c r="DJ46" s="760"/>
      <c r="DK46" s="761"/>
      <c r="DL46" s="759"/>
      <c r="DM46" s="760"/>
      <c r="DN46" s="760"/>
      <c r="DO46" s="760"/>
      <c r="DP46" s="761"/>
      <c r="DQ46" s="759"/>
      <c r="DR46" s="760"/>
      <c r="DS46" s="760"/>
      <c r="DT46" s="760"/>
      <c r="DU46" s="761"/>
      <c r="DV46" s="756"/>
      <c r="DW46" s="757"/>
      <c r="DX46" s="757"/>
      <c r="DY46" s="757"/>
      <c r="DZ46" s="762"/>
      <c r="EA46" s="216"/>
    </row>
    <row r="47" spans="1:131" ht="26.25" customHeight="1" x14ac:dyDescent="0.2">
      <c r="A47" s="224">
        <v>20</v>
      </c>
      <c r="B47" s="763"/>
      <c r="C47" s="764"/>
      <c r="D47" s="764"/>
      <c r="E47" s="764"/>
      <c r="F47" s="764"/>
      <c r="G47" s="764"/>
      <c r="H47" s="764"/>
      <c r="I47" s="764"/>
      <c r="J47" s="764"/>
      <c r="K47" s="764"/>
      <c r="L47" s="764"/>
      <c r="M47" s="764"/>
      <c r="N47" s="764"/>
      <c r="O47" s="764"/>
      <c r="P47" s="765"/>
      <c r="Q47" s="766"/>
      <c r="R47" s="767"/>
      <c r="S47" s="767"/>
      <c r="T47" s="767"/>
      <c r="U47" s="767"/>
      <c r="V47" s="767"/>
      <c r="W47" s="767"/>
      <c r="X47" s="767"/>
      <c r="Y47" s="767"/>
      <c r="Z47" s="767"/>
      <c r="AA47" s="767"/>
      <c r="AB47" s="767"/>
      <c r="AC47" s="767"/>
      <c r="AD47" s="767"/>
      <c r="AE47" s="768"/>
      <c r="AF47" s="769"/>
      <c r="AG47" s="770"/>
      <c r="AH47" s="770"/>
      <c r="AI47" s="770"/>
      <c r="AJ47" s="771"/>
      <c r="AK47" s="814"/>
      <c r="AL47" s="810"/>
      <c r="AM47" s="810"/>
      <c r="AN47" s="810"/>
      <c r="AO47" s="810"/>
      <c r="AP47" s="810"/>
      <c r="AQ47" s="810"/>
      <c r="AR47" s="810"/>
      <c r="AS47" s="810"/>
      <c r="AT47" s="810"/>
      <c r="AU47" s="810"/>
      <c r="AV47" s="810"/>
      <c r="AW47" s="810"/>
      <c r="AX47" s="810"/>
      <c r="AY47" s="810"/>
      <c r="AZ47" s="811"/>
      <c r="BA47" s="811"/>
      <c r="BB47" s="811"/>
      <c r="BC47" s="811"/>
      <c r="BD47" s="811"/>
      <c r="BE47" s="812"/>
      <c r="BF47" s="812"/>
      <c r="BG47" s="812"/>
      <c r="BH47" s="812"/>
      <c r="BI47" s="813"/>
      <c r="BJ47" s="218"/>
      <c r="BK47" s="218"/>
      <c r="BL47" s="218"/>
      <c r="BM47" s="218"/>
      <c r="BN47" s="218"/>
      <c r="BO47" s="227"/>
      <c r="BP47" s="227"/>
      <c r="BQ47" s="224">
        <v>41</v>
      </c>
      <c r="BR47" s="225"/>
      <c r="BS47" s="756"/>
      <c r="BT47" s="757"/>
      <c r="BU47" s="757"/>
      <c r="BV47" s="757"/>
      <c r="BW47" s="757"/>
      <c r="BX47" s="757"/>
      <c r="BY47" s="757"/>
      <c r="BZ47" s="757"/>
      <c r="CA47" s="757"/>
      <c r="CB47" s="757"/>
      <c r="CC47" s="757"/>
      <c r="CD47" s="757"/>
      <c r="CE47" s="757"/>
      <c r="CF47" s="757"/>
      <c r="CG47" s="758"/>
      <c r="CH47" s="759"/>
      <c r="CI47" s="760"/>
      <c r="CJ47" s="760"/>
      <c r="CK47" s="760"/>
      <c r="CL47" s="761"/>
      <c r="CM47" s="759"/>
      <c r="CN47" s="760"/>
      <c r="CO47" s="760"/>
      <c r="CP47" s="760"/>
      <c r="CQ47" s="761"/>
      <c r="CR47" s="759"/>
      <c r="CS47" s="760"/>
      <c r="CT47" s="760"/>
      <c r="CU47" s="760"/>
      <c r="CV47" s="761"/>
      <c r="CW47" s="759"/>
      <c r="CX47" s="760"/>
      <c r="CY47" s="760"/>
      <c r="CZ47" s="760"/>
      <c r="DA47" s="761"/>
      <c r="DB47" s="759"/>
      <c r="DC47" s="760"/>
      <c r="DD47" s="760"/>
      <c r="DE47" s="760"/>
      <c r="DF47" s="761"/>
      <c r="DG47" s="759"/>
      <c r="DH47" s="760"/>
      <c r="DI47" s="760"/>
      <c r="DJ47" s="760"/>
      <c r="DK47" s="761"/>
      <c r="DL47" s="759"/>
      <c r="DM47" s="760"/>
      <c r="DN47" s="760"/>
      <c r="DO47" s="760"/>
      <c r="DP47" s="761"/>
      <c r="DQ47" s="759"/>
      <c r="DR47" s="760"/>
      <c r="DS47" s="760"/>
      <c r="DT47" s="760"/>
      <c r="DU47" s="761"/>
      <c r="DV47" s="756"/>
      <c r="DW47" s="757"/>
      <c r="DX47" s="757"/>
      <c r="DY47" s="757"/>
      <c r="DZ47" s="762"/>
      <c r="EA47" s="216"/>
    </row>
    <row r="48" spans="1:131" ht="26.25" customHeight="1" x14ac:dyDescent="0.2">
      <c r="A48" s="224">
        <v>21</v>
      </c>
      <c r="B48" s="763"/>
      <c r="C48" s="764"/>
      <c r="D48" s="764"/>
      <c r="E48" s="764"/>
      <c r="F48" s="764"/>
      <c r="G48" s="764"/>
      <c r="H48" s="764"/>
      <c r="I48" s="764"/>
      <c r="J48" s="764"/>
      <c r="K48" s="764"/>
      <c r="L48" s="764"/>
      <c r="M48" s="764"/>
      <c r="N48" s="764"/>
      <c r="O48" s="764"/>
      <c r="P48" s="765"/>
      <c r="Q48" s="766"/>
      <c r="R48" s="767"/>
      <c r="S48" s="767"/>
      <c r="T48" s="767"/>
      <c r="U48" s="767"/>
      <c r="V48" s="767"/>
      <c r="W48" s="767"/>
      <c r="X48" s="767"/>
      <c r="Y48" s="767"/>
      <c r="Z48" s="767"/>
      <c r="AA48" s="767"/>
      <c r="AB48" s="767"/>
      <c r="AC48" s="767"/>
      <c r="AD48" s="767"/>
      <c r="AE48" s="768"/>
      <c r="AF48" s="769"/>
      <c r="AG48" s="770"/>
      <c r="AH48" s="770"/>
      <c r="AI48" s="770"/>
      <c r="AJ48" s="771"/>
      <c r="AK48" s="814"/>
      <c r="AL48" s="810"/>
      <c r="AM48" s="810"/>
      <c r="AN48" s="810"/>
      <c r="AO48" s="810"/>
      <c r="AP48" s="810"/>
      <c r="AQ48" s="810"/>
      <c r="AR48" s="810"/>
      <c r="AS48" s="810"/>
      <c r="AT48" s="810"/>
      <c r="AU48" s="810"/>
      <c r="AV48" s="810"/>
      <c r="AW48" s="810"/>
      <c r="AX48" s="810"/>
      <c r="AY48" s="810"/>
      <c r="AZ48" s="811"/>
      <c r="BA48" s="811"/>
      <c r="BB48" s="811"/>
      <c r="BC48" s="811"/>
      <c r="BD48" s="811"/>
      <c r="BE48" s="812"/>
      <c r="BF48" s="812"/>
      <c r="BG48" s="812"/>
      <c r="BH48" s="812"/>
      <c r="BI48" s="813"/>
      <c r="BJ48" s="218"/>
      <c r="BK48" s="218"/>
      <c r="BL48" s="218"/>
      <c r="BM48" s="218"/>
      <c r="BN48" s="218"/>
      <c r="BO48" s="227"/>
      <c r="BP48" s="227"/>
      <c r="BQ48" s="224">
        <v>42</v>
      </c>
      <c r="BR48" s="225"/>
      <c r="BS48" s="756"/>
      <c r="BT48" s="757"/>
      <c r="BU48" s="757"/>
      <c r="BV48" s="757"/>
      <c r="BW48" s="757"/>
      <c r="BX48" s="757"/>
      <c r="BY48" s="757"/>
      <c r="BZ48" s="757"/>
      <c r="CA48" s="757"/>
      <c r="CB48" s="757"/>
      <c r="CC48" s="757"/>
      <c r="CD48" s="757"/>
      <c r="CE48" s="757"/>
      <c r="CF48" s="757"/>
      <c r="CG48" s="758"/>
      <c r="CH48" s="759"/>
      <c r="CI48" s="760"/>
      <c r="CJ48" s="760"/>
      <c r="CK48" s="760"/>
      <c r="CL48" s="761"/>
      <c r="CM48" s="759"/>
      <c r="CN48" s="760"/>
      <c r="CO48" s="760"/>
      <c r="CP48" s="760"/>
      <c r="CQ48" s="761"/>
      <c r="CR48" s="759"/>
      <c r="CS48" s="760"/>
      <c r="CT48" s="760"/>
      <c r="CU48" s="760"/>
      <c r="CV48" s="761"/>
      <c r="CW48" s="759"/>
      <c r="CX48" s="760"/>
      <c r="CY48" s="760"/>
      <c r="CZ48" s="760"/>
      <c r="DA48" s="761"/>
      <c r="DB48" s="759"/>
      <c r="DC48" s="760"/>
      <c r="DD48" s="760"/>
      <c r="DE48" s="760"/>
      <c r="DF48" s="761"/>
      <c r="DG48" s="759"/>
      <c r="DH48" s="760"/>
      <c r="DI48" s="760"/>
      <c r="DJ48" s="760"/>
      <c r="DK48" s="761"/>
      <c r="DL48" s="759"/>
      <c r="DM48" s="760"/>
      <c r="DN48" s="760"/>
      <c r="DO48" s="760"/>
      <c r="DP48" s="761"/>
      <c r="DQ48" s="759"/>
      <c r="DR48" s="760"/>
      <c r="DS48" s="760"/>
      <c r="DT48" s="760"/>
      <c r="DU48" s="761"/>
      <c r="DV48" s="756"/>
      <c r="DW48" s="757"/>
      <c r="DX48" s="757"/>
      <c r="DY48" s="757"/>
      <c r="DZ48" s="762"/>
      <c r="EA48" s="216"/>
    </row>
    <row r="49" spans="1:131" ht="26.25" customHeight="1" x14ac:dyDescent="0.2">
      <c r="A49" s="224">
        <v>22</v>
      </c>
      <c r="B49" s="763"/>
      <c r="C49" s="764"/>
      <c r="D49" s="764"/>
      <c r="E49" s="764"/>
      <c r="F49" s="764"/>
      <c r="G49" s="764"/>
      <c r="H49" s="764"/>
      <c r="I49" s="764"/>
      <c r="J49" s="764"/>
      <c r="K49" s="764"/>
      <c r="L49" s="764"/>
      <c r="M49" s="764"/>
      <c r="N49" s="764"/>
      <c r="O49" s="764"/>
      <c r="P49" s="765"/>
      <c r="Q49" s="766"/>
      <c r="R49" s="767"/>
      <c r="S49" s="767"/>
      <c r="T49" s="767"/>
      <c r="U49" s="767"/>
      <c r="V49" s="767"/>
      <c r="W49" s="767"/>
      <c r="X49" s="767"/>
      <c r="Y49" s="767"/>
      <c r="Z49" s="767"/>
      <c r="AA49" s="767"/>
      <c r="AB49" s="767"/>
      <c r="AC49" s="767"/>
      <c r="AD49" s="767"/>
      <c r="AE49" s="768"/>
      <c r="AF49" s="769"/>
      <c r="AG49" s="770"/>
      <c r="AH49" s="770"/>
      <c r="AI49" s="770"/>
      <c r="AJ49" s="771"/>
      <c r="AK49" s="814"/>
      <c r="AL49" s="810"/>
      <c r="AM49" s="810"/>
      <c r="AN49" s="810"/>
      <c r="AO49" s="810"/>
      <c r="AP49" s="810"/>
      <c r="AQ49" s="810"/>
      <c r="AR49" s="810"/>
      <c r="AS49" s="810"/>
      <c r="AT49" s="810"/>
      <c r="AU49" s="810"/>
      <c r="AV49" s="810"/>
      <c r="AW49" s="810"/>
      <c r="AX49" s="810"/>
      <c r="AY49" s="810"/>
      <c r="AZ49" s="811"/>
      <c r="BA49" s="811"/>
      <c r="BB49" s="811"/>
      <c r="BC49" s="811"/>
      <c r="BD49" s="811"/>
      <c r="BE49" s="812"/>
      <c r="BF49" s="812"/>
      <c r="BG49" s="812"/>
      <c r="BH49" s="812"/>
      <c r="BI49" s="813"/>
      <c r="BJ49" s="218"/>
      <c r="BK49" s="218"/>
      <c r="BL49" s="218"/>
      <c r="BM49" s="218"/>
      <c r="BN49" s="218"/>
      <c r="BO49" s="227"/>
      <c r="BP49" s="227"/>
      <c r="BQ49" s="224">
        <v>43</v>
      </c>
      <c r="BR49" s="225"/>
      <c r="BS49" s="756"/>
      <c r="BT49" s="757"/>
      <c r="BU49" s="757"/>
      <c r="BV49" s="757"/>
      <c r="BW49" s="757"/>
      <c r="BX49" s="757"/>
      <c r="BY49" s="757"/>
      <c r="BZ49" s="757"/>
      <c r="CA49" s="757"/>
      <c r="CB49" s="757"/>
      <c r="CC49" s="757"/>
      <c r="CD49" s="757"/>
      <c r="CE49" s="757"/>
      <c r="CF49" s="757"/>
      <c r="CG49" s="758"/>
      <c r="CH49" s="759"/>
      <c r="CI49" s="760"/>
      <c r="CJ49" s="760"/>
      <c r="CK49" s="760"/>
      <c r="CL49" s="761"/>
      <c r="CM49" s="759"/>
      <c r="CN49" s="760"/>
      <c r="CO49" s="760"/>
      <c r="CP49" s="760"/>
      <c r="CQ49" s="761"/>
      <c r="CR49" s="759"/>
      <c r="CS49" s="760"/>
      <c r="CT49" s="760"/>
      <c r="CU49" s="760"/>
      <c r="CV49" s="761"/>
      <c r="CW49" s="759"/>
      <c r="CX49" s="760"/>
      <c r="CY49" s="760"/>
      <c r="CZ49" s="760"/>
      <c r="DA49" s="761"/>
      <c r="DB49" s="759"/>
      <c r="DC49" s="760"/>
      <c r="DD49" s="760"/>
      <c r="DE49" s="760"/>
      <c r="DF49" s="761"/>
      <c r="DG49" s="759"/>
      <c r="DH49" s="760"/>
      <c r="DI49" s="760"/>
      <c r="DJ49" s="760"/>
      <c r="DK49" s="761"/>
      <c r="DL49" s="759"/>
      <c r="DM49" s="760"/>
      <c r="DN49" s="760"/>
      <c r="DO49" s="760"/>
      <c r="DP49" s="761"/>
      <c r="DQ49" s="759"/>
      <c r="DR49" s="760"/>
      <c r="DS49" s="760"/>
      <c r="DT49" s="760"/>
      <c r="DU49" s="761"/>
      <c r="DV49" s="756"/>
      <c r="DW49" s="757"/>
      <c r="DX49" s="757"/>
      <c r="DY49" s="757"/>
      <c r="DZ49" s="762"/>
      <c r="EA49" s="216"/>
    </row>
    <row r="50" spans="1:131" ht="26.25" customHeight="1" x14ac:dyDescent="0.2">
      <c r="A50" s="224">
        <v>23</v>
      </c>
      <c r="B50" s="763"/>
      <c r="C50" s="764"/>
      <c r="D50" s="764"/>
      <c r="E50" s="764"/>
      <c r="F50" s="764"/>
      <c r="G50" s="764"/>
      <c r="H50" s="764"/>
      <c r="I50" s="764"/>
      <c r="J50" s="764"/>
      <c r="K50" s="764"/>
      <c r="L50" s="764"/>
      <c r="M50" s="764"/>
      <c r="N50" s="764"/>
      <c r="O50" s="764"/>
      <c r="P50" s="765"/>
      <c r="Q50" s="815"/>
      <c r="R50" s="816"/>
      <c r="S50" s="816"/>
      <c r="T50" s="816"/>
      <c r="U50" s="816"/>
      <c r="V50" s="816"/>
      <c r="W50" s="816"/>
      <c r="X50" s="816"/>
      <c r="Y50" s="816"/>
      <c r="Z50" s="816"/>
      <c r="AA50" s="816"/>
      <c r="AB50" s="816"/>
      <c r="AC50" s="816"/>
      <c r="AD50" s="816"/>
      <c r="AE50" s="817"/>
      <c r="AF50" s="769"/>
      <c r="AG50" s="770"/>
      <c r="AH50" s="770"/>
      <c r="AI50" s="770"/>
      <c r="AJ50" s="771"/>
      <c r="AK50" s="819"/>
      <c r="AL50" s="816"/>
      <c r="AM50" s="816"/>
      <c r="AN50" s="816"/>
      <c r="AO50" s="816"/>
      <c r="AP50" s="816"/>
      <c r="AQ50" s="816"/>
      <c r="AR50" s="816"/>
      <c r="AS50" s="816"/>
      <c r="AT50" s="816"/>
      <c r="AU50" s="816"/>
      <c r="AV50" s="816"/>
      <c r="AW50" s="816"/>
      <c r="AX50" s="816"/>
      <c r="AY50" s="816"/>
      <c r="AZ50" s="818"/>
      <c r="BA50" s="818"/>
      <c r="BB50" s="818"/>
      <c r="BC50" s="818"/>
      <c r="BD50" s="818"/>
      <c r="BE50" s="812"/>
      <c r="BF50" s="812"/>
      <c r="BG50" s="812"/>
      <c r="BH50" s="812"/>
      <c r="BI50" s="813"/>
      <c r="BJ50" s="218"/>
      <c r="BK50" s="218"/>
      <c r="BL50" s="218"/>
      <c r="BM50" s="218"/>
      <c r="BN50" s="218"/>
      <c r="BO50" s="227"/>
      <c r="BP50" s="227"/>
      <c r="BQ50" s="224">
        <v>44</v>
      </c>
      <c r="BR50" s="225"/>
      <c r="BS50" s="756"/>
      <c r="BT50" s="757"/>
      <c r="BU50" s="757"/>
      <c r="BV50" s="757"/>
      <c r="BW50" s="757"/>
      <c r="BX50" s="757"/>
      <c r="BY50" s="757"/>
      <c r="BZ50" s="757"/>
      <c r="CA50" s="757"/>
      <c r="CB50" s="757"/>
      <c r="CC50" s="757"/>
      <c r="CD50" s="757"/>
      <c r="CE50" s="757"/>
      <c r="CF50" s="757"/>
      <c r="CG50" s="758"/>
      <c r="CH50" s="759"/>
      <c r="CI50" s="760"/>
      <c r="CJ50" s="760"/>
      <c r="CK50" s="760"/>
      <c r="CL50" s="761"/>
      <c r="CM50" s="759"/>
      <c r="CN50" s="760"/>
      <c r="CO50" s="760"/>
      <c r="CP50" s="760"/>
      <c r="CQ50" s="761"/>
      <c r="CR50" s="759"/>
      <c r="CS50" s="760"/>
      <c r="CT50" s="760"/>
      <c r="CU50" s="760"/>
      <c r="CV50" s="761"/>
      <c r="CW50" s="759"/>
      <c r="CX50" s="760"/>
      <c r="CY50" s="760"/>
      <c r="CZ50" s="760"/>
      <c r="DA50" s="761"/>
      <c r="DB50" s="759"/>
      <c r="DC50" s="760"/>
      <c r="DD50" s="760"/>
      <c r="DE50" s="760"/>
      <c r="DF50" s="761"/>
      <c r="DG50" s="759"/>
      <c r="DH50" s="760"/>
      <c r="DI50" s="760"/>
      <c r="DJ50" s="760"/>
      <c r="DK50" s="761"/>
      <c r="DL50" s="759"/>
      <c r="DM50" s="760"/>
      <c r="DN50" s="760"/>
      <c r="DO50" s="760"/>
      <c r="DP50" s="761"/>
      <c r="DQ50" s="759"/>
      <c r="DR50" s="760"/>
      <c r="DS50" s="760"/>
      <c r="DT50" s="760"/>
      <c r="DU50" s="761"/>
      <c r="DV50" s="756"/>
      <c r="DW50" s="757"/>
      <c r="DX50" s="757"/>
      <c r="DY50" s="757"/>
      <c r="DZ50" s="762"/>
      <c r="EA50" s="216"/>
    </row>
    <row r="51" spans="1:131" ht="26.25" customHeight="1" x14ac:dyDescent="0.2">
      <c r="A51" s="224">
        <v>24</v>
      </c>
      <c r="B51" s="763"/>
      <c r="C51" s="764"/>
      <c r="D51" s="764"/>
      <c r="E51" s="764"/>
      <c r="F51" s="764"/>
      <c r="G51" s="764"/>
      <c r="H51" s="764"/>
      <c r="I51" s="764"/>
      <c r="J51" s="764"/>
      <c r="K51" s="764"/>
      <c r="L51" s="764"/>
      <c r="M51" s="764"/>
      <c r="N51" s="764"/>
      <c r="O51" s="764"/>
      <c r="P51" s="765"/>
      <c r="Q51" s="815"/>
      <c r="R51" s="816"/>
      <c r="S51" s="816"/>
      <c r="T51" s="816"/>
      <c r="U51" s="816"/>
      <c r="V51" s="816"/>
      <c r="W51" s="816"/>
      <c r="X51" s="816"/>
      <c r="Y51" s="816"/>
      <c r="Z51" s="816"/>
      <c r="AA51" s="816"/>
      <c r="AB51" s="816"/>
      <c r="AC51" s="816"/>
      <c r="AD51" s="816"/>
      <c r="AE51" s="817"/>
      <c r="AF51" s="769"/>
      <c r="AG51" s="770"/>
      <c r="AH51" s="770"/>
      <c r="AI51" s="770"/>
      <c r="AJ51" s="771"/>
      <c r="AK51" s="819"/>
      <c r="AL51" s="816"/>
      <c r="AM51" s="816"/>
      <c r="AN51" s="816"/>
      <c r="AO51" s="816"/>
      <c r="AP51" s="816"/>
      <c r="AQ51" s="816"/>
      <c r="AR51" s="816"/>
      <c r="AS51" s="816"/>
      <c r="AT51" s="816"/>
      <c r="AU51" s="816"/>
      <c r="AV51" s="816"/>
      <c r="AW51" s="816"/>
      <c r="AX51" s="816"/>
      <c r="AY51" s="816"/>
      <c r="AZ51" s="818"/>
      <c r="BA51" s="818"/>
      <c r="BB51" s="818"/>
      <c r="BC51" s="818"/>
      <c r="BD51" s="818"/>
      <c r="BE51" s="812"/>
      <c r="BF51" s="812"/>
      <c r="BG51" s="812"/>
      <c r="BH51" s="812"/>
      <c r="BI51" s="813"/>
      <c r="BJ51" s="218"/>
      <c r="BK51" s="218"/>
      <c r="BL51" s="218"/>
      <c r="BM51" s="218"/>
      <c r="BN51" s="218"/>
      <c r="BO51" s="227"/>
      <c r="BP51" s="227"/>
      <c r="BQ51" s="224">
        <v>45</v>
      </c>
      <c r="BR51" s="225"/>
      <c r="BS51" s="756"/>
      <c r="BT51" s="757"/>
      <c r="BU51" s="757"/>
      <c r="BV51" s="757"/>
      <c r="BW51" s="757"/>
      <c r="BX51" s="757"/>
      <c r="BY51" s="757"/>
      <c r="BZ51" s="757"/>
      <c r="CA51" s="757"/>
      <c r="CB51" s="757"/>
      <c r="CC51" s="757"/>
      <c r="CD51" s="757"/>
      <c r="CE51" s="757"/>
      <c r="CF51" s="757"/>
      <c r="CG51" s="758"/>
      <c r="CH51" s="759"/>
      <c r="CI51" s="760"/>
      <c r="CJ51" s="760"/>
      <c r="CK51" s="760"/>
      <c r="CL51" s="761"/>
      <c r="CM51" s="759"/>
      <c r="CN51" s="760"/>
      <c r="CO51" s="760"/>
      <c r="CP51" s="760"/>
      <c r="CQ51" s="761"/>
      <c r="CR51" s="759"/>
      <c r="CS51" s="760"/>
      <c r="CT51" s="760"/>
      <c r="CU51" s="760"/>
      <c r="CV51" s="761"/>
      <c r="CW51" s="759"/>
      <c r="CX51" s="760"/>
      <c r="CY51" s="760"/>
      <c r="CZ51" s="760"/>
      <c r="DA51" s="761"/>
      <c r="DB51" s="759"/>
      <c r="DC51" s="760"/>
      <c r="DD51" s="760"/>
      <c r="DE51" s="760"/>
      <c r="DF51" s="761"/>
      <c r="DG51" s="759"/>
      <c r="DH51" s="760"/>
      <c r="DI51" s="760"/>
      <c r="DJ51" s="760"/>
      <c r="DK51" s="761"/>
      <c r="DL51" s="759"/>
      <c r="DM51" s="760"/>
      <c r="DN51" s="760"/>
      <c r="DO51" s="760"/>
      <c r="DP51" s="761"/>
      <c r="DQ51" s="759"/>
      <c r="DR51" s="760"/>
      <c r="DS51" s="760"/>
      <c r="DT51" s="760"/>
      <c r="DU51" s="761"/>
      <c r="DV51" s="756"/>
      <c r="DW51" s="757"/>
      <c r="DX51" s="757"/>
      <c r="DY51" s="757"/>
      <c r="DZ51" s="762"/>
      <c r="EA51" s="216"/>
    </row>
    <row r="52" spans="1:131" ht="26.25" customHeight="1" x14ac:dyDescent="0.2">
      <c r="A52" s="224">
        <v>25</v>
      </c>
      <c r="B52" s="763"/>
      <c r="C52" s="764"/>
      <c r="D52" s="764"/>
      <c r="E52" s="764"/>
      <c r="F52" s="764"/>
      <c r="G52" s="764"/>
      <c r="H52" s="764"/>
      <c r="I52" s="764"/>
      <c r="J52" s="764"/>
      <c r="K52" s="764"/>
      <c r="L52" s="764"/>
      <c r="M52" s="764"/>
      <c r="N52" s="764"/>
      <c r="O52" s="764"/>
      <c r="P52" s="765"/>
      <c r="Q52" s="815"/>
      <c r="R52" s="816"/>
      <c r="S52" s="816"/>
      <c r="T52" s="816"/>
      <c r="U52" s="816"/>
      <c r="V52" s="816"/>
      <c r="W52" s="816"/>
      <c r="X52" s="816"/>
      <c r="Y52" s="816"/>
      <c r="Z52" s="816"/>
      <c r="AA52" s="816"/>
      <c r="AB52" s="816"/>
      <c r="AC52" s="816"/>
      <c r="AD52" s="816"/>
      <c r="AE52" s="817"/>
      <c r="AF52" s="769"/>
      <c r="AG52" s="770"/>
      <c r="AH52" s="770"/>
      <c r="AI52" s="770"/>
      <c r="AJ52" s="771"/>
      <c r="AK52" s="819"/>
      <c r="AL52" s="816"/>
      <c r="AM52" s="816"/>
      <c r="AN52" s="816"/>
      <c r="AO52" s="816"/>
      <c r="AP52" s="816"/>
      <c r="AQ52" s="816"/>
      <c r="AR52" s="816"/>
      <c r="AS52" s="816"/>
      <c r="AT52" s="816"/>
      <c r="AU52" s="816"/>
      <c r="AV52" s="816"/>
      <c r="AW52" s="816"/>
      <c r="AX52" s="816"/>
      <c r="AY52" s="816"/>
      <c r="AZ52" s="818"/>
      <c r="BA52" s="818"/>
      <c r="BB52" s="818"/>
      <c r="BC52" s="818"/>
      <c r="BD52" s="818"/>
      <c r="BE52" s="812"/>
      <c r="BF52" s="812"/>
      <c r="BG52" s="812"/>
      <c r="BH52" s="812"/>
      <c r="BI52" s="813"/>
      <c r="BJ52" s="218"/>
      <c r="BK52" s="218"/>
      <c r="BL52" s="218"/>
      <c r="BM52" s="218"/>
      <c r="BN52" s="218"/>
      <c r="BO52" s="227"/>
      <c r="BP52" s="227"/>
      <c r="BQ52" s="224">
        <v>46</v>
      </c>
      <c r="BR52" s="225"/>
      <c r="BS52" s="756"/>
      <c r="BT52" s="757"/>
      <c r="BU52" s="757"/>
      <c r="BV52" s="757"/>
      <c r="BW52" s="757"/>
      <c r="BX52" s="757"/>
      <c r="BY52" s="757"/>
      <c r="BZ52" s="757"/>
      <c r="CA52" s="757"/>
      <c r="CB52" s="757"/>
      <c r="CC52" s="757"/>
      <c r="CD52" s="757"/>
      <c r="CE52" s="757"/>
      <c r="CF52" s="757"/>
      <c r="CG52" s="758"/>
      <c r="CH52" s="759"/>
      <c r="CI52" s="760"/>
      <c r="CJ52" s="760"/>
      <c r="CK52" s="760"/>
      <c r="CL52" s="761"/>
      <c r="CM52" s="759"/>
      <c r="CN52" s="760"/>
      <c r="CO52" s="760"/>
      <c r="CP52" s="760"/>
      <c r="CQ52" s="761"/>
      <c r="CR52" s="759"/>
      <c r="CS52" s="760"/>
      <c r="CT52" s="760"/>
      <c r="CU52" s="760"/>
      <c r="CV52" s="761"/>
      <c r="CW52" s="759"/>
      <c r="CX52" s="760"/>
      <c r="CY52" s="760"/>
      <c r="CZ52" s="760"/>
      <c r="DA52" s="761"/>
      <c r="DB52" s="759"/>
      <c r="DC52" s="760"/>
      <c r="DD52" s="760"/>
      <c r="DE52" s="760"/>
      <c r="DF52" s="761"/>
      <c r="DG52" s="759"/>
      <c r="DH52" s="760"/>
      <c r="DI52" s="760"/>
      <c r="DJ52" s="760"/>
      <c r="DK52" s="761"/>
      <c r="DL52" s="759"/>
      <c r="DM52" s="760"/>
      <c r="DN52" s="760"/>
      <c r="DO52" s="760"/>
      <c r="DP52" s="761"/>
      <c r="DQ52" s="759"/>
      <c r="DR52" s="760"/>
      <c r="DS52" s="760"/>
      <c r="DT52" s="760"/>
      <c r="DU52" s="761"/>
      <c r="DV52" s="756"/>
      <c r="DW52" s="757"/>
      <c r="DX52" s="757"/>
      <c r="DY52" s="757"/>
      <c r="DZ52" s="762"/>
      <c r="EA52" s="216"/>
    </row>
    <row r="53" spans="1:131" ht="26.25" customHeight="1" x14ac:dyDescent="0.2">
      <c r="A53" s="224">
        <v>26</v>
      </c>
      <c r="B53" s="763"/>
      <c r="C53" s="764"/>
      <c r="D53" s="764"/>
      <c r="E53" s="764"/>
      <c r="F53" s="764"/>
      <c r="G53" s="764"/>
      <c r="H53" s="764"/>
      <c r="I53" s="764"/>
      <c r="J53" s="764"/>
      <c r="K53" s="764"/>
      <c r="L53" s="764"/>
      <c r="M53" s="764"/>
      <c r="N53" s="764"/>
      <c r="O53" s="764"/>
      <c r="P53" s="765"/>
      <c r="Q53" s="815"/>
      <c r="R53" s="816"/>
      <c r="S53" s="816"/>
      <c r="T53" s="816"/>
      <c r="U53" s="816"/>
      <c r="V53" s="816"/>
      <c r="W53" s="816"/>
      <c r="X53" s="816"/>
      <c r="Y53" s="816"/>
      <c r="Z53" s="816"/>
      <c r="AA53" s="816"/>
      <c r="AB53" s="816"/>
      <c r="AC53" s="816"/>
      <c r="AD53" s="816"/>
      <c r="AE53" s="817"/>
      <c r="AF53" s="769"/>
      <c r="AG53" s="770"/>
      <c r="AH53" s="770"/>
      <c r="AI53" s="770"/>
      <c r="AJ53" s="771"/>
      <c r="AK53" s="819"/>
      <c r="AL53" s="816"/>
      <c r="AM53" s="816"/>
      <c r="AN53" s="816"/>
      <c r="AO53" s="816"/>
      <c r="AP53" s="816"/>
      <c r="AQ53" s="816"/>
      <c r="AR53" s="816"/>
      <c r="AS53" s="816"/>
      <c r="AT53" s="816"/>
      <c r="AU53" s="816"/>
      <c r="AV53" s="816"/>
      <c r="AW53" s="816"/>
      <c r="AX53" s="816"/>
      <c r="AY53" s="816"/>
      <c r="AZ53" s="818"/>
      <c r="BA53" s="818"/>
      <c r="BB53" s="818"/>
      <c r="BC53" s="818"/>
      <c r="BD53" s="818"/>
      <c r="BE53" s="812"/>
      <c r="BF53" s="812"/>
      <c r="BG53" s="812"/>
      <c r="BH53" s="812"/>
      <c r="BI53" s="813"/>
      <c r="BJ53" s="218"/>
      <c r="BK53" s="218"/>
      <c r="BL53" s="218"/>
      <c r="BM53" s="218"/>
      <c r="BN53" s="218"/>
      <c r="BO53" s="227"/>
      <c r="BP53" s="227"/>
      <c r="BQ53" s="224">
        <v>47</v>
      </c>
      <c r="BR53" s="225"/>
      <c r="BS53" s="756"/>
      <c r="BT53" s="757"/>
      <c r="BU53" s="757"/>
      <c r="BV53" s="757"/>
      <c r="BW53" s="757"/>
      <c r="BX53" s="757"/>
      <c r="BY53" s="757"/>
      <c r="BZ53" s="757"/>
      <c r="CA53" s="757"/>
      <c r="CB53" s="757"/>
      <c r="CC53" s="757"/>
      <c r="CD53" s="757"/>
      <c r="CE53" s="757"/>
      <c r="CF53" s="757"/>
      <c r="CG53" s="758"/>
      <c r="CH53" s="759"/>
      <c r="CI53" s="760"/>
      <c r="CJ53" s="760"/>
      <c r="CK53" s="760"/>
      <c r="CL53" s="761"/>
      <c r="CM53" s="759"/>
      <c r="CN53" s="760"/>
      <c r="CO53" s="760"/>
      <c r="CP53" s="760"/>
      <c r="CQ53" s="761"/>
      <c r="CR53" s="759"/>
      <c r="CS53" s="760"/>
      <c r="CT53" s="760"/>
      <c r="CU53" s="760"/>
      <c r="CV53" s="761"/>
      <c r="CW53" s="759"/>
      <c r="CX53" s="760"/>
      <c r="CY53" s="760"/>
      <c r="CZ53" s="760"/>
      <c r="DA53" s="761"/>
      <c r="DB53" s="759"/>
      <c r="DC53" s="760"/>
      <c r="DD53" s="760"/>
      <c r="DE53" s="760"/>
      <c r="DF53" s="761"/>
      <c r="DG53" s="759"/>
      <c r="DH53" s="760"/>
      <c r="DI53" s="760"/>
      <c r="DJ53" s="760"/>
      <c r="DK53" s="761"/>
      <c r="DL53" s="759"/>
      <c r="DM53" s="760"/>
      <c r="DN53" s="760"/>
      <c r="DO53" s="760"/>
      <c r="DP53" s="761"/>
      <c r="DQ53" s="759"/>
      <c r="DR53" s="760"/>
      <c r="DS53" s="760"/>
      <c r="DT53" s="760"/>
      <c r="DU53" s="761"/>
      <c r="DV53" s="756"/>
      <c r="DW53" s="757"/>
      <c r="DX53" s="757"/>
      <c r="DY53" s="757"/>
      <c r="DZ53" s="762"/>
      <c r="EA53" s="216"/>
    </row>
    <row r="54" spans="1:131" ht="26.25" customHeight="1" x14ac:dyDescent="0.2">
      <c r="A54" s="224">
        <v>27</v>
      </c>
      <c r="B54" s="763"/>
      <c r="C54" s="764"/>
      <c r="D54" s="764"/>
      <c r="E54" s="764"/>
      <c r="F54" s="764"/>
      <c r="G54" s="764"/>
      <c r="H54" s="764"/>
      <c r="I54" s="764"/>
      <c r="J54" s="764"/>
      <c r="K54" s="764"/>
      <c r="L54" s="764"/>
      <c r="M54" s="764"/>
      <c r="N54" s="764"/>
      <c r="O54" s="764"/>
      <c r="P54" s="765"/>
      <c r="Q54" s="815"/>
      <c r="R54" s="816"/>
      <c r="S54" s="816"/>
      <c r="T54" s="816"/>
      <c r="U54" s="816"/>
      <c r="V54" s="816"/>
      <c r="W54" s="816"/>
      <c r="X54" s="816"/>
      <c r="Y54" s="816"/>
      <c r="Z54" s="816"/>
      <c r="AA54" s="816"/>
      <c r="AB54" s="816"/>
      <c r="AC54" s="816"/>
      <c r="AD54" s="816"/>
      <c r="AE54" s="817"/>
      <c r="AF54" s="769"/>
      <c r="AG54" s="770"/>
      <c r="AH54" s="770"/>
      <c r="AI54" s="770"/>
      <c r="AJ54" s="771"/>
      <c r="AK54" s="819"/>
      <c r="AL54" s="816"/>
      <c r="AM54" s="816"/>
      <c r="AN54" s="816"/>
      <c r="AO54" s="816"/>
      <c r="AP54" s="816"/>
      <c r="AQ54" s="816"/>
      <c r="AR54" s="816"/>
      <c r="AS54" s="816"/>
      <c r="AT54" s="816"/>
      <c r="AU54" s="816"/>
      <c r="AV54" s="816"/>
      <c r="AW54" s="816"/>
      <c r="AX54" s="816"/>
      <c r="AY54" s="816"/>
      <c r="AZ54" s="818"/>
      <c r="BA54" s="818"/>
      <c r="BB54" s="818"/>
      <c r="BC54" s="818"/>
      <c r="BD54" s="818"/>
      <c r="BE54" s="812"/>
      <c r="BF54" s="812"/>
      <c r="BG54" s="812"/>
      <c r="BH54" s="812"/>
      <c r="BI54" s="813"/>
      <c r="BJ54" s="218"/>
      <c r="BK54" s="218"/>
      <c r="BL54" s="218"/>
      <c r="BM54" s="218"/>
      <c r="BN54" s="218"/>
      <c r="BO54" s="227"/>
      <c r="BP54" s="227"/>
      <c r="BQ54" s="224">
        <v>48</v>
      </c>
      <c r="BR54" s="225"/>
      <c r="BS54" s="756"/>
      <c r="BT54" s="757"/>
      <c r="BU54" s="757"/>
      <c r="BV54" s="757"/>
      <c r="BW54" s="757"/>
      <c r="BX54" s="757"/>
      <c r="BY54" s="757"/>
      <c r="BZ54" s="757"/>
      <c r="CA54" s="757"/>
      <c r="CB54" s="757"/>
      <c r="CC54" s="757"/>
      <c r="CD54" s="757"/>
      <c r="CE54" s="757"/>
      <c r="CF54" s="757"/>
      <c r="CG54" s="758"/>
      <c r="CH54" s="759"/>
      <c r="CI54" s="760"/>
      <c r="CJ54" s="760"/>
      <c r="CK54" s="760"/>
      <c r="CL54" s="761"/>
      <c r="CM54" s="759"/>
      <c r="CN54" s="760"/>
      <c r="CO54" s="760"/>
      <c r="CP54" s="760"/>
      <c r="CQ54" s="761"/>
      <c r="CR54" s="759"/>
      <c r="CS54" s="760"/>
      <c r="CT54" s="760"/>
      <c r="CU54" s="760"/>
      <c r="CV54" s="761"/>
      <c r="CW54" s="759"/>
      <c r="CX54" s="760"/>
      <c r="CY54" s="760"/>
      <c r="CZ54" s="760"/>
      <c r="DA54" s="761"/>
      <c r="DB54" s="759"/>
      <c r="DC54" s="760"/>
      <c r="DD54" s="760"/>
      <c r="DE54" s="760"/>
      <c r="DF54" s="761"/>
      <c r="DG54" s="759"/>
      <c r="DH54" s="760"/>
      <c r="DI54" s="760"/>
      <c r="DJ54" s="760"/>
      <c r="DK54" s="761"/>
      <c r="DL54" s="759"/>
      <c r="DM54" s="760"/>
      <c r="DN54" s="760"/>
      <c r="DO54" s="760"/>
      <c r="DP54" s="761"/>
      <c r="DQ54" s="759"/>
      <c r="DR54" s="760"/>
      <c r="DS54" s="760"/>
      <c r="DT54" s="760"/>
      <c r="DU54" s="761"/>
      <c r="DV54" s="756"/>
      <c r="DW54" s="757"/>
      <c r="DX54" s="757"/>
      <c r="DY54" s="757"/>
      <c r="DZ54" s="762"/>
      <c r="EA54" s="216"/>
    </row>
    <row r="55" spans="1:131" ht="26.25" customHeight="1" x14ac:dyDescent="0.2">
      <c r="A55" s="224">
        <v>28</v>
      </c>
      <c r="B55" s="763"/>
      <c r="C55" s="764"/>
      <c r="D55" s="764"/>
      <c r="E55" s="764"/>
      <c r="F55" s="764"/>
      <c r="G55" s="764"/>
      <c r="H55" s="764"/>
      <c r="I55" s="764"/>
      <c r="J55" s="764"/>
      <c r="K55" s="764"/>
      <c r="L55" s="764"/>
      <c r="M55" s="764"/>
      <c r="N55" s="764"/>
      <c r="O55" s="764"/>
      <c r="P55" s="765"/>
      <c r="Q55" s="815"/>
      <c r="R55" s="816"/>
      <c r="S55" s="816"/>
      <c r="T55" s="816"/>
      <c r="U55" s="816"/>
      <c r="V55" s="816"/>
      <c r="W55" s="816"/>
      <c r="X55" s="816"/>
      <c r="Y55" s="816"/>
      <c r="Z55" s="816"/>
      <c r="AA55" s="816"/>
      <c r="AB55" s="816"/>
      <c r="AC55" s="816"/>
      <c r="AD55" s="816"/>
      <c r="AE55" s="817"/>
      <c r="AF55" s="769"/>
      <c r="AG55" s="770"/>
      <c r="AH55" s="770"/>
      <c r="AI55" s="770"/>
      <c r="AJ55" s="771"/>
      <c r="AK55" s="819"/>
      <c r="AL55" s="816"/>
      <c r="AM55" s="816"/>
      <c r="AN55" s="816"/>
      <c r="AO55" s="816"/>
      <c r="AP55" s="816"/>
      <c r="AQ55" s="816"/>
      <c r="AR55" s="816"/>
      <c r="AS55" s="816"/>
      <c r="AT55" s="816"/>
      <c r="AU55" s="816"/>
      <c r="AV55" s="816"/>
      <c r="AW55" s="816"/>
      <c r="AX55" s="816"/>
      <c r="AY55" s="816"/>
      <c r="AZ55" s="818"/>
      <c r="BA55" s="818"/>
      <c r="BB55" s="818"/>
      <c r="BC55" s="818"/>
      <c r="BD55" s="818"/>
      <c r="BE55" s="812"/>
      <c r="BF55" s="812"/>
      <c r="BG55" s="812"/>
      <c r="BH55" s="812"/>
      <c r="BI55" s="813"/>
      <c r="BJ55" s="218"/>
      <c r="BK55" s="218"/>
      <c r="BL55" s="218"/>
      <c r="BM55" s="218"/>
      <c r="BN55" s="218"/>
      <c r="BO55" s="227"/>
      <c r="BP55" s="227"/>
      <c r="BQ55" s="224">
        <v>49</v>
      </c>
      <c r="BR55" s="225"/>
      <c r="BS55" s="756"/>
      <c r="BT55" s="757"/>
      <c r="BU55" s="757"/>
      <c r="BV55" s="757"/>
      <c r="BW55" s="757"/>
      <c r="BX55" s="757"/>
      <c r="BY55" s="757"/>
      <c r="BZ55" s="757"/>
      <c r="CA55" s="757"/>
      <c r="CB55" s="757"/>
      <c r="CC55" s="757"/>
      <c r="CD55" s="757"/>
      <c r="CE55" s="757"/>
      <c r="CF55" s="757"/>
      <c r="CG55" s="758"/>
      <c r="CH55" s="759"/>
      <c r="CI55" s="760"/>
      <c r="CJ55" s="760"/>
      <c r="CK55" s="760"/>
      <c r="CL55" s="761"/>
      <c r="CM55" s="759"/>
      <c r="CN55" s="760"/>
      <c r="CO55" s="760"/>
      <c r="CP55" s="760"/>
      <c r="CQ55" s="761"/>
      <c r="CR55" s="759"/>
      <c r="CS55" s="760"/>
      <c r="CT55" s="760"/>
      <c r="CU55" s="760"/>
      <c r="CV55" s="761"/>
      <c r="CW55" s="759"/>
      <c r="CX55" s="760"/>
      <c r="CY55" s="760"/>
      <c r="CZ55" s="760"/>
      <c r="DA55" s="761"/>
      <c r="DB55" s="759"/>
      <c r="DC55" s="760"/>
      <c r="DD55" s="760"/>
      <c r="DE55" s="760"/>
      <c r="DF55" s="761"/>
      <c r="DG55" s="759"/>
      <c r="DH55" s="760"/>
      <c r="DI55" s="760"/>
      <c r="DJ55" s="760"/>
      <c r="DK55" s="761"/>
      <c r="DL55" s="759"/>
      <c r="DM55" s="760"/>
      <c r="DN55" s="760"/>
      <c r="DO55" s="760"/>
      <c r="DP55" s="761"/>
      <c r="DQ55" s="759"/>
      <c r="DR55" s="760"/>
      <c r="DS55" s="760"/>
      <c r="DT55" s="760"/>
      <c r="DU55" s="761"/>
      <c r="DV55" s="756"/>
      <c r="DW55" s="757"/>
      <c r="DX55" s="757"/>
      <c r="DY55" s="757"/>
      <c r="DZ55" s="762"/>
      <c r="EA55" s="216"/>
    </row>
    <row r="56" spans="1:131" ht="26.25" customHeight="1" x14ac:dyDescent="0.2">
      <c r="A56" s="224">
        <v>29</v>
      </c>
      <c r="B56" s="763"/>
      <c r="C56" s="764"/>
      <c r="D56" s="764"/>
      <c r="E56" s="764"/>
      <c r="F56" s="764"/>
      <c r="G56" s="764"/>
      <c r="H56" s="764"/>
      <c r="I56" s="764"/>
      <c r="J56" s="764"/>
      <c r="K56" s="764"/>
      <c r="L56" s="764"/>
      <c r="M56" s="764"/>
      <c r="N56" s="764"/>
      <c r="O56" s="764"/>
      <c r="P56" s="765"/>
      <c r="Q56" s="815"/>
      <c r="R56" s="816"/>
      <c r="S56" s="816"/>
      <c r="T56" s="816"/>
      <c r="U56" s="816"/>
      <c r="V56" s="816"/>
      <c r="W56" s="816"/>
      <c r="X56" s="816"/>
      <c r="Y56" s="816"/>
      <c r="Z56" s="816"/>
      <c r="AA56" s="816"/>
      <c r="AB56" s="816"/>
      <c r="AC56" s="816"/>
      <c r="AD56" s="816"/>
      <c r="AE56" s="817"/>
      <c r="AF56" s="769"/>
      <c r="AG56" s="770"/>
      <c r="AH56" s="770"/>
      <c r="AI56" s="770"/>
      <c r="AJ56" s="771"/>
      <c r="AK56" s="819"/>
      <c r="AL56" s="816"/>
      <c r="AM56" s="816"/>
      <c r="AN56" s="816"/>
      <c r="AO56" s="816"/>
      <c r="AP56" s="816"/>
      <c r="AQ56" s="816"/>
      <c r="AR56" s="816"/>
      <c r="AS56" s="816"/>
      <c r="AT56" s="816"/>
      <c r="AU56" s="816"/>
      <c r="AV56" s="816"/>
      <c r="AW56" s="816"/>
      <c r="AX56" s="816"/>
      <c r="AY56" s="816"/>
      <c r="AZ56" s="818"/>
      <c r="BA56" s="818"/>
      <c r="BB56" s="818"/>
      <c r="BC56" s="818"/>
      <c r="BD56" s="818"/>
      <c r="BE56" s="812"/>
      <c r="BF56" s="812"/>
      <c r="BG56" s="812"/>
      <c r="BH56" s="812"/>
      <c r="BI56" s="813"/>
      <c r="BJ56" s="218"/>
      <c r="BK56" s="218"/>
      <c r="BL56" s="218"/>
      <c r="BM56" s="218"/>
      <c r="BN56" s="218"/>
      <c r="BO56" s="227"/>
      <c r="BP56" s="227"/>
      <c r="BQ56" s="224">
        <v>50</v>
      </c>
      <c r="BR56" s="225"/>
      <c r="BS56" s="756"/>
      <c r="BT56" s="757"/>
      <c r="BU56" s="757"/>
      <c r="BV56" s="757"/>
      <c r="BW56" s="757"/>
      <c r="BX56" s="757"/>
      <c r="BY56" s="757"/>
      <c r="BZ56" s="757"/>
      <c r="CA56" s="757"/>
      <c r="CB56" s="757"/>
      <c r="CC56" s="757"/>
      <c r="CD56" s="757"/>
      <c r="CE56" s="757"/>
      <c r="CF56" s="757"/>
      <c r="CG56" s="758"/>
      <c r="CH56" s="759"/>
      <c r="CI56" s="760"/>
      <c r="CJ56" s="760"/>
      <c r="CK56" s="760"/>
      <c r="CL56" s="761"/>
      <c r="CM56" s="759"/>
      <c r="CN56" s="760"/>
      <c r="CO56" s="760"/>
      <c r="CP56" s="760"/>
      <c r="CQ56" s="761"/>
      <c r="CR56" s="759"/>
      <c r="CS56" s="760"/>
      <c r="CT56" s="760"/>
      <c r="CU56" s="760"/>
      <c r="CV56" s="761"/>
      <c r="CW56" s="759"/>
      <c r="CX56" s="760"/>
      <c r="CY56" s="760"/>
      <c r="CZ56" s="760"/>
      <c r="DA56" s="761"/>
      <c r="DB56" s="759"/>
      <c r="DC56" s="760"/>
      <c r="DD56" s="760"/>
      <c r="DE56" s="760"/>
      <c r="DF56" s="761"/>
      <c r="DG56" s="759"/>
      <c r="DH56" s="760"/>
      <c r="DI56" s="760"/>
      <c r="DJ56" s="760"/>
      <c r="DK56" s="761"/>
      <c r="DL56" s="759"/>
      <c r="DM56" s="760"/>
      <c r="DN56" s="760"/>
      <c r="DO56" s="760"/>
      <c r="DP56" s="761"/>
      <c r="DQ56" s="759"/>
      <c r="DR56" s="760"/>
      <c r="DS56" s="760"/>
      <c r="DT56" s="760"/>
      <c r="DU56" s="761"/>
      <c r="DV56" s="756"/>
      <c r="DW56" s="757"/>
      <c r="DX56" s="757"/>
      <c r="DY56" s="757"/>
      <c r="DZ56" s="762"/>
      <c r="EA56" s="216"/>
    </row>
    <row r="57" spans="1:131" ht="26.25" customHeight="1" x14ac:dyDescent="0.2">
      <c r="A57" s="224">
        <v>30</v>
      </c>
      <c r="B57" s="763"/>
      <c r="C57" s="764"/>
      <c r="D57" s="764"/>
      <c r="E57" s="764"/>
      <c r="F57" s="764"/>
      <c r="G57" s="764"/>
      <c r="H57" s="764"/>
      <c r="I57" s="764"/>
      <c r="J57" s="764"/>
      <c r="K57" s="764"/>
      <c r="L57" s="764"/>
      <c r="M57" s="764"/>
      <c r="N57" s="764"/>
      <c r="O57" s="764"/>
      <c r="P57" s="765"/>
      <c r="Q57" s="815"/>
      <c r="R57" s="816"/>
      <c r="S57" s="816"/>
      <c r="T57" s="816"/>
      <c r="U57" s="816"/>
      <c r="V57" s="816"/>
      <c r="W57" s="816"/>
      <c r="X57" s="816"/>
      <c r="Y57" s="816"/>
      <c r="Z57" s="816"/>
      <c r="AA57" s="816"/>
      <c r="AB57" s="816"/>
      <c r="AC57" s="816"/>
      <c r="AD57" s="816"/>
      <c r="AE57" s="817"/>
      <c r="AF57" s="769"/>
      <c r="AG57" s="770"/>
      <c r="AH57" s="770"/>
      <c r="AI57" s="770"/>
      <c r="AJ57" s="771"/>
      <c r="AK57" s="819"/>
      <c r="AL57" s="816"/>
      <c r="AM57" s="816"/>
      <c r="AN57" s="816"/>
      <c r="AO57" s="816"/>
      <c r="AP57" s="816"/>
      <c r="AQ57" s="816"/>
      <c r="AR57" s="816"/>
      <c r="AS57" s="816"/>
      <c r="AT57" s="816"/>
      <c r="AU57" s="816"/>
      <c r="AV57" s="816"/>
      <c r="AW57" s="816"/>
      <c r="AX57" s="816"/>
      <c r="AY57" s="816"/>
      <c r="AZ57" s="818"/>
      <c r="BA57" s="818"/>
      <c r="BB57" s="818"/>
      <c r="BC57" s="818"/>
      <c r="BD57" s="818"/>
      <c r="BE57" s="812"/>
      <c r="BF57" s="812"/>
      <c r="BG57" s="812"/>
      <c r="BH57" s="812"/>
      <c r="BI57" s="813"/>
      <c r="BJ57" s="218"/>
      <c r="BK57" s="218"/>
      <c r="BL57" s="218"/>
      <c r="BM57" s="218"/>
      <c r="BN57" s="218"/>
      <c r="BO57" s="227"/>
      <c r="BP57" s="227"/>
      <c r="BQ57" s="224">
        <v>51</v>
      </c>
      <c r="BR57" s="225"/>
      <c r="BS57" s="756"/>
      <c r="BT57" s="757"/>
      <c r="BU57" s="757"/>
      <c r="BV57" s="757"/>
      <c r="BW57" s="757"/>
      <c r="BX57" s="757"/>
      <c r="BY57" s="757"/>
      <c r="BZ57" s="757"/>
      <c r="CA57" s="757"/>
      <c r="CB57" s="757"/>
      <c r="CC57" s="757"/>
      <c r="CD57" s="757"/>
      <c r="CE57" s="757"/>
      <c r="CF57" s="757"/>
      <c r="CG57" s="758"/>
      <c r="CH57" s="759"/>
      <c r="CI57" s="760"/>
      <c r="CJ57" s="760"/>
      <c r="CK57" s="760"/>
      <c r="CL57" s="761"/>
      <c r="CM57" s="759"/>
      <c r="CN57" s="760"/>
      <c r="CO57" s="760"/>
      <c r="CP57" s="760"/>
      <c r="CQ57" s="761"/>
      <c r="CR57" s="759"/>
      <c r="CS57" s="760"/>
      <c r="CT57" s="760"/>
      <c r="CU57" s="760"/>
      <c r="CV57" s="761"/>
      <c r="CW57" s="759"/>
      <c r="CX57" s="760"/>
      <c r="CY57" s="760"/>
      <c r="CZ57" s="760"/>
      <c r="DA57" s="761"/>
      <c r="DB57" s="759"/>
      <c r="DC57" s="760"/>
      <c r="DD57" s="760"/>
      <c r="DE57" s="760"/>
      <c r="DF57" s="761"/>
      <c r="DG57" s="759"/>
      <c r="DH57" s="760"/>
      <c r="DI57" s="760"/>
      <c r="DJ57" s="760"/>
      <c r="DK57" s="761"/>
      <c r="DL57" s="759"/>
      <c r="DM57" s="760"/>
      <c r="DN57" s="760"/>
      <c r="DO57" s="760"/>
      <c r="DP57" s="761"/>
      <c r="DQ57" s="759"/>
      <c r="DR57" s="760"/>
      <c r="DS57" s="760"/>
      <c r="DT57" s="760"/>
      <c r="DU57" s="761"/>
      <c r="DV57" s="756"/>
      <c r="DW57" s="757"/>
      <c r="DX57" s="757"/>
      <c r="DY57" s="757"/>
      <c r="DZ57" s="762"/>
      <c r="EA57" s="216"/>
    </row>
    <row r="58" spans="1:131" ht="26.25" customHeight="1" x14ac:dyDescent="0.2">
      <c r="A58" s="224">
        <v>31</v>
      </c>
      <c r="B58" s="763"/>
      <c r="C58" s="764"/>
      <c r="D58" s="764"/>
      <c r="E58" s="764"/>
      <c r="F58" s="764"/>
      <c r="G58" s="764"/>
      <c r="H58" s="764"/>
      <c r="I58" s="764"/>
      <c r="J58" s="764"/>
      <c r="K58" s="764"/>
      <c r="L58" s="764"/>
      <c r="M58" s="764"/>
      <c r="N58" s="764"/>
      <c r="O58" s="764"/>
      <c r="P58" s="765"/>
      <c r="Q58" s="815"/>
      <c r="R58" s="816"/>
      <c r="S58" s="816"/>
      <c r="T58" s="816"/>
      <c r="U58" s="816"/>
      <c r="V58" s="816"/>
      <c r="W58" s="816"/>
      <c r="X58" s="816"/>
      <c r="Y58" s="816"/>
      <c r="Z58" s="816"/>
      <c r="AA58" s="816"/>
      <c r="AB58" s="816"/>
      <c r="AC58" s="816"/>
      <c r="AD58" s="816"/>
      <c r="AE58" s="817"/>
      <c r="AF58" s="769"/>
      <c r="AG58" s="770"/>
      <c r="AH58" s="770"/>
      <c r="AI58" s="770"/>
      <c r="AJ58" s="771"/>
      <c r="AK58" s="819"/>
      <c r="AL58" s="816"/>
      <c r="AM58" s="816"/>
      <c r="AN58" s="816"/>
      <c r="AO58" s="816"/>
      <c r="AP58" s="816"/>
      <c r="AQ58" s="816"/>
      <c r="AR58" s="816"/>
      <c r="AS58" s="816"/>
      <c r="AT58" s="816"/>
      <c r="AU58" s="816"/>
      <c r="AV58" s="816"/>
      <c r="AW58" s="816"/>
      <c r="AX58" s="816"/>
      <c r="AY58" s="816"/>
      <c r="AZ58" s="818"/>
      <c r="BA58" s="818"/>
      <c r="BB58" s="818"/>
      <c r="BC58" s="818"/>
      <c r="BD58" s="818"/>
      <c r="BE58" s="812"/>
      <c r="BF58" s="812"/>
      <c r="BG58" s="812"/>
      <c r="BH58" s="812"/>
      <c r="BI58" s="813"/>
      <c r="BJ58" s="218"/>
      <c r="BK58" s="218"/>
      <c r="BL58" s="218"/>
      <c r="BM58" s="218"/>
      <c r="BN58" s="218"/>
      <c r="BO58" s="227"/>
      <c r="BP58" s="227"/>
      <c r="BQ58" s="224">
        <v>52</v>
      </c>
      <c r="BR58" s="225"/>
      <c r="BS58" s="756"/>
      <c r="BT58" s="757"/>
      <c r="BU58" s="757"/>
      <c r="BV58" s="757"/>
      <c r="BW58" s="757"/>
      <c r="BX58" s="757"/>
      <c r="BY58" s="757"/>
      <c r="BZ58" s="757"/>
      <c r="CA58" s="757"/>
      <c r="CB58" s="757"/>
      <c r="CC58" s="757"/>
      <c r="CD58" s="757"/>
      <c r="CE58" s="757"/>
      <c r="CF58" s="757"/>
      <c r="CG58" s="758"/>
      <c r="CH58" s="759"/>
      <c r="CI58" s="760"/>
      <c r="CJ58" s="760"/>
      <c r="CK58" s="760"/>
      <c r="CL58" s="761"/>
      <c r="CM58" s="759"/>
      <c r="CN58" s="760"/>
      <c r="CO58" s="760"/>
      <c r="CP58" s="760"/>
      <c r="CQ58" s="761"/>
      <c r="CR58" s="759"/>
      <c r="CS58" s="760"/>
      <c r="CT58" s="760"/>
      <c r="CU58" s="760"/>
      <c r="CV58" s="761"/>
      <c r="CW58" s="759"/>
      <c r="CX58" s="760"/>
      <c r="CY58" s="760"/>
      <c r="CZ58" s="760"/>
      <c r="DA58" s="761"/>
      <c r="DB58" s="759"/>
      <c r="DC58" s="760"/>
      <c r="DD58" s="760"/>
      <c r="DE58" s="760"/>
      <c r="DF58" s="761"/>
      <c r="DG58" s="759"/>
      <c r="DH58" s="760"/>
      <c r="DI58" s="760"/>
      <c r="DJ58" s="760"/>
      <c r="DK58" s="761"/>
      <c r="DL58" s="759"/>
      <c r="DM58" s="760"/>
      <c r="DN58" s="760"/>
      <c r="DO58" s="760"/>
      <c r="DP58" s="761"/>
      <c r="DQ58" s="759"/>
      <c r="DR58" s="760"/>
      <c r="DS58" s="760"/>
      <c r="DT58" s="760"/>
      <c r="DU58" s="761"/>
      <c r="DV58" s="756"/>
      <c r="DW58" s="757"/>
      <c r="DX58" s="757"/>
      <c r="DY58" s="757"/>
      <c r="DZ58" s="762"/>
      <c r="EA58" s="216"/>
    </row>
    <row r="59" spans="1:131" ht="26.25" customHeight="1" x14ac:dyDescent="0.2">
      <c r="A59" s="224">
        <v>32</v>
      </c>
      <c r="B59" s="763"/>
      <c r="C59" s="764"/>
      <c r="D59" s="764"/>
      <c r="E59" s="764"/>
      <c r="F59" s="764"/>
      <c r="G59" s="764"/>
      <c r="H59" s="764"/>
      <c r="I59" s="764"/>
      <c r="J59" s="764"/>
      <c r="K59" s="764"/>
      <c r="L59" s="764"/>
      <c r="M59" s="764"/>
      <c r="N59" s="764"/>
      <c r="O59" s="764"/>
      <c r="P59" s="765"/>
      <c r="Q59" s="815"/>
      <c r="R59" s="816"/>
      <c r="S59" s="816"/>
      <c r="T59" s="816"/>
      <c r="U59" s="816"/>
      <c r="V59" s="816"/>
      <c r="W59" s="816"/>
      <c r="X59" s="816"/>
      <c r="Y59" s="816"/>
      <c r="Z59" s="816"/>
      <c r="AA59" s="816"/>
      <c r="AB59" s="816"/>
      <c r="AC59" s="816"/>
      <c r="AD59" s="816"/>
      <c r="AE59" s="817"/>
      <c r="AF59" s="769"/>
      <c r="AG59" s="770"/>
      <c r="AH59" s="770"/>
      <c r="AI59" s="770"/>
      <c r="AJ59" s="771"/>
      <c r="AK59" s="819"/>
      <c r="AL59" s="816"/>
      <c r="AM59" s="816"/>
      <c r="AN59" s="816"/>
      <c r="AO59" s="816"/>
      <c r="AP59" s="816"/>
      <c r="AQ59" s="816"/>
      <c r="AR59" s="816"/>
      <c r="AS59" s="816"/>
      <c r="AT59" s="816"/>
      <c r="AU59" s="816"/>
      <c r="AV59" s="816"/>
      <c r="AW59" s="816"/>
      <c r="AX59" s="816"/>
      <c r="AY59" s="816"/>
      <c r="AZ59" s="818"/>
      <c r="BA59" s="818"/>
      <c r="BB59" s="818"/>
      <c r="BC59" s="818"/>
      <c r="BD59" s="818"/>
      <c r="BE59" s="812"/>
      <c r="BF59" s="812"/>
      <c r="BG59" s="812"/>
      <c r="BH59" s="812"/>
      <c r="BI59" s="813"/>
      <c r="BJ59" s="218"/>
      <c r="BK59" s="218"/>
      <c r="BL59" s="218"/>
      <c r="BM59" s="218"/>
      <c r="BN59" s="218"/>
      <c r="BO59" s="227"/>
      <c r="BP59" s="227"/>
      <c r="BQ59" s="224">
        <v>53</v>
      </c>
      <c r="BR59" s="225"/>
      <c r="BS59" s="756"/>
      <c r="BT59" s="757"/>
      <c r="BU59" s="757"/>
      <c r="BV59" s="757"/>
      <c r="BW59" s="757"/>
      <c r="BX59" s="757"/>
      <c r="BY59" s="757"/>
      <c r="BZ59" s="757"/>
      <c r="CA59" s="757"/>
      <c r="CB59" s="757"/>
      <c r="CC59" s="757"/>
      <c r="CD59" s="757"/>
      <c r="CE59" s="757"/>
      <c r="CF59" s="757"/>
      <c r="CG59" s="758"/>
      <c r="CH59" s="759"/>
      <c r="CI59" s="760"/>
      <c r="CJ59" s="760"/>
      <c r="CK59" s="760"/>
      <c r="CL59" s="761"/>
      <c r="CM59" s="759"/>
      <c r="CN59" s="760"/>
      <c r="CO59" s="760"/>
      <c r="CP59" s="760"/>
      <c r="CQ59" s="761"/>
      <c r="CR59" s="759"/>
      <c r="CS59" s="760"/>
      <c r="CT59" s="760"/>
      <c r="CU59" s="760"/>
      <c r="CV59" s="761"/>
      <c r="CW59" s="759"/>
      <c r="CX59" s="760"/>
      <c r="CY59" s="760"/>
      <c r="CZ59" s="760"/>
      <c r="DA59" s="761"/>
      <c r="DB59" s="759"/>
      <c r="DC59" s="760"/>
      <c r="DD59" s="760"/>
      <c r="DE59" s="760"/>
      <c r="DF59" s="761"/>
      <c r="DG59" s="759"/>
      <c r="DH59" s="760"/>
      <c r="DI59" s="760"/>
      <c r="DJ59" s="760"/>
      <c r="DK59" s="761"/>
      <c r="DL59" s="759"/>
      <c r="DM59" s="760"/>
      <c r="DN59" s="760"/>
      <c r="DO59" s="760"/>
      <c r="DP59" s="761"/>
      <c r="DQ59" s="759"/>
      <c r="DR59" s="760"/>
      <c r="DS59" s="760"/>
      <c r="DT59" s="760"/>
      <c r="DU59" s="761"/>
      <c r="DV59" s="756"/>
      <c r="DW59" s="757"/>
      <c r="DX59" s="757"/>
      <c r="DY59" s="757"/>
      <c r="DZ59" s="762"/>
      <c r="EA59" s="216"/>
    </row>
    <row r="60" spans="1:131" ht="26.25" customHeight="1" x14ac:dyDescent="0.2">
      <c r="A60" s="224">
        <v>33</v>
      </c>
      <c r="B60" s="763"/>
      <c r="C60" s="764"/>
      <c r="D60" s="764"/>
      <c r="E60" s="764"/>
      <c r="F60" s="764"/>
      <c r="G60" s="764"/>
      <c r="H60" s="764"/>
      <c r="I60" s="764"/>
      <c r="J60" s="764"/>
      <c r="K60" s="764"/>
      <c r="L60" s="764"/>
      <c r="M60" s="764"/>
      <c r="N60" s="764"/>
      <c r="O60" s="764"/>
      <c r="P60" s="765"/>
      <c r="Q60" s="815"/>
      <c r="R60" s="816"/>
      <c r="S60" s="816"/>
      <c r="T60" s="816"/>
      <c r="U60" s="816"/>
      <c r="V60" s="816"/>
      <c r="W60" s="816"/>
      <c r="X60" s="816"/>
      <c r="Y60" s="816"/>
      <c r="Z60" s="816"/>
      <c r="AA60" s="816"/>
      <c r="AB60" s="816"/>
      <c r="AC60" s="816"/>
      <c r="AD60" s="816"/>
      <c r="AE60" s="817"/>
      <c r="AF60" s="769"/>
      <c r="AG60" s="770"/>
      <c r="AH60" s="770"/>
      <c r="AI60" s="770"/>
      <c r="AJ60" s="771"/>
      <c r="AK60" s="819"/>
      <c r="AL60" s="816"/>
      <c r="AM60" s="816"/>
      <c r="AN60" s="816"/>
      <c r="AO60" s="816"/>
      <c r="AP60" s="816"/>
      <c r="AQ60" s="816"/>
      <c r="AR60" s="816"/>
      <c r="AS60" s="816"/>
      <c r="AT60" s="816"/>
      <c r="AU60" s="816"/>
      <c r="AV60" s="816"/>
      <c r="AW60" s="816"/>
      <c r="AX60" s="816"/>
      <c r="AY60" s="816"/>
      <c r="AZ60" s="818"/>
      <c r="BA60" s="818"/>
      <c r="BB60" s="818"/>
      <c r="BC60" s="818"/>
      <c r="BD60" s="818"/>
      <c r="BE60" s="812"/>
      <c r="BF60" s="812"/>
      <c r="BG60" s="812"/>
      <c r="BH60" s="812"/>
      <c r="BI60" s="813"/>
      <c r="BJ60" s="218"/>
      <c r="BK60" s="218"/>
      <c r="BL60" s="218"/>
      <c r="BM60" s="218"/>
      <c r="BN60" s="218"/>
      <c r="BO60" s="227"/>
      <c r="BP60" s="227"/>
      <c r="BQ60" s="224">
        <v>54</v>
      </c>
      <c r="BR60" s="225"/>
      <c r="BS60" s="756"/>
      <c r="BT60" s="757"/>
      <c r="BU60" s="757"/>
      <c r="BV60" s="757"/>
      <c r="BW60" s="757"/>
      <c r="BX60" s="757"/>
      <c r="BY60" s="757"/>
      <c r="BZ60" s="757"/>
      <c r="CA60" s="757"/>
      <c r="CB60" s="757"/>
      <c r="CC60" s="757"/>
      <c r="CD60" s="757"/>
      <c r="CE60" s="757"/>
      <c r="CF60" s="757"/>
      <c r="CG60" s="758"/>
      <c r="CH60" s="759"/>
      <c r="CI60" s="760"/>
      <c r="CJ60" s="760"/>
      <c r="CK60" s="760"/>
      <c r="CL60" s="761"/>
      <c r="CM60" s="759"/>
      <c r="CN60" s="760"/>
      <c r="CO60" s="760"/>
      <c r="CP60" s="760"/>
      <c r="CQ60" s="761"/>
      <c r="CR60" s="759"/>
      <c r="CS60" s="760"/>
      <c r="CT60" s="760"/>
      <c r="CU60" s="760"/>
      <c r="CV60" s="761"/>
      <c r="CW60" s="759"/>
      <c r="CX60" s="760"/>
      <c r="CY60" s="760"/>
      <c r="CZ60" s="760"/>
      <c r="DA60" s="761"/>
      <c r="DB60" s="759"/>
      <c r="DC60" s="760"/>
      <c r="DD60" s="760"/>
      <c r="DE60" s="760"/>
      <c r="DF60" s="761"/>
      <c r="DG60" s="759"/>
      <c r="DH60" s="760"/>
      <c r="DI60" s="760"/>
      <c r="DJ60" s="760"/>
      <c r="DK60" s="761"/>
      <c r="DL60" s="759"/>
      <c r="DM60" s="760"/>
      <c r="DN60" s="760"/>
      <c r="DO60" s="760"/>
      <c r="DP60" s="761"/>
      <c r="DQ60" s="759"/>
      <c r="DR60" s="760"/>
      <c r="DS60" s="760"/>
      <c r="DT60" s="760"/>
      <c r="DU60" s="761"/>
      <c r="DV60" s="756"/>
      <c r="DW60" s="757"/>
      <c r="DX60" s="757"/>
      <c r="DY60" s="757"/>
      <c r="DZ60" s="762"/>
      <c r="EA60" s="216"/>
    </row>
    <row r="61" spans="1:131" ht="26.25" customHeight="1" thickBot="1" x14ac:dyDescent="0.25">
      <c r="A61" s="224">
        <v>34</v>
      </c>
      <c r="B61" s="763"/>
      <c r="C61" s="764"/>
      <c r="D61" s="764"/>
      <c r="E61" s="764"/>
      <c r="F61" s="764"/>
      <c r="G61" s="764"/>
      <c r="H61" s="764"/>
      <c r="I61" s="764"/>
      <c r="J61" s="764"/>
      <c r="K61" s="764"/>
      <c r="L61" s="764"/>
      <c r="M61" s="764"/>
      <c r="N61" s="764"/>
      <c r="O61" s="764"/>
      <c r="P61" s="765"/>
      <c r="Q61" s="815"/>
      <c r="R61" s="816"/>
      <c r="S61" s="816"/>
      <c r="T61" s="816"/>
      <c r="U61" s="816"/>
      <c r="V61" s="816"/>
      <c r="W61" s="816"/>
      <c r="X61" s="816"/>
      <c r="Y61" s="816"/>
      <c r="Z61" s="816"/>
      <c r="AA61" s="816"/>
      <c r="AB61" s="816"/>
      <c r="AC61" s="816"/>
      <c r="AD61" s="816"/>
      <c r="AE61" s="817"/>
      <c r="AF61" s="769"/>
      <c r="AG61" s="770"/>
      <c r="AH61" s="770"/>
      <c r="AI61" s="770"/>
      <c r="AJ61" s="771"/>
      <c r="AK61" s="819"/>
      <c r="AL61" s="816"/>
      <c r="AM61" s="816"/>
      <c r="AN61" s="816"/>
      <c r="AO61" s="816"/>
      <c r="AP61" s="816"/>
      <c r="AQ61" s="816"/>
      <c r="AR61" s="816"/>
      <c r="AS61" s="816"/>
      <c r="AT61" s="816"/>
      <c r="AU61" s="816"/>
      <c r="AV61" s="816"/>
      <c r="AW61" s="816"/>
      <c r="AX61" s="816"/>
      <c r="AY61" s="816"/>
      <c r="AZ61" s="818"/>
      <c r="BA61" s="818"/>
      <c r="BB61" s="818"/>
      <c r="BC61" s="818"/>
      <c r="BD61" s="818"/>
      <c r="BE61" s="812"/>
      <c r="BF61" s="812"/>
      <c r="BG61" s="812"/>
      <c r="BH61" s="812"/>
      <c r="BI61" s="813"/>
      <c r="BJ61" s="218"/>
      <c r="BK61" s="218"/>
      <c r="BL61" s="218"/>
      <c r="BM61" s="218"/>
      <c r="BN61" s="218"/>
      <c r="BO61" s="227"/>
      <c r="BP61" s="227"/>
      <c r="BQ61" s="224">
        <v>55</v>
      </c>
      <c r="BR61" s="225"/>
      <c r="BS61" s="756"/>
      <c r="BT61" s="757"/>
      <c r="BU61" s="757"/>
      <c r="BV61" s="757"/>
      <c r="BW61" s="757"/>
      <c r="BX61" s="757"/>
      <c r="BY61" s="757"/>
      <c r="BZ61" s="757"/>
      <c r="CA61" s="757"/>
      <c r="CB61" s="757"/>
      <c r="CC61" s="757"/>
      <c r="CD61" s="757"/>
      <c r="CE61" s="757"/>
      <c r="CF61" s="757"/>
      <c r="CG61" s="758"/>
      <c r="CH61" s="759"/>
      <c r="CI61" s="760"/>
      <c r="CJ61" s="760"/>
      <c r="CK61" s="760"/>
      <c r="CL61" s="761"/>
      <c r="CM61" s="759"/>
      <c r="CN61" s="760"/>
      <c r="CO61" s="760"/>
      <c r="CP61" s="760"/>
      <c r="CQ61" s="761"/>
      <c r="CR61" s="759"/>
      <c r="CS61" s="760"/>
      <c r="CT61" s="760"/>
      <c r="CU61" s="760"/>
      <c r="CV61" s="761"/>
      <c r="CW61" s="759"/>
      <c r="CX61" s="760"/>
      <c r="CY61" s="760"/>
      <c r="CZ61" s="760"/>
      <c r="DA61" s="761"/>
      <c r="DB61" s="759"/>
      <c r="DC61" s="760"/>
      <c r="DD61" s="760"/>
      <c r="DE61" s="760"/>
      <c r="DF61" s="761"/>
      <c r="DG61" s="759"/>
      <c r="DH61" s="760"/>
      <c r="DI61" s="760"/>
      <c r="DJ61" s="760"/>
      <c r="DK61" s="761"/>
      <c r="DL61" s="759"/>
      <c r="DM61" s="760"/>
      <c r="DN61" s="760"/>
      <c r="DO61" s="760"/>
      <c r="DP61" s="761"/>
      <c r="DQ61" s="759"/>
      <c r="DR61" s="760"/>
      <c r="DS61" s="760"/>
      <c r="DT61" s="760"/>
      <c r="DU61" s="761"/>
      <c r="DV61" s="756"/>
      <c r="DW61" s="757"/>
      <c r="DX61" s="757"/>
      <c r="DY61" s="757"/>
      <c r="DZ61" s="762"/>
      <c r="EA61" s="216"/>
    </row>
    <row r="62" spans="1:131" ht="26.25" customHeight="1" x14ac:dyDescent="0.2">
      <c r="A62" s="224">
        <v>35</v>
      </c>
      <c r="B62" s="763"/>
      <c r="C62" s="764"/>
      <c r="D62" s="764"/>
      <c r="E62" s="764"/>
      <c r="F62" s="764"/>
      <c r="G62" s="764"/>
      <c r="H62" s="764"/>
      <c r="I62" s="764"/>
      <c r="J62" s="764"/>
      <c r="K62" s="764"/>
      <c r="L62" s="764"/>
      <c r="M62" s="764"/>
      <c r="N62" s="764"/>
      <c r="O62" s="764"/>
      <c r="P62" s="765"/>
      <c r="Q62" s="815"/>
      <c r="R62" s="816"/>
      <c r="S62" s="816"/>
      <c r="T62" s="816"/>
      <c r="U62" s="816"/>
      <c r="V62" s="816"/>
      <c r="W62" s="816"/>
      <c r="X62" s="816"/>
      <c r="Y62" s="816"/>
      <c r="Z62" s="816"/>
      <c r="AA62" s="816"/>
      <c r="AB62" s="816"/>
      <c r="AC62" s="816"/>
      <c r="AD62" s="816"/>
      <c r="AE62" s="817"/>
      <c r="AF62" s="769"/>
      <c r="AG62" s="770"/>
      <c r="AH62" s="770"/>
      <c r="AI62" s="770"/>
      <c r="AJ62" s="771"/>
      <c r="AK62" s="819"/>
      <c r="AL62" s="816"/>
      <c r="AM62" s="816"/>
      <c r="AN62" s="816"/>
      <c r="AO62" s="816"/>
      <c r="AP62" s="816"/>
      <c r="AQ62" s="816"/>
      <c r="AR62" s="816"/>
      <c r="AS62" s="816"/>
      <c r="AT62" s="816"/>
      <c r="AU62" s="816"/>
      <c r="AV62" s="816"/>
      <c r="AW62" s="816"/>
      <c r="AX62" s="816"/>
      <c r="AY62" s="816"/>
      <c r="AZ62" s="818"/>
      <c r="BA62" s="818"/>
      <c r="BB62" s="818"/>
      <c r="BC62" s="818"/>
      <c r="BD62" s="818"/>
      <c r="BE62" s="812"/>
      <c r="BF62" s="812"/>
      <c r="BG62" s="812"/>
      <c r="BH62" s="812"/>
      <c r="BI62" s="813"/>
      <c r="BJ62" s="827" t="s">
        <v>414</v>
      </c>
      <c r="BK62" s="789"/>
      <c r="BL62" s="789"/>
      <c r="BM62" s="789"/>
      <c r="BN62" s="790"/>
      <c r="BO62" s="227"/>
      <c r="BP62" s="227"/>
      <c r="BQ62" s="224">
        <v>56</v>
      </c>
      <c r="BR62" s="225"/>
      <c r="BS62" s="756"/>
      <c r="BT62" s="757"/>
      <c r="BU62" s="757"/>
      <c r="BV62" s="757"/>
      <c r="BW62" s="757"/>
      <c r="BX62" s="757"/>
      <c r="BY62" s="757"/>
      <c r="BZ62" s="757"/>
      <c r="CA62" s="757"/>
      <c r="CB62" s="757"/>
      <c r="CC62" s="757"/>
      <c r="CD62" s="757"/>
      <c r="CE62" s="757"/>
      <c r="CF62" s="757"/>
      <c r="CG62" s="758"/>
      <c r="CH62" s="759"/>
      <c r="CI62" s="760"/>
      <c r="CJ62" s="760"/>
      <c r="CK62" s="760"/>
      <c r="CL62" s="761"/>
      <c r="CM62" s="759"/>
      <c r="CN62" s="760"/>
      <c r="CO62" s="760"/>
      <c r="CP62" s="760"/>
      <c r="CQ62" s="761"/>
      <c r="CR62" s="759"/>
      <c r="CS62" s="760"/>
      <c r="CT62" s="760"/>
      <c r="CU62" s="760"/>
      <c r="CV62" s="761"/>
      <c r="CW62" s="759"/>
      <c r="CX62" s="760"/>
      <c r="CY62" s="760"/>
      <c r="CZ62" s="760"/>
      <c r="DA62" s="761"/>
      <c r="DB62" s="759"/>
      <c r="DC62" s="760"/>
      <c r="DD62" s="760"/>
      <c r="DE62" s="760"/>
      <c r="DF62" s="761"/>
      <c r="DG62" s="759"/>
      <c r="DH62" s="760"/>
      <c r="DI62" s="760"/>
      <c r="DJ62" s="760"/>
      <c r="DK62" s="761"/>
      <c r="DL62" s="759"/>
      <c r="DM62" s="760"/>
      <c r="DN62" s="760"/>
      <c r="DO62" s="760"/>
      <c r="DP62" s="761"/>
      <c r="DQ62" s="759"/>
      <c r="DR62" s="760"/>
      <c r="DS62" s="760"/>
      <c r="DT62" s="760"/>
      <c r="DU62" s="761"/>
      <c r="DV62" s="756"/>
      <c r="DW62" s="757"/>
      <c r="DX62" s="757"/>
      <c r="DY62" s="757"/>
      <c r="DZ62" s="762"/>
      <c r="EA62" s="216"/>
    </row>
    <row r="63" spans="1:131" ht="26.25" customHeight="1" thickBot="1" x14ac:dyDescent="0.25">
      <c r="A63" s="226" t="s">
        <v>393</v>
      </c>
      <c r="B63" s="772" t="s">
        <v>415</v>
      </c>
      <c r="C63" s="773"/>
      <c r="D63" s="773"/>
      <c r="E63" s="773"/>
      <c r="F63" s="773"/>
      <c r="G63" s="773"/>
      <c r="H63" s="773"/>
      <c r="I63" s="773"/>
      <c r="J63" s="773"/>
      <c r="K63" s="773"/>
      <c r="L63" s="773"/>
      <c r="M63" s="773"/>
      <c r="N63" s="773"/>
      <c r="O63" s="773"/>
      <c r="P63" s="774"/>
      <c r="Q63" s="820"/>
      <c r="R63" s="821"/>
      <c r="S63" s="821"/>
      <c r="T63" s="821"/>
      <c r="U63" s="821"/>
      <c r="V63" s="821"/>
      <c r="W63" s="821"/>
      <c r="X63" s="821"/>
      <c r="Y63" s="821"/>
      <c r="Z63" s="821"/>
      <c r="AA63" s="821"/>
      <c r="AB63" s="821"/>
      <c r="AC63" s="821"/>
      <c r="AD63" s="821"/>
      <c r="AE63" s="822"/>
      <c r="AF63" s="823">
        <v>924</v>
      </c>
      <c r="AG63" s="824"/>
      <c r="AH63" s="824"/>
      <c r="AI63" s="824"/>
      <c r="AJ63" s="825"/>
      <c r="AK63" s="826"/>
      <c r="AL63" s="821"/>
      <c r="AM63" s="821"/>
      <c r="AN63" s="821"/>
      <c r="AO63" s="821"/>
      <c r="AP63" s="824">
        <f>SUM(AP28:AT33)</f>
        <v>2564</v>
      </c>
      <c r="AQ63" s="824"/>
      <c r="AR63" s="824"/>
      <c r="AS63" s="824"/>
      <c r="AT63" s="824"/>
      <c r="AU63" s="824">
        <f>SUM(AU28:AU33)</f>
        <v>513</v>
      </c>
      <c r="AV63" s="824"/>
      <c r="AW63" s="824"/>
      <c r="AX63" s="824"/>
      <c r="AY63" s="824"/>
      <c r="AZ63" s="828"/>
      <c r="BA63" s="828"/>
      <c r="BB63" s="828"/>
      <c r="BC63" s="828"/>
      <c r="BD63" s="828"/>
      <c r="BE63" s="829"/>
      <c r="BF63" s="829"/>
      <c r="BG63" s="829"/>
      <c r="BH63" s="829"/>
      <c r="BI63" s="830"/>
      <c r="BJ63" s="831" t="s">
        <v>245</v>
      </c>
      <c r="BK63" s="832"/>
      <c r="BL63" s="832"/>
      <c r="BM63" s="832"/>
      <c r="BN63" s="833"/>
      <c r="BO63" s="227"/>
      <c r="BP63" s="227"/>
      <c r="BQ63" s="224">
        <v>57</v>
      </c>
      <c r="BR63" s="225"/>
      <c r="BS63" s="756"/>
      <c r="BT63" s="757"/>
      <c r="BU63" s="757"/>
      <c r="BV63" s="757"/>
      <c r="BW63" s="757"/>
      <c r="BX63" s="757"/>
      <c r="BY63" s="757"/>
      <c r="BZ63" s="757"/>
      <c r="CA63" s="757"/>
      <c r="CB63" s="757"/>
      <c r="CC63" s="757"/>
      <c r="CD63" s="757"/>
      <c r="CE63" s="757"/>
      <c r="CF63" s="757"/>
      <c r="CG63" s="758"/>
      <c r="CH63" s="759"/>
      <c r="CI63" s="760"/>
      <c r="CJ63" s="760"/>
      <c r="CK63" s="760"/>
      <c r="CL63" s="761"/>
      <c r="CM63" s="759"/>
      <c r="CN63" s="760"/>
      <c r="CO63" s="760"/>
      <c r="CP63" s="760"/>
      <c r="CQ63" s="761"/>
      <c r="CR63" s="759"/>
      <c r="CS63" s="760"/>
      <c r="CT63" s="760"/>
      <c r="CU63" s="760"/>
      <c r="CV63" s="761"/>
      <c r="CW63" s="759"/>
      <c r="CX63" s="760"/>
      <c r="CY63" s="760"/>
      <c r="CZ63" s="760"/>
      <c r="DA63" s="761"/>
      <c r="DB63" s="759"/>
      <c r="DC63" s="760"/>
      <c r="DD63" s="760"/>
      <c r="DE63" s="760"/>
      <c r="DF63" s="761"/>
      <c r="DG63" s="759"/>
      <c r="DH63" s="760"/>
      <c r="DI63" s="760"/>
      <c r="DJ63" s="760"/>
      <c r="DK63" s="761"/>
      <c r="DL63" s="759"/>
      <c r="DM63" s="760"/>
      <c r="DN63" s="760"/>
      <c r="DO63" s="760"/>
      <c r="DP63" s="761"/>
      <c r="DQ63" s="759"/>
      <c r="DR63" s="760"/>
      <c r="DS63" s="760"/>
      <c r="DT63" s="760"/>
      <c r="DU63" s="761"/>
      <c r="DV63" s="756"/>
      <c r="DW63" s="757"/>
      <c r="DX63" s="757"/>
      <c r="DY63" s="757"/>
      <c r="DZ63" s="762"/>
      <c r="EA63" s="216"/>
    </row>
    <row r="64" spans="1:131" ht="26.25" customHeight="1" x14ac:dyDescent="0.2">
      <c r="A64" s="227"/>
      <c r="B64" s="227"/>
      <c r="C64" s="227"/>
      <c r="D64" s="227"/>
      <c r="E64" s="227"/>
      <c r="F64" s="227"/>
      <c r="G64" s="227"/>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7"/>
      <c r="AY64" s="227"/>
      <c r="AZ64" s="227"/>
      <c r="BA64" s="227"/>
      <c r="BB64" s="227"/>
      <c r="BC64" s="227"/>
      <c r="BD64" s="227"/>
      <c r="BE64" s="227"/>
      <c r="BF64" s="227"/>
      <c r="BG64" s="227"/>
      <c r="BH64" s="227"/>
      <c r="BI64" s="227"/>
      <c r="BJ64" s="227"/>
      <c r="BK64" s="227"/>
      <c r="BL64" s="227"/>
      <c r="BM64" s="227"/>
      <c r="BN64" s="227"/>
      <c r="BO64" s="227"/>
      <c r="BP64" s="227"/>
      <c r="BQ64" s="224">
        <v>58</v>
      </c>
      <c r="BR64" s="225"/>
      <c r="BS64" s="756"/>
      <c r="BT64" s="757"/>
      <c r="BU64" s="757"/>
      <c r="BV64" s="757"/>
      <c r="BW64" s="757"/>
      <c r="BX64" s="757"/>
      <c r="BY64" s="757"/>
      <c r="BZ64" s="757"/>
      <c r="CA64" s="757"/>
      <c r="CB64" s="757"/>
      <c r="CC64" s="757"/>
      <c r="CD64" s="757"/>
      <c r="CE64" s="757"/>
      <c r="CF64" s="757"/>
      <c r="CG64" s="758"/>
      <c r="CH64" s="759"/>
      <c r="CI64" s="760"/>
      <c r="CJ64" s="760"/>
      <c r="CK64" s="760"/>
      <c r="CL64" s="761"/>
      <c r="CM64" s="759"/>
      <c r="CN64" s="760"/>
      <c r="CO64" s="760"/>
      <c r="CP64" s="760"/>
      <c r="CQ64" s="761"/>
      <c r="CR64" s="759"/>
      <c r="CS64" s="760"/>
      <c r="CT64" s="760"/>
      <c r="CU64" s="760"/>
      <c r="CV64" s="761"/>
      <c r="CW64" s="759"/>
      <c r="CX64" s="760"/>
      <c r="CY64" s="760"/>
      <c r="CZ64" s="760"/>
      <c r="DA64" s="761"/>
      <c r="DB64" s="759"/>
      <c r="DC64" s="760"/>
      <c r="DD64" s="760"/>
      <c r="DE64" s="760"/>
      <c r="DF64" s="761"/>
      <c r="DG64" s="759"/>
      <c r="DH64" s="760"/>
      <c r="DI64" s="760"/>
      <c r="DJ64" s="760"/>
      <c r="DK64" s="761"/>
      <c r="DL64" s="759"/>
      <c r="DM64" s="760"/>
      <c r="DN64" s="760"/>
      <c r="DO64" s="760"/>
      <c r="DP64" s="761"/>
      <c r="DQ64" s="759"/>
      <c r="DR64" s="760"/>
      <c r="DS64" s="760"/>
      <c r="DT64" s="760"/>
      <c r="DU64" s="761"/>
      <c r="DV64" s="756"/>
      <c r="DW64" s="757"/>
      <c r="DX64" s="757"/>
      <c r="DY64" s="757"/>
      <c r="DZ64" s="762"/>
      <c r="EA64" s="216"/>
    </row>
    <row r="65" spans="1:131" ht="26.25" customHeight="1" thickBot="1" x14ac:dyDescent="0.25">
      <c r="A65" s="218" t="s">
        <v>416</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27"/>
      <c r="BF65" s="227"/>
      <c r="BG65" s="227"/>
      <c r="BH65" s="227"/>
      <c r="BI65" s="227"/>
      <c r="BJ65" s="227"/>
      <c r="BK65" s="227"/>
      <c r="BL65" s="227"/>
      <c r="BM65" s="227"/>
      <c r="BN65" s="227"/>
      <c r="BO65" s="227"/>
      <c r="BP65" s="227"/>
      <c r="BQ65" s="224">
        <v>59</v>
      </c>
      <c r="BR65" s="225"/>
      <c r="BS65" s="756"/>
      <c r="BT65" s="757"/>
      <c r="BU65" s="757"/>
      <c r="BV65" s="757"/>
      <c r="BW65" s="757"/>
      <c r="BX65" s="757"/>
      <c r="BY65" s="757"/>
      <c r="BZ65" s="757"/>
      <c r="CA65" s="757"/>
      <c r="CB65" s="757"/>
      <c r="CC65" s="757"/>
      <c r="CD65" s="757"/>
      <c r="CE65" s="757"/>
      <c r="CF65" s="757"/>
      <c r="CG65" s="758"/>
      <c r="CH65" s="759"/>
      <c r="CI65" s="760"/>
      <c r="CJ65" s="760"/>
      <c r="CK65" s="760"/>
      <c r="CL65" s="761"/>
      <c r="CM65" s="759"/>
      <c r="CN65" s="760"/>
      <c r="CO65" s="760"/>
      <c r="CP65" s="760"/>
      <c r="CQ65" s="761"/>
      <c r="CR65" s="759"/>
      <c r="CS65" s="760"/>
      <c r="CT65" s="760"/>
      <c r="CU65" s="760"/>
      <c r="CV65" s="761"/>
      <c r="CW65" s="759"/>
      <c r="CX65" s="760"/>
      <c r="CY65" s="760"/>
      <c r="CZ65" s="760"/>
      <c r="DA65" s="761"/>
      <c r="DB65" s="759"/>
      <c r="DC65" s="760"/>
      <c r="DD65" s="760"/>
      <c r="DE65" s="760"/>
      <c r="DF65" s="761"/>
      <c r="DG65" s="759"/>
      <c r="DH65" s="760"/>
      <c r="DI65" s="760"/>
      <c r="DJ65" s="760"/>
      <c r="DK65" s="761"/>
      <c r="DL65" s="759"/>
      <c r="DM65" s="760"/>
      <c r="DN65" s="760"/>
      <c r="DO65" s="760"/>
      <c r="DP65" s="761"/>
      <c r="DQ65" s="759"/>
      <c r="DR65" s="760"/>
      <c r="DS65" s="760"/>
      <c r="DT65" s="760"/>
      <c r="DU65" s="761"/>
      <c r="DV65" s="756"/>
      <c r="DW65" s="757"/>
      <c r="DX65" s="757"/>
      <c r="DY65" s="757"/>
      <c r="DZ65" s="762"/>
      <c r="EA65" s="216"/>
    </row>
    <row r="66" spans="1:131" ht="26.25" customHeight="1" x14ac:dyDescent="0.2">
      <c r="A66" s="710" t="s">
        <v>417</v>
      </c>
      <c r="B66" s="711"/>
      <c r="C66" s="711"/>
      <c r="D66" s="711"/>
      <c r="E66" s="711"/>
      <c r="F66" s="711"/>
      <c r="G66" s="711"/>
      <c r="H66" s="711"/>
      <c r="I66" s="711"/>
      <c r="J66" s="711"/>
      <c r="K66" s="711"/>
      <c r="L66" s="711"/>
      <c r="M66" s="711"/>
      <c r="N66" s="711"/>
      <c r="O66" s="711"/>
      <c r="P66" s="712"/>
      <c r="Q66" s="716" t="s">
        <v>397</v>
      </c>
      <c r="R66" s="717"/>
      <c r="S66" s="717"/>
      <c r="T66" s="717"/>
      <c r="U66" s="718"/>
      <c r="V66" s="716" t="s">
        <v>418</v>
      </c>
      <c r="W66" s="717"/>
      <c r="X66" s="717"/>
      <c r="Y66" s="717"/>
      <c r="Z66" s="718"/>
      <c r="AA66" s="716" t="s">
        <v>419</v>
      </c>
      <c r="AB66" s="717"/>
      <c r="AC66" s="717"/>
      <c r="AD66" s="717"/>
      <c r="AE66" s="718"/>
      <c r="AF66" s="834" t="s">
        <v>420</v>
      </c>
      <c r="AG66" s="795"/>
      <c r="AH66" s="795"/>
      <c r="AI66" s="795"/>
      <c r="AJ66" s="835"/>
      <c r="AK66" s="716" t="s">
        <v>421</v>
      </c>
      <c r="AL66" s="711"/>
      <c r="AM66" s="711"/>
      <c r="AN66" s="711"/>
      <c r="AO66" s="712"/>
      <c r="AP66" s="716" t="s">
        <v>422</v>
      </c>
      <c r="AQ66" s="717"/>
      <c r="AR66" s="717"/>
      <c r="AS66" s="717"/>
      <c r="AT66" s="718"/>
      <c r="AU66" s="716" t="s">
        <v>423</v>
      </c>
      <c r="AV66" s="717"/>
      <c r="AW66" s="717"/>
      <c r="AX66" s="717"/>
      <c r="AY66" s="718"/>
      <c r="AZ66" s="716" t="s">
        <v>380</v>
      </c>
      <c r="BA66" s="717"/>
      <c r="BB66" s="717"/>
      <c r="BC66" s="717"/>
      <c r="BD66" s="723"/>
      <c r="BE66" s="227"/>
      <c r="BF66" s="227"/>
      <c r="BG66" s="227"/>
      <c r="BH66" s="227"/>
      <c r="BI66" s="227"/>
      <c r="BJ66" s="227"/>
      <c r="BK66" s="227"/>
      <c r="BL66" s="227"/>
      <c r="BM66" s="227"/>
      <c r="BN66" s="227"/>
      <c r="BO66" s="227"/>
      <c r="BP66" s="227"/>
      <c r="BQ66" s="224">
        <v>60</v>
      </c>
      <c r="BR66" s="229"/>
      <c r="BS66" s="839"/>
      <c r="BT66" s="840"/>
      <c r="BU66" s="840"/>
      <c r="BV66" s="840"/>
      <c r="BW66" s="840"/>
      <c r="BX66" s="840"/>
      <c r="BY66" s="840"/>
      <c r="BZ66" s="840"/>
      <c r="CA66" s="840"/>
      <c r="CB66" s="840"/>
      <c r="CC66" s="840"/>
      <c r="CD66" s="840"/>
      <c r="CE66" s="840"/>
      <c r="CF66" s="840"/>
      <c r="CG66" s="845"/>
      <c r="CH66" s="842"/>
      <c r="CI66" s="843"/>
      <c r="CJ66" s="843"/>
      <c r="CK66" s="843"/>
      <c r="CL66" s="844"/>
      <c r="CM66" s="842"/>
      <c r="CN66" s="843"/>
      <c r="CO66" s="843"/>
      <c r="CP66" s="843"/>
      <c r="CQ66" s="844"/>
      <c r="CR66" s="842"/>
      <c r="CS66" s="843"/>
      <c r="CT66" s="843"/>
      <c r="CU66" s="843"/>
      <c r="CV66" s="844"/>
      <c r="CW66" s="842"/>
      <c r="CX66" s="843"/>
      <c r="CY66" s="843"/>
      <c r="CZ66" s="843"/>
      <c r="DA66" s="844"/>
      <c r="DB66" s="842"/>
      <c r="DC66" s="843"/>
      <c r="DD66" s="843"/>
      <c r="DE66" s="843"/>
      <c r="DF66" s="844"/>
      <c r="DG66" s="842"/>
      <c r="DH66" s="843"/>
      <c r="DI66" s="843"/>
      <c r="DJ66" s="843"/>
      <c r="DK66" s="844"/>
      <c r="DL66" s="842"/>
      <c r="DM66" s="843"/>
      <c r="DN66" s="843"/>
      <c r="DO66" s="843"/>
      <c r="DP66" s="844"/>
      <c r="DQ66" s="842"/>
      <c r="DR66" s="843"/>
      <c r="DS66" s="843"/>
      <c r="DT66" s="843"/>
      <c r="DU66" s="844"/>
      <c r="DV66" s="839"/>
      <c r="DW66" s="840"/>
      <c r="DX66" s="840"/>
      <c r="DY66" s="840"/>
      <c r="DZ66" s="841"/>
      <c r="EA66" s="216"/>
    </row>
    <row r="67" spans="1:131" ht="26.25" customHeight="1" thickBot="1" x14ac:dyDescent="0.25">
      <c r="A67" s="713"/>
      <c r="B67" s="714"/>
      <c r="C67" s="714"/>
      <c r="D67" s="714"/>
      <c r="E67" s="714"/>
      <c r="F67" s="714"/>
      <c r="G67" s="714"/>
      <c r="H67" s="714"/>
      <c r="I67" s="714"/>
      <c r="J67" s="714"/>
      <c r="K67" s="714"/>
      <c r="L67" s="714"/>
      <c r="M67" s="714"/>
      <c r="N67" s="714"/>
      <c r="O67" s="714"/>
      <c r="P67" s="715"/>
      <c r="Q67" s="719"/>
      <c r="R67" s="720"/>
      <c r="S67" s="720"/>
      <c r="T67" s="720"/>
      <c r="U67" s="721"/>
      <c r="V67" s="719"/>
      <c r="W67" s="720"/>
      <c r="X67" s="720"/>
      <c r="Y67" s="720"/>
      <c r="Z67" s="721"/>
      <c r="AA67" s="719"/>
      <c r="AB67" s="720"/>
      <c r="AC67" s="720"/>
      <c r="AD67" s="720"/>
      <c r="AE67" s="721"/>
      <c r="AF67" s="836"/>
      <c r="AG67" s="798"/>
      <c r="AH67" s="798"/>
      <c r="AI67" s="798"/>
      <c r="AJ67" s="837"/>
      <c r="AK67" s="838"/>
      <c r="AL67" s="714"/>
      <c r="AM67" s="714"/>
      <c r="AN67" s="714"/>
      <c r="AO67" s="715"/>
      <c r="AP67" s="719"/>
      <c r="AQ67" s="720"/>
      <c r="AR67" s="720"/>
      <c r="AS67" s="720"/>
      <c r="AT67" s="721"/>
      <c r="AU67" s="719"/>
      <c r="AV67" s="720"/>
      <c r="AW67" s="720"/>
      <c r="AX67" s="720"/>
      <c r="AY67" s="721"/>
      <c r="AZ67" s="719"/>
      <c r="BA67" s="720"/>
      <c r="BB67" s="720"/>
      <c r="BC67" s="720"/>
      <c r="BD67" s="725"/>
      <c r="BE67" s="227"/>
      <c r="BF67" s="227"/>
      <c r="BG67" s="227"/>
      <c r="BH67" s="227"/>
      <c r="BI67" s="227"/>
      <c r="BJ67" s="227"/>
      <c r="BK67" s="227"/>
      <c r="BL67" s="227"/>
      <c r="BM67" s="227"/>
      <c r="BN67" s="227"/>
      <c r="BO67" s="227"/>
      <c r="BP67" s="227"/>
      <c r="BQ67" s="224">
        <v>61</v>
      </c>
      <c r="BR67" s="229"/>
      <c r="BS67" s="839"/>
      <c r="BT67" s="840"/>
      <c r="BU67" s="840"/>
      <c r="BV67" s="840"/>
      <c r="BW67" s="840"/>
      <c r="BX67" s="840"/>
      <c r="BY67" s="840"/>
      <c r="BZ67" s="840"/>
      <c r="CA67" s="840"/>
      <c r="CB67" s="840"/>
      <c r="CC67" s="840"/>
      <c r="CD67" s="840"/>
      <c r="CE67" s="840"/>
      <c r="CF67" s="840"/>
      <c r="CG67" s="845"/>
      <c r="CH67" s="842"/>
      <c r="CI67" s="843"/>
      <c r="CJ67" s="843"/>
      <c r="CK67" s="843"/>
      <c r="CL67" s="844"/>
      <c r="CM67" s="842"/>
      <c r="CN67" s="843"/>
      <c r="CO67" s="843"/>
      <c r="CP67" s="843"/>
      <c r="CQ67" s="844"/>
      <c r="CR67" s="842"/>
      <c r="CS67" s="843"/>
      <c r="CT67" s="843"/>
      <c r="CU67" s="843"/>
      <c r="CV67" s="844"/>
      <c r="CW67" s="842"/>
      <c r="CX67" s="843"/>
      <c r="CY67" s="843"/>
      <c r="CZ67" s="843"/>
      <c r="DA67" s="844"/>
      <c r="DB67" s="842"/>
      <c r="DC67" s="843"/>
      <c r="DD67" s="843"/>
      <c r="DE67" s="843"/>
      <c r="DF67" s="844"/>
      <c r="DG67" s="842"/>
      <c r="DH67" s="843"/>
      <c r="DI67" s="843"/>
      <c r="DJ67" s="843"/>
      <c r="DK67" s="844"/>
      <c r="DL67" s="842"/>
      <c r="DM67" s="843"/>
      <c r="DN67" s="843"/>
      <c r="DO67" s="843"/>
      <c r="DP67" s="844"/>
      <c r="DQ67" s="842"/>
      <c r="DR67" s="843"/>
      <c r="DS67" s="843"/>
      <c r="DT67" s="843"/>
      <c r="DU67" s="844"/>
      <c r="DV67" s="839"/>
      <c r="DW67" s="840"/>
      <c r="DX67" s="840"/>
      <c r="DY67" s="840"/>
      <c r="DZ67" s="841"/>
      <c r="EA67" s="216"/>
    </row>
    <row r="68" spans="1:131" ht="26.25" customHeight="1" thickTop="1" x14ac:dyDescent="0.2">
      <c r="A68" s="222">
        <v>1</v>
      </c>
      <c r="B68" s="849" t="s">
        <v>586</v>
      </c>
      <c r="C68" s="850"/>
      <c r="D68" s="850"/>
      <c r="E68" s="850"/>
      <c r="F68" s="850"/>
      <c r="G68" s="850"/>
      <c r="H68" s="850"/>
      <c r="I68" s="850"/>
      <c r="J68" s="850"/>
      <c r="K68" s="850"/>
      <c r="L68" s="850"/>
      <c r="M68" s="850"/>
      <c r="N68" s="850"/>
      <c r="O68" s="850"/>
      <c r="P68" s="851"/>
      <c r="Q68" s="852">
        <v>21139</v>
      </c>
      <c r="R68" s="846"/>
      <c r="S68" s="846"/>
      <c r="T68" s="846"/>
      <c r="U68" s="846"/>
      <c r="V68" s="846">
        <v>20676</v>
      </c>
      <c r="W68" s="846"/>
      <c r="X68" s="846"/>
      <c r="Y68" s="846"/>
      <c r="Z68" s="846"/>
      <c r="AA68" s="846">
        <v>463</v>
      </c>
      <c r="AB68" s="846"/>
      <c r="AC68" s="846"/>
      <c r="AD68" s="846"/>
      <c r="AE68" s="846"/>
      <c r="AF68" s="846">
        <v>463</v>
      </c>
      <c r="AG68" s="846"/>
      <c r="AH68" s="846"/>
      <c r="AI68" s="846"/>
      <c r="AJ68" s="846"/>
      <c r="AK68" s="846">
        <v>132</v>
      </c>
      <c r="AL68" s="846"/>
      <c r="AM68" s="846"/>
      <c r="AN68" s="846"/>
      <c r="AO68" s="846"/>
      <c r="AP68" s="846" t="s">
        <v>600</v>
      </c>
      <c r="AQ68" s="846"/>
      <c r="AR68" s="846"/>
      <c r="AS68" s="846"/>
      <c r="AT68" s="846"/>
      <c r="AU68" s="846" t="s">
        <v>600</v>
      </c>
      <c r="AV68" s="846"/>
      <c r="AW68" s="846"/>
      <c r="AX68" s="846"/>
      <c r="AY68" s="846"/>
      <c r="AZ68" s="847"/>
      <c r="BA68" s="847"/>
      <c r="BB68" s="847"/>
      <c r="BC68" s="847"/>
      <c r="BD68" s="848"/>
      <c r="BE68" s="227"/>
      <c r="BF68" s="227"/>
      <c r="BG68" s="227"/>
      <c r="BH68" s="227"/>
      <c r="BI68" s="227"/>
      <c r="BJ68" s="227"/>
      <c r="BK68" s="227"/>
      <c r="BL68" s="227"/>
      <c r="BM68" s="227"/>
      <c r="BN68" s="227"/>
      <c r="BO68" s="227"/>
      <c r="BP68" s="227"/>
      <c r="BQ68" s="224">
        <v>62</v>
      </c>
      <c r="BR68" s="229"/>
      <c r="BS68" s="839"/>
      <c r="BT68" s="840"/>
      <c r="BU68" s="840"/>
      <c r="BV68" s="840"/>
      <c r="BW68" s="840"/>
      <c r="BX68" s="840"/>
      <c r="BY68" s="840"/>
      <c r="BZ68" s="840"/>
      <c r="CA68" s="840"/>
      <c r="CB68" s="840"/>
      <c r="CC68" s="840"/>
      <c r="CD68" s="840"/>
      <c r="CE68" s="840"/>
      <c r="CF68" s="840"/>
      <c r="CG68" s="845"/>
      <c r="CH68" s="842"/>
      <c r="CI68" s="843"/>
      <c r="CJ68" s="843"/>
      <c r="CK68" s="843"/>
      <c r="CL68" s="844"/>
      <c r="CM68" s="842"/>
      <c r="CN68" s="843"/>
      <c r="CO68" s="843"/>
      <c r="CP68" s="843"/>
      <c r="CQ68" s="844"/>
      <c r="CR68" s="842"/>
      <c r="CS68" s="843"/>
      <c r="CT68" s="843"/>
      <c r="CU68" s="843"/>
      <c r="CV68" s="844"/>
      <c r="CW68" s="842"/>
      <c r="CX68" s="843"/>
      <c r="CY68" s="843"/>
      <c r="CZ68" s="843"/>
      <c r="DA68" s="844"/>
      <c r="DB68" s="842"/>
      <c r="DC68" s="843"/>
      <c r="DD68" s="843"/>
      <c r="DE68" s="843"/>
      <c r="DF68" s="844"/>
      <c r="DG68" s="842"/>
      <c r="DH68" s="843"/>
      <c r="DI68" s="843"/>
      <c r="DJ68" s="843"/>
      <c r="DK68" s="844"/>
      <c r="DL68" s="842"/>
      <c r="DM68" s="843"/>
      <c r="DN68" s="843"/>
      <c r="DO68" s="843"/>
      <c r="DP68" s="844"/>
      <c r="DQ68" s="842"/>
      <c r="DR68" s="843"/>
      <c r="DS68" s="843"/>
      <c r="DT68" s="843"/>
      <c r="DU68" s="844"/>
      <c r="DV68" s="839"/>
      <c r="DW68" s="840"/>
      <c r="DX68" s="840"/>
      <c r="DY68" s="840"/>
      <c r="DZ68" s="841"/>
      <c r="EA68" s="216"/>
    </row>
    <row r="69" spans="1:131" ht="26.25" customHeight="1" x14ac:dyDescent="0.2">
      <c r="A69" s="224">
        <v>2</v>
      </c>
      <c r="B69" s="853" t="s">
        <v>587</v>
      </c>
      <c r="C69" s="854"/>
      <c r="D69" s="854"/>
      <c r="E69" s="854"/>
      <c r="F69" s="854"/>
      <c r="G69" s="854"/>
      <c r="H69" s="854"/>
      <c r="I69" s="854"/>
      <c r="J69" s="854"/>
      <c r="K69" s="854"/>
      <c r="L69" s="854"/>
      <c r="M69" s="854"/>
      <c r="N69" s="854"/>
      <c r="O69" s="854"/>
      <c r="P69" s="855"/>
      <c r="Q69" s="856">
        <v>194</v>
      </c>
      <c r="R69" s="810"/>
      <c r="S69" s="810"/>
      <c r="T69" s="810"/>
      <c r="U69" s="810"/>
      <c r="V69" s="810">
        <v>153</v>
      </c>
      <c r="W69" s="810"/>
      <c r="X69" s="810"/>
      <c r="Y69" s="810"/>
      <c r="Z69" s="810"/>
      <c r="AA69" s="810">
        <v>40</v>
      </c>
      <c r="AB69" s="810"/>
      <c r="AC69" s="810"/>
      <c r="AD69" s="810"/>
      <c r="AE69" s="810"/>
      <c r="AF69" s="810">
        <v>40</v>
      </c>
      <c r="AG69" s="810"/>
      <c r="AH69" s="810"/>
      <c r="AI69" s="810"/>
      <c r="AJ69" s="810"/>
      <c r="AK69" s="810" t="s">
        <v>600</v>
      </c>
      <c r="AL69" s="810"/>
      <c r="AM69" s="810"/>
      <c r="AN69" s="810"/>
      <c r="AO69" s="810"/>
      <c r="AP69" s="810" t="s">
        <v>600</v>
      </c>
      <c r="AQ69" s="810"/>
      <c r="AR69" s="810"/>
      <c r="AS69" s="810"/>
      <c r="AT69" s="810"/>
      <c r="AU69" s="810" t="s">
        <v>600</v>
      </c>
      <c r="AV69" s="810"/>
      <c r="AW69" s="810"/>
      <c r="AX69" s="810"/>
      <c r="AY69" s="810"/>
      <c r="AZ69" s="812"/>
      <c r="BA69" s="812"/>
      <c r="BB69" s="812"/>
      <c r="BC69" s="812"/>
      <c r="BD69" s="813"/>
      <c r="BE69" s="227"/>
      <c r="BF69" s="227"/>
      <c r="BG69" s="227"/>
      <c r="BH69" s="227"/>
      <c r="BI69" s="227"/>
      <c r="BJ69" s="227"/>
      <c r="BK69" s="227"/>
      <c r="BL69" s="227"/>
      <c r="BM69" s="227"/>
      <c r="BN69" s="227"/>
      <c r="BO69" s="227"/>
      <c r="BP69" s="227"/>
      <c r="BQ69" s="224">
        <v>63</v>
      </c>
      <c r="BR69" s="229"/>
      <c r="BS69" s="839"/>
      <c r="BT69" s="840"/>
      <c r="BU69" s="840"/>
      <c r="BV69" s="840"/>
      <c r="BW69" s="840"/>
      <c r="BX69" s="840"/>
      <c r="BY69" s="840"/>
      <c r="BZ69" s="840"/>
      <c r="CA69" s="840"/>
      <c r="CB69" s="840"/>
      <c r="CC69" s="840"/>
      <c r="CD69" s="840"/>
      <c r="CE69" s="840"/>
      <c r="CF69" s="840"/>
      <c r="CG69" s="845"/>
      <c r="CH69" s="842"/>
      <c r="CI69" s="843"/>
      <c r="CJ69" s="843"/>
      <c r="CK69" s="843"/>
      <c r="CL69" s="844"/>
      <c r="CM69" s="842"/>
      <c r="CN69" s="843"/>
      <c r="CO69" s="843"/>
      <c r="CP69" s="843"/>
      <c r="CQ69" s="844"/>
      <c r="CR69" s="842"/>
      <c r="CS69" s="843"/>
      <c r="CT69" s="843"/>
      <c r="CU69" s="843"/>
      <c r="CV69" s="844"/>
      <c r="CW69" s="842"/>
      <c r="CX69" s="843"/>
      <c r="CY69" s="843"/>
      <c r="CZ69" s="843"/>
      <c r="DA69" s="844"/>
      <c r="DB69" s="842"/>
      <c r="DC69" s="843"/>
      <c r="DD69" s="843"/>
      <c r="DE69" s="843"/>
      <c r="DF69" s="844"/>
      <c r="DG69" s="842"/>
      <c r="DH69" s="843"/>
      <c r="DI69" s="843"/>
      <c r="DJ69" s="843"/>
      <c r="DK69" s="844"/>
      <c r="DL69" s="842"/>
      <c r="DM69" s="843"/>
      <c r="DN69" s="843"/>
      <c r="DO69" s="843"/>
      <c r="DP69" s="844"/>
      <c r="DQ69" s="842"/>
      <c r="DR69" s="843"/>
      <c r="DS69" s="843"/>
      <c r="DT69" s="843"/>
      <c r="DU69" s="844"/>
      <c r="DV69" s="839"/>
      <c r="DW69" s="840"/>
      <c r="DX69" s="840"/>
      <c r="DY69" s="840"/>
      <c r="DZ69" s="841"/>
      <c r="EA69" s="216"/>
    </row>
    <row r="70" spans="1:131" ht="26.25" customHeight="1" x14ac:dyDescent="0.2">
      <c r="A70" s="224">
        <v>3</v>
      </c>
      <c r="B70" s="853" t="s">
        <v>588</v>
      </c>
      <c r="C70" s="854"/>
      <c r="D70" s="854"/>
      <c r="E70" s="854"/>
      <c r="F70" s="854"/>
      <c r="G70" s="854"/>
      <c r="H70" s="854"/>
      <c r="I70" s="854"/>
      <c r="J70" s="854"/>
      <c r="K70" s="854"/>
      <c r="L70" s="854"/>
      <c r="M70" s="854"/>
      <c r="N70" s="854"/>
      <c r="O70" s="854"/>
      <c r="P70" s="855"/>
      <c r="Q70" s="856">
        <v>111</v>
      </c>
      <c r="R70" s="810"/>
      <c r="S70" s="810"/>
      <c r="T70" s="810"/>
      <c r="U70" s="810"/>
      <c r="V70" s="810">
        <v>109</v>
      </c>
      <c r="W70" s="810"/>
      <c r="X70" s="810"/>
      <c r="Y70" s="810"/>
      <c r="Z70" s="810"/>
      <c r="AA70" s="810">
        <v>2</v>
      </c>
      <c r="AB70" s="810"/>
      <c r="AC70" s="810"/>
      <c r="AD70" s="810"/>
      <c r="AE70" s="810"/>
      <c r="AF70" s="810">
        <v>2</v>
      </c>
      <c r="AG70" s="810"/>
      <c r="AH70" s="810"/>
      <c r="AI70" s="810"/>
      <c r="AJ70" s="810"/>
      <c r="AK70" s="810">
        <v>15</v>
      </c>
      <c r="AL70" s="810"/>
      <c r="AM70" s="810"/>
      <c r="AN70" s="810"/>
      <c r="AO70" s="810"/>
      <c r="AP70" s="810" t="s">
        <v>600</v>
      </c>
      <c r="AQ70" s="810"/>
      <c r="AR70" s="810"/>
      <c r="AS70" s="810"/>
      <c r="AT70" s="810"/>
      <c r="AU70" s="810" t="s">
        <v>600</v>
      </c>
      <c r="AV70" s="810"/>
      <c r="AW70" s="810"/>
      <c r="AX70" s="810"/>
      <c r="AY70" s="810"/>
      <c r="AZ70" s="812"/>
      <c r="BA70" s="812"/>
      <c r="BB70" s="812"/>
      <c r="BC70" s="812"/>
      <c r="BD70" s="813"/>
      <c r="BE70" s="227"/>
      <c r="BF70" s="227"/>
      <c r="BG70" s="227"/>
      <c r="BH70" s="227"/>
      <c r="BI70" s="227"/>
      <c r="BJ70" s="227"/>
      <c r="BK70" s="227"/>
      <c r="BL70" s="227"/>
      <c r="BM70" s="227"/>
      <c r="BN70" s="227"/>
      <c r="BO70" s="227"/>
      <c r="BP70" s="227"/>
      <c r="BQ70" s="224">
        <v>64</v>
      </c>
      <c r="BR70" s="229"/>
      <c r="BS70" s="839"/>
      <c r="BT70" s="840"/>
      <c r="BU70" s="840"/>
      <c r="BV70" s="840"/>
      <c r="BW70" s="840"/>
      <c r="BX70" s="840"/>
      <c r="BY70" s="840"/>
      <c r="BZ70" s="840"/>
      <c r="CA70" s="840"/>
      <c r="CB70" s="840"/>
      <c r="CC70" s="840"/>
      <c r="CD70" s="840"/>
      <c r="CE70" s="840"/>
      <c r="CF70" s="840"/>
      <c r="CG70" s="845"/>
      <c r="CH70" s="842"/>
      <c r="CI70" s="843"/>
      <c r="CJ70" s="843"/>
      <c r="CK70" s="843"/>
      <c r="CL70" s="844"/>
      <c r="CM70" s="842"/>
      <c r="CN70" s="843"/>
      <c r="CO70" s="843"/>
      <c r="CP70" s="843"/>
      <c r="CQ70" s="844"/>
      <c r="CR70" s="842"/>
      <c r="CS70" s="843"/>
      <c r="CT70" s="843"/>
      <c r="CU70" s="843"/>
      <c r="CV70" s="844"/>
      <c r="CW70" s="842"/>
      <c r="CX70" s="843"/>
      <c r="CY70" s="843"/>
      <c r="CZ70" s="843"/>
      <c r="DA70" s="844"/>
      <c r="DB70" s="842"/>
      <c r="DC70" s="843"/>
      <c r="DD70" s="843"/>
      <c r="DE70" s="843"/>
      <c r="DF70" s="844"/>
      <c r="DG70" s="842"/>
      <c r="DH70" s="843"/>
      <c r="DI70" s="843"/>
      <c r="DJ70" s="843"/>
      <c r="DK70" s="844"/>
      <c r="DL70" s="842"/>
      <c r="DM70" s="843"/>
      <c r="DN70" s="843"/>
      <c r="DO70" s="843"/>
      <c r="DP70" s="844"/>
      <c r="DQ70" s="842"/>
      <c r="DR70" s="843"/>
      <c r="DS70" s="843"/>
      <c r="DT70" s="843"/>
      <c r="DU70" s="844"/>
      <c r="DV70" s="839"/>
      <c r="DW70" s="840"/>
      <c r="DX70" s="840"/>
      <c r="DY70" s="840"/>
      <c r="DZ70" s="841"/>
      <c r="EA70" s="216"/>
    </row>
    <row r="71" spans="1:131" ht="26.25" customHeight="1" x14ac:dyDescent="0.2">
      <c r="A71" s="224">
        <v>4</v>
      </c>
      <c r="B71" s="853" t="s">
        <v>589</v>
      </c>
      <c r="C71" s="854"/>
      <c r="D71" s="854"/>
      <c r="E71" s="854"/>
      <c r="F71" s="854"/>
      <c r="G71" s="854"/>
      <c r="H71" s="854"/>
      <c r="I71" s="854"/>
      <c r="J71" s="854"/>
      <c r="K71" s="854"/>
      <c r="L71" s="854"/>
      <c r="M71" s="854"/>
      <c r="N71" s="854"/>
      <c r="O71" s="854"/>
      <c r="P71" s="855"/>
      <c r="Q71" s="856">
        <v>110</v>
      </c>
      <c r="R71" s="810"/>
      <c r="S71" s="810"/>
      <c r="T71" s="810"/>
      <c r="U71" s="810"/>
      <c r="V71" s="810">
        <v>77</v>
      </c>
      <c r="W71" s="810"/>
      <c r="X71" s="810"/>
      <c r="Y71" s="810"/>
      <c r="Z71" s="810"/>
      <c r="AA71" s="810">
        <v>34</v>
      </c>
      <c r="AB71" s="810"/>
      <c r="AC71" s="810"/>
      <c r="AD71" s="810"/>
      <c r="AE71" s="810"/>
      <c r="AF71" s="810">
        <v>34</v>
      </c>
      <c r="AG71" s="810"/>
      <c r="AH71" s="810"/>
      <c r="AI71" s="810"/>
      <c r="AJ71" s="810"/>
      <c r="AK71" s="810" t="s">
        <v>600</v>
      </c>
      <c r="AL71" s="810"/>
      <c r="AM71" s="810"/>
      <c r="AN71" s="810"/>
      <c r="AO71" s="810"/>
      <c r="AP71" s="810" t="s">
        <v>600</v>
      </c>
      <c r="AQ71" s="810"/>
      <c r="AR71" s="810"/>
      <c r="AS71" s="810"/>
      <c r="AT71" s="810"/>
      <c r="AU71" s="810" t="s">
        <v>600</v>
      </c>
      <c r="AV71" s="810"/>
      <c r="AW71" s="810"/>
      <c r="AX71" s="810"/>
      <c r="AY71" s="810"/>
      <c r="AZ71" s="812"/>
      <c r="BA71" s="812"/>
      <c r="BB71" s="812"/>
      <c r="BC71" s="812"/>
      <c r="BD71" s="813"/>
      <c r="BE71" s="227"/>
      <c r="BF71" s="227"/>
      <c r="BG71" s="227"/>
      <c r="BH71" s="227"/>
      <c r="BI71" s="227"/>
      <c r="BJ71" s="227"/>
      <c r="BK71" s="227"/>
      <c r="BL71" s="227"/>
      <c r="BM71" s="227"/>
      <c r="BN71" s="227"/>
      <c r="BO71" s="227"/>
      <c r="BP71" s="227"/>
      <c r="BQ71" s="224">
        <v>65</v>
      </c>
      <c r="BR71" s="229"/>
      <c r="BS71" s="839"/>
      <c r="BT71" s="840"/>
      <c r="BU71" s="840"/>
      <c r="BV71" s="840"/>
      <c r="BW71" s="840"/>
      <c r="BX71" s="840"/>
      <c r="BY71" s="840"/>
      <c r="BZ71" s="840"/>
      <c r="CA71" s="840"/>
      <c r="CB71" s="840"/>
      <c r="CC71" s="840"/>
      <c r="CD71" s="840"/>
      <c r="CE71" s="840"/>
      <c r="CF71" s="840"/>
      <c r="CG71" s="845"/>
      <c r="CH71" s="842"/>
      <c r="CI71" s="843"/>
      <c r="CJ71" s="843"/>
      <c r="CK71" s="843"/>
      <c r="CL71" s="844"/>
      <c r="CM71" s="842"/>
      <c r="CN71" s="843"/>
      <c r="CO71" s="843"/>
      <c r="CP71" s="843"/>
      <c r="CQ71" s="844"/>
      <c r="CR71" s="842"/>
      <c r="CS71" s="843"/>
      <c r="CT71" s="843"/>
      <c r="CU71" s="843"/>
      <c r="CV71" s="844"/>
      <c r="CW71" s="842"/>
      <c r="CX71" s="843"/>
      <c r="CY71" s="843"/>
      <c r="CZ71" s="843"/>
      <c r="DA71" s="844"/>
      <c r="DB71" s="842"/>
      <c r="DC71" s="843"/>
      <c r="DD71" s="843"/>
      <c r="DE71" s="843"/>
      <c r="DF71" s="844"/>
      <c r="DG71" s="842"/>
      <c r="DH71" s="843"/>
      <c r="DI71" s="843"/>
      <c r="DJ71" s="843"/>
      <c r="DK71" s="844"/>
      <c r="DL71" s="842"/>
      <c r="DM71" s="843"/>
      <c r="DN71" s="843"/>
      <c r="DO71" s="843"/>
      <c r="DP71" s="844"/>
      <c r="DQ71" s="842"/>
      <c r="DR71" s="843"/>
      <c r="DS71" s="843"/>
      <c r="DT71" s="843"/>
      <c r="DU71" s="844"/>
      <c r="DV71" s="839"/>
      <c r="DW71" s="840"/>
      <c r="DX71" s="840"/>
      <c r="DY71" s="840"/>
      <c r="DZ71" s="841"/>
      <c r="EA71" s="216"/>
    </row>
    <row r="72" spans="1:131" ht="26.25" customHeight="1" x14ac:dyDescent="0.2">
      <c r="A72" s="224">
        <v>5</v>
      </c>
      <c r="B72" s="853" t="s">
        <v>590</v>
      </c>
      <c r="C72" s="854"/>
      <c r="D72" s="854"/>
      <c r="E72" s="854"/>
      <c r="F72" s="854"/>
      <c r="G72" s="854"/>
      <c r="H72" s="854"/>
      <c r="I72" s="854"/>
      <c r="J72" s="854"/>
      <c r="K72" s="854"/>
      <c r="L72" s="854"/>
      <c r="M72" s="854"/>
      <c r="N72" s="854"/>
      <c r="O72" s="854"/>
      <c r="P72" s="855"/>
      <c r="Q72" s="856">
        <v>4897</v>
      </c>
      <c r="R72" s="810"/>
      <c r="S72" s="810"/>
      <c r="T72" s="810"/>
      <c r="U72" s="810"/>
      <c r="V72" s="810">
        <v>4408</v>
      </c>
      <c r="W72" s="810"/>
      <c r="X72" s="810"/>
      <c r="Y72" s="810"/>
      <c r="Z72" s="810"/>
      <c r="AA72" s="810">
        <v>489</v>
      </c>
      <c r="AB72" s="810"/>
      <c r="AC72" s="810"/>
      <c r="AD72" s="810"/>
      <c r="AE72" s="810"/>
      <c r="AF72" s="810">
        <v>489</v>
      </c>
      <c r="AG72" s="810"/>
      <c r="AH72" s="810"/>
      <c r="AI72" s="810"/>
      <c r="AJ72" s="810"/>
      <c r="AK72" s="810" t="s">
        <v>600</v>
      </c>
      <c r="AL72" s="810"/>
      <c r="AM72" s="810"/>
      <c r="AN72" s="810"/>
      <c r="AO72" s="810"/>
      <c r="AP72" s="810">
        <v>628</v>
      </c>
      <c r="AQ72" s="810"/>
      <c r="AR72" s="810"/>
      <c r="AS72" s="810"/>
      <c r="AT72" s="810"/>
      <c r="AU72" s="810">
        <v>117</v>
      </c>
      <c r="AV72" s="810"/>
      <c r="AW72" s="810"/>
      <c r="AX72" s="810"/>
      <c r="AY72" s="810"/>
      <c r="AZ72" s="812"/>
      <c r="BA72" s="812"/>
      <c r="BB72" s="812"/>
      <c r="BC72" s="812"/>
      <c r="BD72" s="813"/>
      <c r="BE72" s="227"/>
      <c r="BF72" s="227"/>
      <c r="BG72" s="227"/>
      <c r="BH72" s="227"/>
      <c r="BI72" s="227"/>
      <c r="BJ72" s="227"/>
      <c r="BK72" s="227"/>
      <c r="BL72" s="227"/>
      <c r="BM72" s="227"/>
      <c r="BN72" s="227"/>
      <c r="BO72" s="227"/>
      <c r="BP72" s="227"/>
      <c r="BQ72" s="224">
        <v>66</v>
      </c>
      <c r="BR72" s="229"/>
      <c r="BS72" s="839"/>
      <c r="BT72" s="840"/>
      <c r="BU72" s="840"/>
      <c r="BV72" s="840"/>
      <c r="BW72" s="840"/>
      <c r="BX72" s="840"/>
      <c r="BY72" s="840"/>
      <c r="BZ72" s="840"/>
      <c r="CA72" s="840"/>
      <c r="CB72" s="840"/>
      <c r="CC72" s="840"/>
      <c r="CD72" s="840"/>
      <c r="CE72" s="840"/>
      <c r="CF72" s="840"/>
      <c r="CG72" s="845"/>
      <c r="CH72" s="842"/>
      <c r="CI72" s="843"/>
      <c r="CJ72" s="843"/>
      <c r="CK72" s="843"/>
      <c r="CL72" s="844"/>
      <c r="CM72" s="842"/>
      <c r="CN72" s="843"/>
      <c r="CO72" s="843"/>
      <c r="CP72" s="843"/>
      <c r="CQ72" s="844"/>
      <c r="CR72" s="842"/>
      <c r="CS72" s="843"/>
      <c r="CT72" s="843"/>
      <c r="CU72" s="843"/>
      <c r="CV72" s="844"/>
      <c r="CW72" s="842"/>
      <c r="CX72" s="843"/>
      <c r="CY72" s="843"/>
      <c r="CZ72" s="843"/>
      <c r="DA72" s="844"/>
      <c r="DB72" s="842"/>
      <c r="DC72" s="843"/>
      <c r="DD72" s="843"/>
      <c r="DE72" s="843"/>
      <c r="DF72" s="844"/>
      <c r="DG72" s="842"/>
      <c r="DH72" s="843"/>
      <c r="DI72" s="843"/>
      <c r="DJ72" s="843"/>
      <c r="DK72" s="844"/>
      <c r="DL72" s="842"/>
      <c r="DM72" s="843"/>
      <c r="DN72" s="843"/>
      <c r="DO72" s="843"/>
      <c r="DP72" s="844"/>
      <c r="DQ72" s="842"/>
      <c r="DR72" s="843"/>
      <c r="DS72" s="843"/>
      <c r="DT72" s="843"/>
      <c r="DU72" s="844"/>
      <c r="DV72" s="839"/>
      <c r="DW72" s="840"/>
      <c r="DX72" s="840"/>
      <c r="DY72" s="840"/>
      <c r="DZ72" s="841"/>
      <c r="EA72" s="216"/>
    </row>
    <row r="73" spans="1:131" ht="26.25" customHeight="1" x14ac:dyDescent="0.2">
      <c r="A73" s="224">
        <v>6</v>
      </c>
      <c r="B73" s="853" t="s">
        <v>591</v>
      </c>
      <c r="C73" s="854"/>
      <c r="D73" s="854"/>
      <c r="E73" s="854"/>
      <c r="F73" s="854"/>
      <c r="G73" s="854"/>
      <c r="H73" s="854"/>
      <c r="I73" s="854"/>
      <c r="J73" s="854"/>
      <c r="K73" s="854"/>
      <c r="L73" s="854"/>
      <c r="M73" s="854"/>
      <c r="N73" s="854"/>
      <c r="O73" s="854"/>
      <c r="P73" s="855"/>
      <c r="Q73" s="856">
        <v>574</v>
      </c>
      <c r="R73" s="810"/>
      <c r="S73" s="810"/>
      <c r="T73" s="810"/>
      <c r="U73" s="810"/>
      <c r="V73" s="810">
        <v>528</v>
      </c>
      <c r="W73" s="810"/>
      <c r="X73" s="810"/>
      <c r="Y73" s="810"/>
      <c r="Z73" s="810"/>
      <c r="AA73" s="810">
        <v>46</v>
      </c>
      <c r="AB73" s="810"/>
      <c r="AC73" s="810"/>
      <c r="AD73" s="810"/>
      <c r="AE73" s="810"/>
      <c r="AF73" s="810">
        <v>46</v>
      </c>
      <c r="AG73" s="810"/>
      <c r="AH73" s="810"/>
      <c r="AI73" s="810"/>
      <c r="AJ73" s="810"/>
      <c r="AK73" s="810" t="s">
        <v>600</v>
      </c>
      <c r="AL73" s="810"/>
      <c r="AM73" s="810"/>
      <c r="AN73" s="810"/>
      <c r="AO73" s="810"/>
      <c r="AP73" s="810">
        <v>732</v>
      </c>
      <c r="AQ73" s="810"/>
      <c r="AR73" s="810"/>
      <c r="AS73" s="810"/>
      <c r="AT73" s="810"/>
      <c r="AU73" s="810">
        <v>100</v>
      </c>
      <c r="AV73" s="810"/>
      <c r="AW73" s="810"/>
      <c r="AX73" s="810"/>
      <c r="AY73" s="810"/>
      <c r="AZ73" s="812"/>
      <c r="BA73" s="812"/>
      <c r="BB73" s="812"/>
      <c r="BC73" s="812"/>
      <c r="BD73" s="813"/>
      <c r="BE73" s="227"/>
      <c r="BF73" s="227"/>
      <c r="BG73" s="227"/>
      <c r="BH73" s="227"/>
      <c r="BI73" s="227"/>
      <c r="BJ73" s="227"/>
      <c r="BK73" s="227"/>
      <c r="BL73" s="227"/>
      <c r="BM73" s="227"/>
      <c r="BN73" s="227"/>
      <c r="BO73" s="227"/>
      <c r="BP73" s="227"/>
      <c r="BQ73" s="224">
        <v>67</v>
      </c>
      <c r="BR73" s="229"/>
      <c r="BS73" s="839"/>
      <c r="BT73" s="840"/>
      <c r="BU73" s="840"/>
      <c r="BV73" s="840"/>
      <c r="BW73" s="840"/>
      <c r="BX73" s="840"/>
      <c r="BY73" s="840"/>
      <c r="BZ73" s="840"/>
      <c r="CA73" s="840"/>
      <c r="CB73" s="840"/>
      <c r="CC73" s="840"/>
      <c r="CD73" s="840"/>
      <c r="CE73" s="840"/>
      <c r="CF73" s="840"/>
      <c r="CG73" s="845"/>
      <c r="CH73" s="842"/>
      <c r="CI73" s="843"/>
      <c r="CJ73" s="843"/>
      <c r="CK73" s="843"/>
      <c r="CL73" s="844"/>
      <c r="CM73" s="842"/>
      <c r="CN73" s="843"/>
      <c r="CO73" s="843"/>
      <c r="CP73" s="843"/>
      <c r="CQ73" s="844"/>
      <c r="CR73" s="842"/>
      <c r="CS73" s="843"/>
      <c r="CT73" s="843"/>
      <c r="CU73" s="843"/>
      <c r="CV73" s="844"/>
      <c r="CW73" s="842"/>
      <c r="CX73" s="843"/>
      <c r="CY73" s="843"/>
      <c r="CZ73" s="843"/>
      <c r="DA73" s="844"/>
      <c r="DB73" s="842"/>
      <c r="DC73" s="843"/>
      <c r="DD73" s="843"/>
      <c r="DE73" s="843"/>
      <c r="DF73" s="844"/>
      <c r="DG73" s="842"/>
      <c r="DH73" s="843"/>
      <c r="DI73" s="843"/>
      <c r="DJ73" s="843"/>
      <c r="DK73" s="844"/>
      <c r="DL73" s="842"/>
      <c r="DM73" s="843"/>
      <c r="DN73" s="843"/>
      <c r="DO73" s="843"/>
      <c r="DP73" s="844"/>
      <c r="DQ73" s="842"/>
      <c r="DR73" s="843"/>
      <c r="DS73" s="843"/>
      <c r="DT73" s="843"/>
      <c r="DU73" s="844"/>
      <c r="DV73" s="839"/>
      <c r="DW73" s="840"/>
      <c r="DX73" s="840"/>
      <c r="DY73" s="840"/>
      <c r="DZ73" s="841"/>
      <c r="EA73" s="216"/>
    </row>
    <row r="74" spans="1:131" ht="26.25" customHeight="1" x14ac:dyDescent="0.2">
      <c r="A74" s="224">
        <v>7</v>
      </c>
      <c r="B74" s="853" t="s">
        <v>592</v>
      </c>
      <c r="C74" s="854"/>
      <c r="D74" s="854"/>
      <c r="E74" s="854"/>
      <c r="F74" s="854"/>
      <c r="G74" s="854"/>
      <c r="H74" s="854"/>
      <c r="I74" s="854"/>
      <c r="J74" s="854"/>
      <c r="K74" s="854"/>
      <c r="L74" s="854"/>
      <c r="M74" s="854"/>
      <c r="N74" s="854"/>
      <c r="O74" s="854"/>
      <c r="P74" s="855"/>
      <c r="Q74" s="856">
        <v>139</v>
      </c>
      <c r="R74" s="810"/>
      <c r="S74" s="810"/>
      <c r="T74" s="810"/>
      <c r="U74" s="810"/>
      <c r="V74" s="810">
        <v>90</v>
      </c>
      <c r="W74" s="810"/>
      <c r="X74" s="810"/>
      <c r="Y74" s="810"/>
      <c r="Z74" s="810"/>
      <c r="AA74" s="810">
        <v>49</v>
      </c>
      <c r="AB74" s="810"/>
      <c r="AC74" s="810"/>
      <c r="AD74" s="810"/>
      <c r="AE74" s="810"/>
      <c r="AF74" s="810">
        <v>49</v>
      </c>
      <c r="AG74" s="810"/>
      <c r="AH74" s="810"/>
      <c r="AI74" s="810"/>
      <c r="AJ74" s="810"/>
      <c r="AK74" s="810" t="s">
        <v>600</v>
      </c>
      <c r="AL74" s="810"/>
      <c r="AM74" s="810"/>
      <c r="AN74" s="810"/>
      <c r="AO74" s="810"/>
      <c r="AP74" s="810" t="s">
        <v>600</v>
      </c>
      <c r="AQ74" s="810"/>
      <c r="AR74" s="810"/>
      <c r="AS74" s="810"/>
      <c r="AT74" s="810"/>
      <c r="AU74" s="810" t="s">
        <v>600</v>
      </c>
      <c r="AV74" s="810"/>
      <c r="AW74" s="810"/>
      <c r="AX74" s="810"/>
      <c r="AY74" s="810"/>
      <c r="AZ74" s="812"/>
      <c r="BA74" s="812"/>
      <c r="BB74" s="812"/>
      <c r="BC74" s="812"/>
      <c r="BD74" s="813"/>
      <c r="BE74" s="227"/>
      <c r="BF74" s="227"/>
      <c r="BG74" s="227"/>
      <c r="BH74" s="227"/>
      <c r="BI74" s="227"/>
      <c r="BJ74" s="227"/>
      <c r="BK74" s="227"/>
      <c r="BL74" s="227"/>
      <c r="BM74" s="227"/>
      <c r="BN74" s="227"/>
      <c r="BO74" s="227"/>
      <c r="BP74" s="227"/>
      <c r="BQ74" s="224">
        <v>68</v>
      </c>
      <c r="BR74" s="229"/>
      <c r="BS74" s="839"/>
      <c r="BT74" s="840"/>
      <c r="BU74" s="840"/>
      <c r="BV74" s="840"/>
      <c r="BW74" s="840"/>
      <c r="BX74" s="840"/>
      <c r="BY74" s="840"/>
      <c r="BZ74" s="840"/>
      <c r="CA74" s="840"/>
      <c r="CB74" s="840"/>
      <c r="CC74" s="840"/>
      <c r="CD74" s="840"/>
      <c r="CE74" s="840"/>
      <c r="CF74" s="840"/>
      <c r="CG74" s="845"/>
      <c r="CH74" s="842"/>
      <c r="CI74" s="843"/>
      <c r="CJ74" s="843"/>
      <c r="CK74" s="843"/>
      <c r="CL74" s="844"/>
      <c r="CM74" s="842"/>
      <c r="CN74" s="843"/>
      <c r="CO74" s="843"/>
      <c r="CP74" s="843"/>
      <c r="CQ74" s="844"/>
      <c r="CR74" s="842"/>
      <c r="CS74" s="843"/>
      <c r="CT74" s="843"/>
      <c r="CU74" s="843"/>
      <c r="CV74" s="844"/>
      <c r="CW74" s="842"/>
      <c r="CX74" s="843"/>
      <c r="CY74" s="843"/>
      <c r="CZ74" s="843"/>
      <c r="DA74" s="844"/>
      <c r="DB74" s="842"/>
      <c r="DC74" s="843"/>
      <c r="DD74" s="843"/>
      <c r="DE74" s="843"/>
      <c r="DF74" s="844"/>
      <c r="DG74" s="842"/>
      <c r="DH74" s="843"/>
      <c r="DI74" s="843"/>
      <c r="DJ74" s="843"/>
      <c r="DK74" s="844"/>
      <c r="DL74" s="842"/>
      <c r="DM74" s="843"/>
      <c r="DN74" s="843"/>
      <c r="DO74" s="843"/>
      <c r="DP74" s="844"/>
      <c r="DQ74" s="842"/>
      <c r="DR74" s="843"/>
      <c r="DS74" s="843"/>
      <c r="DT74" s="843"/>
      <c r="DU74" s="844"/>
      <c r="DV74" s="839"/>
      <c r="DW74" s="840"/>
      <c r="DX74" s="840"/>
      <c r="DY74" s="840"/>
      <c r="DZ74" s="841"/>
      <c r="EA74" s="216"/>
    </row>
    <row r="75" spans="1:131" ht="26.25" customHeight="1" x14ac:dyDescent="0.2">
      <c r="A75" s="224">
        <v>8</v>
      </c>
      <c r="B75" s="853" t="s">
        <v>593</v>
      </c>
      <c r="C75" s="854"/>
      <c r="D75" s="854"/>
      <c r="E75" s="854"/>
      <c r="F75" s="854"/>
      <c r="G75" s="854"/>
      <c r="H75" s="854"/>
      <c r="I75" s="854"/>
      <c r="J75" s="854"/>
      <c r="K75" s="854"/>
      <c r="L75" s="854"/>
      <c r="M75" s="854"/>
      <c r="N75" s="854"/>
      <c r="O75" s="854"/>
      <c r="P75" s="855"/>
      <c r="Q75" s="857">
        <v>2584</v>
      </c>
      <c r="R75" s="858"/>
      <c r="S75" s="858"/>
      <c r="T75" s="858"/>
      <c r="U75" s="814"/>
      <c r="V75" s="859">
        <v>2324</v>
      </c>
      <c r="W75" s="858"/>
      <c r="X75" s="858"/>
      <c r="Y75" s="858"/>
      <c r="Z75" s="814"/>
      <c r="AA75" s="859">
        <v>261</v>
      </c>
      <c r="AB75" s="858"/>
      <c r="AC75" s="858"/>
      <c r="AD75" s="858"/>
      <c r="AE75" s="814"/>
      <c r="AF75" s="859">
        <v>261</v>
      </c>
      <c r="AG75" s="858"/>
      <c r="AH75" s="858"/>
      <c r="AI75" s="858"/>
      <c r="AJ75" s="814"/>
      <c r="AK75" s="859">
        <v>168</v>
      </c>
      <c r="AL75" s="858"/>
      <c r="AM75" s="858"/>
      <c r="AN75" s="858"/>
      <c r="AO75" s="814"/>
      <c r="AP75" s="859" t="s">
        <v>600</v>
      </c>
      <c r="AQ75" s="858"/>
      <c r="AR75" s="858"/>
      <c r="AS75" s="858"/>
      <c r="AT75" s="814"/>
      <c r="AU75" s="859" t="s">
        <v>600</v>
      </c>
      <c r="AV75" s="858"/>
      <c r="AW75" s="858"/>
      <c r="AX75" s="858"/>
      <c r="AY75" s="814"/>
      <c r="AZ75" s="812"/>
      <c r="BA75" s="812"/>
      <c r="BB75" s="812"/>
      <c r="BC75" s="812"/>
      <c r="BD75" s="813"/>
      <c r="BE75" s="227"/>
      <c r="BF75" s="227"/>
      <c r="BG75" s="227"/>
      <c r="BH75" s="227"/>
      <c r="BI75" s="227"/>
      <c r="BJ75" s="227"/>
      <c r="BK75" s="227"/>
      <c r="BL75" s="227"/>
      <c r="BM75" s="227"/>
      <c r="BN75" s="227"/>
      <c r="BO75" s="227"/>
      <c r="BP75" s="227"/>
      <c r="BQ75" s="224">
        <v>69</v>
      </c>
      <c r="BR75" s="229"/>
      <c r="BS75" s="839"/>
      <c r="BT75" s="840"/>
      <c r="BU75" s="840"/>
      <c r="BV75" s="840"/>
      <c r="BW75" s="840"/>
      <c r="BX75" s="840"/>
      <c r="BY75" s="840"/>
      <c r="BZ75" s="840"/>
      <c r="CA75" s="840"/>
      <c r="CB75" s="840"/>
      <c r="CC75" s="840"/>
      <c r="CD75" s="840"/>
      <c r="CE75" s="840"/>
      <c r="CF75" s="840"/>
      <c r="CG75" s="845"/>
      <c r="CH75" s="842"/>
      <c r="CI75" s="843"/>
      <c r="CJ75" s="843"/>
      <c r="CK75" s="843"/>
      <c r="CL75" s="844"/>
      <c r="CM75" s="842"/>
      <c r="CN75" s="843"/>
      <c r="CO75" s="843"/>
      <c r="CP75" s="843"/>
      <c r="CQ75" s="844"/>
      <c r="CR75" s="842"/>
      <c r="CS75" s="843"/>
      <c r="CT75" s="843"/>
      <c r="CU75" s="843"/>
      <c r="CV75" s="844"/>
      <c r="CW75" s="842"/>
      <c r="CX75" s="843"/>
      <c r="CY75" s="843"/>
      <c r="CZ75" s="843"/>
      <c r="DA75" s="844"/>
      <c r="DB75" s="842"/>
      <c r="DC75" s="843"/>
      <c r="DD75" s="843"/>
      <c r="DE75" s="843"/>
      <c r="DF75" s="844"/>
      <c r="DG75" s="842"/>
      <c r="DH75" s="843"/>
      <c r="DI75" s="843"/>
      <c r="DJ75" s="843"/>
      <c r="DK75" s="844"/>
      <c r="DL75" s="842"/>
      <c r="DM75" s="843"/>
      <c r="DN75" s="843"/>
      <c r="DO75" s="843"/>
      <c r="DP75" s="844"/>
      <c r="DQ75" s="842"/>
      <c r="DR75" s="843"/>
      <c r="DS75" s="843"/>
      <c r="DT75" s="843"/>
      <c r="DU75" s="844"/>
      <c r="DV75" s="839"/>
      <c r="DW75" s="840"/>
      <c r="DX75" s="840"/>
      <c r="DY75" s="840"/>
      <c r="DZ75" s="841"/>
      <c r="EA75" s="216"/>
    </row>
    <row r="76" spans="1:131" ht="26.25" customHeight="1" x14ac:dyDescent="0.2">
      <c r="A76" s="224">
        <v>9</v>
      </c>
      <c r="B76" s="853" t="s">
        <v>594</v>
      </c>
      <c r="C76" s="854"/>
      <c r="D76" s="854"/>
      <c r="E76" s="854"/>
      <c r="F76" s="854"/>
      <c r="G76" s="854"/>
      <c r="H76" s="854"/>
      <c r="I76" s="854"/>
      <c r="J76" s="854"/>
      <c r="K76" s="854"/>
      <c r="L76" s="854"/>
      <c r="M76" s="854"/>
      <c r="N76" s="854"/>
      <c r="O76" s="854"/>
      <c r="P76" s="855"/>
      <c r="Q76" s="857">
        <v>698021</v>
      </c>
      <c r="R76" s="858"/>
      <c r="S76" s="858"/>
      <c r="T76" s="858"/>
      <c r="U76" s="814"/>
      <c r="V76" s="859">
        <v>682226</v>
      </c>
      <c r="W76" s="858"/>
      <c r="X76" s="858"/>
      <c r="Y76" s="858"/>
      <c r="Z76" s="814"/>
      <c r="AA76" s="859">
        <v>15795</v>
      </c>
      <c r="AB76" s="858"/>
      <c r="AC76" s="858"/>
      <c r="AD76" s="858"/>
      <c r="AE76" s="814"/>
      <c r="AF76" s="859">
        <v>15795</v>
      </c>
      <c r="AG76" s="858"/>
      <c r="AH76" s="858"/>
      <c r="AI76" s="858"/>
      <c r="AJ76" s="814"/>
      <c r="AK76" s="859">
        <v>3838</v>
      </c>
      <c r="AL76" s="858"/>
      <c r="AM76" s="858"/>
      <c r="AN76" s="858"/>
      <c r="AO76" s="814"/>
      <c r="AP76" s="859" t="s">
        <v>600</v>
      </c>
      <c r="AQ76" s="858"/>
      <c r="AR76" s="858"/>
      <c r="AS76" s="858"/>
      <c r="AT76" s="814"/>
      <c r="AU76" s="859" t="s">
        <v>600</v>
      </c>
      <c r="AV76" s="858"/>
      <c r="AW76" s="858"/>
      <c r="AX76" s="858"/>
      <c r="AY76" s="814"/>
      <c r="AZ76" s="812"/>
      <c r="BA76" s="812"/>
      <c r="BB76" s="812"/>
      <c r="BC76" s="812"/>
      <c r="BD76" s="813"/>
      <c r="BE76" s="227"/>
      <c r="BF76" s="227"/>
      <c r="BG76" s="227"/>
      <c r="BH76" s="227"/>
      <c r="BI76" s="227"/>
      <c r="BJ76" s="227"/>
      <c r="BK76" s="227"/>
      <c r="BL76" s="227"/>
      <c r="BM76" s="227"/>
      <c r="BN76" s="227"/>
      <c r="BO76" s="227"/>
      <c r="BP76" s="227"/>
      <c r="BQ76" s="224">
        <v>70</v>
      </c>
      <c r="BR76" s="229"/>
      <c r="BS76" s="839"/>
      <c r="BT76" s="840"/>
      <c r="BU76" s="840"/>
      <c r="BV76" s="840"/>
      <c r="BW76" s="840"/>
      <c r="BX76" s="840"/>
      <c r="BY76" s="840"/>
      <c r="BZ76" s="840"/>
      <c r="CA76" s="840"/>
      <c r="CB76" s="840"/>
      <c r="CC76" s="840"/>
      <c r="CD76" s="840"/>
      <c r="CE76" s="840"/>
      <c r="CF76" s="840"/>
      <c r="CG76" s="845"/>
      <c r="CH76" s="842"/>
      <c r="CI76" s="843"/>
      <c r="CJ76" s="843"/>
      <c r="CK76" s="843"/>
      <c r="CL76" s="844"/>
      <c r="CM76" s="842"/>
      <c r="CN76" s="843"/>
      <c r="CO76" s="843"/>
      <c r="CP76" s="843"/>
      <c r="CQ76" s="844"/>
      <c r="CR76" s="842"/>
      <c r="CS76" s="843"/>
      <c r="CT76" s="843"/>
      <c r="CU76" s="843"/>
      <c r="CV76" s="844"/>
      <c r="CW76" s="842"/>
      <c r="CX76" s="843"/>
      <c r="CY76" s="843"/>
      <c r="CZ76" s="843"/>
      <c r="DA76" s="844"/>
      <c r="DB76" s="842"/>
      <c r="DC76" s="843"/>
      <c r="DD76" s="843"/>
      <c r="DE76" s="843"/>
      <c r="DF76" s="844"/>
      <c r="DG76" s="842"/>
      <c r="DH76" s="843"/>
      <c r="DI76" s="843"/>
      <c r="DJ76" s="843"/>
      <c r="DK76" s="844"/>
      <c r="DL76" s="842"/>
      <c r="DM76" s="843"/>
      <c r="DN76" s="843"/>
      <c r="DO76" s="843"/>
      <c r="DP76" s="844"/>
      <c r="DQ76" s="842"/>
      <c r="DR76" s="843"/>
      <c r="DS76" s="843"/>
      <c r="DT76" s="843"/>
      <c r="DU76" s="844"/>
      <c r="DV76" s="839"/>
      <c r="DW76" s="840"/>
      <c r="DX76" s="840"/>
      <c r="DY76" s="840"/>
      <c r="DZ76" s="841"/>
      <c r="EA76" s="216"/>
    </row>
    <row r="77" spans="1:131" ht="26.25" customHeight="1" x14ac:dyDescent="0.2">
      <c r="A77" s="224">
        <v>10</v>
      </c>
      <c r="B77" s="853"/>
      <c r="C77" s="854"/>
      <c r="D77" s="854"/>
      <c r="E77" s="854"/>
      <c r="F77" s="854"/>
      <c r="G77" s="854"/>
      <c r="H77" s="854"/>
      <c r="I77" s="854"/>
      <c r="J77" s="854"/>
      <c r="K77" s="854"/>
      <c r="L77" s="854"/>
      <c r="M77" s="854"/>
      <c r="N77" s="854"/>
      <c r="O77" s="854"/>
      <c r="P77" s="855"/>
      <c r="Q77" s="857"/>
      <c r="R77" s="858"/>
      <c r="S77" s="858"/>
      <c r="T77" s="858"/>
      <c r="U77" s="814"/>
      <c r="V77" s="859"/>
      <c r="W77" s="858"/>
      <c r="X77" s="858"/>
      <c r="Y77" s="858"/>
      <c r="Z77" s="814"/>
      <c r="AA77" s="859"/>
      <c r="AB77" s="858"/>
      <c r="AC77" s="858"/>
      <c r="AD77" s="858"/>
      <c r="AE77" s="814"/>
      <c r="AF77" s="859"/>
      <c r="AG77" s="858"/>
      <c r="AH77" s="858"/>
      <c r="AI77" s="858"/>
      <c r="AJ77" s="814"/>
      <c r="AK77" s="859"/>
      <c r="AL77" s="858"/>
      <c r="AM77" s="858"/>
      <c r="AN77" s="858"/>
      <c r="AO77" s="814"/>
      <c r="AP77" s="859"/>
      <c r="AQ77" s="858"/>
      <c r="AR77" s="858"/>
      <c r="AS77" s="858"/>
      <c r="AT77" s="814"/>
      <c r="AU77" s="859"/>
      <c r="AV77" s="858"/>
      <c r="AW77" s="858"/>
      <c r="AX77" s="858"/>
      <c r="AY77" s="814"/>
      <c r="AZ77" s="812"/>
      <c r="BA77" s="812"/>
      <c r="BB77" s="812"/>
      <c r="BC77" s="812"/>
      <c r="BD77" s="813"/>
      <c r="BE77" s="227"/>
      <c r="BF77" s="227"/>
      <c r="BG77" s="227"/>
      <c r="BH77" s="227"/>
      <c r="BI77" s="227"/>
      <c r="BJ77" s="227"/>
      <c r="BK77" s="227"/>
      <c r="BL77" s="227"/>
      <c r="BM77" s="227"/>
      <c r="BN77" s="227"/>
      <c r="BO77" s="227"/>
      <c r="BP77" s="227"/>
      <c r="BQ77" s="224">
        <v>71</v>
      </c>
      <c r="BR77" s="229"/>
      <c r="BS77" s="839"/>
      <c r="BT77" s="840"/>
      <c r="BU77" s="840"/>
      <c r="BV77" s="840"/>
      <c r="BW77" s="840"/>
      <c r="BX77" s="840"/>
      <c r="BY77" s="840"/>
      <c r="BZ77" s="840"/>
      <c r="CA77" s="840"/>
      <c r="CB77" s="840"/>
      <c r="CC77" s="840"/>
      <c r="CD77" s="840"/>
      <c r="CE77" s="840"/>
      <c r="CF77" s="840"/>
      <c r="CG77" s="845"/>
      <c r="CH77" s="842"/>
      <c r="CI77" s="843"/>
      <c r="CJ77" s="843"/>
      <c r="CK77" s="843"/>
      <c r="CL77" s="844"/>
      <c r="CM77" s="842"/>
      <c r="CN77" s="843"/>
      <c r="CO77" s="843"/>
      <c r="CP77" s="843"/>
      <c r="CQ77" s="844"/>
      <c r="CR77" s="842"/>
      <c r="CS77" s="843"/>
      <c r="CT77" s="843"/>
      <c r="CU77" s="843"/>
      <c r="CV77" s="844"/>
      <c r="CW77" s="842"/>
      <c r="CX77" s="843"/>
      <c r="CY77" s="843"/>
      <c r="CZ77" s="843"/>
      <c r="DA77" s="844"/>
      <c r="DB77" s="842"/>
      <c r="DC77" s="843"/>
      <c r="DD77" s="843"/>
      <c r="DE77" s="843"/>
      <c r="DF77" s="844"/>
      <c r="DG77" s="842"/>
      <c r="DH77" s="843"/>
      <c r="DI77" s="843"/>
      <c r="DJ77" s="843"/>
      <c r="DK77" s="844"/>
      <c r="DL77" s="842"/>
      <c r="DM77" s="843"/>
      <c r="DN77" s="843"/>
      <c r="DO77" s="843"/>
      <c r="DP77" s="844"/>
      <c r="DQ77" s="842"/>
      <c r="DR77" s="843"/>
      <c r="DS77" s="843"/>
      <c r="DT77" s="843"/>
      <c r="DU77" s="844"/>
      <c r="DV77" s="839"/>
      <c r="DW77" s="840"/>
      <c r="DX77" s="840"/>
      <c r="DY77" s="840"/>
      <c r="DZ77" s="841"/>
      <c r="EA77" s="216"/>
    </row>
    <row r="78" spans="1:131" ht="26.25" customHeight="1" x14ac:dyDescent="0.2">
      <c r="A78" s="224">
        <v>11</v>
      </c>
      <c r="B78" s="853"/>
      <c r="C78" s="854"/>
      <c r="D78" s="854"/>
      <c r="E78" s="854"/>
      <c r="F78" s="854"/>
      <c r="G78" s="854"/>
      <c r="H78" s="854"/>
      <c r="I78" s="854"/>
      <c r="J78" s="854"/>
      <c r="K78" s="854"/>
      <c r="L78" s="854"/>
      <c r="M78" s="854"/>
      <c r="N78" s="854"/>
      <c r="O78" s="854"/>
      <c r="P78" s="855"/>
      <c r="Q78" s="856"/>
      <c r="R78" s="810"/>
      <c r="S78" s="810"/>
      <c r="T78" s="810"/>
      <c r="U78" s="810"/>
      <c r="V78" s="810"/>
      <c r="W78" s="810"/>
      <c r="X78" s="810"/>
      <c r="Y78" s="810"/>
      <c r="Z78" s="810"/>
      <c r="AA78" s="810"/>
      <c r="AB78" s="810"/>
      <c r="AC78" s="810"/>
      <c r="AD78" s="810"/>
      <c r="AE78" s="810"/>
      <c r="AF78" s="810"/>
      <c r="AG78" s="810"/>
      <c r="AH78" s="810"/>
      <c r="AI78" s="810"/>
      <c r="AJ78" s="810"/>
      <c r="AK78" s="810"/>
      <c r="AL78" s="810"/>
      <c r="AM78" s="810"/>
      <c r="AN78" s="810"/>
      <c r="AO78" s="810"/>
      <c r="AP78" s="810"/>
      <c r="AQ78" s="810"/>
      <c r="AR78" s="810"/>
      <c r="AS78" s="810"/>
      <c r="AT78" s="810"/>
      <c r="AU78" s="810"/>
      <c r="AV78" s="810"/>
      <c r="AW78" s="810"/>
      <c r="AX78" s="810"/>
      <c r="AY78" s="810"/>
      <c r="AZ78" s="812"/>
      <c r="BA78" s="812"/>
      <c r="BB78" s="812"/>
      <c r="BC78" s="812"/>
      <c r="BD78" s="813"/>
      <c r="BE78" s="227"/>
      <c r="BF78" s="227"/>
      <c r="BG78" s="227"/>
      <c r="BH78" s="227"/>
      <c r="BI78" s="227"/>
      <c r="BJ78" s="216"/>
      <c r="BK78" s="216"/>
      <c r="BL78" s="216"/>
      <c r="BM78" s="216"/>
      <c r="BN78" s="216"/>
      <c r="BO78" s="227"/>
      <c r="BP78" s="227"/>
      <c r="BQ78" s="224">
        <v>72</v>
      </c>
      <c r="BR78" s="229"/>
      <c r="BS78" s="839"/>
      <c r="BT78" s="840"/>
      <c r="BU78" s="840"/>
      <c r="BV78" s="840"/>
      <c r="BW78" s="840"/>
      <c r="BX78" s="840"/>
      <c r="BY78" s="840"/>
      <c r="BZ78" s="840"/>
      <c r="CA78" s="840"/>
      <c r="CB78" s="840"/>
      <c r="CC78" s="840"/>
      <c r="CD78" s="840"/>
      <c r="CE78" s="840"/>
      <c r="CF78" s="840"/>
      <c r="CG78" s="845"/>
      <c r="CH78" s="842"/>
      <c r="CI78" s="843"/>
      <c r="CJ78" s="843"/>
      <c r="CK78" s="843"/>
      <c r="CL78" s="844"/>
      <c r="CM78" s="842"/>
      <c r="CN78" s="843"/>
      <c r="CO78" s="843"/>
      <c r="CP78" s="843"/>
      <c r="CQ78" s="844"/>
      <c r="CR78" s="842"/>
      <c r="CS78" s="843"/>
      <c r="CT78" s="843"/>
      <c r="CU78" s="843"/>
      <c r="CV78" s="844"/>
      <c r="CW78" s="842"/>
      <c r="CX78" s="843"/>
      <c r="CY78" s="843"/>
      <c r="CZ78" s="843"/>
      <c r="DA78" s="844"/>
      <c r="DB78" s="842"/>
      <c r="DC78" s="843"/>
      <c r="DD78" s="843"/>
      <c r="DE78" s="843"/>
      <c r="DF78" s="844"/>
      <c r="DG78" s="842"/>
      <c r="DH78" s="843"/>
      <c r="DI78" s="843"/>
      <c r="DJ78" s="843"/>
      <c r="DK78" s="844"/>
      <c r="DL78" s="842"/>
      <c r="DM78" s="843"/>
      <c r="DN78" s="843"/>
      <c r="DO78" s="843"/>
      <c r="DP78" s="844"/>
      <c r="DQ78" s="842"/>
      <c r="DR78" s="843"/>
      <c r="DS78" s="843"/>
      <c r="DT78" s="843"/>
      <c r="DU78" s="844"/>
      <c r="DV78" s="839"/>
      <c r="DW78" s="840"/>
      <c r="DX78" s="840"/>
      <c r="DY78" s="840"/>
      <c r="DZ78" s="841"/>
      <c r="EA78" s="216"/>
    </row>
    <row r="79" spans="1:131" ht="26.25" customHeight="1" x14ac:dyDescent="0.2">
      <c r="A79" s="224">
        <v>12</v>
      </c>
      <c r="B79" s="853"/>
      <c r="C79" s="854"/>
      <c r="D79" s="854"/>
      <c r="E79" s="854"/>
      <c r="F79" s="854"/>
      <c r="G79" s="854"/>
      <c r="H79" s="854"/>
      <c r="I79" s="854"/>
      <c r="J79" s="854"/>
      <c r="K79" s="854"/>
      <c r="L79" s="854"/>
      <c r="M79" s="854"/>
      <c r="N79" s="854"/>
      <c r="O79" s="854"/>
      <c r="P79" s="855"/>
      <c r="Q79" s="856"/>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810"/>
      <c r="AP79" s="810"/>
      <c r="AQ79" s="810"/>
      <c r="AR79" s="810"/>
      <c r="AS79" s="810"/>
      <c r="AT79" s="810"/>
      <c r="AU79" s="810"/>
      <c r="AV79" s="810"/>
      <c r="AW79" s="810"/>
      <c r="AX79" s="810"/>
      <c r="AY79" s="810"/>
      <c r="AZ79" s="812"/>
      <c r="BA79" s="812"/>
      <c r="BB79" s="812"/>
      <c r="BC79" s="812"/>
      <c r="BD79" s="813"/>
      <c r="BE79" s="227"/>
      <c r="BF79" s="227"/>
      <c r="BG79" s="227"/>
      <c r="BH79" s="227"/>
      <c r="BI79" s="227"/>
      <c r="BJ79" s="216"/>
      <c r="BK79" s="216"/>
      <c r="BL79" s="216"/>
      <c r="BM79" s="216"/>
      <c r="BN79" s="216"/>
      <c r="BO79" s="227"/>
      <c r="BP79" s="227"/>
      <c r="BQ79" s="224">
        <v>73</v>
      </c>
      <c r="BR79" s="229"/>
      <c r="BS79" s="839"/>
      <c r="BT79" s="840"/>
      <c r="BU79" s="840"/>
      <c r="BV79" s="840"/>
      <c r="BW79" s="840"/>
      <c r="BX79" s="840"/>
      <c r="BY79" s="840"/>
      <c r="BZ79" s="840"/>
      <c r="CA79" s="840"/>
      <c r="CB79" s="840"/>
      <c r="CC79" s="840"/>
      <c r="CD79" s="840"/>
      <c r="CE79" s="840"/>
      <c r="CF79" s="840"/>
      <c r="CG79" s="845"/>
      <c r="CH79" s="842"/>
      <c r="CI79" s="843"/>
      <c r="CJ79" s="843"/>
      <c r="CK79" s="843"/>
      <c r="CL79" s="844"/>
      <c r="CM79" s="842"/>
      <c r="CN79" s="843"/>
      <c r="CO79" s="843"/>
      <c r="CP79" s="843"/>
      <c r="CQ79" s="844"/>
      <c r="CR79" s="842"/>
      <c r="CS79" s="843"/>
      <c r="CT79" s="843"/>
      <c r="CU79" s="843"/>
      <c r="CV79" s="844"/>
      <c r="CW79" s="842"/>
      <c r="CX79" s="843"/>
      <c r="CY79" s="843"/>
      <c r="CZ79" s="843"/>
      <c r="DA79" s="844"/>
      <c r="DB79" s="842"/>
      <c r="DC79" s="843"/>
      <c r="DD79" s="843"/>
      <c r="DE79" s="843"/>
      <c r="DF79" s="844"/>
      <c r="DG79" s="842"/>
      <c r="DH79" s="843"/>
      <c r="DI79" s="843"/>
      <c r="DJ79" s="843"/>
      <c r="DK79" s="844"/>
      <c r="DL79" s="842"/>
      <c r="DM79" s="843"/>
      <c r="DN79" s="843"/>
      <c r="DO79" s="843"/>
      <c r="DP79" s="844"/>
      <c r="DQ79" s="842"/>
      <c r="DR79" s="843"/>
      <c r="DS79" s="843"/>
      <c r="DT79" s="843"/>
      <c r="DU79" s="844"/>
      <c r="DV79" s="839"/>
      <c r="DW79" s="840"/>
      <c r="DX79" s="840"/>
      <c r="DY79" s="840"/>
      <c r="DZ79" s="841"/>
      <c r="EA79" s="216"/>
    </row>
    <row r="80" spans="1:131" ht="26.25" customHeight="1" x14ac:dyDescent="0.2">
      <c r="A80" s="224">
        <v>13</v>
      </c>
      <c r="B80" s="853"/>
      <c r="C80" s="854"/>
      <c r="D80" s="854"/>
      <c r="E80" s="854"/>
      <c r="F80" s="854"/>
      <c r="G80" s="854"/>
      <c r="H80" s="854"/>
      <c r="I80" s="854"/>
      <c r="J80" s="854"/>
      <c r="K80" s="854"/>
      <c r="L80" s="854"/>
      <c r="M80" s="854"/>
      <c r="N80" s="854"/>
      <c r="O80" s="854"/>
      <c r="P80" s="855"/>
      <c r="Q80" s="856"/>
      <c r="R80" s="810"/>
      <c r="S80" s="810"/>
      <c r="T80" s="810"/>
      <c r="U80" s="810"/>
      <c r="V80" s="810"/>
      <c r="W80" s="810"/>
      <c r="X80" s="810"/>
      <c r="Y80" s="810"/>
      <c r="Z80" s="810"/>
      <c r="AA80" s="810"/>
      <c r="AB80" s="810"/>
      <c r="AC80" s="810"/>
      <c r="AD80" s="810"/>
      <c r="AE80" s="810"/>
      <c r="AF80" s="810"/>
      <c r="AG80" s="810"/>
      <c r="AH80" s="810"/>
      <c r="AI80" s="810"/>
      <c r="AJ80" s="810"/>
      <c r="AK80" s="810"/>
      <c r="AL80" s="810"/>
      <c r="AM80" s="810"/>
      <c r="AN80" s="810"/>
      <c r="AO80" s="810"/>
      <c r="AP80" s="810"/>
      <c r="AQ80" s="810"/>
      <c r="AR80" s="810"/>
      <c r="AS80" s="810"/>
      <c r="AT80" s="810"/>
      <c r="AU80" s="810"/>
      <c r="AV80" s="810"/>
      <c r="AW80" s="810"/>
      <c r="AX80" s="810"/>
      <c r="AY80" s="810"/>
      <c r="AZ80" s="812"/>
      <c r="BA80" s="812"/>
      <c r="BB80" s="812"/>
      <c r="BC80" s="812"/>
      <c r="BD80" s="813"/>
      <c r="BE80" s="227"/>
      <c r="BF80" s="227"/>
      <c r="BG80" s="227"/>
      <c r="BH80" s="227"/>
      <c r="BI80" s="227"/>
      <c r="BJ80" s="227"/>
      <c r="BK80" s="227"/>
      <c r="BL80" s="227"/>
      <c r="BM80" s="227"/>
      <c r="BN80" s="227"/>
      <c r="BO80" s="227"/>
      <c r="BP80" s="227"/>
      <c r="BQ80" s="224">
        <v>74</v>
      </c>
      <c r="BR80" s="229"/>
      <c r="BS80" s="839"/>
      <c r="BT80" s="840"/>
      <c r="BU80" s="840"/>
      <c r="BV80" s="840"/>
      <c r="BW80" s="840"/>
      <c r="BX80" s="840"/>
      <c r="BY80" s="840"/>
      <c r="BZ80" s="840"/>
      <c r="CA80" s="840"/>
      <c r="CB80" s="840"/>
      <c r="CC80" s="840"/>
      <c r="CD80" s="840"/>
      <c r="CE80" s="840"/>
      <c r="CF80" s="840"/>
      <c r="CG80" s="845"/>
      <c r="CH80" s="842"/>
      <c r="CI80" s="843"/>
      <c r="CJ80" s="843"/>
      <c r="CK80" s="843"/>
      <c r="CL80" s="844"/>
      <c r="CM80" s="842"/>
      <c r="CN80" s="843"/>
      <c r="CO80" s="843"/>
      <c r="CP80" s="843"/>
      <c r="CQ80" s="844"/>
      <c r="CR80" s="842"/>
      <c r="CS80" s="843"/>
      <c r="CT80" s="843"/>
      <c r="CU80" s="843"/>
      <c r="CV80" s="844"/>
      <c r="CW80" s="842"/>
      <c r="CX80" s="843"/>
      <c r="CY80" s="843"/>
      <c r="CZ80" s="843"/>
      <c r="DA80" s="844"/>
      <c r="DB80" s="842"/>
      <c r="DC80" s="843"/>
      <c r="DD80" s="843"/>
      <c r="DE80" s="843"/>
      <c r="DF80" s="844"/>
      <c r="DG80" s="842"/>
      <c r="DH80" s="843"/>
      <c r="DI80" s="843"/>
      <c r="DJ80" s="843"/>
      <c r="DK80" s="844"/>
      <c r="DL80" s="842"/>
      <c r="DM80" s="843"/>
      <c r="DN80" s="843"/>
      <c r="DO80" s="843"/>
      <c r="DP80" s="844"/>
      <c r="DQ80" s="842"/>
      <c r="DR80" s="843"/>
      <c r="DS80" s="843"/>
      <c r="DT80" s="843"/>
      <c r="DU80" s="844"/>
      <c r="DV80" s="839"/>
      <c r="DW80" s="840"/>
      <c r="DX80" s="840"/>
      <c r="DY80" s="840"/>
      <c r="DZ80" s="841"/>
      <c r="EA80" s="216"/>
    </row>
    <row r="81" spans="1:131" ht="26.25" customHeight="1" x14ac:dyDescent="0.2">
      <c r="A81" s="224">
        <v>14</v>
      </c>
      <c r="B81" s="853"/>
      <c r="C81" s="854"/>
      <c r="D81" s="854"/>
      <c r="E81" s="854"/>
      <c r="F81" s="854"/>
      <c r="G81" s="854"/>
      <c r="H81" s="854"/>
      <c r="I81" s="854"/>
      <c r="J81" s="854"/>
      <c r="K81" s="854"/>
      <c r="L81" s="854"/>
      <c r="M81" s="854"/>
      <c r="N81" s="854"/>
      <c r="O81" s="854"/>
      <c r="P81" s="855"/>
      <c r="Q81" s="856"/>
      <c r="R81" s="810"/>
      <c r="S81" s="810"/>
      <c r="T81" s="810"/>
      <c r="U81" s="810"/>
      <c r="V81" s="810"/>
      <c r="W81" s="810"/>
      <c r="X81" s="810"/>
      <c r="Y81" s="810"/>
      <c r="Z81" s="810"/>
      <c r="AA81" s="810"/>
      <c r="AB81" s="810"/>
      <c r="AC81" s="810"/>
      <c r="AD81" s="810"/>
      <c r="AE81" s="810"/>
      <c r="AF81" s="810"/>
      <c r="AG81" s="810"/>
      <c r="AH81" s="810"/>
      <c r="AI81" s="810"/>
      <c r="AJ81" s="810"/>
      <c r="AK81" s="810"/>
      <c r="AL81" s="810"/>
      <c r="AM81" s="810"/>
      <c r="AN81" s="810"/>
      <c r="AO81" s="810"/>
      <c r="AP81" s="810"/>
      <c r="AQ81" s="810"/>
      <c r="AR81" s="810"/>
      <c r="AS81" s="810"/>
      <c r="AT81" s="810"/>
      <c r="AU81" s="810"/>
      <c r="AV81" s="810"/>
      <c r="AW81" s="810"/>
      <c r="AX81" s="810"/>
      <c r="AY81" s="810"/>
      <c r="AZ81" s="812"/>
      <c r="BA81" s="812"/>
      <c r="BB81" s="812"/>
      <c r="BC81" s="812"/>
      <c r="BD81" s="813"/>
      <c r="BE81" s="227"/>
      <c r="BF81" s="227"/>
      <c r="BG81" s="227"/>
      <c r="BH81" s="227"/>
      <c r="BI81" s="227"/>
      <c r="BJ81" s="227"/>
      <c r="BK81" s="227"/>
      <c r="BL81" s="227"/>
      <c r="BM81" s="227"/>
      <c r="BN81" s="227"/>
      <c r="BO81" s="227"/>
      <c r="BP81" s="227"/>
      <c r="BQ81" s="224">
        <v>75</v>
      </c>
      <c r="BR81" s="229"/>
      <c r="BS81" s="839"/>
      <c r="BT81" s="840"/>
      <c r="BU81" s="840"/>
      <c r="BV81" s="840"/>
      <c r="BW81" s="840"/>
      <c r="BX81" s="840"/>
      <c r="BY81" s="840"/>
      <c r="BZ81" s="840"/>
      <c r="CA81" s="840"/>
      <c r="CB81" s="840"/>
      <c r="CC81" s="840"/>
      <c r="CD81" s="840"/>
      <c r="CE81" s="840"/>
      <c r="CF81" s="840"/>
      <c r="CG81" s="845"/>
      <c r="CH81" s="842"/>
      <c r="CI81" s="843"/>
      <c r="CJ81" s="843"/>
      <c r="CK81" s="843"/>
      <c r="CL81" s="844"/>
      <c r="CM81" s="842"/>
      <c r="CN81" s="843"/>
      <c r="CO81" s="843"/>
      <c r="CP81" s="843"/>
      <c r="CQ81" s="844"/>
      <c r="CR81" s="842"/>
      <c r="CS81" s="843"/>
      <c r="CT81" s="843"/>
      <c r="CU81" s="843"/>
      <c r="CV81" s="844"/>
      <c r="CW81" s="842"/>
      <c r="CX81" s="843"/>
      <c r="CY81" s="843"/>
      <c r="CZ81" s="843"/>
      <c r="DA81" s="844"/>
      <c r="DB81" s="842"/>
      <c r="DC81" s="843"/>
      <c r="DD81" s="843"/>
      <c r="DE81" s="843"/>
      <c r="DF81" s="844"/>
      <c r="DG81" s="842"/>
      <c r="DH81" s="843"/>
      <c r="DI81" s="843"/>
      <c r="DJ81" s="843"/>
      <c r="DK81" s="844"/>
      <c r="DL81" s="842"/>
      <c r="DM81" s="843"/>
      <c r="DN81" s="843"/>
      <c r="DO81" s="843"/>
      <c r="DP81" s="844"/>
      <c r="DQ81" s="842"/>
      <c r="DR81" s="843"/>
      <c r="DS81" s="843"/>
      <c r="DT81" s="843"/>
      <c r="DU81" s="844"/>
      <c r="DV81" s="839"/>
      <c r="DW81" s="840"/>
      <c r="DX81" s="840"/>
      <c r="DY81" s="840"/>
      <c r="DZ81" s="841"/>
      <c r="EA81" s="216"/>
    </row>
    <row r="82" spans="1:131" ht="26.25" customHeight="1" x14ac:dyDescent="0.2">
      <c r="A82" s="224">
        <v>15</v>
      </c>
      <c r="B82" s="853"/>
      <c r="C82" s="854"/>
      <c r="D82" s="854"/>
      <c r="E82" s="854"/>
      <c r="F82" s="854"/>
      <c r="G82" s="854"/>
      <c r="H82" s="854"/>
      <c r="I82" s="854"/>
      <c r="J82" s="854"/>
      <c r="K82" s="854"/>
      <c r="L82" s="854"/>
      <c r="M82" s="854"/>
      <c r="N82" s="854"/>
      <c r="O82" s="854"/>
      <c r="P82" s="855"/>
      <c r="Q82" s="856"/>
      <c r="R82" s="810"/>
      <c r="S82" s="810"/>
      <c r="T82" s="810"/>
      <c r="U82" s="810"/>
      <c r="V82" s="810"/>
      <c r="W82" s="810"/>
      <c r="X82" s="810"/>
      <c r="Y82" s="810"/>
      <c r="Z82" s="810"/>
      <c r="AA82" s="810"/>
      <c r="AB82" s="810"/>
      <c r="AC82" s="810"/>
      <c r="AD82" s="810"/>
      <c r="AE82" s="810"/>
      <c r="AF82" s="810"/>
      <c r="AG82" s="810"/>
      <c r="AH82" s="810"/>
      <c r="AI82" s="810"/>
      <c r="AJ82" s="810"/>
      <c r="AK82" s="810"/>
      <c r="AL82" s="810"/>
      <c r="AM82" s="810"/>
      <c r="AN82" s="810"/>
      <c r="AO82" s="810"/>
      <c r="AP82" s="810"/>
      <c r="AQ82" s="810"/>
      <c r="AR82" s="810"/>
      <c r="AS82" s="810"/>
      <c r="AT82" s="810"/>
      <c r="AU82" s="810"/>
      <c r="AV82" s="810"/>
      <c r="AW82" s="810"/>
      <c r="AX82" s="810"/>
      <c r="AY82" s="810"/>
      <c r="AZ82" s="812"/>
      <c r="BA82" s="812"/>
      <c r="BB82" s="812"/>
      <c r="BC82" s="812"/>
      <c r="BD82" s="813"/>
      <c r="BE82" s="227"/>
      <c r="BF82" s="227"/>
      <c r="BG82" s="227"/>
      <c r="BH82" s="227"/>
      <c r="BI82" s="227"/>
      <c r="BJ82" s="227"/>
      <c r="BK82" s="227"/>
      <c r="BL82" s="227"/>
      <c r="BM82" s="227"/>
      <c r="BN82" s="227"/>
      <c r="BO82" s="227"/>
      <c r="BP82" s="227"/>
      <c r="BQ82" s="224">
        <v>76</v>
      </c>
      <c r="BR82" s="229"/>
      <c r="BS82" s="839"/>
      <c r="BT82" s="840"/>
      <c r="BU82" s="840"/>
      <c r="BV82" s="840"/>
      <c r="BW82" s="840"/>
      <c r="BX82" s="840"/>
      <c r="BY82" s="840"/>
      <c r="BZ82" s="840"/>
      <c r="CA82" s="840"/>
      <c r="CB82" s="840"/>
      <c r="CC82" s="840"/>
      <c r="CD82" s="840"/>
      <c r="CE82" s="840"/>
      <c r="CF82" s="840"/>
      <c r="CG82" s="845"/>
      <c r="CH82" s="842"/>
      <c r="CI82" s="843"/>
      <c r="CJ82" s="843"/>
      <c r="CK82" s="843"/>
      <c r="CL82" s="844"/>
      <c r="CM82" s="842"/>
      <c r="CN82" s="843"/>
      <c r="CO82" s="843"/>
      <c r="CP82" s="843"/>
      <c r="CQ82" s="844"/>
      <c r="CR82" s="842"/>
      <c r="CS82" s="843"/>
      <c r="CT82" s="843"/>
      <c r="CU82" s="843"/>
      <c r="CV82" s="844"/>
      <c r="CW82" s="842"/>
      <c r="CX82" s="843"/>
      <c r="CY82" s="843"/>
      <c r="CZ82" s="843"/>
      <c r="DA82" s="844"/>
      <c r="DB82" s="842"/>
      <c r="DC82" s="843"/>
      <c r="DD82" s="843"/>
      <c r="DE82" s="843"/>
      <c r="DF82" s="844"/>
      <c r="DG82" s="842"/>
      <c r="DH82" s="843"/>
      <c r="DI82" s="843"/>
      <c r="DJ82" s="843"/>
      <c r="DK82" s="844"/>
      <c r="DL82" s="842"/>
      <c r="DM82" s="843"/>
      <c r="DN82" s="843"/>
      <c r="DO82" s="843"/>
      <c r="DP82" s="844"/>
      <c r="DQ82" s="842"/>
      <c r="DR82" s="843"/>
      <c r="DS82" s="843"/>
      <c r="DT82" s="843"/>
      <c r="DU82" s="844"/>
      <c r="DV82" s="839"/>
      <c r="DW82" s="840"/>
      <c r="DX82" s="840"/>
      <c r="DY82" s="840"/>
      <c r="DZ82" s="841"/>
      <c r="EA82" s="216"/>
    </row>
    <row r="83" spans="1:131" ht="26.25" customHeight="1" x14ac:dyDescent="0.2">
      <c r="A83" s="224">
        <v>16</v>
      </c>
      <c r="B83" s="853"/>
      <c r="C83" s="854"/>
      <c r="D83" s="854"/>
      <c r="E83" s="854"/>
      <c r="F83" s="854"/>
      <c r="G83" s="854"/>
      <c r="H83" s="854"/>
      <c r="I83" s="854"/>
      <c r="J83" s="854"/>
      <c r="K83" s="854"/>
      <c r="L83" s="854"/>
      <c r="M83" s="854"/>
      <c r="N83" s="854"/>
      <c r="O83" s="854"/>
      <c r="P83" s="855"/>
      <c r="Q83" s="856"/>
      <c r="R83" s="810"/>
      <c r="S83" s="810"/>
      <c r="T83" s="810"/>
      <c r="U83" s="810"/>
      <c r="V83" s="810"/>
      <c r="W83" s="810"/>
      <c r="X83" s="810"/>
      <c r="Y83" s="810"/>
      <c r="Z83" s="810"/>
      <c r="AA83" s="810"/>
      <c r="AB83" s="810"/>
      <c r="AC83" s="810"/>
      <c r="AD83" s="810"/>
      <c r="AE83" s="810"/>
      <c r="AF83" s="810"/>
      <c r="AG83" s="810"/>
      <c r="AH83" s="810"/>
      <c r="AI83" s="810"/>
      <c r="AJ83" s="810"/>
      <c r="AK83" s="810"/>
      <c r="AL83" s="810"/>
      <c r="AM83" s="810"/>
      <c r="AN83" s="810"/>
      <c r="AO83" s="810"/>
      <c r="AP83" s="810"/>
      <c r="AQ83" s="810"/>
      <c r="AR83" s="810"/>
      <c r="AS83" s="810"/>
      <c r="AT83" s="810"/>
      <c r="AU83" s="810"/>
      <c r="AV83" s="810"/>
      <c r="AW83" s="810"/>
      <c r="AX83" s="810"/>
      <c r="AY83" s="810"/>
      <c r="AZ83" s="812"/>
      <c r="BA83" s="812"/>
      <c r="BB83" s="812"/>
      <c r="BC83" s="812"/>
      <c r="BD83" s="813"/>
      <c r="BE83" s="227"/>
      <c r="BF83" s="227"/>
      <c r="BG83" s="227"/>
      <c r="BH83" s="227"/>
      <c r="BI83" s="227"/>
      <c r="BJ83" s="227"/>
      <c r="BK83" s="227"/>
      <c r="BL83" s="227"/>
      <c r="BM83" s="227"/>
      <c r="BN83" s="227"/>
      <c r="BO83" s="227"/>
      <c r="BP83" s="227"/>
      <c r="BQ83" s="224">
        <v>77</v>
      </c>
      <c r="BR83" s="229"/>
      <c r="BS83" s="839"/>
      <c r="BT83" s="840"/>
      <c r="BU83" s="840"/>
      <c r="BV83" s="840"/>
      <c r="BW83" s="840"/>
      <c r="BX83" s="840"/>
      <c r="BY83" s="840"/>
      <c r="BZ83" s="840"/>
      <c r="CA83" s="840"/>
      <c r="CB83" s="840"/>
      <c r="CC83" s="840"/>
      <c r="CD83" s="840"/>
      <c r="CE83" s="840"/>
      <c r="CF83" s="840"/>
      <c r="CG83" s="845"/>
      <c r="CH83" s="842"/>
      <c r="CI83" s="843"/>
      <c r="CJ83" s="843"/>
      <c r="CK83" s="843"/>
      <c r="CL83" s="844"/>
      <c r="CM83" s="842"/>
      <c r="CN83" s="843"/>
      <c r="CO83" s="843"/>
      <c r="CP83" s="843"/>
      <c r="CQ83" s="844"/>
      <c r="CR83" s="842"/>
      <c r="CS83" s="843"/>
      <c r="CT83" s="843"/>
      <c r="CU83" s="843"/>
      <c r="CV83" s="844"/>
      <c r="CW83" s="842"/>
      <c r="CX83" s="843"/>
      <c r="CY83" s="843"/>
      <c r="CZ83" s="843"/>
      <c r="DA83" s="844"/>
      <c r="DB83" s="842"/>
      <c r="DC83" s="843"/>
      <c r="DD83" s="843"/>
      <c r="DE83" s="843"/>
      <c r="DF83" s="844"/>
      <c r="DG83" s="842"/>
      <c r="DH83" s="843"/>
      <c r="DI83" s="843"/>
      <c r="DJ83" s="843"/>
      <c r="DK83" s="844"/>
      <c r="DL83" s="842"/>
      <c r="DM83" s="843"/>
      <c r="DN83" s="843"/>
      <c r="DO83" s="843"/>
      <c r="DP83" s="844"/>
      <c r="DQ83" s="842"/>
      <c r="DR83" s="843"/>
      <c r="DS83" s="843"/>
      <c r="DT83" s="843"/>
      <c r="DU83" s="844"/>
      <c r="DV83" s="839"/>
      <c r="DW83" s="840"/>
      <c r="DX83" s="840"/>
      <c r="DY83" s="840"/>
      <c r="DZ83" s="841"/>
      <c r="EA83" s="216"/>
    </row>
    <row r="84" spans="1:131" ht="26.25" customHeight="1" x14ac:dyDescent="0.2">
      <c r="A84" s="224">
        <v>17</v>
      </c>
      <c r="B84" s="853"/>
      <c r="C84" s="854"/>
      <c r="D84" s="854"/>
      <c r="E84" s="854"/>
      <c r="F84" s="854"/>
      <c r="G84" s="854"/>
      <c r="H84" s="854"/>
      <c r="I84" s="854"/>
      <c r="J84" s="854"/>
      <c r="K84" s="854"/>
      <c r="L84" s="854"/>
      <c r="M84" s="854"/>
      <c r="N84" s="854"/>
      <c r="O84" s="854"/>
      <c r="P84" s="855"/>
      <c r="Q84" s="856"/>
      <c r="R84" s="810"/>
      <c r="S84" s="810"/>
      <c r="T84" s="810"/>
      <c r="U84" s="810"/>
      <c r="V84" s="810"/>
      <c r="W84" s="810"/>
      <c r="X84" s="810"/>
      <c r="Y84" s="810"/>
      <c r="Z84" s="810"/>
      <c r="AA84" s="810"/>
      <c r="AB84" s="810"/>
      <c r="AC84" s="810"/>
      <c r="AD84" s="810"/>
      <c r="AE84" s="810"/>
      <c r="AF84" s="810"/>
      <c r="AG84" s="810"/>
      <c r="AH84" s="810"/>
      <c r="AI84" s="810"/>
      <c r="AJ84" s="810"/>
      <c r="AK84" s="810"/>
      <c r="AL84" s="810"/>
      <c r="AM84" s="810"/>
      <c r="AN84" s="810"/>
      <c r="AO84" s="810"/>
      <c r="AP84" s="810"/>
      <c r="AQ84" s="810"/>
      <c r="AR84" s="810"/>
      <c r="AS84" s="810"/>
      <c r="AT84" s="810"/>
      <c r="AU84" s="810"/>
      <c r="AV84" s="810"/>
      <c r="AW84" s="810"/>
      <c r="AX84" s="810"/>
      <c r="AY84" s="810"/>
      <c r="AZ84" s="812"/>
      <c r="BA84" s="812"/>
      <c r="BB84" s="812"/>
      <c r="BC84" s="812"/>
      <c r="BD84" s="813"/>
      <c r="BE84" s="227"/>
      <c r="BF84" s="227"/>
      <c r="BG84" s="227"/>
      <c r="BH84" s="227"/>
      <c r="BI84" s="227"/>
      <c r="BJ84" s="227"/>
      <c r="BK84" s="227"/>
      <c r="BL84" s="227"/>
      <c r="BM84" s="227"/>
      <c r="BN84" s="227"/>
      <c r="BO84" s="227"/>
      <c r="BP84" s="227"/>
      <c r="BQ84" s="224">
        <v>78</v>
      </c>
      <c r="BR84" s="229"/>
      <c r="BS84" s="839"/>
      <c r="BT84" s="840"/>
      <c r="BU84" s="840"/>
      <c r="BV84" s="840"/>
      <c r="BW84" s="840"/>
      <c r="BX84" s="840"/>
      <c r="BY84" s="840"/>
      <c r="BZ84" s="840"/>
      <c r="CA84" s="840"/>
      <c r="CB84" s="840"/>
      <c r="CC84" s="840"/>
      <c r="CD84" s="840"/>
      <c r="CE84" s="840"/>
      <c r="CF84" s="840"/>
      <c r="CG84" s="845"/>
      <c r="CH84" s="842"/>
      <c r="CI84" s="843"/>
      <c r="CJ84" s="843"/>
      <c r="CK84" s="843"/>
      <c r="CL84" s="844"/>
      <c r="CM84" s="842"/>
      <c r="CN84" s="843"/>
      <c r="CO84" s="843"/>
      <c r="CP84" s="843"/>
      <c r="CQ84" s="844"/>
      <c r="CR84" s="842"/>
      <c r="CS84" s="843"/>
      <c r="CT84" s="843"/>
      <c r="CU84" s="843"/>
      <c r="CV84" s="844"/>
      <c r="CW84" s="842"/>
      <c r="CX84" s="843"/>
      <c r="CY84" s="843"/>
      <c r="CZ84" s="843"/>
      <c r="DA84" s="844"/>
      <c r="DB84" s="842"/>
      <c r="DC84" s="843"/>
      <c r="DD84" s="843"/>
      <c r="DE84" s="843"/>
      <c r="DF84" s="844"/>
      <c r="DG84" s="842"/>
      <c r="DH84" s="843"/>
      <c r="DI84" s="843"/>
      <c r="DJ84" s="843"/>
      <c r="DK84" s="844"/>
      <c r="DL84" s="842"/>
      <c r="DM84" s="843"/>
      <c r="DN84" s="843"/>
      <c r="DO84" s="843"/>
      <c r="DP84" s="844"/>
      <c r="DQ84" s="842"/>
      <c r="DR84" s="843"/>
      <c r="DS84" s="843"/>
      <c r="DT84" s="843"/>
      <c r="DU84" s="844"/>
      <c r="DV84" s="839"/>
      <c r="DW84" s="840"/>
      <c r="DX84" s="840"/>
      <c r="DY84" s="840"/>
      <c r="DZ84" s="841"/>
      <c r="EA84" s="216"/>
    </row>
    <row r="85" spans="1:131" ht="26.25" customHeight="1" x14ac:dyDescent="0.2">
      <c r="A85" s="224">
        <v>18</v>
      </c>
      <c r="B85" s="853"/>
      <c r="C85" s="854"/>
      <c r="D85" s="854"/>
      <c r="E85" s="854"/>
      <c r="F85" s="854"/>
      <c r="G85" s="854"/>
      <c r="H85" s="854"/>
      <c r="I85" s="854"/>
      <c r="J85" s="854"/>
      <c r="K85" s="854"/>
      <c r="L85" s="854"/>
      <c r="M85" s="854"/>
      <c r="N85" s="854"/>
      <c r="O85" s="854"/>
      <c r="P85" s="855"/>
      <c r="Q85" s="856"/>
      <c r="R85" s="810"/>
      <c r="S85" s="810"/>
      <c r="T85" s="810"/>
      <c r="U85" s="810"/>
      <c r="V85" s="810"/>
      <c r="W85" s="810"/>
      <c r="X85" s="810"/>
      <c r="Y85" s="810"/>
      <c r="Z85" s="810"/>
      <c r="AA85" s="810"/>
      <c r="AB85" s="810"/>
      <c r="AC85" s="810"/>
      <c r="AD85" s="810"/>
      <c r="AE85" s="810"/>
      <c r="AF85" s="810"/>
      <c r="AG85" s="810"/>
      <c r="AH85" s="810"/>
      <c r="AI85" s="810"/>
      <c r="AJ85" s="810"/>
      <c r="AK85" s="810"/>
      <c r="AL85" s="810"/>
      <c r="AM85" s="810"/>
      <c r="AN85" s="810"/>
      <c r="AO85" s="810"/>
      <c r="AP85" s="810"/>
      <c r="AQ85" s="810"/>
      <c r="AR85" s="810"/>
      <c r="AS85" s="810"/>
      <c r="AT85" s="810"/>
      <c r="AU85" s="810"/>
      <c r="AV85" s="810"/>
      <c r="AW85" s="810"/>
      <c r="AX85" s="810"/>
      <c r="AY85" s="810"/>
      <c r="AZ85" s="812"/>
      <c r="BA85" s="812"/>
      <c r="BB85" s="812"/>
      <c r="BC85" s="812"/>
      <c r="BD85" s="813"/>
      <c r="BE85" s="227"/>
      <c r="BF85" s="227"/>
      <c r="BG85" s="227"/>
      <c r="BH85" s="227"/>
      <c r="BI85" s="227"/>
      <c r="BJ85" s="227"/>
      <c r="BK85" s="227"/>
      <c r="BL85" s="227"/>
      <c r="BM85" s="227"/>
      <c r="BN85" s="227"/>
      <c r="BO85" s="227"/>
      <c r="BP85" s="227"/>
      <c r="BQ85" s="224">
        <v>79</v>
      </c>
      <c r="BR85" s="229"/>
      <c r="BS85" s="839"/>
      <c r="BT85" s="840"/>
      <c r="BU85" s="840"/>
      <c r="BV85" s="840"/>
      <c r="BW85" s="840"/>
      <c r="BX85" s="840"/>
      <c r="BY85" s="840"/>
      <c r="BZ85" s="840"/>
      <c r="CA85" s="840"/>
      <c r="CB85" s="840"/>
      <c r="CC85" s="840"/>
      <c r="CD85" s="840"/>
      <c r="CE85" s="840"/>
      <c r="CF85" s="840"/>
      <c r="CG85" s="845"/>
      <c r="CH85" s="842"/>
      <c r="CI85" s="843"/>
      <c r="CJ85" s="843"/>
      <c r="CK85" s="843"/>
      <c r="CL85" s="844"/>
      <c r="CM85" s="842"/>
      <c r="CN85" s="843"/>
      <c r="CO85" s="843"/>
      <c r="CP85" s="843"/>
      <c r="CQ85" s="844"/>
      <c r="CR85" s="842"/>
      <c r="CS85" s="843"/>
      <c r="CT85" s="843"/>
      <c r="CU85" s="843"/>
      <c r="CV85" s="844"/>
      <c r="CW85" s="842"/>
      <c r="CX85" s="843"/>
      <c r="CY85" s="843"/>
      <c r="CZ85" s="843"/>
      <c r="DA85" s="844"/>
      <c r="DB85" s="842"/>
      <c r="DC85" s="843"/>
      <c r="DD85" s="843"/>
      <c r="DE85" s="843"/>
      <c r="DF85" s="844"/>
      <c r="DG85" s="842"/>
      <c r="DH85" s="843"/>
      <c r="DI85" s="843"/>
      <c r="DJ85" s="843"/>
      <c r="DK85" s="844"/>
      <c r="DL85" s="842"/>
      <c r="DM85" s="843"/>
      <c r="DN85" s="843"/>
      <c r="DO85" s="843"/>
      <c r="DP85" s="844"/>
      <c r="DQ85" s="842"/>
      <c r="DR85" s="843"/>
      <c r="DS85" s="843"/>
      <c r="DT85" s="843"/>
      <c r="DU85" s="844"/>
      <c r="DV85" s="839"/>
      <c r="DW85" s="840"/>
      <c r="DX85" s="840"/>
      <c r="DY85" s="840"/>
      <c r="DZ85" s="841"/>
      <c r="EA85" s="216"/>
    </row>
    <row r="86" spans="1:131" ht="26.25" customHeight="1" x14ac:dyDescent="0.2">
      <c r="A86" s="224">
        <v>19</v>
      </c>
      <c r="B86" s="853"/>
      <c r="C86" s="854"/>
      <c r="D86" s="854"/>
      <c r="E86" s="854"/>
      <c r="F86" s="854"/>
      <c r="G86" s="854"/>
      <c r="H86" s="854"/>
      <c r="I86" s="854"/>
      <c r="J86" s="854"/>
      <c r="K86" s="854"/>
      <c r="L86" s="854"/>
      <c r="M86" s="854"/>
      <c r="N86" s="854"/>
      <c r="O86" s="854"/>
      <c r="P86" s="855"/>
      <c r="Q86" s="856"/>
      <c r="R86" s="810"/>
      <c r="S86" s="810"/>
      <c r="T86" s="810"/>
      <c r="U86" s="810"/>
      <c r="V86" s="810"/>
      <c r="W86" s="810"/>
      <c r="X86" s="810"/>
      <c r="Y86" s="810"/>
      <c r="Z86" s="810"/>
      <c r="AA86" s="810"/>
      <c r="AB86" s="810"/>
      <c r="AC86" s="810"/>
      <c r="AD86" s="810"/>
      <c r="AE86" s="810"/>
      <c r="AF86" s="810"/>
      <c r="AG86" s="810"/>
      <c r="AH86" s="810"/>
      <c r="AI86" s="810"/>
      <c r="AJ86" s="810"/>
      <c r="AK86" s="810"/>
      <c r="AL86" s="810"/>
      <c r="AM86" s="810"/>
      <c r="AN86" s="810"/>
      <c r="AO86" s="810"/>
      <c r="AP86" s="810"/>
      <c r="AQ86" s="810"/>
      <c r="AR86" s="810"/>
      <c r="AS86" s="810"/>
      <c r="AT86" s="810"/>
      <c r="AU86" s="810"/>
      <c r="AV86" s="810"/>
      <c r="AW86" s="810"/>
      <c r="AX86" s="810"/>
      <c r="AY86" s="810"/>
      <c r="AZ86" s="812"/>
      <c r="BA86" s="812"/>
      <c r="BB86" s="812"/>
      <c r="BC86" s="812"/>
      <c r="BD86" s="813"/>
      <c r="BE86" s="227"/>
      <c r="BF86" s="227"/>
      <c r="BG86" s="227"/>
      <c r="BH86" s="227"/>
      <c r="BI86" s="227"/>
      <c r="BJ86" s="227"/>
      <c r="BK86" s="227"/>
      <c r="BL86" s="227"/>
      <c r="BM86" s="227"/>
      <c r="BN86" s="227"/>
      <c r="BO86" s="227"/>
      <c r="BP86" s="227"/>
      <c r="BQ86" s="224">
        <v>80</v>
      </c>
      <c r="BR86" s="229"/>
      <c r="BS86" s="839"/>
      <c r="BT86" s="840"/>
      <c r="BU86" s="840"/>
      <c r="BV86" s="840"/>
      <c r="BW86" s="840"/>
      <c r="BX86" s="840"/>
      <c r="BY86" s="840"/>
      <c r="BZ86" s="840"/>
      <c r="CA86" s="840"/>
      <c r="CB86" s="840"/>
      <c r="CC86" s="840"/>
      <c r="CD86" s="840"/>
      <c r="CE86" s="840"/>
      <c r="CF86" s="840"/>
      <c r="CG86" s="845"/>
      <c r="CH86" s="842"/>
      <c r="CI86" s="843"/>
      <c r="CJ86" s="843"/>
      <c r="CK86" s="843"/>
      <c r="CL86" s="844"/>
      <c r="CM86" s="842"/>
      <c r="CN86" s="843"/>
      <c r="CO86" s="843"/>
      <c r="CP86" s="843"/>
      <c r="CQ86" s="844"/>
      <c r="CR86" s="842"/>
      <c r="CS86" s="843"/>
      <c r="CT86" s="843"/>
      <c r="CU86" s="843"/>
      <c r="CV86" s="844"/>
      <c r="CW86" s="842"/>
      <c r="CX86" s="843"/>
      <c r="CY86" s="843"/>
      <c r="CZ86" s="843"/>
      <c r="DA86" s="844"/>
      <c r="DB86" s="842"/>
      <c r="DC86" s="843"/>
      <c r="DD86" s="843"/>
      <c r="DE86" s="843"/>
      <c r="DF86" s="844"/>
      <c r="DG86" s="842"/>
      <c r="DH86" s="843"/>
      <c r="DI86" s="843"/>
      <c r="DJ86" s="843"/>
      <c r="DK86" s="844"/>
      <c r="DL86" s="842"/>
      <c r="DM86" s="843"/>
      <c r="DN86" s="843"/>
      <c r="DO86" s="843"/>
      <c r="DP86" s="844"/>
      <c r="DQ86" s="842"/>
      <c r="DR86" s="843"/>
      <c r="DS86" s="843"/>
      <c r="DT86" s="843"/>
      <c r="DU86" s="844"/>
      <c r="DV86" s="839"/>
      <c r="DW86" s="840"/>
      <c r="DX86" s="840"/>
      <c r="DY86" s="840"/>
      <c r="DZ86" s="841"/>
      <c r="EA86" s="216"/>
    </row>
    <row r="87" spans="1:131" ht="26.25" customHeight="1" x14ac:dyDescent="0.2">
      <c r="A87" s="230">
        <v>20</v>
      </c>
      <c r="B87" s="860"/>
      <c r="C87" s="861"/>
      <c r="D87" s="861"/>
      <c r="E87" s="861"/>
      <c r="F87" s="861"/>
      <c r="G87" s="861"/>
      <c r="H87" s="861"/>
      <c r="I87" s="861"/>
      <c r="J87" s="861"/>
      <c r="K87" s="861"/>
      <c r="L87" s="861"/>
      <c r="M87" s="861"/>
      <c r="N87" s="861"/>
      <c r="O87" s="861"/>
      <c r="P87" s="862"/>
      <c r="Q87" s="863"/>
      <c r="R87" s="864"/>
      <c r="S87" s="864"/>
      <c r="T87" s="864"/>
      <c r="U87" s="864"/>
      <c r="V87" s="864"/>
      <c r="W87" s="864"/>
      <c r="X87" s="864"/>
      <c r="Y87" s="864"/>
      <c r="Z87" s="864"/>
      <c r="AA87" s="864"/>
      <c r="AB87" s="864"/>
      <c r="AC87" s="864"/>
      <c r="AD87" s="864"/>
      <c r="AE87" s="864"/>
      <c r="AF87" s="864"/>
      <c r="AG87" s="864"/>
      <c r="AH87" s="864"/>
      <c r="AI87" s="864"/>
      <c r="AJ87" s="864"/>
      <c r="AK87" s="864"/>
      <c r="AL87" s="864"/>
      <c r="AM87" s="864"/>
      <c r="AN87" s="864"/>
      <c r="AO87" s="864"/>
      <c r="AP87" s="864"/>
      <c r="AQ87" s="864"/>
      <c r="AR87" s="864"/>
      <c r="AS87" s="864"/>
      <c r="AT87" s="864"/>
      <c r="AU87" s="864"/>
      <c r="AV87" s="864"/>
      <c r="AW87" s="864"/>
      <c r="AX87" s="864"/>
      <c r="AY87" s="864"/>
      <c r="AZ87" s="865"/>
      <c r="BA87" s="865"/>
      <c r="BB87" s="865"/>
      <c r="BC87" s="865"/>
      <c r="BD87" s="866"/>
      <c r="BE87" s="227"/>
      <c r="BF87" s="227"/>
      <c r="BG87" s="227"/>
      <c r="BH87" s="227"/>
      <c r="BI87" s="227"/>
      <c r="BJ87" s="227"/>
      <c r="BK87" s="227"/>
      <c r="BL87" s="227"/>
      <c r="BM87" s="227"/>
      <c r="BN87" s="227"/>
      <c r="BO87" s="227"/>
      <c r="BP87" s="227"/>
      <c r="BQ87" s="224">
        <v>81</v>
      </c>
      <c r="BR87" s="229"/>
      <c r="BS87" s="839"/>
      <c r="BT87" s="840"/>
      <c r="BU87" s="840"/>
      <c r="BV87" s="840"/>
      <c r="BW87" s="840"/>
      <c r="BX87" s="840"/>
      <c r="BY87" s="840"/>
      <c r="BZ87" s="840"/>
      <c r="CA87" s="840"/>
      <c r="CB87" s="840"/>
      <c r="CC87" s="840"/>
      <c r="CD87" s="840"/>
      <c r="CE87" s="840"/>
      <c r="CF87" s="840"/>
      <c r="CG87" s="845"/>
      <c r="CH87" s="842"/>
      <c r="CI87" s="843"/>
      <c r="CJ87" s="843"/>
      <c r="CK87" s="843"/>
      <c r="CL87" s="844"/>
      <c r="CM87" s="842"/>
      <c r="CN87" s="843"/>
      <c r="CO87" s="843"/>
      <c r="CP87" s="843"/>
      <c r="CQ87" s="844"/>
      <c r="CR87" s="842"/>
      <c r="CS87" s="843"/>
      <c r="CT87" s="843"/>
      <c r="CU87" s="843"/>
      <c r="CV87" s="844"/>
      <c r="CW87" s="842"/>
      <c r="CX87" s="843"/>
      <c r="CY87" s="843"/>
      <c r="CZ87" s="843"/>
      <c r="DA87" s="844"/>
      <c r="DB87" s="842"/>
      <c r="DC87" s="843"/>
      <c r="DD87" s="843"/>
      <c r="DE87" s="843"/>
      <c r="DF87" s="844"/>
      <c r="DG87" s="842"/>
      <c r="DH87" s="843"/>
      <c r="DI87" s="843"/>
      <c r="DJ87" s="843"/>
      <c r="DK87" s="844"/>
      <c r="DL87" s="842"/>
      <c r="DM87" s="843"/>
      <c r="DN87" s="843"/>
      <c r="DO87" s="843"/>
      <c r="DP87" s="844"/>
      <c r="DQ87" s="842"/>
      <c r="DR87" s="843"/>
      <c r="DS87" s="843"/>
      <c r="DT87" s="843"/>
      <c r="DU87" s="844"/>
      <c r="DV87" s="839"/>
      <c r="DW87" s="840"/>
      <c r="DX87" s="840"/>
      <c r="DY87" s="840"/>
      <c r="DZ87" s="841"/>
      <c r="EA87" s="216"/>
    </row>
    <row r="88" spans="1:131" ht="26.25" customHeight="1" thickBot="1" x14ac:dyDescent="0.25">
      <c r="A88" s="226" t="s">
        <v>393</v>
      </c>
      <c r="B88" s="772" t="s">
        <v>424</v>
      </c>
      <c r="C88" s="773"/>
      <c r="D88" s="773"/>
      <c r="E88" s="773"/>
      <c r="F88" s="773"/>
      <c r="G88" s="773"/>
      <c r="H88" s="773"/>
      <c r="I88" s="773"/>
      <c r="J88" s="773"/>
      <c r="K88" s="773"/>
      <c r="L88" s="773"/>
      <c r="M88" s="773"/>
      <c r="N88" s="773"/>
      <c r="O88" s="773"/>
      <c r="P88" s="774"/>
      <c r="Q88" s="820"/>
      <c r="R88" s="821"/>
      <c r="S88" s="821"/>
      <c r="T88" s="821"/>
      <c r="U88" s="821"/>
      <c r="V88" s="821"/>
      <c r="W88" s="821"/>
      <c r="X88" s="821"/>
      <c r="Y88" s="821"/>
      <c r="Z88" s="821"/>
      <c r="AA88" s="821"/>
      <c r="AB88" s="821"/>
      <c r="AC88" s="821"/>
      <c r="AD88" s="821"/>
      <c r="AE88" s="821"/>
      <c r="AF88" s="824">
        <f>SUM(AF68:AF87)</f>
        <v>17179</v>
      </c>
      <c r="AG88" s="824"/>
      <c r="AH88" s="824"/>
      <c r="AI88" s="824"/>
      <c r="AJ88" s="824"/>
      <c r="AK88" s="821"/>
      <c r="AL88" s="821"/>
      <c r="AM88" s="821"/>
      <c r="AN88" s="821"/>
      <c r="AO88" s="821"/>
      <c r="AP88" s="824">
        <f>SUM(AP68:AT87)</f>
        <v>1360</v>
      </c>
      <c r="AQ88" s="824"/>
      <c r="AR88" s="824"/>
      <c r="AS88" s="824"/>
      <c r="AT88" s="824"/>
      <c r="AU88" s="824">
        <f>SUM(AU68:AY87)</f>
        <v>217</v>
      </c>
      <c r="AV88" s="824"/>
      <c r="AW88" s="824"/>
      <c r="AX88" s="824"/>
      <c r="AY88" s="824"/>
      <c r="AZ88" s="829"/>
      <c r="BA88" s="829"/>
      <c r="BB88" s="829"/>
      <c r="BC88" s="829"/>
      <c r="BD88" s="830"/>
      <c r="BE88" s="227"/>
      <c r="BF88" s="227"/>
      <c r="BG88" s="227"/>
      <c r="BH88" s="227"/>
      <c r="BI88" s="227"/>
      <c r="BJ88" s="227"/>
      <c r="BK88" s="227"/>
      <c r="BL88" s="227"/>
      <c r="BM88" s="227"/>
      <c r="BN88" s="227"/>
      <c r="BO88" s="227"/>
      <c r="BP88" s="227"/>
      <c r="BQ88" s="224">
        <v>82</v>
      </c>
      <c r="BR88" s="229"/>
      <c r="BS88" s="839"/>
      <c r="BT88" s="840"/>
      <c r="BU88" s="840"/>
      <c r="BV88" s="840"/>
      <c r="BW88" s="840"/>
      <c r="BX88" s="840"/>
      <c r="BY88" s="840"/>
      <c r="BZ88" s="840"/>
      <c r="CA88" s="840"/>
      <c r="CB88" s="840"/>
      <c r="CC88" s="840"/>
      <c r="CD88" s="840"/>
      <c r="CE88" s="840"/>
      <c r="CF88" s="840"/>
      <c r="CG88" s="845"/>
      <c r="CH88" s="842"/>
      <c r="CI88" s="843"/>
      <c r="CJ88" s="843"/>
      <c r="CK88" s="843"/>
      <c r="CL88" s="844"/>
      <c r="CM88" s="842"/>
      <c r="CN88" s="843"/>
      <c r="CO88" s="843"/>
      <c r="CP88" s="843"/>
      <c r="CQ88" s="844"/>
      <c r="CR88" s="842"/>
      <c r="CS88" s="843"/>
      <c r="CT88" s="843"/>
      <c r="CU88" s="843"/>
      <c r="CV88" s="844"/>
      <c r="CW88" s="842"/>
      <c r="CX88" s="843"/>
      <c r="CY88" s="843"/>
      <c r="CZ88" s="843"/>
      <c r="DA88" s="844"/>
      <c r="DB88" s="842"/>
      <c r="DC88" s="843"/>
      <c r="DD88" s="843"/>
      <c r="DE88" s="843"/>
      <c r="DF88" s="844"/>
      <c r="DG88" s="842"/>
      <c r="DH88" s="843"/>
      <c r="DI88" s="843"/>
      <c r="DJ88" s="843"/>
      <c r="DK88" s="844"/>
      <c r="DL88" s="842"/>
      <c r="DM88" s="843"/>
      <c r="DN88" s="843"/>
      <c r="DO88" s="843"/>
      <c r="DP88" s="844"/>
      <c r="DQ88" s="842"/>
      <c r="DR88" s="843"/>
      <c r="DS88" s="843"/>
      <c r="DT88" s="843"/>
      <c r="DU88" s="844"/>
      <c r="DV88" s="839"/>
      <c r="DW88" s="840"/>
      <c r="DX88" s="840"/>
      <c r="DY88" s="840"/>
      <c r="DZ88" s="841"/>
      <c r="EA88" s="216"/>
    </row>
    <row r="89" spans="1:131" ht="26.25" hidden="1" customHeight="1" x14ac:dyDescent="0.2">
      <c r="A89" s="231"/>
      <c r="B89" s="232"/>
      <c r="C89" s="232"/>
      <c r="D89" s="232"/>
      <c r="E89" s="232"/>
      <c r="F89" s="232"/>
      <c r="G89" s="232"/>
      <c r="H89" s="232"/>
      <c r="I89" s="232"/>
      <c r="J89" s="232"/>
      <c r="K89" s="232"/>
      <c r="L89" s="232"/>
      <c r="M89" s="232"/>
      <c r="N89" s="232"/>
      <c r="O89" s="232"/>
      <c r="P89" s="232"/>
      <c r="Q89" s="233"/>
      <c r="R89" s="233"/>
      <c r="S89" s="233"/>
      <c r="T89" s="233"/>
      <c r="U89" s="233"/>
      <c r="V89" s="233"/>
      <c r="W89" s="233"/>
      <c r="X89" s="233"/>
      <c r="Y89" s="233"/>
      <c r="Z89" s="233"/>
      <c r="AA89" s="233"/>
      <c r="AB89" s="233"/>
      <c r="AC89" s="233"/>
      <c r="AD89" s="233"/>
      <c r="AE89" s="233"/>
      <c r="AF89" s="233"/>
      <c r="AG89" s="233"/>
      <c r="AH89" s="233"/>
      <c r="AI89" s="233"/>
      <c r="AJ89" s="233"/>
      <c r="AK89" s="233"/>
      <c r="AL89" s="233"/>
      <c r="AM89" s="233"/>
      <c r="AN89" s="233"/>
      <c r="AO89" s="233"/>
      <c r="AP89" s="233"/>
      <c r="AQ89" s="233"/>
      <c r="AR89" s="233"/>
      <c r="AS89" s="233"/>
      <c r="AT89" s="233"/>
      <c r="AU89" s="233"/>
      <c r="AV89" s="233"/>
      <c r="AW89" s="233"/>
      <c r="AX89" s="233"/>
      <c r="AY89" s="233"/>
      <c r="AZ89" s="234"/>
      <c r="BA89" s="234"/>
      <c r="BB89" s="234"/>
      <c r="BC89" s="234"/>
      <c r="BD89" s="234"/>
      <c r="BE89" s="227"/>
      <c r="BF89" s="227"/>
      <c r="BG89" s="227"/>
      <c r="BH89" s="227"/>
      <c r="BI89" s="227"/>
      <c r="BJ89" s="227"/>
      <c r="BK89" s="227"/>
      <c r="BL89" s="227"/>
      <c r="BM89" s="227"/>
      <c r="BN89" s="227"/>
      <c r="BO89" s="227"/>
      <c r="BP89" s="227"/>
      <c r="BQ89" s="224">
        <v>83</v>
      </c>
      <c r="BR89" s="229"/>
      <c r="BS89" s="839"/>
      <c r="BT89" s="840"/>
      <c r="BU89" s="840"/>
      <c r="BV89" s="840"/>
      <c r="BW89" s="840"/>
      <c r="BX89" s="840"/>
      <c r="BY89" s="840"/>
      <c r="BZ89" s="840"/>
      <c r="CA89" s="840"/>
      <c r="CB89" s="840"/>
      <c r="CC89" s="840"/>
      <c r="CD89" s="840"/>
      <c r="CE89" s="840"/>
      <c r="CF89" s="840"/>
      <c r="CG89" s="845"/>
      <c r="CH89" s="842"/>
      <c r="CI89" s="843"/>
      <c r="CJ89" s="843"/>
      <c r="CK89" s="843"/>
      <c r="CL89" s="844"/>
      <c r="CM89" s="842"/>
      <c r="CN89" s="843"/>
      <c r="CO89" s="843"/>
      <c r="CP89" s="843"/>
      <c r="CQ89" s="844"/>
      <c r="CR89" s="842"/>
      <c r="CS89" s="843"/>
      <c r="CT89" s="843"/>
      <c r="CU89" s="843"/>
      <c r="CV89" s="844"/>
      <c r="CW89" s="842"/>
      <c r="CX89" s="843"/>
      <c r="CY89" s="843"/>
      <c r="CZ89" s="843"/>
      <c r="DA89" s="844"/>
      <c r="DB89" s="842"/>
      <c r="DC89" s="843"/>
      <c r="DD89" s="843"/>
      <c r="DE89" s="843"/>
      <c r="DF89" s="844"/>
      <c r="DG89" s="842"/>
      <c r="DH89" s="843"/>
      <c r="DI89" s="843"/>
      <c r="DJ89" s="843"/>
      <c r="DK89" s="844"/>
      <c r="DL89" s="842"/>
      <c r="DM89" s="843"/>
      <c r="DN89" s="843"/>
      <c r="DO89" s="843"/>
      <c r="DP89" s="844"/>
      <c r="DQ89" s="842"/>
      <c r="DR89" s="843"/>
      <c r="DS89" s="843"/>
      <c r="DT89" s="843"/>
      <c r="DU89" s="844"/>
      <c r="DV89" s="839"/>
      <c r="DW89" s="840"/>
      <c r="DX89" s="840"/>
      <c r="DY89" s="840"/>
      <c r="DZ89" s="841"/>
      <c r="EA89" s="216"/>
    </row>
    <row r="90" spans="1:131" ht="26.25" hidden="1" customHeight="1" x14ac:dyDescent="0.2">
      <c r="A90" s="231"/>
      <c r="B90" s="232"/>
      <c r="C90" s="232"/>
      <c r="D90" s="232"/>
      <c r="E90" s="232"/>
      <c r="F90" s="232"/>
      <c r="G90" s="232"/>
      <c r="H90" s="232"/>
      <c r="I90" s="232"/>
      <c r="J90" s="232"/>
      <c r="K90" s="232"/>
      <c r="L90" s="232"/>
      <c r="M90" s="232"/>
      <c r="N90" s="232"/>
      <c r="O90" s="232"/>
      <c r="P90" s="232"/>
      <c r="Q90" s="233"/>
      <c r="R90" s="233"/>
      <c r="S90" s="233"/>
      <c r="T90" s="233"/>
      <c r="U90" s="233"/>
      <c r="V90" s="233"/>
      <c r="W90" s="233"/>
      <c r="X90" s="233"/>
      <c r="Y90" s="233"/>
      <c r="Z90" s="233"/>
      <c r="AA90" s="233"/>
      <c r="AB90" s="233"/>
      <c r="AC90" s="233"/>
      <c r="AD90" s="233"/>
      <c r="AE90" s="233"/>
      <c r="AF90" s="233"/>
      <c r="AG90" s="233"/>
      <c r="AH90" s="233"/>
      <c r="AI90" s="233"/>
      <c r="AJ90" s="233"/>
      <c r="AK90" s="233"/>
      <c r="AL90" s="233"/>
      <c r="AM90" s="233"/>
      <c r="AN90" s="233"/>
      <c r="AO90" s="233"/>
      <c r="AP90" s="233"/>
      <c r="AQ90" s="233"/>
      <c r="AR90" s="233"/>
      <c r="AS90" s="233"/>
      <c r="AT90" s="233"/>
      <c r="AU90" s="233"/>
      <c r="AV90" s="233"/>
      <c r="AW90" s="233"/>
      <c r="AX90" s="233"/>
      <c r="AY90" s="233"/>
      <c r="AZ90" s="234"/>
      <c r="BA90" s="234"/>
      <c r="BB90" s="234"/>
      <c r="BC90" s="234"/>
      <c r="BD90" s="234"/>
      <c r="BE90" s="227"/>
      <c r="BF90" s="227"/>
      <c r="BG90" s="227"/>
      <c r="BH90" s="227"/>
      <c r="BI90" s="227"/>
      <c r="BJ90" s="227"/>
      <c r="BK90" s="227"/>
      <c r="BL90" s="227"/>
      <c r="BM90" s="227"/>
      <c r="BN90" s="227"/>
      <c r="BO90" s="227"/>
      <c r="BP90" s="227"/>
      <c r="BQ90" s="224">
        <v>84</v>
      </c>
      <c r="BR90" s="229"/>
      <c r="BS90" s="839"/>
      <c r="BT90" s="840"/>
      <c r="BU90" s="840"/>
      <c r="BV90" s="840"/>
      <c r="BW90" s="840"/>
      <c r="BX90" s="840"/>
      <c r="BY90" s="840"/>
      <c r="BZ90" s="840"/>
      <c r="CA90" s="840"/>
      <c r="CB90" s="840"/>
      <c r="CC90" s="840"/>
      <c r="CD90" s="840"/>
      <c r="CE90" s="840"/>
      <c r="CF90" s="840"/>
      <c r="CG90" s="845"/>
      <c r="CH90" s="842"/>
      <c r="CI90" s="843"/>
      <c r="CJ90" s="843"/>
      <c r="CK90" s="843"/>
      <c r="CL90" s="844"/>
      <c r="CM90" s="842"/>
      <c r="CN90" s="843"/>
      <c r="CO90" s="843"/>
      <c r="CP90" s="843"/>
      <c r="CQ90" s="844"/>
      <c r="CR90" s="842"/>
      <c r="CS90" s="843"/>
      <c r="CT90" s="843"/>
      <c r="CU90" s="843"/>
      <c r="CV90" s="844"/>
      <c r="CW90" s="842"/>
      <c r="CX90" s="843"/>
      <c r="CY90" s="843"/>
      <c r="CZ90" s="843"/>
      <c r="DA90" s="844"/>
      <c r="DB90" s="842"/>
      <c r="DC90" s="843"/>
      <c r="DD90" s="843"/>
      <c r="DE90" s="843"/>
      <c r="DF90" s="844"/>
      <c r="DG90" s="842"/>
      <c r="DH90" s="843"/>
      <c r="DI90" s="843"/>
      <c r="DJ90" s="843"/>
      <c r="DK90" s="844"/>
      <c r="DL90" s="842"/>
      <c r="DM90" s="843"/>
      <c r="DN90" s="843"/>
      <c r="DO90" s="843"/>
      <c r="DP90" s="844"/>
      <c r="DQ90" s="842"/>
      <c r="DR90" s="843"/>
      <c r="DS90" s="843"/>
      <c r="DT90" s="843"/>
      <c r="DU90" s="844"/>
      <c r="DV90" s="839"/>
      <c r="DW90" s="840"/>
      <c r="DX90" s="840"/>
      <c r="DY90" s="840"/>
      <c r="DZ90" s="841"/>
      <c r="EA90" s="216"/>
    </row>
    <row r="91" spans="1:131" ht="26.25" hidden="1" customHeight="1" x14ac:dyDescent="0.2">
      <c r="A91" s="231"/>
      <c r="B91" s="232"/>
      <c r="C91" s="232"/>
      <c r="D91" s="232"/>
      <c r="E91" s="232"/>
      <c r="F91" s="232"/>
      <c r="G91" s="232"/>
      <c r="H91" s="232"/>
      <c r="I91" s="232"/>
      <c r="J91" s="232"/>
      <c r="K91" s="232"/>
      <c r="L91" s="232"/>
      <c r="M91" s="232"/>
      <c r="N91" s="232"/>
      <c r="O91" s="232"/>
      <c r="P91" s="232"/>
      <c r="Q91" s="233"/>
      <c r="R91" s="233"/>
      <c r="S91" s="233"/>
      <c r="T91" s="233"/>
      <c r="U91" s="233"/>
      <c r="V91" s="233"/>
      <c r="W91" s="233"/>
      <c r="X91" s="233"/>
      <c r="Y91" s="233"/>
      <c r="Z91" s="233"/>
      <c r="AA91" s="233"/>
      <c r="AB91" s="233"/>
      <c r="AC91" s="233"/>
      <c r="AD91" s="233"/>
      <c r="AE91" s="233"/>
      <c r="AF91" s="233"/>
      <c r="AG91" s="233"/>
      <c r="AH91" s="233"/>
      <c r="AI91" s="233"/>
      <c r="AJ91" s="233"/>
      <c r="AK91" s="233"/>
      <c r="AL91" s="233"/>
      <c r="AM91" s="233"/>
      <c r="AN91" s="233"/>
      <c r="AO91" s="233"/>
      <c r="AP91" s="233"/>
      <c r="AQ91" s="233"/>
      <c r="AR91" s="233"/>
      <c r="AS91" s="233"/>
      <c r="AT91" s="233"/>
      <c r="AU91" s="233"/>
      <c r="AV91" s="233"/>
      <c r="AW91" s="233"/>
      <c r="AX91" s="233"/>
      <c r="AY91" s="233"/>
      <c r="AZ91" s="234"/>
      <c r="BA91" s="234"/>
      <c r="BB91" s="234"/>
      <c r="BC91" s="234"/>
      <c r="BD91" s="234"/>
      <c r="BE91" s="227"/>
      <c r="BF91" s="227"/>
      <c r="BG91" s="227"/>
      <c r="BH91" s="227"/>
      <c r="BI91" s="227"/>
      <c r="BJ91" s="227"/>
      <c r="BK91" s="227"/>
      <c r="BL91" s="227"/>
      <c r="BM91" s="227"/>
      <c r="BN91" s="227"/>
      <c r="BO91" s="227"/>
      <c r="BP91" s="227"/>
      <c r="BQ91" s="224">
        <v>85</v>
      </c>
      <c r="BR91" s="229"/>
      <c r="BS91" s="839"/>
      <c r="BT91" s="840"/>
      <c r="BU91" s="840"/>
      <c r="BV91" s="840"/>
      <c r="BW91" s="840"/>
      <c r="BX91" s="840"/>
      <c r="BY91" s="840"/>
      <c r="BZ91" s="840"/>
      <c r="CA91" s="840"/>
      <c r="CB91" s="840"/>
      <c r="CC91" s="840"/>
      <c r="CD91" s="840"/>
      <c r="CE91" s="840"/>
      <c r="CF91" s="840"/>
      <c r="CG91" s="845"/>
      <c r="CH91" s="842"/>
      <c r="CI91" s="843"/>
      <c r="CJ91" s="843"/>
      <c r="CK91" s="843"/>
      <c r="CL91" s="844"/>
      <c r="CM91" s="842"/>
      <c r="CN91" s="843"/>
      <c r="CO91" s="843"/>
      <c r="CP91" s="843"/>
      <c r="CQ91" s="844"/>
      <c r="CR91" s="842"/>
      <c r="CS91" s="843"/>
      <c r="CT91" s="843"/>
      <c r="CU91" s="843"/>
      <c r="CV91" s="844"/>
      <c r="CW91" s="842"/>
      <c r="CX91" s="843"/>
      <c r="CY91" s="843"/>
      <c r="CZ91" s="843"/>
      <c r="DA91" s="844"/>
      <c r="DB91" s="842"/>
      <c r="DC91" s="843"/>
      <c r="DD91" s="843"/>
      <c r="DE91" s="843"/>
      <c r="DF91" s="844"/>
      <c r="DG91" s="842"/>
      <c r="DH91" s="843"/>
      <c r="DI91" s="843"/>
      <c r="DJ91" s="843"/>
      <c r="DK91" s="844"/>
      <c r="DL91" s="842"/>
      <c r="DM91" s="843"/>
      <c r="DN91" s="843"/>
      <c r="DO91" s="843"/>
      <c r="DP91" s="844"/>
      <c r="DQ91" s="842"/>
      <c r="DR91" s="843"/>
      <c r="DS91" s="843"/>
      <c r="DT91" s="843"/>
      <c r="DU91" s="844"/>
      <c r="DV91" s="839"/>
      <c r="DW91" s="840"/>
      <c r="DX91" s="840"/>
      <c r="DY91" s="840"/>
      <c r="DZ91" s="841"/>
      <c r="EA91" s="216"/>
    </row>
    <row r="92" spans="1:131" ht="26.25" hidden="1" customHeight="1" x14ac:dyDescent="0.2">
      <c r="A92" s="231"/>
      <c r="B92" s="232"/>
      <c r="C92" s="232"/>
      <c r="D92" s="232"/>
      <c r="E92" s="232"/>
      <c r="F92" s="232"/>
      <c r="G92" s="232"/>
      <c r="H92" s="232"/>
      <c r="I92" s="232"/>
      <c r="J92" s="232"/>
      <c r="K92" s="232"/>
      <c r="L92" s="232"/>
      <c r="M92" s="232"/>
      <c r="N92" s="232"/>
      <c r="O92" s="232"/>
      <c r="P92" s="232"/>
      <c r="Q92" s="233"/>
      <c r="R92" s="233"/>
      <c r="S92" s="233"/>
      <c r="T92" s="233"/>
      <c r="U92" s="233"/>
      <c r="V92" s="233"/>
      <c r="W92" s="233"/>
      <c r="X92" s="233"/>
      <c r="Y92" s="233"/>
      <c r="Z92" s="233"/>
      <c r="AA92" s="233"/>
      <c r="AB92" s="233"/>
      <c r="AC92" s="233"/>
      <c r="AD92" s="233"/>
      <c r="AE92" s="233"/>
      <c r="AF92" s="233"/>
      <c r="AG92" s="233"/>
      <c r="AH92" s="233"/>
      <c r="AI92" s="233"/>
      <c r="AJ92" s="233"/>
      <c r="AK92" s="233"/>
      <c r="AL92" s="233"/>
      <c r="AM92" s="233"/>
      <c r="AN92" s="233"/>
      <c r="AO92" s="233"/>
      <c r="AP92" s="233"/>
      <c r="AQ92" s="233"/>
      <c r="AR92" s="233"/>
      <c r="AS92" s="233"/>
      <c r="AT92" s="233"/>
      <c r="AU92" s="233"/>
      <c r="AV92" s="233"/>
      <c r="AW92" s="233"/>
      <c r="AX92" s="233"/>
      <c r="AY92" s="233"/>
      <c r="AZ92" s="234"/>
      <c r="BA92" s="234"/>
      <c r="BB92" s="234"/>
      <c r="BC92" s="234"/>
      <c r="BD92" s="234"/>
      <c r="BE92" s="227"/>
      <c r="BF92" s="227"/>
      <c r="BG92" s="227"/>
      <c r="BH92" s="227"/>
      <c r="BI92" s="227"/>
      <c r="BJ92" s="227"/>
      <c r="BK92" s="227"/>
      <c r="BL92" s="227"/>
      <c r="BM92" s="227"/>
      <c r="BN92" s="227"/>
      <c r="BO92" s="227"/>
      <c r="BP92" s="227"/>
      <c r="BQ92" s="224">
        <v>86</v>
      </c>
      <c r="BR92" s="229"/>
      <c r="BS92" s="839"/>
      <c r="BT92" s="840"/>
      <c r="BU92" s="840"/>
      <c r="BV92" s="840"/>
      <c r="BW92" s="840"/>
      <c r="BX92" s="840"/>
      <c r="BY92" s="840"/>
      <c r="BZ92" s="840"/>
      <c r="CA92" s="840"/>
      <c r="CB92" s="840"/>
      <c r="CC92" s="840"/>
      <c r="CD92" s="840"/>
      <c r="CE92" s="840"/>
      <c r="CF92" s="840"/>
      <c r="CG92" s="845"/>
      <c r="CH92" s="842"/>
      <c r="CI92" s="843"/>
      <c r="CJ92" s="843"/>
      <c r="CK92" s="843"/>
      <c r="CL92" s="844"/>
      <c r="CM92" s="842"/>
      <c r="CN92" s="843"/>
      <c r="CO92" s="843"/>
      <c r="CP92" s="843"/>
      <c r="CQ92" s="844"/>
      <c r="CR92" s="842"/>
      <c r="CS92" s="843"/>
      <c r="CT92" s="843"/>
      <c r="CU92" s="843"/>
      <c r="CV92" s="844"/>
      <c r="CW92" s="842"/>
      <c r="CX92" s="843"/>
      <c r="CY92" s="843"/>
      <c r="CZ92" s="843"/>
      <c r="DA92" s="844"/>
      <c r="DB92" s="842"/>
      <c r="DC92" s="843"/>
      <c r="DD92" s="843"/>
      <c r="DE92" s="843"/>
      <c r="DF92" s="844"/>
      <c r="DG92" s="842"/>
      <c r="DH92" s="843"/>
      <c r="DI92" s="843"/>
      <c r="DJ92" s="843"/>
      <c r="DK92" s="844"/>
      <c r="DL92" s="842"/>
      <c r="DM92" s="843"/>
      <c r="DN92" s="843"/>
      <c r="DO92" s="843"/>
      <c r="DP92" s="844"/>
      <c r="DQ92" s="842"/>
      <c r="DR92" s="843"/>
      <c r="DS92" s="843"/>
      <c r="DT92" s="843"/>
      <c r="DU92" s="844"/>
      <c r="DV92" s="839"/>
      <c r="DW92" s="840"/>
      <c r="DX92" s="840"/>
      <c r="DY92" s="840"/>
      <c r="DZ92" s="841"/>
      <c r="EA92" s="216"/>
    </row>
    <row r="93" spans="1:131" ht="26.25" hidden="1" customHeight="1" x14ac:dyDescent="0.2">
      <c r="A93" s="231"/>
      <c r="B93" s="232"/>
      <c r="C93" s="232"/>
      <c r="D93" s="232"/>
      <c r="E93" s="232"/>
      <c r="F93" s="232"/>
      <c r="G93" s="232"/>
      <c r="H93" s="232"/>
      <c r="I93" s="232"/>
      <c r="J93" s="232"/>
      <c r="K93" s="232"/>
      <c r="L93" s="232"/>
      <c r="M93" s="232"/>
      <c r="N93" s="232"/>
      <c r="O93" s="232"/>
      <c r="P93" s="232"/>
      <c r="Q93" s="233"/>
      <c r="R93" s="233"/>
      <c r="S93" s="233"/>
      <c r="T93" s="233"/>
      <c r="U93" s="233"/>
      <c r="V93" s="233"/>
      <c r="W93" s="233"/>
      <c r="X93" s="233"/>
      <c r="Y93" s="233"/>
      <c r="Z93" s="233"/>
      <c r="AA93" s="233"/>
      <c r="AB93" s="233"/>
      <c r="AC93" s="233"/>
      <c r="AD93" s="233"/>
      <c r="AE93" s="233"/>
      <c r="AF93" s="233"/>
      <c r="AG93" s="233"/>
      <c r="AH93" s="233"/>
      <c r="AI93" s="233"/>
      <c r="AJ93" s="233"/>
      <c r="AK93" s="233"/>
      <c r="AL93" s="233"/>
      <c r="AM93" s="233"/>
      <c r="AN93" s="233"/>
      <c r="AO93" s="233"/>
      <c r="AP93" s="233"/>
      <c r="AQ93" s="233"/>
      <c r="AR93" s="233"/>
      <c r="AS93" s="233"/>
      <c r="AT93" s="233"/>
      <c r="AU93" s="233"/>
      <c r="AV93" s="233"/>
      <c r="AW93" s="233"/>
      <c r="AX93" s="233"/>
      <c r="AY93" s="233"/>
      <c r="AZ93" s="234"/>
      <c r="BA93" s="234"/>
      <c r="BB93" s="234"/>
      <c r="BC93" s="234"/>
      <c r="BD93" s="234"/>
      <c r="BE93" s="227"/>
      <c r="BF93" s="227"/>
      <c r="BG93" s="227"/>
      <c r="BH93" s="227"/>
      <c r="BI93" s="227"/>
      <c r="BJ93" s="227"/>
      <c r="BK93" s="227"/>
      <c r="BL93" s="227"/>
      <c r="BM93" s="227"/>
      <c r="BN93" s="227"/>
      <c r="BO93" s="227"/>
      <c r="BP93" s="227"/>
      <c r="BQ93" s="224">
        <v>87</v>
      </c>
      <c r="BR93" s="229"/>
      <c r="BS93" s="839"/>
      <c r="BT93" s="840"/>
      <c r="BU93" s="840"/>
      <c r="BV93" s="840"/>
      <c r="BW93" s="840"/>
      <c r="BX93" s="840"/>
      <c r="BY93" s="840"/>
      <c r="BZ93" s="840"/>
      <c r="CA93" s="840"/>
      <c r="CB93" s="840"/>
      <c r="CC93" s="840"/>
      <c r="CD93" s="840"/>
      <c r="CE93" s="840"/>
      <c r="CF93" s="840"/>
      <c r="CG93" s="845"/>
      <c r="CH93" s="842"/>
      <c r="CI93" s="843"/>
      <c r="CJ93" s="843"/>
      <c r="CK93" s="843"/>
      <c r="CL93" s="844"/>
      <c r="CM93" s="842"/>
      <c r="CN93" s="843"/>
      <c r="CO93" s="843"/>
      <c r="CP93" s="843"/>
      <c r="CQ93" s="844"/>
      <c r="CR93" s="842"/>
      <c r="CS93" s="843"/>
      <c r="CT93" s="843"/>
      <c r="CU93" s="843"/>
      <c r="CV93" s="844"/>
      <c r="CW93" s="842"/>
      <c r="CX93" s="843"/>
      <c r="CY93" s="843"/>
      <c r="CZ93" s="843"/>
      <c r="DA93" s="844"/>
      <c r="DB93" s="842"/>
      <c r="DC93" s="843"/>
      <c r="DD93" s="843"/>
      <c r="DE93" s="843"/>
      <c r="DF93" s="844"/>
      <c r="DG93" s="842"/>
      <c r="DH93" s="843"/>
      <c r="DI93" s="843"/>
      <c r="DJ93" s="843"/>
      <c r="DK93" s="844"/>
      <c r="DL93" s="842"/>
      <c r="DM93" s="843"/>
      <c r="DN93" s="843"/>
      <c r="DO93" s="843"/>
      <c r="DP93" s="844"/>
      <c r="DQ93" s="842"/>
      <c r="DR93" s="843"/>
      <c r="DS93" s="843"/>
      <c r="DT93" s="843"/>
      <c r="DU93" s="844"/>
      <c r="DV93" s="839"/>
      <c r="DW93" s="840"/>
      <c r="DX93" s="840"/>
      <c r="DY93" s="840"/>
      <c r="DZ93" s="841"/>
      <c r="EA93" s="216"/>
    </row>
    <row r="94" spans="1:131" ht="26.25" hidden="1" customHeight="1" x14ac:dyDescent="0.2">
      <c r="A94" s="231"/>
      <c r="B94" s="232"/>
      <c r="C94" s="232"/>
      <c r="D94" s="232"/>
      <c r="E94" s="232"/>
      <c r="F94" s="232"/>
      <c r="G94" s="232"/>
      <c r="H94" s="232"/>
      <c r="I94" s="232"/>
      <c r="J94" s="232"/>
      <c r="K94" s="232"/>
      <c r="L94" s="232"/>
      <c r="M94" s="232"/>
      <c r="N94" s="232"/>
      <c r="O94" s="232"/>
      <c r="P94" s="232"/>
      <c r="Q94" s="233"/>
      <c r="R94" s="233"/>
      <c r="S94" s="233"/>
      <c r="T94" s="233"/>
      <c r="U94" s="233"/>
      <c r="V94" s="233"/>
      <c r="W94" s="233"/>
      <c r="X94" s="233"/>
      <c r="Y94" s="233"/>
      <c r="Z94" s="233"/>
      <c r="AA94" s="233"/>
      <c r="AB94" s="233"/>
      <c r="AC94" s="233"/>
      <c r="AD94" s="233"/>
      <c r="AE94" s="233"/>
      <c r="AF94" s="233"/>
      <c r="AG94" s="233"/>
      <c r="AH94" s="233"/>
      <c r="AI94" s="233"/>
      <c r="AJ94" s="233"/>
      <c r="AK94" s="233"/>
      <c r="AL94" s="233"/>
      <c r="AM94" s="233"/>
      <c r="AN94" s="233"/>
      <c r="AO94" s="233"/>
      <c r="AP94" s="233"/>
      <c r="AQ94" s="233"/>
      <c r="AR94" s="233"/>
      <c r="AS94" s="233"/>
      <c r="AT94" s="233"/>
      <c r="AU94" s="233"/>
      <c r="AV94" s="233"/>
      <c r="AW94" s="233"/>
      <c r="AX94" s="233"/>
      <c r="AY94" s="233"/>
      <c r="AZ94" s="234"/>
      <c r="BA94" s="234"/>
      <c r="BB94" s="234"/>
      <c r="BC94" s="234"/>
      <c r="BD94" s="234"/>
      <c r="BE94" s="227"/>
      <c r="BF94" s="227"/>
      <c r="BG94" s="227"/>
      <c r="BH94" s="227"/>
      <c r="BI94" s="227"/>
      <c r="BJ94" s="227"/>
      <c r="BK94" s="227"/>
      <c r="BL94" s="227"/>
      <c r="BM94" s="227"/>
      <c r="BN94" s="227"/>
      <c r="BO94" s="227"/>
      <c r="BP94" s="227"/>
      <c r="BQ94" s="224">
        <v>88</v>
      </c>
      <c r="BR94" s="229"/>
      <c r="BS94" s="839"/>
      <c r="BT94" s="840"/>
      <c r="BU94" s="840"/>
      <c r="BV94" s="840"/>
      <c r="BW94" s="840"/>
      <c r="BX94" s="840"/>
      <c r="BY94" s="840"/>
      <c r="BZ94" s="840"/>
      <c r="CA94" s="840"/>
      <c r="CB94" s="840"/>
      <c r="CC94" s="840"/>
      <c r="CD94" s="840"/>
      <c r="CE94" s="840"/>
      <c r="CF94" s="840"/>
      <c r="CG94" s="845"/>
      <c r="CH94" s="842"/>
      <c r="CI94" s="843"/>
      <c r="CJ94" s="843"/>
      <c r="CK94" s="843"/>
      <c r="CL94" s="844"/>
      <c r="CM94" s="842"/>
      <c r="CN94" s="843"/>
      <c r="CO94" s="843"/>
      <c r="CP94" s="843"/>
      <c r="CQ94" s="844"/>
      <c r="CR94" s="842"/>
      <c r="CS94" s="843"/>
      <c r="CT94" s="843"/>
      <c r="CU94" s="843"/>
      <c r="CV94" s="844"/>
      <c r="CW94" s="842"/>
      <c r="CX94" s="843"/>
      <c r="CY94" s="843"/>
      <c r="CZ94" s="843"/>
      <c r="DA94" s="844"/>
      <c r="DB94" s="842"/>
      <c r="DC94" s="843"/>
      <c r="DD94" s="843"/>
      <c r="DE94" s="843"/>
      <c r="DF94" s="844"/>
      <c r="DG94" s="842"/>
      <c r="DH94" s="843"/>
      <c r="DI94" s="843"/>
      <c r="DJ94" s="843"/>
      <c r="DK94" s="844"/>
      <c r="DL94" s="842"/>
      <c r="DM94" s="843"/>
      <c r="DN94" s="843"/>
      <c r="DO94" s="843"/>
      <c r="DP94" s="844"/>
      <c r="DQ94" s="842"/>
      <c r="DR94" s="843"/>
      <c r="DS94" s="843"/>
      <c r="DT94" s="843"/>
      <c r="DU94" s="844"/>
      <c r="DV94" s="839"/>
      <c r="DW94" s="840"/>
      <c r="DX94" s="840"/>
      <c r="DY94" s="840"/>
      <c r="DZ94" s="841"/>
      <c r="EA94" s="216"/>
    </row>
    <row r="95" spans="1:131" ht="26.25" hidden="1" customHeight="1" x14ac:dyDescent="0.2">
      <c r="A95" s="231"/>
      <c r="B95" s="232"/>
      <c r="C95" s="232"/>
      <c r="D95" s="232"/>
      <c r="E95" s="232"/>
      <c r="F95" s="232"/>
      <c r="G95" s="232"/>
      <c r="H95" s="232"/>
      <c r="I95" s="232"/>
      <c r="J95" s="232"/>
      <c r="K95" s="232"/>
      <c r="L95" s="232"/>
      <c r="M95" s="232"/>
      <c r="N95" s="232"/>
      <c r="O95" s="232"/>
      <c r="P95" s="232"/>
      <c r="Q95" s="233"/>
      <c r="R95" s="233"/>
      <c r="S95" s="233"/>
      <c r="T95" s="233"/>
      <c r="U95" s="233"/>
      <c r="V95" s="233"/>
      <c r="W95" s="233"/>
      <c r="X95" s="233"/>
      <c r="Y95" s="233"/>
      <c r="Z95" s="233"/>
      <c r="AA95" s="233"/>
      <c r="AB95" s="233"/>
      <c r="AC95" s="233"/>
      <c r="AD95" s="233"/>
      <c r="AE95" s="233"/>
      <c r="AF95" s="233"/>
      <c r="AG95" s="233"/>
      <c r="AH95" s="233"/>
      <c r="AI95" s="233"/>
      <c r="AJ95" s="233"/>
      <c r="AK95" s="233"/>
      <c r="AL95" s="233"/>
      <c r="AM95" s="233"/>
      <c r="AN95" s="233"/>
      <c r="AO95" s="233"/>
      <c r="AP95" s="233"/>
      <c r="AQ95" s="233"/>
      <c r="AR95" s="233"/>
      <c r="AS95" s="233"/>
      <c r="AT95" s="233"/>
      <c r="AU95" s="233"/>
      <c r="AV95" s="233"/>
      <c r="AW95" s="233"/>
      <c r="AX95" s="233"/>
      <c r="AY95" s="233"/>
      <c r="AZ95" s="234"/>
      <c r="BA95" s="234"/>
      <c r="BB95" s="234"/>
      <c r="BC95" s="234"/>
      <c r="BD95" s="234"/>
      <c r="BE95" s="227"/>
      <c r="BF95" s="227"/>
      <c r="BG95" s="227"/>
      <c r="BH95" s="227"/>
      <c r="BI95" s="227"/>
      <c r="BJ95" s="227"/>
      <c r="BK95" s="227"/>
      <c r="BL95" s="227"/>
      <c r="BM95" s="227"/>
      <c r="BN95" s="227"/>
      <c r="BO95" s="227"/>
      <c r="BP95" s="227"/>
      <c r="BQ95" s="224">
        <v>89</v>
      </c>
      <c r="BR95" s="229"/>
      <c r="BS95" s="839"/>
      <c r="BT95" s="840"/>
      <c r="BU95" s="840"/>
      <c r="BV95" s="840"/>
      <c r="BW95" s="840"/>
      <c r="BX95" s="840"/>
      <c r="BY95" s="840"/>
      <c r="BZ95" s="840"/>
      <c r="CA95" s="840"/>
      <c r="CB95" s="840"/>
      <c r="CC95" s="840"/>
      <c r="CD95" s="840"/>
      <c r="CE95" s="840"/>
      <c r="CF95" s="840"/>
      <c r="CG95" s="845"/>
      <c r="CH95" s="842"/>
      <c r="CI95" s="843"/>
      <c r="CJ95" s="843"/>
      <c r="CK95" s="843"/>
      <c r="CL95" s="844"/>
      <c r="CM95" s="842"/>
      <c r="CN95" s="843"/>
      <c r="CO95" s="843"/>
      <c r="CP95" s="843"/>
      <c r="CQ95" s="844"/>
      <c r="CR95" s="842"/>
      <c r="CS95" s="843"/>
      <c r="CT95" s="843"/>
      <c r="CU95" s="843"/>
      <c r="CV95" s="844"/>
      <c r="CW95" s="842"/>
      <c r="CX95" s="843"/>
      <c r="CY95" s="843"/>
      <c r="CZ95" s="843"/>
      <c r="DA95" s="844"/>
      <c r="DB95" s="842"/>
      <c r="DC95" s="843"/>
      <c r="DD95" s="843"/>
      <c r="DE95" s="843"/>
      <c r="DF95" s="844"/>
      <c r="DG95" s="842"/>
      <c r="DH95" s="843"/>
      <c r="DI95" s="843"/>
      <c r="DJ95" s="843"/>
      <c r="DK95" s="844"/>
      <c r="DL95" s="842"/>
      <c r="DM95" s="843"/>
      <c r="DN95" s="843"/>
      <c r="DO95" s="843"/>
      <c r="DP95" s="844"/>
      <c r="DQ95" s="842"/>
      <c r="DR95" s="843"/>
      <c r="DS95" s="843"/>
      <c r="DT95" s="843"/>
      <c r="DU95" s="844"/>
      <c r="DV95" s="839"/>
      <c r="DW95" s="840"/>
      <c r="DX95" s="840"/>
      <c r="DY95" s="840"/>
      <c r="DZ95" s="841"/>
      <c r="EA95" s="216"/>
    </row>
    <row r="96" spans="1:131" ht="26.25" hidden="1" customHeight="1" x14ac:dyDescent="0.2">
      <c r="A96" s="231"/>
      <c r="B96" s="232"/>
      <c r="C96" s="232"/>
      <c r="D96" s="232"/>
      <c r="E96" s="232"/>
      <c r="F96" s="232"/>
      <c r="G96" s="232"/>
      <c r="H96" s="232"/>
      <c r="I96" s="232"/>
      <c r="J96" s="232"/>
      <c r="K96" s="232"/>
      <c r="L96" s="232"/>
      <c r="M96" s="232"/>
      <c r="N96" s="232"/>
      <c r="O96" s="232"/>
      <c r="P96" s="232"/>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4"/>
      <c r="BA96" s="234"/>
      <c r="BB96" s="234"/>
      <c r="BC96" s="234"/>
      <c r="BD96" s="234"/>
      <c r="BE96" s="227"/>
      <c r="BF96" s="227"/>
      <c r="BG96" s="227"/>
      <c r="BH96" s="227"/>
      <c r="BI96" s="227"/>
      <c r="BJ96" s="227"/>
      <c r="BK96" s="227"/>
      <c r="BL96" s="227"/>
      <c r="BM96" s="227"/>
      <c r="BN96" s="227"/>
      <c r="BO96" s="227"/>
      <c r="BP96" s="227"/>
      <c r="BQ96" s="224">
        <v>90</v>
      </c>
      <c r="BR96" s="229"/>
      <c r="BS96" s="839"/>
      <c r="BT96" s="840"/>
      <c r="BU96" s="840"/>
      <c r="BV96" s="840"/>
      <c r="BW96" s="840"/>
      <c r="BX96" s="840"/>
      <c r="BY96" s="840"/>
      <c r="BZ96" s="840"/>
      <c r="CA96" s="840"/>
      <c r="CB96" s="840"/>
      <c r="CC96" s="840"/>
      <c r="CD96" s="840"/>
      <c r="CE96" s="840"/>
      <c r="CF96" s="840"/>
      <c r="CG96" s="845"/>
      <c r="CH96" s="842"/>
      <c r="CI96" s="843"/>
      <c r="CJ96" s="843"/>
      <c r="CK96" s="843"/>
      <c r="CL96" s="844"/>
      <c r="CM96" s="842"/>
      <c r="CN96" s="843"/>
      <c r="CO96" s="843"/>
      <c r="CP96" s="843"/>
      <c r="CQ96" s="844"/>
      <c r="CR96" s="842"/>
      <c r="CS96" s="843"/>
      <c r="CT96" s="843"/>
      <c r="CU96" s="843"/>
      <c r="CV96" s="844"/>
      <c r="CW96" s="842"/>
      <c r="CX96" s="843"/>
      <c r="CY96" s="843"/>
      <c r="CZ96" s="843"/>
      <c r="DA96" s="844"/>
      <c r="DB96" s="842"/>
      <c r="DC96" s="843"/>
      <c r="DD96" s="843"/>
      <c r="DE96" s="843"/>
      <c r="DF96" s="844"/>
      <c r="DG96" s="842"/>
      <c r="DH96" s="843"/>
      <c r="DI96" s="843"/>
      <c r="DJ96" s="843"/>
      <c r="DK96" s="844"/>
      <c r="DL96" s="842"/>
      <c r="DM96" s="843"/>
      <c r="DN96" s="843"/>
      <c r="DO96" s="843"/>
      <c r="DP96" s="844"/>
      <c r="DQ96" s="842"/>
      <c r="DR96" s="843"/>
      <c r="DS96" s="843"/>
      <c r="DT96" s="843"/>
      <c r="DU96" s="844"/>
      <c r="DV96" s="839"/>
      <c r="DW96" s="840"/>
      <c r="DX96" s="840"/>
      <c r="DY96" s="840"/>
      <c r="DZ96" s="841"/>
      <c r="EA96" s="216"/>
    </row>
    <row r="97" spans="1:131" ht="26.25" hidden="1" customHeight="1" x14ac:dyDescent="0.2">
      <c r="A97" s="231"/>
      <c r="B97" s="232"/>
      <c r="C97" s="232"/>
      <c r="D97" s="232"/>
      <c r="E97" s="232"/>
      <c r="F97" s="232"/>
      <c r="G97" s="232"/>
      <c r="H97" s="232"/>
      <c r="I97" s="232"/>
      <c r="J97" s="232"/>
      <c r="K97" s="232"/>
      <c r="L97" s="232"/>
      <c r="M97" s="232"/>
      <c r="N97" s="232"/>
      <c r="O97" s="232"/>
      <c r="P97" s="232"/>
      <c r="Q97" s="233"/>
      <c r="R97" s="233"/>
      <c r="S97" s="233"/>
      <c r="T97" s="233"/>
      <c r="U97" s="233"/>
      <c r="V97" s="233"/>
      <c r="W97" s="233"/>
      <c r="X97" s="233"/>
      <c r="Y97" s="233"/>
      <c r="Z97" s="233"/>
      <c r="AA97" s="233"/>
      <c r="AB97" s="233"/>
      <c r="AC97" s="233"/>
      <c r="AD97" s="233"/>
      <c r="AE97" s="233"/>
      <c r="AF97" s="233"/>
      <c r="AG97" s="233"/>
      <c r="AH97" s="233"/>
      <c r="AI97" s="233"/>
      <c r="AJ97" s="233"/>
      <c r="AK97" s="233"/>
      <c r="AL97" s="233"/>
      <c r="AM97" s="233"/>
      <c r="AN97" s="233"/>
      <c r="AO97" s="233"/>
      <c r="AP97" s="233"/>
      <c r="AQ97" s="233"/>
      <c r="AR97" s="233"/>
      <c r="AS97" s="233"/>
      <c r="AT97" s="233"/>
      <c r="AU97" s="233"/>
      <c r="AV97" s="233"/>
      <c r="AW97" s="233"/>
      <c r="AX97" s="233"/>
      <c r="AY97" s="233"/>
      <c r="AZ97" s="234"/>
      <c r="BA97" s="234"/>
      <c r="BB97" s="234"/>
      <c r="BC97" s="234"/>
      <c r="BD97" s="234"/>
      <c r="BE97" s="227"/>
      <c r="BF97" s="227"/>
      <c r="BG97" s="227"/>
      <c r="BH97" s="227"/>
      <c r="BI97" s="227"/>
      <c r="BJ97" s="227"/>
      <c r="BK97" s="227"/>
      <c r="BL97" s="227"/>
      <c r="BM97" s="227"/>
      <c r="BN97" s="227"/>
      <c r="BO97" s="227"/>
      <c r="BP97" s="227"/>
      <c r="BQ97" s="224">
        <v>91</v>
      </c>
      <c r="BR97" s="229"/>
      <c r="BS97" s="839"/>
      <c r="BT97" s="840"/>
      <c r="BU97" s="840"/>
      <c r="BV97" s="840"/>
      <c r="BW97" s="840"/>
      <c r="BX97" s="840"/>
      <c r="BY97" s="840"/>
      <c r="BZ97" s="840"/>
      <c r="CA97" s="840"/>
      <c r="CB97" s="840"/>
      <c r="CC97" s="840"/>
      <c r="CD97" s="840"/>
      <c r="CE97" s="840"/>
      <c r="CF97" s="840"/>
      <c r="CG97" s="845"/>
      <c r="CH97" s="842"/>
      <c r="CI97" s="843"/>
      <c r="CJ97" s="843"/>
      <c r="CK97" s="843"/>
      <c r="CL97" s="844"/>
      <c r="CM97" s="842"/>
      <c r="CN97" s="843"/>
      <c r="CO97" s="843"/>
      <c r="CP97" s="843"/>
      <c r="CQ97" s="844"/>
      <c r="CR97" s="842"/>
      <c r="CS97" s="843"/>
      <c r="CT97" s="843"/>
      <c r="CU97" s="843"/>
      <c r="CV97" s="844"/>
      <c r="CW97" s="842"/>
      <c r="CX97" s="843"/>
      <c r="CY97" s="843"/>
      <c r="CZ97" s="843"/>
      <c r="DA97" s="844"/>
      <c r="DB97" s="842"/>
      <c r="DC97" s="843"/>
      <c r="DD97" s="843"/>
      <c r="DE97" s="843"/>
      <c r="DF97" s="844"/>
      <c r="DG97" s="842"/>
      <c r="DH97" s="843"/>
      <c r="DI97" s="843"/>
      <c r="DJ97" s="843"/>
      <c r="DK97" s="844"/>
      <c r="DL97" s="842"/>
      <c r="DM97" s="843"/>
      <c r="DN97" s="843"/>
      <c r="DO97" s="843"/>
      <c r="DP97" s="844"/>
      <c r="DQ97" s="842"/>
      <c r="DR97" s="843"/>
      <c r="DS97" s="843"/>
      <c r="DT97" s="843"/>
      <c r="DU97" s="844"/>
      <c r="DV97" s="839"/>
      <c r="DW97" s="840"/>
      <c r="DX97" s="840"/>
      <c r="DY97" s="840"/>
      <c r="DZ97" s="841"/>
      <c r="EA97" s="216"/>
    </row>
    <row r="98" spans="1:131" ht="26.25" hidden="1" customHeight="1" x14ac:dyDescent="0.2">
      <c r="A98" s="231"/>
      <c r="B98" s="232"/>
      <c r="C98" s="232"/>
      <c r="D98" s="232"/>
      <c r="E98" s="232"/>
      <c r="F98" s="232"/>
      <c r="G98" s="232"/>
      <c r="H98" s="232"/>
      <c r="I98" s="232"/>
      <c r="J98" s="232"/>
      <c r="K98" s="232"/>
      <c r="L98" s="232"/>
      <c r="M98" s="232"/>
      <c r="N98" s="232"/>
      <c r="O98" s="232"/>
      <c r="P98" s="232"/>
      <c r="Q98" s="233"/>
      <c r="R98" s="233"/>
      <c r="S98" s="233"/>
      <c r="T98" s="233"/>
      <c r="U98" s="233"/>
      <c r="V98" s="233"/>
      <c r="W98" s="233"/>
      <c r="X98" s="233"/>
      <c r="Y98" s="233"/>
      <c r="Z98" s="233"/>
      <c r="AA98" s="233"/>
      <c r="AB98" s="233"/>
      <c r="AC98" s="233"/>
      <c r="AD98" s="233"/>
      <c r="AE98" s="233"/>
      <c r="AF98" s="233"/>
      <c r="AG98" s="233"/>
      <c r="AH98" s="233"/>
      <c r="AI98" s="233"/>
      <c r="AJ98" s="233"/>
      <c r="AK98" s="233"/>
      <c r="AL98" s="233"/>
      <c r="AM98" s="233"/>
      <c r="AN98" s="233"/>
      <c r="AO98" s="233"/>
      <c r="AP98" s="233"/>
      <c r="AQ98" s="233"/>
      <c r="AR98" s="233"/>
      <c r="AS98" s="233"/>
      <c r="AT98" s="233"/>
      <c r="AU98" s="233"/>
      <c r="AV98" s="233"/>
      <c r="AW98" s="233"/>
      <c r="AX98" s="233"/>
      <c r="AY98" s="233"/>
      <c r="AZ98" s="234"/>
      <c r="BA98" s="234"/>
      <c r="BB98" s="234"/>
      <c r="BC98" s="234"/>
      <c r="BD98" s="234"/>
      <c r="BE98" s="227"/>
      <c r="BF98" s="227"/>
      <c r="BG98" s="227"/>
      <c r="BH98" s="227"/>
      <c r="BI98" s="227"/>
      <c r="BJ98" s="227"/>
      <c r="BK98" s="227"/>
      <c r="BL98" s="227"/>
      <c r="BM98" s="227"/>
      <c r="BN98" s="227"/>
      <c r="BO98" s="227"/>
      <c r="BP98" s="227"/>
      <c r="BQ98" s="224">
        <v>92</v>
      </c>
      <c r="BR98" s="229"/>
      <c r="BS98" s="839"/>
      <c r="BT98" s="840"/>
      <c r="BU98" s="840"/>
      <c r="BV98" s="840"/>
      <c r="BW98" s="840"/>
      <c r="BX98" s="840"/>
      <c r="BY98" s="840"/>
      <c r="BZ98" s="840"/>
      <c r="CA98" s="840"/>
      <c r="CB98" s="840"/>
      <c r="CC98" s="840"/>
      <c r="CD98" s="840"/>
      <c r="CE98" s="840"/>
      <c r="CF98" s="840"/>
      <c r="CG98" s="845"/>
      <c r="CH98" s="842"/>
      <c r="CI98" s="843"/>
      <c r="CJ98" s="843"/>
      <c r="CK98" s="843"/>
      <c r="CL98" s="844"/>
      <c r="CM98" s="842"/>
      <c r="CN98" s="843"/>
      <c r="CO98" s="843"/>
      <c r="CP98" s="843"/>
      <c r="CQ98" s="844"/>
      <c r="CR98" s="842"/>
      <c r="CS98" s="843"/>
      <c r="CT98" s="843"/>
      <c r="CU98" s="843"/>
      <c r="CV98" s="844"/>
      <c r="CW98" s="842"/>
      <c r="CX98" s="843"/>
      <c r="CY98" s="843"/>
      <c r="CZ98" s="843"/>
      <c r="DA98" s="844"/>
      <c r="DB98" s="842"/>
      <c r="DC98" s="843"/>
      <c r="DD98" s="843"/>
      <c r="DE98" s="843"/>
      <c r="DF98" s="844"/>
      <c r="DG98" s="842"/>
      <c r="DH98" s="843"/>
      <c r="DI98" s="843"/>
      <c r="DJ98" s="843"/>
      <c r="DK98" s="844"/>
      <c r="DL98" s="842"/>
      <c r="DM98" s="843"/>
      <c r="DN98" s="843"/>
      <c r="DO98" s="843"/>
      <c r="DP98" s="844"/>
      <c r="DQ98" s="842"/>
      <c r="DR98" s="843"/>
      <c r="DS98" s="843"/>
      <c r="DT98" s="843"/>
      <c r="DU98" s="844"/>
      <c r="DV98" s="839"/>
      <c r="DW98" s="840"/>
      <c r="DX98" s="840"/>
      <c r="DY98" s="840"/>
      <c r="DZ98" s="841"/>
      <c r="EA98" s="216"/>
    </row>
    <row r="99" spans="1:131" ht="26.25" hidden="1" customHeight="1" x14ac:dyDescent="0.2">
      <c r="A99" s="231"/>
      <c r="B99" s="232"/>
      <c r="C99" s="232"/>
      <c r="D99" s="232"/>
      <c r="E99" s="232"/>
      <c r="F99" s="232"/>
      <c r="G99" s="232"/>
      <c r="H99" s="232"/>
      <c r="I99" s="232"/>
      <c r="J99" s="232"/>
      <c r="K99" s="232"/>
      <c r="L99" s="232"/>
      <c r="M99" s="232"/>
      <c r="N99" s="232"/>
      <c r="O99" s="232"/>
      <c r="P99" s="232"/>
      <c r="Q99" s="233"/>
      <c r="R99" s="233"/>
      <c r="S99" s="233"/>
      <c r="T99" s="233"/>
      <c r="U99" s="233"/>
      <c r="V99" s="233"/>
      <c r="W99" s="233"/>
      <c r="X99" s="233"/>
      <c r="Y99" s="233"/>
      <c r="Z99" s="233"/>
      <c r="AA99" s="233"/>
      <c r="AB99" s="233"/>
      <c r="AC99" s="233"/>
      <c r="AD99" s="233"/>
      <c r="AE99" s="233"/>
      <c r="AF99" s="233"/>
      <c r="AG99" s="233"/>
      <c r="AH99" s="233"/>
      <c r="AI99" s="233"/>
      <c r="AJ99" s="233"/>
      <c r="AK99" s="233"/>
      <c r="AL99" s="233"/>
      <c r="AM99" s="233"/>
      <c r="AN99" s="233"/>
      <c r="AO99" s="233"/>
      <c r="AP99" s="233"/>
      <c r="AQ99" s="233"/>
      <c r="AR99" s="233"/>
      <c r="AS99" s="233"/>
      <c r="AT99" s="233"/>
      <c r="AU99" s="233"/>
      <c r="AV99" s="233"/>
      <c r="AW99" s="233"/>
      <c r="AX99" s="233"/>
      <c r="AY99" s="233"/>
      <c r="AZ99" s="234"/>
      <c r="BA99" s="234"/>
      <c r="BB99" s="234"/>
      <c r="BC99" s="234"/>
      <c r="BD99" s="234"/>
      <c r="BE99" s="227"/>
      <c r="BF99" s="227"/>
      <c r="BG99" s="227"/>
      <c r="BH99" s="227"/>
      <c r="BI99" s="227"/>
      <c r="BJ99" s="227"/>
      <c r="BK99" s="227"/>
      <c r="BL99" s="227"/>
      <c r="BM99" s="227"/>
      <c r="BN99" s="227"/>
      <c r="BO99" s="227"/>
      <c r="BP99" s="227"/>
      <c r="BQ99" s="224">
        <v>93</v>
      </c>
      <c r="BR99" s="229"/>
      <c r="BS99" s="839"/>
      <c r="BT99" s="840"/>
      <c r="BU99" s="840"/>
      <c r="BV99" s="840"/>
      <c r="BW99" s="840"/>
      <c r="BX99" s="840"/>
      <c r="BY99" s="840"/>
      <c r="BZ99" s="840"/>
      <c r="CA99" s="840"/>
      <c r="CB99" s="840"/>
      <c r="CC99" s="840"/>
      <c r="CD99" s="840"/>
      <c r="CE99" s="840"/>
      <c r="CF99" s="840"/>
      <c r="CG99" s="845"/>
      <c r="CH99" s="842"/>
      <c r="CI99" s="843"/>
      <c r="CJ99" s="843"/>
      <c r="CK99" s="843"/>
      <c r="CL99" s="844"/>
      <c r="CM99" s="842"/>
      <c r="CN99" s="843"/>
      <c r="CO99" s="843"/>
      <c r="CP99" s="843"/>
      <c r="CQ99" s="844"/>
      <c r="CR99" s="842"/>
      <c r="CS99" s="843"/>
      <c r="CT99" s="843"/>
      <c r="CU99" s="843"/>
      <c r="CV99" s="844"/>
      <c r="CW99" s="842"/>
      <c r="CX99" s="843"/>
      <c r="CY99" s="843"/>
      <c r="CZ99" s="843"/>
      <c r="DA99" s="844"/>
      <c r="DB99" s="842"/>
      <c r="DC99" s="843"/>
      <c r="DD99" s="843"/>
      <c r="DE99" s="843"/>
      <c r="DF99" s="844"/>
      <c r="DG99" s="842"/>
      <c r="DH99" s="843"/>
      <c r="DI99" s="843"/>
      <c r="DJ99" s="843"/>
      <c r="DK99" s="844"/>
      <c r="DL99" s="842"/>
      <c r="DM99" s="843"/>
      <c r="DN99" s="843"/>
      <c r="DO99" s="843"/>
      <c r="DP99" s="844"/>
      <c r="DQ99" s="842"/>
      <c r="DR99" s="843"/>
      <c r="DS99" s="843"/>
      <c r="DT99" s="843"/>
      <c r="DU99" s="844"/>
      <c r="DV99" s="839"/>
      <c r="DW99" s="840"/>
      <c r="DX99" s="840"/>
      <c r="DY99" s="840"/>
      <c r="DZ99" s="841"/>
      <c r="EA99" s="216"/>
    </row>
    <row r="100" spans="1:131" ht="26.25" hidden="1" customHeight="1" x14ac:dyDescent="0.2">
      <c r="A100" s="231"/>
      <c r="B100" s="232"/>
      <c r="C100" s="232"/>
      <c r="D100" s="232"/>
      <c r="E100" s="232"/>
      <c r="F100" s="232"/>
      <c r="G100" s="232"/>
      <c r="H100" s="232"/>
      <c r="I100" s="232"/>
      <c r="J100" s="232"/>
      <c r="K100" s="232"/>
      <c r="L100" s="232"/>
      <c r="M100" s="232"/>
      <c r="N100" s="232"/>
      <c r="O100" s="232"/>
      <c r="P100" s="232"/>
      <c r="Q100" s="233"/>
      <c r="R100" s="233"/>
      <c r="S100" s="233"/>
      <c r="T100" s="233"/>
      <c r="U100" s="233"/>
      <c r="V100" s="233"/>
      <c r="W100" s="233"/>
      <c r="X100" s="233"/>
      <c r="Y100" s="233"/>
      <c r="Z100" s="233"/>
      <c r="AA100" s="233"/>
      <c r="AB100" s="233"/>
      <c r="AC100" s="233"/>
      <c r="AD100" s="233"/>
      <c r="AE100" s="233"/>
      <c r="AF100" s="233"/>
      <c r="AG100" s="233"/>
      <c r="AH100" s="233"/>
      <c r="AI100" s="233"/>
      <c r="AJ100" s="233"/>
      <c r="AK100" s="233"/>
      <c r="AL100" s="233"/>
      <c r="AM100" s="233"/>
      <c r="AN100" s="233"/>
      <c r="AO100" s="233"/>
      <c r="AP100" s="233"/>
      <c r="AQ100" s="233"/>
      <c r="AR100" s="233"/>
      <c r="AS100" s="233"/>
      <c r="AT100" s="233"/>
      <c r="AU100" s="233"/>
      <c r="AV100" s="233"/>
      <c r="AW100" s="233"/>
      <c r="AX100" s="233"/>
      <c r="AY100" s="233"/>
      <c r="AZ100" s="234"/>
      <c r="BA100" s="234"/>
      <c r="BB100" s="234"/>
      <c r="BC100" s="234"/>
      <c r="BD100" s="234"/>
      <c r="BE100" s="227"/>
      <c r="BF100" s="227"/>
      <c r="BG100" s="227"/>
      <c r="BH100" s="227"/>
      <c r="BI100" s="227"/>
      <c r="BJ100" s="227"/>
      <c r="BK100" s="227"/>
      <c r="BL100" s="227"/>
      <c r="BM100" s="227"/>
      <c r="BN100" s="227"/>
      <c r="BO100" s="227"/>
      <c r="BP100" s="227"/>
      <c r="BQ100" s="224">
        <v>94</v>
      </c>
      <c r="BR100" s="229"/>
      <c r="BS100" s="839"/>
      <c r="BT100" s="840"/>
      <c r="BU100" s="840"/>
      <c r="BV100" s="840"/>
      <c r="BW100" s="840"/>
      <c r="BX100" s="840"/>
      <c r="BY100" s="840"/>
      <c r="BZ100" s="840"/>
      <c r="CA100" s="840"/>
      <c r="CB100" s="840"/>
      <c r="CC100" s="840"/>
      <c r="CD100" s="840"/>
      <c r="CE100" s="840"/>
      <c r="CF100" s="840"/>
      <c r="CG100" s="845"/>
      <c r="CH100" s="842"/>
      <c r="CI100" s="843"/>
      <c r="CJ100" s="843"/>
      <c r="CK100" s="843"/>
      <c r="CL100" s="844"/>
      <c r="CM100" s="842"/>
      <c r="CN100" s="843"/>
      <c r="CO100" s="843"/>
      <c r="CP100" s="843"/>
      <c r="CQ100" s="844"/>
      <c r="CR100" s="842"/>
      <c r="CS100" s="843"/>
      <c r="CT100" s="843"/>
      <c r="CU100" s="843"/>
      <c r="CV100" s="844"/>
      <c r="CW100" s="842"/>
      <c r="CX100" s="843"/>
      <c r="CY100" s="843"/>
      <c r="CZ100" s="843"/>
      <c r="DA100" s="844"/>
      <c r="DB100" s="842"/>
      <c r="DC100" s="843"/>
      <c r="DD100" s="843"/>
      <c r="DE100" s="843"/>
      <c r="DF100" s="844"/>
      <c r="DG100" s="842"/>
      <c r="DH100" s="843"/>
      <c r="DI100" s="843"/>
      <c r="DJ100" s="843"/>
      <c r="DK100" s="844"/>
      <c r="DL100" s="842"/>
      <c r="DM100" s="843"/>
      <c r="DN100" s="843"/>
      <c r="DO100" s="843"/>
      <c r="DP100" s="844"/>
      <c r="DQ100" s="842"/>
      <c r="DR100" s="843"/>
      <c r="DS100" s="843"/>
      <c r="DT100" s="843"/>
      <c r="DU100" s="844"/>
      <c r="DV100" s="839"/>
      <c r="DW100" s="840"/>
      <c r="DX100" s="840"/>
      <c r="DY100" s="840"/>
      <c r="DZ100" s="841"/>
      <c r="EA100" s="216"/>
    </row>
    <row r="101" spans="1:131" ht="26.25" hidden="1" customHeight="1" x14ac:dyDescent="0.2">
      <c r="A101" s="231"/>
      <c r="B101" s="232"/>
      <c r="C101" s="232"/>
      <c r="D101" s="232"/>
      <c r="E101" s="232"/>
      <c r="F101" s="232"/>
      <c r="G101" s="232"/>
      <c r="H101" s="232"/>
      <c r="I101" s="232"/>
      <c r="J101" s="232"/>
      <c r="K101" s="232"/>
      <c r="L101" s="232"/>
      <c r="M101" s="232"/>
      <c r="N101" s="232"/>
      <c r="O101" s="232"/>
      <c r="P101" s="232"/>
      <c r="Q101" s="233"/>
      <c r="R101" s="233"/>
      <c r="S101" s="233"/>
      <c r="T101" s="233"/>
      <c r="U101" s="233"/>
      <c r="V101" s="233"/>
      <c r="W101" s="233"/>
      <c r="X101" s="233"/>
      <c r="Y101" s="233"/>
      <c r="Z101" s="233"/>
      <c r="AA101" s="233"/>
      <c r="AB101" s="233"/>
      <c r="AC101" s="233"/>
      <c r="AD101" s="233"/>
      <c r="AE101" s="233"/>
      <c r="AF101" s="233"/>
      <c r="AG101" s="233"/>
      <c r="AH101" s="233"/>
      <c r="AI101" s="233"/>
      <c r="AJ101" s="233"/>
      <c r="AK101" s="233"/>
      <c r="AL101" s="233"/>
      <c r="AM101" s="233"/>
      <c r="AN101" s="233"/>
      <c r="AO101" s="233"/>
      <c r="AP101" s="233"/>
      <c r="AQ101" s="233"/>
      <c r="AR101" s="233"/>
      <c r="AS101" s="233"/>
      <c r="AT101" s="233"/>
      <c r="AU101" s="233"/>
      <c r="AV101" s="233"/>
      <c r="AW101" s="233"/>
      <c r="AX101" s="233"/>
      <c r="AY101" s="233"/>
      <c r="AZ101" s="234"/>
      <c r="BA101" s="234"/>
      <c r="BB101" s="234"/>
      <c r="BC101" s="234"/>
      <c r="BD101" s="234"/>
      <c r="BE101" s="227"/>
      <c r="BF101" s="227"/>
      <c r="BG101" s="227"/>
      <c r="BH101" s="227"/>
      <c r="BI101" s="227"/>
      <c r="BJ101" s="227"/>
      <c r="BK101" s="227"/>
      <c r="BL101" s="227"/>
      <c r="BM101" s="227"/>
      <c r="BN101" s="227"/>
      <c r="BO101" s="227"/>
      <c r="BP101" s="227"/>
      <c r="BQ101" s="224">
        <v>95</v>
      </c>
      <c r="BR101" s="229"/>
      <c r="BS101" s="839"/>
      <c r="BT101" s="840"/>
      <c r="BU101" s="840"/>
      <c r="BV101" s="840"/>
      <c r="BW101" s="840"/>
      <c r="BX101" s="840"/>
      <c r="BY101" s="840"/>
      <c r="BZ101" s="840"/>
      <c r="CA101" s="840"/>
      <c r="CB101" s="840"/>
      <c r="CC101" s="840"/>
      <c r="CD101" s="840"/>
      <c r="CE101" s="840"/>
      <c r="CF101" s="840"/>
      <c r="CG101" s="845"/>
      <c r="CH101" s="842"/>
      <c r="CI101" s="843"/>
      <c r="CJ101" s="843"/>
      <c r="CK101" s="843"/>
      <c r="CL101" s="844"/>
      <c r="CM101" s="842"/>
      <c r="CN101" s="843"/>
      <c r="CO101" s="843"/>
      <c r="CP101" s="843"/>
      <c r="CQ101" s="844"/>
      <c r="CR101" s="842"/>
      <c r="CS101" s="843"/>
      <c r="CT101" s="843"/>
      <c r="CU101" s="843"/>
      <c r="CV101" s="844"/>
      <c r="CW101" s="842"/>
      <c r="CX101" s="843"/>
      <c r="CY101" s="843"/>
      <c r="CZ101" s="843"/>
      <c r="DA101" s="844"/>
      <c r="DB101" s="842"/>
      <c r="DC101" s="843"/>
      <c r="DD101" s="843"/>
      <c r="DE101" s="843"/>
      <c r="DF101" s="844"/>
      <c r="DG101" s="842"/>
      <c r="DH101" s="843"/>
      <c r="DI101" s="843"/>
      <c r="DJ101" s="843"/>
      <c r="DK101" s="844"/>
      <c r="DL101" s="842"/>
      <c r="DM101" s="843"/>
      <c r="DN101" s="843"/>
      <c r="DO101" s="843"/>
      <c r="DP101" s="844"/>
      <c r="DQ101" s="842"/>
      <c r="DR101" s="843"/>
      <c r="DS101" s="843"/>
      <c r="DT101" s="843"/>
      <c r="DU101" s="844"/>
      <c r="DV101" s="839"/>
      <c r="DW101" s="840"/>
      <c r="DX101" s="840"/>
      <c r="DY101" s="840"/>
      <c r="DZ101" s="841"/>
      <c r="EA101" s="216"/>
    </row>
    <row r="102" spans="1:131" ht="26.25" customHeight="1" thickBot="1" x14ac:dyDescent="0.25">
      <c r="A102" s="231"/>
      <c r="B102" s="232"/>
      <c r="C102" s="232"/>
      <c r="D102" s="232"/>
      <c r="E102" s="232"/>
      <c r="F102" s="232"/>
      <c r="G102" s="232"/>
      <c r="H102" s="232"/>
      <c r="I102" s="232"/>
      <c r="J102" s="232"/>
      <c r="K102" s="232"/>
      <c r="L102" s="232"/>
      <c r="M102" s="232"/>
      <c r="N102" s="232"/>
      <c r="O102" s="232"/>
      <c r="P102" s="232"/>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233"/>
      <c r="AL102" s="233"/>
      <c r="AM102" s="233"/>
      <c r="AN102" s="233"/>
      <c r="AO102" s="233"/>
      <c r="AP102" s="233"/>
      <c r="AQ102" s="233"/>
      <c r="AR102" s="233"/>
      <c r="AS102" s="233"/>
      <c r="AT102" s="233"/>
      <c r="AU102" s="233"/>
      <c r="AV102" s="233"/>
      <c r="AW102" s="233"/>
      <c r="AX102" s="233"/>
      <c r="AY102" s="233"/>
      <c r="AZ102" s="234"/>
      <c r="BA102" s="234"/>
      <c r="BB102" s="234"/>
      <c r="BC102" s="234"/>
      <c r="BD102" s="234"/>
      <c r="BE102" s="227"/>
      <c r="BF102" s="227"/>
      <c r="BG102" s="227"/>
      <c r="BH102" s="227"/>
      <c r="BI102" s="227"/>
      <c r="BJ102" s="227"/>
      <c r="BK102" s="227"/>
      <c r="BL102" s="227"/>
      <c r="BM102" s="227"/>
      <c r="BN102" s="227"/>
      <c r="BO102" s="227"/>
      <c r="BP102" s="227"/>
      <c r="BQ102" s="226" t="s">
        <v>393</v>
      </c>
      <c r="BR102" s="772" t="s">
        <v>425</v>
      </c>
      <c r="BS102" s="773"/>
      <c r="BT102" s="773"/>
      <c r="BU102" s="773"/>
      <c r="BV102" s="773"/>
      <c r="BW102" s="773"/>
      <c r="BX102" s="773"/>
      <c r="BY102" s="773"/>
      <c r="BZ102" s="773"/>
      <c r="CA102" s="773"/>
      <c r="CB102" s="773"/>
      <c r="CC102" s="773"/>
      <c r="CD102" s="773"/>
      <c r="CE102" s="773"/>
      <c r="CF102" s="773"/>
      <c r="CG102" s="774"/>
      <c r="CH102" s="867"/>
      <c r="CI102" s="868"/>
      <c r="CJ102" s="868"/>
      <c r="CK102" s="868"/>
      <c r="CL102" s="869"/>
      <c r="CM102" s="867"/>
      <c r="CN102" s="868"/>
      <c r="CO102" s="868"/>
      <c r="CP102" s="868"/>
      <c r="CQ102" s="869"/>
      <c r="CR102" s="870">
        <f>SUM(CR7:CV8)</f>
        <v>18</v>
      </c>
      <c r="CS102" s="832"/>
      <c r="CT102" s="832"/>
      <c r="CU102" s="832"/>
      <c r="CV102" s="871"/>
      <c r="CW102" s="870" t="s">
        <v>602</v>
      </c>
      <c r="CX102" s="832"/>
      <c r="CY102" s="832"/>
      <c r="CZ102" s="832"/>
      <c r="DA102" s="871"/>
      <c r="DB102" s="870" t="s">
        <v>602</v>
      </c>
      <c r="DC102" s="832"/>
      <c r="DD102" s="832"/>
      <c r="DE102" s="832"/>
      <c r="DF102" s="871"/>
      <c r="DG102" s="870" t="s">
        <v>602</v>
      </c>
      <c r="DH102" s="832"/>
      <c r="DI102" s="832"/>
      <c r="DJ102" s="832"/>
      <c r="DK102" s="871"/>
      <c r="DL102" s="870" t="s">
        <v>602</v>
      </c>
      <c r="DM102" s="832"/>
      <c r="DN102" s="832"/>
      <c r="DO102" s="832"/>
      <c r="DP102" s="871"/>
      <c r="DQ102" s="870" t="s">
        <v>602</v>
      </c>
      <c r="DR102" s="832"/>
      <c r="DS102" s="832"/>
      <c r="DT102" s="832"/>
      <c r="DU102" s="871"/>
      <c r="DV102" s="772"/>
      <c r="DW102" s="773"/>
      <c r="DX102" s="773"/>
      <c r="DY102" s="773"/>
      <c r="DZ102" s="894"/>
      <c r="EA102" s="216"/>
    </row>
    <row r="103" spans="1:131" ht="26.25" customHeight="1" x14ac:dyDescent="0.2">
      <c r="A103" s="231"/>
      <c r="B103" s="232"/>
      <c r="C103" s="232"/>
      <c r="D103" s="232"/>
      <c r="E103" s="232"/>
      <c r="F103" s="232"/>
      <c r="G103" s="232"/>
      <c r="H103" s="232"/>
      <c r="I103" s="232"/>
      <c r="J103" s="232"/>
      <c r="K103" s="232"/>
      <c r="L103" s="232"/>
      <c r="M103" s="232"/>
      <c r="N103" s="232"/>
      <c r="O103" s="232"/>
      <c r="P103" s="232"/>
      <c r="Q103" s="233"/>
      <c r="R103" s="233"/>
      <c r="S103" s="233"/>
      <c r="T103" s="233"/>
      <c r="U103" s="233"/>
      <c r="V103" s="233"/>
      <c r="W103" s="233"/>
      <c r="X103" s="233"/>
      <c r="Y103" s="233"/>
      <c r="Z103" s="233"/>
      <c r="AA103" s="233"/>
      <c r="AB103" s="233"/>
      <c r="AC103" s="233"/>
      <c r="AD103" s="233"/>
      <c r="AE103" s="233"/>
      <c r="AF103" s="233"/>
      <c r="AG103" s="233"/>
      <c r="AH103" s="233"/>
      <c r="AI103" s="233"/>
      <c r="AJ103" s="233"/>
      <c r="AK103" s="233"/>
      <c r="AL103" s="233"/>
      <c r="AM103" s="233"/>
      <c r="AN103" s="233"/>
      <c r="AO103" s="233"/>
      <c r="AP103" s="233"/>
      <c r="AQ103" s="233"/>
      <c r="AR103" s="233"/>
      <c r="AS103" s="233"/>
      <c r="AT103" s="233"/>
      <c r="AU103" s="233"/>
      <c r="AV103" s="233"/>
      <c r="AW103" s="233"/>
      <c r="AX103" s="233"/>
      <c r="AY103" s="233"/>
      <c r="AZ103" s="234"/>
      <c r="BA103" s="234"/>
      <c r="BB103" s="234"/>
      <c r="BC103" s="234"/>
      <c r="BD103" s="234"/>
      <c r="BE103" s="227"/>
      <c r="BF103" s="227"/>
      <c r="BG103" s="227"/>
      <c r="BH103" s="227"/>
      <c r="BI103" s="227"/>
      <c r="BJ103" s="227"/>
      <c r="BK103" s="227"/>
      <c r="BL103" s="227"/>
      <c r="BM103" s="227"/>
      <c r="BN103" s="227"/>
      <c r="BO103" s="227"/>
      <c r="BP103" s="227"/>
      <c r="BQ103" s="895" t="s">
        <v>426</v>
      </c>
      <c r="BR103" s="895"/>
      <c r="BS103" s="895"/>
      <c r="BT103" s="895"/>
      <c r="BU103" s="895"/>
      <c r="BV103" s="895"/>
      <c r="BW103" s="895"/>
      <c r="BX103" s="895"/>
      <c r="BY103" s="895"/>
      <c r="BZ103" s="895"/>
      <c r="CA103" s="895"/>
      <c r="CB103" s="895"/>
      <c r="CC103" s="895"/>
      <c r="CD103" s="895"/>
      <c r="CE103" s="895"/>
      <c r="CF103" s="895"/>
      <c r="CG103" s="895"/>
      <c r="CH103" s="895"/>
      <c r="CI103" s="895"/>
      <c r="CJ103" s="895"/>
      <c r="CK103" s="895"/>
      <c r="CL103" s="895"/>
      <c r="CM103" s="895"/>
      <c r="CN103" s="895"/>
      <c r="CO103" s="895"/>
      <c r="CP103" s="895"/>
      <c r="CQ103" s="895"/>
      <c r="CR103" s="895"/>
      <c r="CS103" s="895"/>
      <c r="CT103" s="895"/>
      <c r="CU103" s="895"/>
      <c r="CV103" s="895"/>
      <c r="CW103" s="895"/>
      <c r="CX103" s="895"/>
      <c r="CY103" s="895"/>
      <c r="CZ103" s="895"/>
      <c r="DA103" s="895"/>
      <c r="DB103" s="895"/>
      <c r="DC103" s="895"/>
      <c r="DD103" s="895"/>
      <c r="DE103" s="895"/>
      <c r="DF103" s="895"/>
      <c r="DG103" s="895"/>
      <c r="DH103" s="895"/>
      <c r="DI103" s="895"/>
      <c r="DJ103" s="895"/>
      <c r="DK103" s="895"/>
      <c r="DL103" s="895"/>
      <c r="DM103" s="895"/>
      <c r="DN103" s="895"/>
      <c r="DO103" s="895"/>
      <c r="DP103" s="895"/>
      <c r="DQ103" s="895"/>
      <c r="DR103" s="895"/>
      <c r="DS103" s="895"/>
      <c r="DT103" s="895"/>
      <c r="DU103" s="895"/>
      <c r="DV103" s="895"/>
      <c r="DW103" s="895"/>
      <c r="DX103" s="895"/>
      <c r="DY103" s="895"/>
      <c r="DZ103" s="895"/>
      <c r="EA103" s="216"/>
    </row>
    <row r="104" spans="1:131" ht="26.25" customHeight="1" x14ac:dyDescent="0.2">
      <c r="A104" s="231"/>
      <c r="B104" s="232"/>
      <c r="C104" s="232"/>
      <c r="D104" s="232"/>
      <c r="E104" s="232"/>
      <c r="F104" s="232"/>
      <c r="G104" s="232"/>
      <c r="H104" s="232"/>
      <c r="I104" s="232"/>
      <c r="J104" s="232"/>
      <c r="K104" s="232"/>
      <c r="L104" s="232"/>
      <c r="M104" s="232"/>
      <c r="N104" s="232"/>
      <c r="O104" s="232"/>
      <c r="P104" s="232"/>
      <c r="Q104" s="233"/>
      <c r="R104" s="233"/>
      <c r="S104" s="233"/>
      <c r="T104" s="233"/>
      <c r="U104" s="233"/>
      <c r="V104" s="233"/>
      <c r="W104" s="233"/>
      <c r="X104" s="233"/>
      <c r="Y104" s="233"/>
      <c r="Z104" s="233"/>
      <c r="AA104" s="233"/>
      <c r="AB104" s="233"/>
      <c r="AC104" s="233"/>
      <c r="AD104" s="233"/>
      <c r="AE104" s="233"/>
      <c r="AF104" s="233"/>
      <c r="AG104" s="233"/>
      <c r="AH104" s="233"/>
      <c r="AI104" s="233"/>
      <c r="AJ104" s="233"/>
      <c r="AK104" s="233"/>
      <c r="AL104" s="233"/>
      <c r="AM104" s="233"/>
      <c r="AN104" s="233"/>
      <c r="AO104" s="233"/>
      <c r="AP104" s="233"/>
      <c r="AQ104" s="233"/>
      <c r="AR104" s="233"/>
      <c r="AS104" s="233"/>
      <c r="AT104" s="233"/>
      <c r="AU104" s="233"/>
      <c r="AV104" s="233"/>
      <c r="AW104" s="233"/>
      <c r="AX104" s="233"/>
      <c r="AY104" s="233"/>
      <c r="AZ104" s="234"/>
      <c r="BA104" s="234"/>
      <c r="BB104" s="234"/>
      <c r="BC104" s="234"/>
      <c r="BD104" s="234"/>
      <c r="BE104" s="227"/>
      <c r="BF104" s="227"/>
      <c r="BG104" s="227"/>
      <c r="BH104" s="227"/>
      <c r="BI104" s="227"/>
      <c r="BJ104" s="227"/>
      <c r="BK104" s="227"/>
      <c r="BL104" s="227"/>
      <c r="BM104" s="227"/>
      <c r="BN104" s="227"/>
      <c r="BO104" s="227"/>
      <c r="BP104" s="227"/>
      <c r="BQ104" s="896" t="s">
        <v>427</v>
      </c>
      <c r="BR104" s="896"/>
      <c r="BS104" s="896"/>
      <c r="BT104" s="896"/>
      <c r="BU104" s="896"/>
      <c r="BV104" s="896"/>
      <c r="BW104" s="896"/>
      <c r="BX104" s="896"/>
      <c r="BY104" s="896"/>
      <c r="BZ104" s="896"/>
      <c r="CA104" s="896"/>
      <c r="CB104" s="896"/>
      <c r="CC104" s="896"/>
      <c r="CD104" s="896"/>
      <c r="CE104" s="896"/>
      <c r="CF104" s="896"/>
      <c r="CG104" s="896"/>
      <c r="CH104" s="896"/>
      <c r="CI104" s="896"/>
      <c r="CJ104" s="896"/>
      <c r="CK104" s="896"/>
      <c r="CL104" s="896"/>
      <c r="CM104" s="896"/>
      <c r="CN104" s="896"/>
      <c r="CO104" s="896"/>
      <c r="CP104" s="896"/>
      <c r="CQ104" s="896"/>
      <c r="CR104" s="896"/>
      <c r="CS104" s="896"/>
      <c r="CT104" s="896"/>
      <c r="CU104" s="896"/>
      <c r="CV104" s="896"/>
      <c r="CW104" s="896"/>
      <c r="CX104" s="896"/>
      <c r="CY104" s="896"/>
      <c r="CZ104" s="896"/>
      <c r="DA104" s="896"/>
      <c r="DB104" s="896"/>
      <c r="DC104" s="896"/>
      <c r="DD104" s="896"/>
      <c r="DE104" s="896"/>
      <c r="DF104" s="896"/>
      <c r="DG104" s="896"/>
      <c r="DH104" s="896"/>
      <c r="DI104" s="896"/>
      <c r="DJ104" s="896"/>
      <c r="DK104" s="896"/>
      <c r="DL104" s="896"/>
      <c r="DM104" s="896"/>
      <c r="DN104" s="896"/>
      <c r="DO104" s="896"/>
      <c r="DP104" s="896"/>
      <c r="DQ104" s="896"/>
      <c r="DR104" s="896"/>
      <c r="DS104" s="896"/>
      <c r="DT104" s="896"/>
      <c r="DU104" s="896"/>
      <c r="DV104" s="896"/>
      <c r="DW104" s="896"/>
      <c r="DX104" s="896"/>
      <c r="DY104" s="896"/>
      <c r="DZ104" s="896"/>
      <c r="EA104" s="216"/>
    </row>
    <row r="105" spans="1:131" ht="11.25" customHeight="1" x14ac:dyDescent="0.2">
      <c r="A105" s="227"/>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7"/>
      <c r="AH105" s="227"/>
      <c r="AI105" s="227"/>
      <c r="AJ105" s="227"/>
      <c r="AK105" s="227"/>
      <c r="AL105" s="227"/>
      <c r="AM105" s="227"/>
      <c r="AN105" s="227"/>
      <c r="AO105" s="227"/>
      <c r="AP105" s="227"/>
      <c r="AQ105" s="227"/>
      <c r="AR105" s="227"/>
      <c r="AS105" s="227"/>
      <c r="AT105" s="227"/>
      <c r="AU105" s="227"/>
      <c r="AV105" s="227"/>
      <c r="AW105" s="227"/>
      <c r="AX105" s="227"/>
      <c r="AY105" s="227"/>
      <c r="AZ105" s="227"/>
      <c r="BA105" s="227"/>
      <c r="BB105" s="227"/>
      <c r="BC105" s="227"/>
      <c r="BD105" s="227"/>
      <c r="BE105" s="227"/>
      <c r="BF105" s="227"/>
      <c r="BG105" s="227"/>
      <c r="BH105" s="227"/>
      <c r="BI105" s="227"/>
      <c r="BJ105" s="227"/>
      <c r="BK105" s="227"/>
      <c r="BL105" s="227"/>
      <c r="BM105" s="227"/>
      <c r="BN105" s="227"/>
      <c r="BO105" s="227"/>
      <c r="BP105" s="227"/>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216"/>
    </row>
    <row r="106" spans="1:131" ht="11.25" customHeight="1" x14ac:dyDescent="0.2">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216"/>
    </row>
    <row r="107" spans="1:131" s="216" customFormat="1" ht="26.25" customHeight="1" thickBot="1" x14ac:dyDescent="0.25">
      <c r="A107" s="235" t="s">
        <v>428</v>
      </c>
      <c r="B107" s="236"/>
      <c r="C107" s="236"/>
      <c r="D107" s="236"/>
      <c r="E107" s="236"/>
      <c r="F107" s="236"/>
      <c r="G107" s="236"/>
      <c r="H107" s="236"/>
      <c r="I107" s="236"/>
      <c r="J107" s="236"/>
      <c r="K107" s="236"/>
      <c r="L107" s="236"/>
      <c r="M107" s="236"/>
      <c r="N107" s="236"/>
      <c r="O107" s="236"/>
      <c r="P107" s="236"/>
      <c r="Q107" s="236"/>
      <c r="R107" s="236"/>
      <c r="S107" s="236"/>
      <c r="T107" s="236"/>
      <c r="U107" s="236"/>
      <c r="V107" s="236"/>
      <c r="W107" s="236"/>
      <c r="X107" s="236"/>
      <c r="Y107" s="236"/>
      <c r="Z107" s="236"/>
      <c r="AA107" s="236"/>
      <c r="AB107" s="236"/>
      <c r="AC107" s="236"/>
      <c r="AD107" s="236"/>
      <c r="AE107" s="236"/>
      <c r="AF107" s="236"/>
      <c r="AG107" s="236"/>
      <c r="AH107" s="236"/>
      <c r="AI107" s="236"/>
      <c r="AJ107" s="236"/>
      <c r="AK107" s="236"/>
      <c r="AL107" s="236"/>
      <c r="AM107" s="236"/>
      <c r="AN107" s="236"/>
      <c r="AO107" s="236"/>
      <c r="AP107" s="236"/>
      <c r="AQ107" s="236"/>
      <c r="AR107" s="236"/>
      <c r="AS107" s="236"/>
      <c r="AT107" s="236"/>
      <c r="AU107" s="235" t="s">
        <v>429</v>
      </c>
      <c r="AV107" s="236"/>
      <c r="AW107" s="236"/>
      <c r="AX107" s="236"/>
      <c r="AY107" s="236"/>
      <c r="AZ107" s="236"/>
      <c r="BA107" s="236"/>
      <c r="BB107" s="236"/>
      <c r="BC107" s="236"/>
      <c r="BD107" s="236"/>
      <c r="BE107" s="236"/>
      <c r="BF107" s="236"/>
      <c r="BG107" s="236"/>
      <c r="BH107" s="236"/>
      <c r="BI107" s="236"/>
      <c r="BJ107" s="236"/>
      <c r="BK107" s="236"/>
      <c r="BL107" s="236"/>
      <c r="BM107" s="236"/>
      <c r="BN107" s="236"/>
      <c r="BO107" s="236"/>
      <c r="BP107" s="236"/>
      <c r="BQ107" s="236"/>
      <c r="BR107" s="236"/>
      <c r="BS107" s="236"/>
      <c r="BT107" s="236"/>
      <c r="BU107" s="236"/>
      <c r="BV107" s="236"/>
      <c r="BW107" s="236"/>
      <c r="BX107" s="236"/>
      <c r="BY107" s="236"/>
      <c r="BZ107" s="236"/>
      <c r="CA107" s="236"/>
      <c r="CB107" s="236"/>
      <c r="CC107" s="236"/>
      <c r="CD107" s="236"/>
      <c r="CE107" s="236"/>
      <c r="CF107" s="236"/>
      <c r="CG107" s="236"/>
      <c r="CH107" s="236"/>
      <c r="CI107" s="236"/>
      <c r="CJ107" s="236"/>
      <c r="CK107" s="236"/>
      <c r="CL107" s="236"/>
      <c r="CM107" s="236"/>
      <c r="CN107" s="236"/>
      <c r="CO107" s="236"/>
      <c r="CP107" s="236"/>
      <c r="CQ107" s="236"/>
      <c r="CR107" s="236"/>
      <c r="CS107" s="236"/>
      <c r="CT107" s="236"/>
      <c r="CU107" s="236"/>
      <c r="CV107" s="236"/>
      <c r="CW107" s="236"/>
      <c r="CX107" s="236"/>
      <c r="CY107" s="236"/>
      <c r="CZ107" s="236"/>
      <c r="DA107" s="236"/>
      <c r="DB107" s="236"/>
      <c r="DC107" s="236"/>
      <c r="DD107" s="236"/>
      <c r="DE107" s="236"/>
      <c r="DF107" s="236"/>
      <c r="DG107" s="236"/>
      <c r="DH107" s="236"/>
      <c r="DI107" s="236"/>
      <c r="DJ107" s="236"/>
      <c r="DK107" s="236"/>
      <c r="DL107" s="236"/>
      <c r="DM107" s="236"/>
      <c r="DN107" s="236"/>
      <c r="DO107" s="236"/>
      <c r="DP107" s="236"/>
      <c r="DQ107" s="236"/>
      <c r="DR107" s="236"/>
      <c r="DS107" s="236"/>
      <c r="DT107" s="236"/>
      <c r="DU107" s="236"/>
      <c r="DV107" s="236"/>
      <c r="DW107" s="236"/>
      <c r="DX107" s="236"/>
      <c r="DY107" s="236"/>
      <c r="DZ107" s="236"/>
    </row>
    <row r="108" spans="1:131" s="216" customFormat="1" ht="26.25" customHeight="1" x14ac:dyDescent="0.2">
      <c r="A108" s="897" t="s">
        <v>430</v>
      </c>
      <c r="B108" s="898"/>
      <c r="C108" s="898"/>
      <c r="D108" s="898"/>
      <c r="E108" s="898"/>
      <c r="F108" s="898"/>
      <c r="G108" s="898"/>
      <c r="H108" s="898"/>
      <c r="I108" s="898"/>
      <c r="J108" s="898"/>
      <c r="K108" s="898"/>
      <c r="L108" s="898"/>
      <c r="M108" s="898"/>
      <c r="N108" s="898"/>
      <c r="O108" s="898"/>
      <c r="P108" s="898"/>
      <c r="Q108" s="898"/>
      <c r="R108" s="898"/>
      <c r="S108" s="898"/>
      <c r="T108" s="898"/>
      <c r="U108" s="898"/>
      <c r="V108" s="898"/>
      <c r="W108" s="898"/>
      <c r="X108" s="898"/>
      <c r="Y108" s="898"/>
      <c r="Z108" s="898"/>
      <c r="AA108" s="898"/>
      <c r="AB108" s="898"/>
      <c r="AC108" s="898"/>
      <c r="AD108" s="898"/>
      <c r="AE108" s="898"/>
      <c r="AF108" s="898"/>
      <c r="AG108" s="898"/>
      <c r="AH108" s="898"/>
      <c r="AI108" s="898"/>
      <c r="AJ108" s="898"/>
      <c r="AK108" s="898"/>
      <c r="AL108" s="898"/>
      <c r="AM108" s="898"/>
      <c r="AN108" s="898"/>
      <c r="AO108" s="898"/>
      <c r="AP108" s="898"/>
      <c r="AQ108" s="898"/>
      <c r="AR108" s="898"/>
      <c r="AS108" s="898"/>
      <c r="AT108" s="899"/>
      <c r="AU108" s="897" t="s">
        <v>431</v>
      </c>
      <c r="AV108" s="898"/>
      <c r="AW108" s="898"/>
      <c r="AX108" s="898"/>
      <c r="AY108" s="898"/>
      <c r="AZ108" s="898"/>
      <c r="BA108" s="898"/>
      <c r="BB108" s="898"/>
      <c r="BC108" s="898"/>
      <c r="BD108" s="898"/>
      <c r="BE108" s="898"/>
      <c r="BF108" s="898"/>
      <c r="BG108" s="898"/>
      <c r="BH108" s="898"/>
      <c r="BI108" s="898"/>
      <c r="BJ108" s="898"/>
      <c r="BK108" s="898"/>
      <c r="BL108" s="898"/>
      <c r="BM108" s="898"/>
      <c r="BN108" s="898"/>
      <c r="BO108" s="898"/>
      <c r="BP108" s="898"/>
      <c r="BQ108" s="898"/>
      <c r="BR108" s="898"/>
      <c r="BS108" s="898"/>
      <c r="BT108" s="898"/>
      <c r="BU108" s="898"/>
      <c r="BV108" s="898"/>
      <c r="BW108" s="898"/>
      <c r="BX108" s="898"/>
      <c r="BY108" s="898"/>
      <c r="BZ108" s="898"/>
      <c r="CA108" s="898"/>
      <c r="CB108" s="898"/>
      <c r="CC108" s="898"/>
      <c r="CD108" s="898"/>
      <c r="CE108" s="898"/>
      <c r="CF108" s="898"/>
      <c r="CG108" s="898"/>
      <c r="CH108" s="898"/>
      <c r="CI108" s="898"/>
      <c r="CJ108" s="898"/>
      <c r="CK108" s="898"/>
      <c r="CL108" s="898"/>
      <c r="CM108" s="898"/>
      <c r="CN108" s="898"/>
      <c r="CO108" s="898"/>
      <c r="CP108" s="898"/>
      <c r="CQ108" s="898"/>
      <c r="CR108" s="898"/>
      <c r="CS108" s="898"/>
      <c r="CT108" s="898"/>
      <c r="CU108" s="898"/>
      <c r="CV108" s="898"/>
      <c r="CW108" s="898"/>
      <c r="CX108" s="898"/>
      <c r="CY108" s="898"/>
      <c r="CZ108" s="898"/>
      <c r="DA108" s="898"/>
      <c r="DB108" s="898"/>
      <c r="DC108" s="898"/>
      <c r="DD108" s="898"/>
      <c r="DE108" s="898"/>
      <c r="DF108" s="898"/>
      <c r="DG108" s="898"/>
      <c r="DH108" s="898"/>
      <c r="DI108" s="898"/>
      <c r="DJ108" s="898"/>
      <c r="DK108" s="898"/>
      <c r="DL108" s="898"/>
      <c r="DM108" s="898"/>
      <c r="DN108" s="898"/>
      <c r="DO108" s="898"/>
      <c r="DP108" s="898"/>
      <c r="DQ108" s="898"/>
      <c r="DR108" s="898"/>
      <c r="DS108" s="898"/>
      <c r="DT108" s="898"/>
      <c r="DU108" s="898"/>
      <c r="DV108" s="898"/>
      <c r="DW108" s="898"/>
      <c r="DX108" s="898"/>
      <c r="DY108" s="898"/>
      <c r="DZ108" s="899"/>
    </row>
    <row r="109" spans="1:131" s="216" customFormat="1" ht="26.25" customHeight="1" x14ac:dyDescent="0.2">
      <c r="A109" s="892" t="s">
        <v>432</v>
      </c>
      <c r="B109" s="873"/>
      <c r="C109" s="873"/>
      <c r="D109" s="873"/>
      <c r="E109" s="873"/>
      <c r="F109" s="873"/>
      <c r="G109" s="873"/>
      <c r="H109" s="873"/>
      <c r="I109" s="873"/>
      <c r="J109" s="873"/>
      <c r="K109" s="873"/>
      <c r="L109" s="873"/>
      <c r="M109" s="873"/>
      <c r="N109" s="873"/>
      <c r="O109" s="873"/>
      <c r="P109" s="873"/>
      <c r="Q109" s="873"/>
      <c r="R109" s="873"/>
      <c r="S109" s="873"/>
      <c r="T109" s="873"/>
      <c r="U109" s="873"/>
      <c r="V109" s="873"/>
      <c r="W109" s="873"/>
      <c r="X109" s="873"/>
      <c r="Y109" s="873"/>
      <c r="Z109" s="874"/>
      <c r="AA109" s="872" t="s">
        <v>433</v>
      </c>
      <c r="AB109" s="873"/>
      <c r="AC109" s="873"/>
      <c r="AD109" s="873"/>
      <c r="AE109" s="874"/>
      <c r="AF109" s="872" t="s">
        <v>434</v>
      </c>
      <c r="AG109" s="873"/>
      <c r="AH109" s="873"/>
      <c r="AI109" s="873"/>
      <c r="AJ109" s="874"/>
      <c r="AK109" s="872" t="s">
        <v>307</v>
      </c>
      <c r="AL109" s="873"/>
      <c r="AM109" s="873"/>
      <c r="AN109" s="873"/>
      <c r="AO109" s="874"/>
      <c r="AP109" s="872" t="s">
        <v>435</v>
      </c>
      <c r="AQ109" s="873"/>
      <c r="AR109" s="873"/>
      <c r="AS109" s="873"/>
      <c r="AT109" s="875"/>
      <c r="AU109" s="892" t="s">
        <v>432</v>
      </c>
      <c r="AV109" s="873"/>
      <c r="AW109" s="873"/>
      <c r="AX109" s="873"/>
      <c r="AY109" s="873"/>
      <c r="AZ109" s="873"/>
      <c r="BA109" s="873"/>
      <c r="BB109" s="873"/>
      <c r="BC109" s="873"/>
      <c r="BD109" s="873"/>
      <c r="BE109" s="873"/>
      <c r="BF109" s="873"/>
      <c r="BG109" s="873"/>
      <c r="BH109" s="873"/>
      <c r="BI109" s="873"/>
      <c r="BJ109" s="873"/>
      <c r="BK109" s="873"/>
      <c r="BL109" s="873"/>
      <c r="BM109" s="873"/>
      <c r="BN109" s="873"/>
      <c r="BO109" s="873"/>
      <c r="BP109" s="874"/>
      <c r="BQ109" s="872" t="s">
        <v>433</v>
      </c>
      <c r="BR109" s="873"/>
      <c r="BS109" s="873"/>
      <c r="BT109" s="873"/>
      <c r="BU109" s="874"/>
      <c r="BV109" s="872" t="s">
        <v>434</v>
      </c>
      <c r="BW109" s="873"/>
      <c r="BX109" s="873"/>
      <c r="BY109" s="873"/>
      <c r="BZ109" s="874"/>
      <c r="CA109" s="872" t="s">
        <v>307</v>
      </c>
      <c r="CB109" s="873"/>
      <c r="CC109" s="873"/>
      <c r="CD109" s="873"/>
      <c r="CE109" s="874"/>
      <c r="CF109" s="893" t="s">
        <v>435</v>
      </c>
      <c r="CG109" s="893"/>
      <c r="CH109" s="893"/>
      <c r="CI109" s="893"/>
      <c r="CJ109" s="893"/>
      <c r="CK109" s="872" t="s">
        <v>436</v>
      </c>
      <c r="CL109" s="873"/>
      <c r="CM109" s="873"/>
      <c r="CN109" s="873"/>
      <c r="CO109" s="873"/>
      <c r="CP109" s="873"/>
      <c r="CQ109" s="873"/>
      <c r="CR109" s="873"/>
      <c r="CS109" s="873"/>
      <c r="CT109" s="873"/>
      <c r="CU109" s="873"/>
      <c r="CV109" s="873"/>
      <c r="CW109" s="873"/>
      <c r="CX109" s="873"/>
      <c r="CY109" s="873"/>
      <c r="CZ109" s="873"/>
      <c r="DA109" s="873"/>
      <c r="DB109" s="873"/>
      <c r="DC109" s="873"/>
      <c r="DD109" s="873"/>
      <c r="DE109" s="873"/>
      <c r="DF109" s="874"/>
      <c r="DG109" s="872" t="s">
        <v>433</v>
      </c>
      <c r="DH109" s="873"/>
      <c r="DI109" s="873"/>
      <c r="DJ109" s="873"/>
      <c r="DK109" s="874"/>
      <c r="DL109" s="872" t="s">
        <v>434</v>
      </c>
      <c r="DM109" s="873"/>
      <c r="DN109" s="873"/>
      <c r="DO109" s="873"/>
      <c r="DP109" s="874"/>
      <c r="DQ109" s="872" t="s">
        <v>307</v>
      </c>
      <c r="DR109" s="873"/>
      <c r="DS109" s="873"/>
      <c r="DT109" s="873"/>
      <c r="DU109" s="874"/>
      <c r="DV109" s="872" t="s">
        <v>435</v>
      </c>
      <c r="DW109" s="873"/>
      <c r="DX109" s="873"/>
      <c r="DY109" s="873"/>
      <c r="DZ109" s="875"/>
    </row>
    <row r="110" spans="1:131" s="216" customFormat="1" ht="26.25" customHeight="1" x14ac:dyDescent="0.2">
      <c r="A110" s="876" t="s">
        <v>437</v>
      </c>
      <c r="B110" s="877"/>
      <c r="C110" s="877"/>
      <c r="D110" s="877"/>
      <c r="E110" s="877"/>
      <c r="F110" s="877"/>
      <c r="G110" s="877"/>
      <c r="H110" s="877"/>
      <c r="I110" s="877"/>
      <c r="J110" s="877"/>
      <c r="K110" s="877"/>
      <c r="L110" s="877"/>
      <c r="M110" s="877"/>
      <c r="N110" s="877"/>
      <c r="O110" s="877"/>
      <c r="P110" s="877"/>
      <c r="Q110" s="877"/>
      <c r="R110" s="877"/>
      <c r="S110" s="877"/>
      <c r="T110" s="877"/>
      <c r="U110" s="877"/>
      <c r="V110" s="877"/>
      <c r="W110" s="877"/>
      <c r="X110" s="877"/>
      <c r="Y110" s="877"/>
      <c r="Z110" s="878"/>
      <c r="AA110" s="879">
        <v>371280</v>
      </c>
      <c r="AB110" s="880"/>
      <c r="AC110" s="880"/>
      <c r="AD110" s="880"/>
      <c r="AE110" s="881"/>
      <c r="AF110" s="882">
        <v>400797</v>
      </c>
      <c r="AG110" s="880"/>
      <c r="AH110" s="880"/>
      <c r="AI110" s="880"/>
      <c r="AJ110" s="881"/>
      <c r="AK110" s="882">
        <v>403859</v>
      </c>
      <c r="AL110" s="880"/>
      <c r="AM110" s="880"/>
      <c r="AN110" s="880"/>
      <c r="AO110" s="881"/>
      <c r="AP110" s="883">
        <v>9.3000000000000007</v>
      </c>
      <c r="AQ110" s="884"/>
      <c r="AR110" s="884"/>
      <c r="AS110" s="884"/>
      <c r="AT110" s="885"/>
      <c r="AU110" s="886" t="s">
        <v>72</v>
      </c>
      <c r="AV110" s="887"/>
      <c r="AW110" s="887"/>
      <c r="AX110" s="887"/>
      <c r="AY110" s="887"/>
      <c r="AZ110" s="909" t="s">
        <v>438</v>
      </c>
      <c r="BA110" s="877"/>
      <c r="BB110" s="877"/>
      <c r="BC110" s="877"/>
      <c r="BD110" s="877"/>
      <c r="BE110" s="877"/>
      <c r="BF110" s="877"/>
      <c r="BG110" s="877"/>
      <c r="BH110" s="877"/>
      <c r="BI110" s="877"/>
      <c r="BJ110" s="877"/>
      <c r="BK110" s="877"/>
      <c r="BL110" s="877"/>
      <c r="BM110" s="877"/>
      <c r="BN110" s="877"/>
      <c r="BO110" s="877"/>
      <c r="BP110" s="878"/>
      <c r="BQ110" s="910">
        <v>4037770</v>
      </c>
      <c r="BR110" s="911"/>
      <c r="BS110" s="911"/>
      <c r="BT110" s="911"/>
      <c r="BU110" s="911"/>
      <c r="BV110" s="911">
        <v>3963466</v>
      </c>
      <c r="BW110" s="911"/>
      <c r="BX110" s="911"/>
      <c r="BY110" s="911"/>
      <c r="BZ110" s="911"/>
      <c r="CA110" s="911">
        <v>3843027</v>
      </c>
      <c r="CB110" s="911"/>
      <c r="CC110" s="911"/>
      <c r="CD110" s="911"/>
      <c r="CE110" s="911"/>
      <c r="CF110" s="924">
        <v>88.6</v>
      </c>
      <c r="CG110" s="925"/>
      <c r="CH110" s="925"/>
      <c r="CI110" s="925"/>
      <c r="CJ110" s="925"/>
      <c r="CK110" s="926" t="s">
        <v>439</v>
      </c>
      <c r="CL110" s="927"/>
      <c r="CM110" s="909" t="s">
        <v>440</v>
      </c>
      <c r="CN110" s="877"/>
      <c r="CO110" s="877"/>
      <c r="CP110" s="877"/>
      <c r="CQ110" s="877"/>
      <c r="CR110" s="877"/>
      <c r="CS110" s="877"/>
      <c r="CT110" s="877"/>
      <c r="CU110" s="877"/>
      <c r="CV110" s="877"/>
      <c r="CW110" s="877"/>
      <c r="CX110" s="877"/>
      <c r="CY110" s="877"/>
      <c r="CZ110" s="877"/>
      <c r="DA110" s="877"/>
      <c r="DB110" s="877"/>
      <c r="DC110" s="877"/>
      <c r="DD110" s="877"/>
      <c r="DE110" s="877"/>
      <c r="DF110" s="878"/>
      <c r="DG110" s="910" t="s">
        <v>245</v>
      </c>
      <c r="DH110" s="911"/>
      <c r="DI110" s="911"/>
      <c r="DJ110" s="911"/>
      <c r="DK110" s="911"/>
      <c r="DL110" s="911" t="s">
        <v>441</v>
      </c>
      <c r="DM110" s="911"/>
      <c r="DN110" s="911"/>
      <c r="DO110" s="911"/>
      <c r="DP110" s="911"/>
      <c r="DQ110" s="911" t="s">
        <v>126</v>
      </c>
      <c r="DR110" s="911"/>
      <c r="DS110" s="911"/>
      <c r="DT110" s="911"/>
      <c r="DU110" s="911"/>
      <c r="DV110" s="912" t="s">
        <v>441</v>
      </c>
      <c r="DW110" s="912"/>
      <c r="DX110" s="912"/>
      <c r="DY110" s="912"/>
      <c r="DZ110" s="913"/>
    </row>
    <row r="111" spans="1:131" s="216" customFormat="1" ht="26.25" customHeight="1" x14ac:dyDescent="0.2">
      <c r="A111" s="914" t="s">
        <v>442</v>
      </c>
      <c r="B111" s="915"/>
      <c r="C111" s="915"/>
      <c r="D111" s="915"/>
      <c r="E111" s="915"/>
      <c r="F111" s="915"/>
      <c r="G111" s="915"/>
      <c r="H111" s="915"/>
      <c r="I111" s="915"/>
      <c r="J111" s="915"/>
      <c r="K111" s="915"/>
      <c r="L111" s="915"/>
      <c r="M111" s="915"/>
      <c r="N111" s="915"/>
      <c r="O111" s="915"/>
      <c r="P111" s="915"/>
      <c r="Q111" s="915"/>
      <c r="R111" s="915"/>
      <c r="S111" s="915"/>
      <c r="T111" s="915"/>
      <c r="U111" s="915"/>
      <c r="V111" s="915"/>
      <c r="W111" s="915"/>
      <c r="X111" s="915"/>
      <c r="Y111" s="915"/>
      <c r="Z111" s="916"/>
      <c r="AA111" s="917" t="s">
        <v>441</v>
      </c>
      <c r="AB111" s="918"/>
      <c r="AC111" s="918"/>
      <c r="AD111" s="918"/>
      <c r="AE111" s="919"/>
      <c r="AF111" s="920" t="s">
        <v>441</v>
      </c>
      <c r="AG111" s="918"/>
      <c r="AH111" s="918"/>
      <c r="AI111" s="918"/>
      <c r="AJ111" s="919"/>
      <c r="AK111" s="920" t="s">
        <v>441</v>
      </c>
      <c r="AL111" s="918"/>
      <c r="AM111" s="918"/>
      <c r="AN111" s="918"/>
      <c r="AO111" s="919"/>
      <c r="AP111" s="921" t="s">
        <v>443</v>
      </c>
      <c r="AQ111" s="922"/>
      <c r="AR111" s="922"/>
      <c r="AS111" s="922"/>
      <c r="AT111" s="923"/>
      <c r="AU111" s="888"/>
      <c r="AV111" s="889"/>
      <c r="AW111" s="889"/>
      <c r="AX111" s="889"/>
      <c r="AY111" s="889"/>
      <c r="AZ111" s="902" t="s">
        <v>444</v>
      </c>
      <c r="BA111" s="903"/>
      <c r="BB111" s="903"/>
      <c r="BC111" s="903"/>
      <c r="BD111" s="903"/>
      <c r="BE111" s="903"/>
      <c r="BF111" s="903"/>
      <c r="BG111" s="903"/>
      <c r="BH111" s="903"/>
      <c r="BI111" s="903"/>
      <c r="BJ111" s="903"/>
      <c r="BK111" s="903"/>
      <c r="BL111" s="903"/>
      <c r="BM111" s="903"/>
      <c r="BN111" s="903"/>
      <c r="BO111" s="903"/>
      <c r="BP111" s="904"/>
      <c r="BQ111" s="905" t="s">
        <v>441</v>
      </c>
      <c r="BR111" s="906"/>
      <c r="BS111" s="906"/>
      <c r="BT111" s="906"/>
      <c r="BU111" s="906"/>
      <c r="BV111" s="906" t="s">
        <v>445</v>
      </c>
      <c r="BW111" s="906"/>
      <c r="BX111" s="906"/>
      <c r="BY111" s="906"/>
      <c r="BZ111" s="906"/>
      <c r="CA111" s="906" t="s">
        <v>445</v>
      </c>
      <c r="CB111" s="906"/>
      <c r="CC111" s="906"/>
      <c r="CD111" s="906"/>
      <c r="CE111" s="906"/>
      <c r="CF111" s="900" t="s">
        <v>441</v>
      </c>
      <c r="CG111" s="901"/>
      <c r="CH111" s="901"/>
      <c r="CI111" s="901"/>
      <c r="CJ111" s="901"/>
      <c r="CK111" s="928"/>
      <c r="CL111" s="929"/>
      <c r="CM111" s="902" t="s">
        <v>446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905" t="s">
        <v>441</v>
      </c>
      <c r="DH111" s="906"/>
      <c r="DI111" s="906"/>
      <c r="DJ111" s="906"/>
      <c r="DK111" s="906"/>
      <c r="DL111" s="906" t="s">
        <v>245</v>
      </c>
      <c r="DM111" s="906"/>
      <c r="DN111" s="906"/>
      <c r="DO111" s="906"/>
      <c r="DP111" s="906"/>
      <c r="DQ111" s="906" t="s">
        <v>441</v>
      </c>
      <c r="DR111" s="906"/>
      <c r="DS111" s="906"/>
      <c r="DT111" s="906"/>
      <c r="DU111" s="906"/>
      <c r="DV111" s="907" t="s">
        <v>445</v>
      </c>
      <c r="DW111" s="907"/>
      <c r="DX111" s="907"/>
      <c r="DY111" s="907"/>
      <c r="DZ111" s="908"/>
    </row>
    <row r="112" spans="1:131" s="216" customFormat="1" ht="26.25" customHeight="1" x14ac:dyDescent="0.2">
      <c r="A112" s="932" t="s">
        <v>447</v>
      </c>
      <c r="B112" s="933"/>
      <c r="C112" s="903" t="s">
        <v>448</v>
      </c>
      <c r="D112" s="903"/>
      <c r="E112" s="903"/>
      <c r="F112" s="903"/>
      <c r="G112" s="903"/>
      <c r="H112" s="903"/>
      <c r="I112" s="903"/>
      <c r="J112" s="903"/>
      <c r="K112" s="903"/>
      <c r="L112" s="903"/>
      <c r="M112" s="903"/>
      <c r="N112" s="903"/>
      <c r="O112" s="903"/>
      <c r="P112" s="903"/>
      <c r="Q112" s="903"/>
      <c r="R112" s="903"/>
      <c r="S112" s="903"/>
      <c r="T112" s="903"/>
      <c r="U112" s="903"/>
      <c r="V112" s="903"/>
      <c r="W112" s="903"/>
      <c r="X112" s="903"/>
      <c r="Y112" s="903"/>
      <c r="Z112" s="904"/>
      <c r="AA112" s="938" t="s">
        <v>441</v>
      </c>
      <c r="AB112" s="939"/>
      <c r="AC112" s="939"/>
      <c r="AD112" s="939"/>
      <c r="AE112" s="940"/>
      <c r="AF112" s="941" t="s">
        <v>441</v>
      </c>
      <c r="AG112" s="939"/>
      <c r="AH112" s="939"/>
      <c r="AI112" s="939"/>
      <c r="AJ112" s="940"/>
      <c r="AK112" s="941" t="s">
        <v>441</v>
      </c>
      <c r="AL112" s="939"/>
      <c r="AM112" s="939"/>
      <c r="AN112" s="939"/>
      <c r="AO112" s="940"/>
      <c r="AP112" s="942" t="s">
        <v>441</v>
      </c>
      <c r="AQ112" s="943"/>
      <c r="AR112" s="943"/>
      <c r="AS112" s="943"/>
      <c r="AT112" s="944"/>
      <c r="AU112" s="888"/>
      <c r="AV112" s="889"/>
      <c r="AW112" s="889"/>
      <c r="AX112" s="889"/>
      <c r="AY112" s="889"/>
      <c r="AZ112" s="902" t="s">
        <v>449</v>
      </c>
      <c r="BA112" s="903"/>
      <c r="BB112" s="903"/>
      <c r="BC112" s="903"/>
      <c r="BD112" s="903"/>
      <c r="BE112" s="903"/>
      <c r="BF112" s="903"/>
      <c r="BG112" s="903"/>
      <c r="BH112" s="903"/>
      <c r="BI112" s="903"/>
      <c r="BJ112" s="903"/>
      <c r="BK112" s="903"/>
      <c r="BL112" s="903"/>
      <c r="BM112" s="903"/>
      <c r="BN112" s="903"/>
      <c r="BO112" s="903"/>
      <c r="BP112" s="904"/>
      <c r="BQ112" s="905">
        <v>1951983</v>
      </c>
      <c r="BR112" s="906"/>
      <c r="BS112" s="906"/>
      <c r="BT112" s="906"/>
      <c r="BU112" s="906"/>
      <c r="BV112" s="906">
        <v>605556</v>
      </c>
      <c r="BW112" s="906"/>
      <c r="BX112" s="906"/>
      <c r="BY112" s="906"/>
      <c r="BZ112" s="906"/>
      <c r="CA112" s="906">
        <v>512674</v>
      </c>
      <c r="CB112" s="906"/>
      <c r="CC112" s="906"/>
      <c r="CD112" s="906"/>
      <c r="CE112" s="906"/>
      <c r="CF112" s="900">
        <v>11.8</v>
      </c>
      <c r="CG112" s="901"/>
      <c r="CH112" s="901"/>
      <c r="CI112" s="901"/>
      <c r="CJ112" s="901"/>
      <c r="CK112" s="928"/>
      <c r="CL112" s="929"/>
      <c r="CM112" s="902" t="s">
        <v>450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905" t="s">
        <v>445</v>
      </c>
      <c r="DH112" s="906"/>
      <c r="DI112" s="906"/>
      <c r="DJ112" s="906"/>
      <c r="DK112" s="906"/>
      <c r="DL112" s="906" t="s">
        <v>441</v>
      </c>
      <c r="DM112" s="906"/>
      <c r="DN112" s="906"/>
      <c r="DO112" s="906"/>
      <c r="DP112" s="906"/>
      <c r="DQ112" s="906" t="s">
        <v>445</v>
      </c>
      <c r="DR112" s="906"/>
      <c r="DS112" s="906"/>
      <c r="DT112" s="906"/>
      <c r="DU112" s="906"/>
      <c r="DV112" s="907" t="s">
        <v>441</v>
      </c>
      <c r="DW112" s="907"/>
      <c r="DX112" s="907"/>
      <c r="DY112" s="907"/>
      <c r="DZ112" s="908"/>
    </row>
    <row r="113" spans="1:130" s="216" customFormat="1" ht="26.25" customHeight="1" x14ac:dyDescent="0.2">
      <c r="A113" s="934"/>
      <c r="B113" s="935"/>
      <c r="C113" s="903" t="s">
        <v>451</v>
      </c>
      <c r="D113" s="903"/>
      <c r="E113" s="903"/>
      <c r="F113" s="903"/>
      <c r="G113" s="903"/>
      <c r="H113" s="903"/>
      <c r="I113" s="903"/>
      <c r="J113" s="903"/>
      <c r="K113" s="903"/>
      <c r="L113" s="903"/>
      <c r="M113" s="903"/>
      <c r="N113" s="903"/>
      <c r="O113" s="903"/>
      <c r="P113" s="903"/>
      <c r="Q113" s="903"/>
      <c r="R113" s="903"/>
      <c r="S113" s="903"/>
      <c r="T113" s="903"/>
      <c r="U113" s="903"/>
      <c r="V113" s="903"/>
      <c r="W113" s="903"/>
      <c r="X113" s="903"/>
      <c r="Y113" s="903"/>
      <c r="Z113" s="904"/>
      <c r="AA113" s="917">
        <v>218621</v>
      </c>
      <c r="AB113" s="918"/>
      <c r="AC113" s="918"/>
      <c r="AD113" s="918"/>
      <c r="AE113" s="919"/>
      <c r="AF113" s="920">
        <v>236934</v>
      </c>
      <c r="AG113" s="918"/>
      <c r="AH113" s="918"/>
      <c r="AI113" s="918"/>
      <c r="AJ113" s="919"/>
      <c r="AK113" s="920">
        <v>237654</v>
      </c>
      <c r="AL113" s="918"/>
      <c r="AM113" s="918"/>
      <c r="AN113" s="918"/>
      <c r="AO113" s="919"/>
      <c r="AP113" s="921">
        <v>5.5</v>
      </c>
      <c r="AQ113" s="922"/>
      <c r="AR113" s="922"/>
      <c r="AS113" s="922"/>
      <c r="AT113" s="923"/>
      <c r="AU113" s="888"/>
      <c r="AV113" s="889"/>
      <c r="AW113" s="889"/>
      <c r="AX113" s="889"/>
      <c r="AY113" s="889"/>
      <c r="AZ113" s="902" t="s">
        <v>452</v>
      </c>
      <c r="BA113" s="903"/>
      <c r="BB113" s="903"/>
      <c r="BC113" s="903"/>
      <c r="BD113" s="903"/>
      <c r="BE113" s="903"/>
      <c r="BF113" s="903"/>
      <c r="BG113" s="903"/>
      <c r="BH113" s="903"/>
      <c r="BI113" s="903"/>
      <c r="BJ113" s="903"/>
      <c r="BK113" s="903"/>
      <c r="BL113" s="903"/>
      <c r="BM113" s="903"/>
      <c r="BN113" s="903"/>
      <c r="BO113" s="903"/>
      <c r="BP113" s="904"/>
      <c r="BQ113" s="905">
        <v>194087</v>
      </c>
      <c r="BR113" s="906"/>
      <c r="BS113" s="906"/>
      <c r="BT113" s="906"/>
      <c r="BU113" s="906"/>
      <c r="BV113" s="906">
        <v>214287</v>
      </c>
      <c r="BW113" s="906"/>
      <c r="BX113" s="906"/>
      <c r="BY113" s="906"/>
      <c r="BZ113" s="906"/>
      <c r="CA113" s="906">
        <v>216958</v>
      </c>
      <c r="CB113" s="906"/>
      <c r="CC113" s="906"/>
      <c r="CD113" s="906"/>
      <c r="CE113" s="906"/>
      <c r="CF113" s="900">
        <v>5</v>
      </c>
      <c r="CG113" s="901"/>
      <c r="CH113" s="901"/>
      <c r="CI113" s="901"/>
      <c r="CJ113" s="901"/>
      <c r="CK113" s="928"/>
      <c r="CL113" s="929"/>
      <c r="CM113" s="902" t="s">
        <v>453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938" t="s">
        <v>454</v>
      </c>
      <c r="DH113" s="939"/>
      <c r="DI113" s="939"/>
      <c r="DJ113" s="939"/>
      <c r="DK113" s="940"/>
      <c r="DL113" s="941" t="s">
        <v>245</v>
      </c>
      <c r="DM113" s="939"/>
      <c r="DN113" s="939"/>
      <c r="DO113" s="939"/>
      <c r="DP113" s="940"/>
      <c r="DQ113" s="941" t="s">
        <v>441</v>
      </c>
      <c r="DR113" s="939"/>
      <c r="DS113" s="939"/>
      <c r="DT113" s="939"/>
      <c r="DU113" s="940"/>
      <c r="DV113" s="942" t="s">
        <v>445</v>
      </c>
      <c r="DW113" s="943"/>
      <c r="DX113" s="943"/>
      <c r="DY113" s="943"/>
      <c r="DZ113" s="944"/>
    </row>
    <row r="114" spans="1:130" s="216" customFormat="1" ht="26.25" customHeight="1" x14ac:dyDescent="0.2">
      <c r="A114" s="934"/>
      <c r="B114" s="935"/>
      <c r="C114" s="903" t="s">
        <v>455</v>
      </c>
      <c r="D114" s="903"/>
      <c r="E114" s="903"/>
      <c r="F114" s="903"/>
      <c r="G114" s="903"/>
      <c r="H114" s="903"/>
      <c r="I114" s="903"/>
      <c r="J114" s="903"/>
      <c r="K114" s="903"/>
      <c r="L114" s="903"/>
      <c r="M114" s="903"/>
      <c r="N114" s="903"/>
      <c r="O114" s="903"/>
      <c r="P114" s="903"/>
      <c r="Q114" s="903"/>
      <c r="R114" s="903"/>
      <c r="S114" s="903"/>
      <c r="T114" s="903"/>
      <c r="U114" s="903"/>
      <c r="V114" s="903"/>
      <c r="W114" s="903"/>
      <c r="X114" s="903"/>
      <c r="Y114" s="903"/>
      <c r="Z114" s="904"/>
      <c r="AA114" s="938">
        <v>66900</v>
      </c>
      <c r="AB114" s="939"/>
      <c r="AC114" s="939"/>
      <c r="AD114" s="939"/>
      <c r="AE114" s="940"/>
      <c r="AF114" s="941">
        <v>36383</v>
      </c>
      <c r="AG114" s="939"/>
      <c r="AH114" s="939"/>
      <c r="AI114" s="939"/>
      <c r="AJ114" s="940"/>
      <c r="AK114" s="941">
        <v>37692</v>
      </c>
      <c r="AL114" s="939"/>
      <c r="AM114" s="939"/>
      <c r="AN114" s="939"/>
      <c r="AO114" s="940"/>
      <c r="AP114" s="942">
        <v>0.9</v>
      </c>
      <c r="AQ114" s="943"/>
      <c r="AR114" s="943"/>
      <c r="AS114" s="943"/>
      <c r="AT114" s="944"/>
      <c r="AU114" s="888"/>
      <c r="AV114" s="889"/>
      <c r="AW114" s="889"/>
      <c r="AX114" s="889"/>
      <c r="AY114" s="889"/>
      <c r="AZ114" s="902" t="s">
        <v>456</v>
      </c>
      <c r="BA114" s="903"/>
      <c r="BB114" s="903"/>
      <c r="BC114" s="903"/>
      <c r="BD114" s="903"/>
      <c r="BE114" s="903"/>
      <c r="BF114" s="903"/>
      <c r="BG114" s="903"/>
      <c r="BH114" s="903"/>
      <c r="BI114" s="903"/>
      <c r="BJ114" s="903"/>
      <c r="BK114" s="903"/>
      <c r="BL114" s="903"/>
      <c r="BM114" s="903"/>
      <c r="BN114" s="903"/>
      <c r="BO114" s="903"/>
      <c r="BP114" s="904"/>
      <c r="BQ114" s="905">
        <v>932841</v>
      </c>
      <c r="BR114" s="906"/>
      <c r="BS114" s="906"/>
      <c r="BT114" s="906"/>
      <c r="BU114" s="906"/>
      <c r="BV114" s="906">
        <v>922133</v>
      </c>
      <c r="BW114" s="906"/>
      <c r="BX114" s="906"/>
      <c r="BY114" s="906"/>
      <c r="BZ114" s="906"/>
      <c r="CA114" s="906">
        <v>868340</v>
      </c>
      <c r="CB114" s="906"/>
      <c r="CC114" s="906"/>
      <c r="CD114" s="906"/>
      <c r="CE114" s="906"/>
      <c r="CF114" s="900">
        <v>20</v>
      </c>
      <c r="CG114" s="901"/>
      <c r="CH114" s="901"/>
      <c r="CI114" s="901"/>
      <c r="CJ114" s="901"/>
      <c r="CK114" s="928"/>
      <c r="CL114" s="929"/>
      <c r="CM114" s="902" t="s">
        <v>457</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938" t="s">
        <v>445</v>
      </c>
      <c r="DH114" s="939"/>
      <c r="DI114" s="939"/>
      <c r="DJ114" s="939"/>
      <c r="DK114" s="940"/>
      <c r="DL114" s="941" t="s">
        <v>445</v>
      </c>
      <c r="DM114" s="939"/>
      <c r="DN114" s="939"/>
      <c r="DO114" s="939"/>
      <c r="DP114" s="940"/>
      <c r="DQ114" s="941" t="s">
        <v>441</v>
      </c>
      <c r="DR114" s="939"/>
      <c r="DS114" s="939"/>
      <c r="DT114" s="939"/>
      <c r="DU114" s="940"/>
      <c r="DV114" s="942" t="s">
        <v>445</v>
      </c>
      <c r="DW114" s="943"/>
      <c r="DX114" s="943"/>
      <c r="DY114" s="943"/>
      <c r="DZ114" s="944"/>
    </row>
    <row r="115" spans="1:130" s="216" customFormat="1" ht="26.25" customHeight="1" x14ac:dyDescent="0.2">
      <c r="A115" s="934"/>
      <c r="B115" s="935"/>
      <c r="C115" s="903" t="s">
        <v>458</v>
      </c>
      <c r="D115" s="903"/>
      <c r="E115" s="903"/>
      <c r="F115" s="903"/>
      <c r="G115" s="903"/>
      <c r="H115" s="903"/>
      <c r="I115" s="903"/>
      <c r="J115" s="903"/>
      <c r="K115" s="903"/>
      <c r="L115" s="903"/>
      <c r="M115" s="903"/>
      <c r="N115" s="903"/>
      <c r="O115" s="903"/>
      <c r="P115" s="903"/>
      <c r="Q115" s="903"/>
      <c r="R115" s="903"/>
      <c r="S115" s="903"/>
      <c r="T115" s="903"/>
      <c r="U115" s="903"/>
      <c r="V115" s="903"/>
      <c r="W115" s="903"/>
      <c r="X115" s="903"/>
      <c r="Y115" s="903"/>
      <c r="Z115" s="904"/>
      <c r="AA115" s="917">
        <v>37</v>
      </c>
      <c r="AB115" s="918"/>
      <c r="AC115" s="918"/>
      <c r="AD115" s="918"/>
      <c r="AE115" s="919"/>
      <c r="AF115" s="920">
        <v>29</v>
      </c>
      <c r="AG115" s="918"/>
      <c r="AH115" s="918"/>
      <c r="AI115" s="918"/>
      <c r="AJ115" s="919"/>
      <c r="AK115" s="920">
        <v>21</v>
      </c>
      <c r="AL115" s="918"/>
      <c r="AM115" s="918"/>
      <c r="AN115" s="918"/>
      <c r="AO115" s="919"/>
      <c r="AP115" s="921">
        <v>0</v>
      </c>
      <c r="AQ115" s="922"/>
      <c r="AR115" s="922"/>
      <c r="AS115" s="922"/>
      <c r="AT115" s="923"/>
      <c r="AU115" s="888"/>
      <c r="AV115" s="889"/>
      <c r="AW115" s="889"/>
      <c r="AX115" s="889"/>
      <c r="AY115" s="889"/>
      <c r="AZ115" s="902" t="s">
        <v>459</v>
      </c>
      <c r="BA115" s="903"/>
      <c r="BB115" s="903"/>
      <c r="BC115" s="903"/>
      <c r="BD115" s="903"/>
      <c r="BE115" s="903"/>
      <c r="BF115" s="903"/>
      <c r="BG115" s="903"/>
      <c r="BH115" s="903"/>
      <c r="BI115" s="903"/>
      <c r="BJ115" s="903"/>
      <c r="BK115" s="903"/>
      <c r="BL115" s="903"/>
      <c r="BM115" s="903"/>
      <c r="BN115" s="903"/>
      <c r="BO115" s="903"/>
      <c r="BP115" s="904"/>
      <c r="BQ115" s="905" t="s">
        <v>441</v>
      </c>
      <c r="BR115" s="906"/>
      <c r="BS115" s="906"/>
      <c r="BT115" s="906"/>
      <c r="BU115" s="906"/>
      <c r="BV115" s="906" t="s">
        <v>445</v>
      </c>
      <c r="BW115" s="906"/>
      <c r="BX115" s="906"/>
      <c r="BY115" s="906"/>
      <c r="BZ115" s="906"/>
      <c r="CA115" s="906" t="s">
        <v>441</v>
      </c>
      <c r="CB115" s="906"/>
      <c r="CC115" s="906"/>
      <c r="CD115" s="906"/>
      <c r="CE115" s="906"/>
      <c r="CF115" s="900" t="s">
        <v>441</v>
      </c>
      <c r="CG115" s="901"/>
      <c r="CH115" s="901"/>
      <c r="CI115" s="901"/>
      <c r="CJ115" s="901"/>
      <c r="CK115" s="928"/>
      <c r="CL115" s="929"/>
      <c r="CM115" s="902" t="s">
        <v>460</v>
      </c>
      <c r="CN115" s="903"/>
      <c r="CO115" s="903"/>
      <c r="CP115" s="903"/>
      <c r="CQ115" s="903"/>
      <c r="CR115" s="903"/>
      <c r="CS115" s="903"/>
      <c r="CT115" s="903"/>
      <c r="CU115" s="903"/>
      <c r="CV115" s="903"/>
      <c r="CW115" s="903"/>
      <c r="CX115" s="903"/>
      <c r="CY115" s="903"/>
      <c r="CZ115" s="903"/>
      <c r="DA115" s="903"/>
      <c r="DB115" s="903"/>
      <c r="DC115" s="903"/>
      <c r="DD115" s="903"/>
      <c r="DE115" s="903"/>
      <c r="DF115" s="904"/>
      <c r="DG115" s="938" t="s">
        <v>441</v>
      </c>
      <c r="DH115" s="939"/>
      <c r="DI115" s="939"/>
      <c r="DJ115" s="939"/>
      <c r="DK115" s="940"/>
      <c r="DL115" s="941" t="s">
        <v>441</v>
      </c>
      <c r="DM115" s="939"/>
      <c r="DN115" s="939"/>
      <c r="DO115" s="939"/>
      <c r="DP115" s="940"/>
      <c r="DQ115" s="941" t="s">
        <v>441</v>
      </c>
      <c r="DR115" s="939"/>
      <c r="DS115" s="939"/>
      <c r="DT115" s="939"/>
      <c r="DU115" s="940"/>
      <c r="DV115" s="942" t="s">
        <v>445</v>
      </c>
      <c r="DW115" s="943"/>
      <c r="DX115" s="943"/>
      <c r="DY115" s="943"/>
      <c r="DZ115" s="944"/>
    </row>
    <row r="116" spans="1:130" s="216" customFormat="1" ht="26.25" customHeight="1" x14ac:dyDescent="0.2">
      <c r="A116" s="936"/>
      <c r="B116" s="937"/>
      <c r="C116" s="945" t="s">
        <v>461</v>
      </c>
      <c r="D116" s="945"/>
      <c r="E116" s="945"/>
      <c r="F116" s="945"/>
      <c r="G116" s="945"/>
      <c r="H116" s="945"/>
      <c r="I116" s="945"/>
      <c r="J116" s="945"/>
      <c r="K116" s="945"/>
      <c r="L116" s="945"/>
      <c r="M116" s="945"/>
      <c r="N116" s="945"/>
      <c r="O116" s="945"/>
      <c r="P116" s="945"/>
      <c r="Q116" s="945"/>
      <c r="R116" s="945"/>
      <c r="S116" s="945"/>
      <c r="T116" s="945"/>
      <c r="U116" s="945"/>
      <c r="V116" s="945"/>
      <c r="W116" s="945"/>
      <c r="X116" s="945"/>
      <c r="Y116" s="945"/>
      <c r="Z116" s="946"/>
      <c r="AA116" s="938" t="s">
        <v>441</v>
      </c>
      <c r="AB116" s="939"/>
      <c r="AC116" s="939"/>
      <c r="AD116" s="939"/>
      <c r="AE116" s="940"/>
      <c r="AF116" s="941" t="s">
        <v>441</v>
      </c>
      <c r="AG116" s="939"/>
      <c r="AH116" s="939"/>
      <c r="AI116" s="939"/>
      <c r="AJ116" s="940"/>
      <c r="AK116" s="941" t="s">
        <v>445</v>
      </c>
      <c r="AL116" s="939"/>
      <c r="AM116" s="939"/>
      <c r="AN116" s="939"/>
      <c r="AO116" s="940"/>
      <c r="AP116" s="942" t="s">
        <v>441</v>
      </c>
      <c r="AQ116" s="943"/>
      <c r="AR116" s="943"/>
      <c r="AS116" s="943"/>
      <c r="AT116" s="944"/>
      <c r="AU116" s="888"/>
      <c r="AV116" s="889"/>
      <c r="AW116" s="889"/>
      <c r="AX116" s="889"/>
      <c r="AY116" s="889"/>
      <c r="AZ116" s="947" t="s">
        <v>462</v>
      </c>
      <c r="BA116" s="948"/>
      <c r="BB116" s="948"/>
      <c r="BC116" s="948"/>
      <c r="BD116" s="948"/>
      <c r="BE116" s="948"/>
      <c r="BF116" s="948"/>
      <c r="BG116" s="948"/>
      <c r="BH116" s="948"/>
      <c r="BI116" s="948"/>
      <c r="BJ116" s="948"/>
      <c r="BK116" s="948"/>
      <c r="BL116" s="948"/>
      <c r="BM116" s="948"/>
      <c r="BN116" s="948"/>
      <c r="BO116" s="948"/>
      <c r="BP116" s="949"/>
      <c r="BQ116" s="905" t="s">
        <v>445</v>
      </c>
      <c r="BR116" s="906"/>
      <c r="BS116" s="906"/>
      <c r="BT116" s="906"/>
      <c r="BU116" s="906"/>
      <c r="BV116" s="906" t="s">
        <v>441</v>
      </c>
      <c r="BW116" s="906"/>
      <c r="BX116" s="906"/>
      <c r="BY116" s="906"/>
      <c r="BZ116" s="906"/>
      <c r="CA116" s="906" t="s">
        <v>445</v>
      </c>
      <c r="CB116" s="906"/>
      <c r="CC116" s="906"/>
      <c r="CD116" s="906"/>
      <c r="CE116" s="906"/>
      <c r="CF116" s="900" t="s">
        <v>126</v>
      </c>
      <c r="CG116" s="901"/>
      <c r="CH116" s="901"/>
      <c r="CI116" s="901"/>
      <c r="CJ116" s="901"/>
      <c r="CK116" s="928"/>
      <c r="CL116" s="929"/>
      <c r="CM116" s="902" t="s">
        <v>463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938" t="s">
        <v>441</v>
      </c>
      <c r="DH116" s="939"/>
      <c r="DI116" s="939"/>
      <c r="DJ116" s="939"/>
      <c r="DK116" s="940"/>
      <c r="DL116" s="941" t="s">
        <v>441</v>
      </c>
      <c r="DM116" s="939"/>
      <c r="DN116" s="939"/>
      <c r="DO116" s="939"/>
      <c r="DP116" s="940"/>
      <c r="DQ116" s="941" t="s">
        <v>441</v>
      </c>
      <c r="DR116" s="939"/>
      <c r="DS116" s="939"/>
      <c r="DT116" s="939"/>
      <c r="DU116" s="940"/>
      <c r="DV116" s="942" t="s">
        <v>441</v>
      </c>
      <c r="DW116" s="943"/>
      <c r="DX116" s="943"/>
      <c r="DY116" s="943"/>
      <c r="DZ116" s="944"/>
    </row>
    <row r="117" spans="1:130" s="216" customFormat="1" ht="26.25" customHeight="1" x14ac:dyDescent="0.2">
      <c r="A117" s="892" t="s">
        <v>188</v>
      </c>
      <c r="B117" s="873"/>
      <c r="C117" s="873"/>
      <c r="D117" s="873"/>
      <c r="E117" s="873"/>
      <c r="F117" s="873"/>
      <c r="G117" s="873"/>
      <c r="H117" s="873"/>
      <c r="I117" s="873"/>
      <c r="J117" s="873"/>
      <c r="K117" s="873"/>
      <c r="L117" s="873"/>
      <c r="M117" s="873"/>
      <c r="N117" s="873"/>
      <c r="O117" s="873"/>
      <c r="P117" s="873"/>
      <c r="Q117" s="873"/>
      <c r="R117" s="873"/>
      <c r="S117" s="873"/>
      <c r="T117" s="873"/>
      <c r="U117" s="873"/>
      <c r="V117" s="873"/>
      <c r="W117" s="873"/>
      <c r="X117" s="873"/>
      <c r="Y117" s="957" t="s">
        <v>464</v>
      </c>
      <c r="Z117" s="874"/>
      <c r="AA117" s="958">
        <v>656838</v>
      </c>
      <c r="AB117" s="959"/>
      <c r="AC117" s="959"/>
      <c r="AD117" s="959"/>
      <c r="AE117" s="960"/>
      <c r="AF117" s="961">
        <v>674143</v>
      </c>
      <c r="AG117" s="959"/>
      <c r="AH117" s="959"/>
      <c r="AI117" s="959"/>
      <c r="AJ117" s="960"/>
      <c r="AK117" s="961">
        <v>679226</v>
      </c>
      <c r="AL117" s="959"/>
      <c r="AM117" s="959"/>
      <c r="AN117" s="959"/>
      <c r="AO117" s="960"/>
      <c r="AP117" s="962"/>
      <c r="AQ117" s="963"/>
      <c r="AR117" s="963"/>
      <c r="AS117" s="963"/>
      <c r="AT117" s="964"/>
      <c r="AU117" s="888"/>
      <c r="AV117" s="889"/>
      <c r="AW117" s="889"/>
      <c r="AX117" s="889"/>
      <c r="AY117" s="889"/>
      <c r="AZ117" s="954" t="s">
        <v>465</v>
      </c>
      <c r="BA117" s="955"/>
      <c r="BB117" s="955"/>
      <c r="BC117" s="955"/>
      <c r="BD117" s="955"/>
      <c r="BE117" s="955"/>
      <c r="BF117" s="955"/>
      <c r="BG117" s="955"/>
      <c r="BH117" s="955"/>
      <c r="BI117" s="955"/>
      <c r="BJ117" s="955"/>
      <c r="BK117" s="955"/>
      <c r="BL117" s="955"/>
      <c r="BM117" s="955"/>
      <c r="BN117" s="955"/>
      <c r="BO117" s="955"/>
      <c r="BP117" s="956"/>
      <c r="BQ117" s="905" t="s">
        <v>126</v>
      </c>
      <c r="BR117" s="906"/>
      <c r="BS117" s="906"/>
      <c r="BT117" s="906"/>
      <c r="BU117" s="906"/>
      <c r="BV117" s="906" t="s">
        <v>445</v>
      </c>
      <c r="BW117" s="906"/>
      <c r="BX117" s="906"/>
      <c r="BY117" s="906"/>
      <c r="BZ117" s="906"/>
      <c r="CA117" s="906" t="s">
        <v>454</v>
      </c>
      <c r="CB117" s="906"/>
      <c r="CC117" s="906"/>
      <c r="CD117" s="906"/>
      <c r="CE117" s="906"/>
      <c r="CF117" s="900" t="s">
        <v>441</v>
      </c>
      <c r="CG117" s="901"/>
      <c r="CH117" s="901"/>
      <c r="CI117" s="901"/>
      <c r="CJ117" s="901"/>
      <c r="CK117" s="928"/>
      <c r="CL117" s="929"/>
      <c r="CM117" s="902" t="s">
        <v>466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938" t="s">
        <v>454</v>
      </c>
      <c r="DH117" s="939"/>
      <c r="DI117" s="939"/>
      <c r="DJ117" s="939"/>
      <c r="DK117" s="940"/>
      <c r="DL117" s="941" t="s">
        <v>454</v>
      </c>
      <c r="DM117" s="939"/>
      <c r="DN117" s="939"/>
      <c r="DO117" s="939"/>
      <c r="DP117" s="940"/>
      <c r="DQ117" s="941" t="s">
        <v>441</v>
      </c>
      <c r="DR117" s="939"/>
      <c r="DS117" s="939"/>
      <c r="DT117" s="939"/>
      <c r="DU117" s="940"/>
      <c r="DV117" s="942" t="s">
        <v>445</v>
      </c>
      <c r="DW117" s="943"/>
      <c r="DX117" s="943"/>
      <c r="DY117" s="943"/>
      <c r="DZ117" s="944"/>
    </row>
    <row r="118" spans="1:130" s="216" customFormat="1" ht="26.25" customHeight="1" x14ac:dyDescent="0.2">
      <c r="A118" s="892" t="s">
        <v>436</v>
      </c>
      <c r="B118" s="873"/>
      <c r="C118" s="873"/>
      <c r="D118" s="873"/>
      <c r="E118" s="873"/>
      <c r="F118" s="873"/>
      <c r="G118" s="873"/>
      <c r="H118" s="873"/>
      <c r="I118" s="873"/>
      <c r="J118" s="873"/>
      <c r="K118" s="873"/>
      <c r="L118" s="873"/>
      <c r="M118" s="873"/>
      <c r="N118" s="873"/>
      <c r="O118" s="873"/>
      <c r="P118" s="873"/>
      <c r="Q118" s="873"/>
      <c r="R118" s="873"/>
      <c r="S118" s="873"/>
      <c r="T118" s="873"/>
      <c r="U118" s="873"/>
      <c r="V118" s="873"/>
      <c r="W118" s="873"/>
      <c r="X118" s="873"/>
      <c r="Y118" s="873"/>
      <c r="Z118" s="874"/>
      <c r="AA118" s="872" t="s">
        <v>433</v>
      </c>
      <c r="AB118" s="873"/>
      <c r="AC118" s="873"/>
      <c r="AD118" s="873"/>
      <c r="AE118" s="874"/>
      <c r="AF118" s="872" t="s">
        <v>434</v>
      </c>
      <c r="AG118" s="873"/>
      <c r="AH118" s="873"/>
      <c r="AI118" s="873"/>
      <c r="AJ118" s="874"/>
      <c r="AK118" s="872" t="s">
        <v>307</v>
      </c>
      <c r="AL118" s="873"/>
      <c r="AM118" s="873"/>
      <c r="AN118" s="873"/>
      <c r="AO118" s="874"/>
      <c r="AP118" s="950" t="s">
        <v>435</v>
      </c>
      <c r="AQ118" s="951"/>
      <c r="AR118" s="951"/>
      <c r="AS118" s="951"/>
      <c r="AT118" s="952"/>
      <c r="AU118" s="888"/>
      <c r="AV118" s="889"/>
      <c r="AW118" s="889"/>
      <c r="AX118" s="889"/>
      <c r="AY118" s="889"/>
      <c r="AZ118" s="953" t="s">
        <v>467</v>
      </c>
      <c r="BA118" s="945"/>
      <c r="BB118" s="945"/>
      <c r="BC118" s="945"/>
      <c r="BD118" s="945"/>
      <c r="BE118" s="945"/>
      <c r="BF118" s="945"/>
      <c r="BG118" s="945"/>
      <c r="BH118" s="945"/>
      <c r="BI118" s="945"/>
      <c r="BJ118" s="945"/>
      <c r="BK118" s="945"/>
      <c r="BL118" s="945"/>
      <c r="BM118" s="945"/>
      <c r="BN118" s="945"/>
      <c r="BO118" s="945"/>
      <c r="BP118" s="946"/>
      <c r="BQ118" s="979" t="s">
        <v>445</v>
      </c>
      <c r="BR118" s="980"/>
      <c r="BS118" s="980"/>
      <c r="BT118" s="980"/>
      <c r="BU118" s="980"/>
      <c r="BV118" s="980" t="s">
        <v>454</v>
      </c>
      <c r="BW118" s="980"/>
      <c r="BX118" s="980"/>
      <c r="BY118" s="980"/>
      <c r="BZ118" s="980"/>
      <c r="CA118" s="980" t="s">
        <v>454</v>
      </c>
      <c r="CB118" s="980"/>
      <c r="CC118" s="980"/>
      <c r="CD118" s="980"/>
      <c r="CE118" s="980"/>
      <c r="CF118" s="900" t="s">
        <v>445</v>
      </c>
      <c r="CG118" s="901"/>
      <c r="CH118" s="901"/>
      <c r="CI118" s="901"/>
      <c r="CJ118" s="901"/>
      <c r="CK118" s="928"/>
      <c r="CL118" s="929"/>
      <c r="CM118" s="902" t="s">
        <v>468</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938" t="s">
        <v>454</v>
      </c>
      <c r="DH118" s="939"/>
      <c r="DI118" s="939"/>
      <c r="DJ118" s="939"/>
      <c r="DK118" s="940"/>
      <c r="DL118" s="941" t="s">
        <v>454</v>
      </c>
      <c r="DM118" s="939"/>
      <c r="DN118" s="939"/>
      <c r="DO118" s="939"/>
      <c r="DP118" s="940"/>
      <c r="DQ118" s="941" t="s">
        <v>441</v>
      </c>
      <c r="DR118" s="939"/>
      <c r="DS118" s="939"/>
      <c r="DT118" s="939"/>
      <c r="DU118" s="940"/>
      <c r="DV118" s="942" t="s">
        <v>454</v>
      </c>
      <c r="DW118" s="943"/>
      <c r="DX118" s="943"/>
      <c r="DY118" s="943"/>
      <c r="DZ118" s="944"/>
    </row>
    <row r="119" spans="1:130" s="216" customFormat="1" ht="26.25" customHeight="1" x14ac:dyDescent="0.2">
      <c r="A119" s="1036" t="s">
        <v>439</v>
      </c>
      <c r="B119" s="927"/>
      <c r="C119" s="909" t="s">
        <v>440</v>
      </c>
      <c r="D119" s="877"/>
      <c r="E119" s="877"/>
      <c r="F119" s="877"/>
      <c r="G119" s="877"/>
      <c r="H119" s="877"/>
      <c r="I119" s="877"/>
      <c r="J119" s="877"/>
      <c r="K119" s="877"/>
      <c r="L119" s="877"/>
      <c r="M119" s="877"/>
      <c r="N119" s="877"/>
      <c r="O119" s="877"/>
      <c r="P119" s="877"/>
      <c r="Q119" s="877"/>
      <c r="R119" s="877"/>
      <c r="S119" s="877"/>
      <c r="T119" s="877"/>
      <c r="U119" s="877"/>
      <c r="V119" s="877"/>
      <c r="W119" s="877"/>
      <c r="X119" s="877"/>
      <c r="Y119" s="877"/>
      <c r="Z119" s="878"/>
      <c r="AA119" s="879" t="s">
        <v>441</v>
      </c>
      <c r="AB119" s="880"/>
      <c r="AC119" s="880"/>
      <c r="AD119" s="880"/>
      <c r="AE119" s="881"/>
      <c r="AF119" s="882" t="s">
        <v>445</v>
      </c>
      <c r="AG119" s="880"/>
      <c r="AH119" s="880"/>
      <c r="AI119" s="880"/>
      <c r="AJ119" s="881"/>
      <c r="AK119" s="882" t="s">
        <v>441</v>
      </c>
      <c r="AL119" s="880"/>
      <c r="AM119" s="880"/>
      <c r="AN119" s="880"/>
      <c r="AO119" s="881"/>
      <c r="AP119" s="883" t="s">
        <v>445</v>
      </c>
      <c r="AQ119" s="884"/>
      <c r="AR119" s="884"/>
      <c r="AS119" s="884"/>
      <c r="AT119" s="885"/>
      <c r="AU119" s="890"/>
      <c r="AV119" s="891"/>
      <c r="AW119" s="891"/>
      <c r="AX119" s="891"/>
      <c r="AY119" s="891"/>
      <c r="AZ119" s="237" t="s">
        <v>188</v>
      </c>
      <c r="BA119" s="237"/>
      <c r="BB119" s="237"/>
      <c r="BC119" s="237"/>
      <c r="BD119" s="237"/>
      <c r="BE119" s="237"/>
      <c r="BF119" s="237"/>
      <c r="BG119" s="237"/>
      <c r="BH119" s="237"/>
      <c r="BI119" s="237"/>
      <c r="BJ119" s="237"/>
      <c r="BK119" s="237"/>
      <c r="BL119" s="237"/>
      <c r="BM119" s="237"/>
      <c r="BN119" s="237"/>
      <c r="BO119" s="957" t="s">
        <v>469</v>
      </c>
      <c r="BP119" s="985"/>
      <c r="BQ119" s="979">
        <v>7116681</v>
      </c>
      <c r="BR119" s="980"/>
      <c r="BS119" s="980"/>
      <c r="BT119" s="980"/>
      <c r="BU119" s="980"/>
      <c r="BV119" s="980">
        <v>5705442</v>
      </c>
      <c r="BW119" s="980"/>
      <c r="BX119" s="980"/>
      <c r="BY119" s="980"/>
      <c r="BZ119" s="980"/>
      <c r="CA119" s="980">
        <v>5440999</v>
      </c>
      <c r="CB119" s="980"/>
      <c r="CC119" s="980"/>
      <c r="CD119" s="980"/>
      <c r="CE119" s="980"/>
      <c r="CF119" s="981"/>
      <c r="CG119" s="982"/>
      <c r="CH119" s="982"/>
      <c r="CI119" s="982"/>
      <c r="CJ119" s="983"/>
      <c r="CK119" s="930"/>
      <c r="CL119" s="931"/>
      <c r="CM119" s="953" t="s">
        <v>470</v>
      </c>
      <c r="CN119" s="945"/>
      <c r="CO119" s="945"/>
      <c r="CP119" s="945"/>
      <c r="CQ119" s="945"/>
      <c r="CR119" s="945"/>
      <c r="CS119" s="945"/>
      <c r="CT119" s="945"/>
      <c r="CU119" s="945"/>
      <c r="CV119" s="945"/>
      <c r="CW119" s="945"/>
      <c r="CX119" s="945"/>
      <c r="CY119" s="945"/>
      <c r="CZ119" s="945"/>
      <c r="DA119" s="945"/>
      <c r="DB119" s="945"/>
      <c r="DC119" s="945"/>
      <c r="DD119" s="945"/>
      <c r="DE119" s="945"/>
      <c r="DF119" s="946"/>
      <c r="DG119" s="984" t="s">
        <v>126</v>
      </c>
      <c r="DH119" s="966"/>
      <c r="DI119" s="966"/>
      <c r="DJ119" s="966"/>
      <c r="DK119" s="967"/>
      <c r="DL119" s="965" t="s">
        <v>445</v>
      </c>
      <c r="DM119" s="966"/>
      <c r="DN119" s="966"/>
      <c r="DO119" s="966"/>
      <c r="DP119" s="967"/>
      <c r="DQ119" s="965" t="s">
        <v>445</v>
      </c>
      <c r="DR119" s="966"/>
      <c r="DS119" s="966"/>
      <c r="DT119" s="966"/>
      <c r="DU119" s="967"/>
      <c r="DV119" s="968" t="s">
        <v>454</v>
      </c>
      <c r="DW119" s="969"/>
      <c r="DX119" s="969"/>
      <c r="DY119" s="969"/>
      <c r="DZ119" s="970"/>
    </row>
    <row r="120" spans="1:130" s="216" customFormat="1" ht="26.25" customHeight="1" x14ac:dyDescent="0.2">
      <c r="A120" s="1037"/>
      <c r="B120" s="929"/>
      <c r="C120" s="902" t="s">
        <v>446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938" t="s">
        <v>445</v>
      </c>
      <c r="AB120" s="939"/>
      <c r="AC120" s="939"/>
      <c r="AD120" s="939"/>
      <c r="AE120" s="940"/>
      <c r="AF120" s="941" t="s">
        <v>454</v>
      </c>
      <c r="AG120" s="939"/>
      <c r="AH120" s="939"/>
      <c r="AI120" s="939"/>
      <c r="AJ120" s="940"/>
      <c r="AK120" s="941" t="s">
        <v>454</v>
      </c>
      <c r="AL120" s="939"/>
      <c r="AM120" s="939"/>
      <c r="AN120" s="939"/>
      <c r="AO120" s="940"/>
      <c r="AP120" s="942" t="s">
        <v>454</v>
      </c>
      <c r="AQ120" s="943"/>
      <c r="AR120" s="943"/>
      <c r="AS120" s="943"/>
      <c r="AT120" s="944"/>
      <c r="AU120" s="971" t="s">
        <v>471</v>
      </c>
      <c r="AV120" s="972"/>
      <c r="AW120" s="972"/>
      <c r="AX120" s="972"/>
      <c r="AY120" s="973"/>
      <c r="AZ120" s="909" t="s">
        <v>472</v>
      </c>
      <c r="BA120" s="877"/>
      <c r="BB120" s="877"/>
      <c r="BC120" s="877"/>
      <c r="BD120" s="877"/>
      <c r="BE120" s="877"/>
      <c r="BF120" s="877"/>
      <c r="BG120" s="877"/>
      <c r="BH120" s="877"/>
      <c r="BI120" s="877"/>
      <c r="BJ120" s="877"/>
      <c r="BK120" s="877"/>
      <c r="BL120" s="877"/>
      <c r="BM120" s="877"/>
      <c r="BN120" s="877"/>
      <c r="BO120" s="877"/>
      <c r="BP120" s="878"/>
      <c r="BQ120" s="910">
        <v>2769585</v>
      </c>
      <c r="BR120" s="911"/>
      <c r="BS120" s="911"/>
      <c r="BT120" s="911"/>
      <c r="BU120" s="911"/>
      <c r="BV120" s="911">
        <v>3033501</v>
      </c>
      <c r="BW120" s="911"/>
      <c r="BX120" s="911"/>
      <c r="BY120" s="911"/>
      <c r="BZ120" s="911"/>
      <c r="CA120" s="911">
        <v>3643818</v>
      </c>
      <c r="CB120" s="911"/>
      <c r="CC120" s="911"/>
      <c r="CD120" s="911"/>
      <c r="CE120" s="911"/>
      <c r="CF120" s="924">
        <v>84</v>
      </c>
      <c r="CG120" s="925"/>
      <c r="CH120" s="925"/>
      <c r="CI120" s="925"/>
      <c r="CJ120" s="925"/>
      <c r="CK120" s="986" t="s">
        <v>473</v>
      </c>
      <c r="CL120" s="987"/>
      <c r="CM120" s="987"/>
      <c r="CN120" s="987"/>
      <c r="CO120" s="988"/>
      <c r="CP120" s="994" t="s">
        <v>474</v>
      </c>
      <c r="CQ120" s="995"/>
      <c r="CR120" s="995"/>
      <c r="CS120" s="995"/>
      <c r="CT120" s="995"/>
      <c r="CU120" s="995"/>
      <c r="CV120" s="995"/>
      <c r="CW120" s="995"/>
      <c r="CX120" s="995"/>
      <c r="CY120" s="995"/>
      <c r="CZ120" s="995"/>
      <c r="DA120" s="995"/>
      <c r="DB120" s="995"/>
      <c r="DC120" s="995"/>
      <c r="DD120" s="995"/>
      <c r="DE120" s="995"/>
      <c r="DF120" s="996"/>
      <c r="DG120" s="910">
        <v>554336</v>
      </c>
      <c r="DH120" s="911"/>
      <c r="DI120" s="911"/>
      <c r="DJ120" s="911"/>
      <c r="DK120" s="911"/>
      <c r="DL120" s="911">
        <v>496341</v>
      </c>
      <c r="DM120" s="911"/>
      <c r="DN120" s="911"/>
      <c r="DO120" s="911"/>
      <c r="DP120" s="911"/>
      <c r="DQ120" s="911">
        <v>437065</v>
      </c>
      <c r="DR120" s="911"/>
      <c r="DS120" s="911"/>
      <c r="DT120" s="911"/>
      <c r="DU120" s="911"/>
      <c r="DV120" s="912">
        <v>10.1</v>
      </c>
      <c r="DW120" s="912"/>
      <c r="DX120" s="912"/>
      <c r="DY120" s="912"/>
      <c r="DZ120" s="913"/>
    </row>
    <row r="121" spans="1:130" s="216" customFormat="1" ht="26.25" customHeight="1" x14ac:dyDescent="0.2">
      <c r="A121" s="1037"/>
      <c r="B121" s="929"/>
      <c r="C121" s="954" t="s">
        <v>475</v>
      </c>
      <c r="D121" s="955"/>
      <c r="E121" s="955"/>
      <c r="F121" s="955"/>
      <c r="G121" s="955"/>
      <c r="H121" s="955"/>
      <c r="I121" s="955"/>
      <c r="J121" s="955"/>
      <c r="K121" s="955"/>
      <c r="L121" s="955"/>
      <c r="M121" s="955"/>
      <c r="N121" s="955"/>
      <c r="O121" s="955"/>
      <c r="P121" s="955"/>
      <c r="Q121" s="955"/>
      <c r="R121" s="955"/>
      <c r="S121" s="955"/>
      <c r="T121" s="955"/>
      <c r="U121" s="955"/>
      <c r="V121" s="955"/>
      <c r="W121" s="955"/>
      <c r="X121" s="955"/>
      <c r="Y121" s="955"/>
      <c r="Z121" s="956"/>
      <c r="AA121" s="938" t="s">
        <v>454</v>
      </c>
      <c r="AB121" s="939"/>
      <c r="AC121" s="939"/>
      <c r="AD121" s="939"/>
      <c r="AE121" s="940"/>
      <c r="AF121" s="941" t="s">
        <v>245</v>
      </c>
      <c r="AG121" s="939"/>
      <c r="AH121" s="939"/>
      <c r="AI121" s="939"/>
      <c r="AJ121" s="940"/>
      <c r="AK121" s="941" t="s">
        <v>126</v>
      </c>
      <c r="AL121" s="939"/>
      <c r="AM121" s="939"/>
      <c r="AN121" s="939"/>
      <c r="AO121" s="940"/>
      <c r="AP121" s="942" t="s">
        <v>441</v>
      </c>
      <c r="AQ121" s="943"/>
      <c r="AR121" s="943"/>
      <c r="AS121" s="943"/>
      <c r="AT121" s="944"/>
      <c r="AU121" s="974"/>
      <c r="AV121" s="975"/>
      <c r="AW121" s="975"/>
      <c r="AX121" s="975"/>
      <c r="AY121" s="976"/>
      <c r="AZ121" s="902" t="s">
        <v>476</v>
      </c>
      <c r="BA121" s="903"/>
      <c r="BB121" s="903"/>
      <c r="BC121" s="903"/>
      <c r="BD121" s="903"/>
      <c r="BE121" s="903"/>
      <c r="BF121" s="903"/>
      <c r="BG121" s="903"/>
      <c r="BH121" s="903"/>
      <c r="BI121" s="903"/>
      <c r="BJ121" s="903"/>
      <c r="BK121" s="903"/>
      <c r="BL121" s="903"/>
      <c r="BM121" s="903"/>
      <c r="BN121" s="903"/>
      <c r="BO121" s="903"/>
      <c r="BP121" s="904"/>
      <c r="BQ121" s="905" t="s">
        <v>454</v>
      </c>
      <c r="BR121" s="906"/>
      <c r="BS121" s="906"/>
      <c r="BT121" s="906"/>
      <c r="BU121" s="906"/>
      <c r="BV121" s="906" t="s">
        <v>454</v>
      </c>
      <c r="BW121" s="906"/>
      <c r="BX121" s="906"/>
      <c r="BY121" s="906"/>
      <c r="BZ121" s="906"/>
      <c r="CA121" s="906" t="s">
        <v>445</v>
      </c>
      <c r="CB121" s="906"/>
      <c r="CC121" s="906"/>
      <c r="CD121" s="906"/>
      <c r="CE121" s="906"/>
      <c r="CF121" s="900" t="s">
        <v>126</v>
      </c>
      <c r="CG121" s="901"/>
      <c r="CH121" s="901"/>
      <c r="CI121" s="901"/>
      <c r="CJ121" s="901"/>
      <c r="CK121" s="989"/>
      <c r="CL121" s="990"/>
      <c r="CM121" s="990"/>
      <c r="CN121" s="990"/>
      <c r="CO121" s="991"/>
      <c r="CP121" s="999" t="s">
        <v>410</v>
      </c>
      <c r="CQ121" s="1000"/>
      <c r="CR121" s="1000"/>
      <c r="CS121" s="1000"/>
      <c r="CT121" s="1000"/>
      <c r="CU121" s="1000"/>
      <c r="CV121" s="1000"/>
      <c r="CW121" s="1000"/>
      <c r="CX121" s="1000"/>
      <c r="CY121" s="1000"/>
      <c r="CZ121" s="1000"/>
      <c r="DA121" s="1000"/>
      <c r="DB121" s="1000"/>
      <c r="DC121" s="1000"/>
      <c r="DD121" s="1000"/>
      <c r="DE121" s="1000"/>
      <c r="DF121" s="1001"/>
      <c r="DG121" s="905">
        <v>756771</v>
      </c>
      <c r="DH121" s="906"/>
      <c r="DI121" s="906"/>
      <c r="DJ121" s="906"/>
      <c r="DK121" s="906"/>
      <c r="DL121" s="906">
        <v>109215</v>
      </c>
      <c r="DM121" s="906"/>
      <c r="DN121" s="906"/>
      <c r="DO121" s="906"/>
      <c r="DP121" s="906"/>
      <c r="DQ121" s="906">
        <v>75609</v>
      </c>
      <c r="DR121" s="906"/>
      <c r="DS121" s="906"/>
      <c r="DT121" s="906"/>
      <c r="DU121" s="906"/>
      <c r="DV121" s="907">
        <v>1.7</v>
      </c>
      <c r="DW121" s="907"/>
      <c r="DX121" s="907"/>
      <c r="DY121" s="907"/>
      <c r="DZ121" s="908"/>
    </row>
    <row r="122" spans="1:130" s="216" customFormat="1" ht="26.25" customHeight="1" x14ac:dyDescent="0.2">
      <c r="A122" s="1037"/>
      <c r="B122" s="929"/>
      <c r="C122" s="902" t="s">
        <v>457</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938" t="s">
        <v>454</v>
      </c>
      <c r="AB122" s="939"/>
      <c r="AC122" s="939"/>
      <c r="AD122" s="939"/>
      <c r="AE122" s="940"/>
      <c r="AF122" s="941" t="s">
        <v>245</v>
      </c>
      <c r="AG122" s="939"/>
      <c r="AH122" s="939"/>
      <c r="AI122" s="939"/>
      <c r="AJ122" s="940"/>
      <c r="AK122" s="941" t="s">
        <v>454</v>
      </c>
      <c r="AL122" s="939"/>
      <c r="AM122" s="939"/>
      <c r="AN122" s="939"/>
      <c r="AO122" s="940"/>
      <c r="AP122" s="942" t="s">
        <v>245</v>
      </c>
      <c r="AQ122" s="943"/>
      <c r="AR122" s="943"/>
      <c r="AS122" s="943"/>
      <c r="AT122" s="944"/>
      <c r="AU122" s="974"/>
      <c r="AV122" s="975"/>
      <c r="AW122" s="975"/>
      <c r="AX122" s="975"/>
      <c r="AY122" s="976"/>
      <c r="AZ122" s="953" t="s">
        <v>477</v>
      </c>
      <c r="BA122" s="945"/>
      <c r="BB122" s="945"/>
      <c r="BC122" s="945"/>
      <c r="BD122" s="945"/>
      <c r="BE122" s="945"/>
      <c r="BF122" s="945"/>
      <c r="BG122" s="945"/>
      <c r="BH122" s="945"/>
      <c r="BI122" s="945"/>
      <c r="BJ122" s="945"/>
      <c r="BK122" s="945"/>
      <c r="BL122" s="945"/>
      <c r="BM122" s="945"/>
      <c r="BN122" s="945"/>
      <c r="BO122" s="945"/>
      <c r="BP122" s="946"/>
      <c r="BQ122" s="979">
        <v>4649844</v>
      </c>
      <c r="BR122" s="980"/>
      <c r="BS122" s="980"/>
      <c r="BT122" s="980"/>
      <c r="BU122" s="980"/>
      <c r="BV122" s="980">
        <v>4598483</v>
      </c>
      <c r="BW122" s="980"/>
      <c r="BX122" s="980"/>
      <c r="BY122" s="980"/>
      <c r="BZ122" s="980"/>
      <c r="CA122" s="980">
        <v>4547701</v>
      </c>
      <c r="CB122" s="980"/>
      <c r="CC122" s="980"/>
      <c r="CD122" s="980"/>
      <c r="CE122" s="980"/>
      <c r="CF122" s="997">
        <v>104.9</v>
      </c>
      <c r="CG122" s="998"/>
      <c r="CH122" s="998"/>
      <c r="CI122" s="998"/>
      <c r="CJ122" s="998"/>
      <c r="CK122" s="989"/>
      <c r="CL122" s="990"/>
      <c r="CM122" s="990"/>
      <c r="CN122" s="990"/>
      <c r="CO122" s="991"/>
      <c r="CP122" s="999" t="s">
        <v>408</v>
      </c>
      <c r="CQ122" s="1000"/>
      <c r="CR122" s="1000"/>
      <c r="CS122" s="1000"/>
      <c r="CT122" s="1000"/>
      <c r="CU122" s="1000"/>
      <c r="CV122" s="1000"/>
      <c r="CW122" s="1000"/>
      <c r="CX122" s="1000"/>
      <c r="CY122" s="1000"/>
      <c r="CZ122" s="1000"/>
      <c r="DA122" s="1000"/>
      <c r="DB122" s="1000"/>
      <c r="DC122" s="1000"/>
      <c r="DD122" s="1000"/>
      <c r="DE122" s="1000"/>
      <c r="DF122" s="1001"/>
      <c r="DG122" s="905">
        <v>640876</v>
      </c>
      <c r="DH122" s="906"/>
      <c r="DI122" s="906"/>
      <c r="DJ122" s="906"/>
      <c r="DK122" s="906"/>
      <c r="DL122" s="906" t="s">
        <v>454</v>
      </c>
      <c r="DM122" s="906"/>
      <c r="DN122" s="906"/>
      <c r="DO122" s="906"/>
      <c r="DP122" s="906"/>
      <c r="DQ122" s="906" t="s">
        <v>454</v>
      </c>
      <c r="DR122" s="906"/>
      <c r="DS122" s="906"/>
      <c r="DT122" s="906"/>
      <c r="DU122" s="906"/>
      <c r="DV122" s="907" t="s">
        <v>126</v>
      </c>
      <c r="DW122" s="907"/>
      <c r="DX122" s="907"/>
      <c r="DY122" s="907"/>
      <c r="DZ122" s="908"/>
    </row>
    <row r="123" spans="1:130" s="216" customFormat="1" ht="26.25" customHeight="1" x14ac:dyDescent="0.2">
      <c r="A123" s="1037"/>
      <c r="B123" s="929"/>
      <c r="C123" s="902" t="s">
        <v>463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938">
        <v>37</v>
      </c>
      <c r="AB123" s="939"/>
      <c r="AC123" s="939"/>
      <c r="AD123" s="939"/>
      <c r="AE123" s="940"/>
      <c r="AF123" s="941">
        <v>29</v>
      </c>
      <c r="AG123" s="939"/>
      <c r="AH123" s="939"/>
      <c r="AI123" s="939"/>
      <c r="AJ123" s="940"/>
      <c r="AK123" s="941">
        <v>21</v>
      </c>
      <c r="AL123" s="939"/>
      <c r="AM123" s="939"/>
      <c r="AN123" s="939"/>
      <c r="AO123" s="940"/>
      <c r="AP123" s="942">
        <v>0</v>
      </c>
      <c r="AQ123" s="943"/>
      <c r="AR123" s="943"/>
      <c r="AS123" s="943"/>
      <c r="AT123" s="944"/>
      <c r="AU123" s="977"/>
      <c r="AV123" s="978"/>
      <c r="AW123" s="978"/>
      <c r="AX123" s="978"/>
      <c r="AY123" s="978"/>
      <c r="AZ123" s="237" t="s">
        <v>188</v>
      </c>
      <c r="BA123" s="237"/>
      <c r="BB123" s="237"/>
      <c r="BC123" s="237"/>
      <c r="BD123" s="237"/>
      <c r="BE123" s="237"/>
      <c r="BF123" s="237"/>
      <c r="BG123" s="237"/>
      <c r="BH123" s="237"/>
      <c r="BI123" s="237"/>
      <c r="BJ123" s="237"/>
      <c r="BK123" s="237"/>
      <c r="BL123" s="237"/>
      <c r="BM123" s="237"/>
      <c r="BN123" s="237"/>
      <c r="BO123" s="957" t="s">
        <v>478</v>
      </c>
      <c r="BP123" s="985"/>
      <c r="BQ123" s="1043">
        <v>7419429</v>
      </c>
      <c r="BR123" s="1044"/>
      <c r="BS123" s="1044"/>
      <c r="BT123" s="1044"/>
      <c r="BU123" s="1044"/>
      <c r="BV123" s="1044">
        <v>7631984</v>
      </c>
      <c r="BW123" s="1044"/>
      <c r="BX123" s="1044"/>
      <c r="BY123" s="1044"/>
      <c r="BZ123" s="1044"/>
      <c r="CA123" s="1044">
        <v>8191519</v>
      </c>
      <c r="CB123" s="1044"/>
      <c r="CC123" s="1044"/>
      <c r="CD123" s="1044"/>
      <c r="CE123" s="1044"/>
      <c r="CF123" s="981"/>
      <c r="CG123" s="982"/>
      <c r="CH123" s="982"/>
      <c r="CI123" s="982"/>
      <c r="CJ123" s="983"/>
      <c r="CK123" s="989"/>
      <c r="CL123" s="990"/>
      <c r="CM123" s="990"/>
      <c r="CN123" s="990"/>
      <c r="CO123" s="991"/>
      <c r="CP123" s="999"/>
      <c r="CQ123" s="1000"/>
      <c r="CR123" s="1000"/>
      <c r="CS123" s="1000"/>
      <c r="CT123" s="1000"/>
      <c r="CU123" s="1000"/>
      <c r="CV123" s="1000"/>
      <c r="CW123" s="1000"/>
      <c r="CX123" s="1000"/>
      <c r="CY123" s="1000"/>
      <c r="CZ123" s="1000"/>
      <c r="DA123" s="1000"/>
      <c r="DB123" s="1000"/>
      <c r="DC123" s="1000"/>
      <c r="DD123" s="1000"/>
      <c r="DE123" s="1000"/>
      <c r="DF123" s="1001"/>
      <c r="DG123" s="938"/>
      <c r="DH123" s="939"/>
      <c r="DI123" s="939"/>
      <c r="DJ123" s="939"/>
      <c r="DK123" s="940"/>
      <c r="DL123" s="941"/>
      <c r="DM123" s="939"/>
      <c r="DN123" s="939"/>
      <c r="DO123" s="939"/>
      <c r="DP123" s="940"/>
      <c r="DQ123" s="941"/>
      <c r="DR123" s="939"/>
      <c r="DS123" s="939"/>
      <c r="DT123" s="939"/>
      <c r="DU123" s="940"/>
      <c r="DV123" s="942"/>
      <c r="DW123" s="943"/>
      <c r="DX123" s="943"/>
      <c r="DY123" s="943"/>
      <c r="DZ123" s="944"/>
    </row>
    <row r="124" spans="1:130" s="216" customFormat="1" ht="26.25" customHeight="1" thickBot="1" x14ac:dyDescent="0.25">
      <c r="A124" s="1037"/>
      <c r="B124" s="929"/>
      <c r="C124" s="902" t="s">
        <v>466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938" t="s">
        <v>441</v>
      </c>
      <c r="AB124" s="939"/>
      <c r="AC124" s="939"/>
      <c r="AD124" s="939"/>
      <c r="AE124" s="940"/>
      <c r="AF124" s="941" t="s">
        <v>441</v>
      </c>
      <c r="AG124" s="939"/>
      <c r="AH124" s="939"/>
      <c r="AI124" s="939"/>
      <c r="AJ124" s="940"/>
      <c r="AK124" s="941" t="s">
        <v>245</v>
      </c>
      <c r="AL124" s="939"/>
      <c r="AM124" s="939"/>
      <c r="AN124" s="939"/>
      <c r="AO124" s="940"/>
      <c r="AP124" s="942" t="s">
        <v>441</v>
      </c>
      <c r="AQ124" s="943"/>
      <c r="AR124" s="943"/>
      <c r="AS124" s="943"/>
      <c r="AT124" s="944"/>
      <c r="AU124" s="1039" t="s">
        <v>479</v>
      </c>
      <c r="AV124" s="1040"/>
      <c r="AW124" s="1040"/>
      <c r="AX124" s="1040"/>
      <c r="AY124" s="1040"/>
      <c r="AZ124" s="1040"/>
      <c r="BA124" s="1040"/>
      <c r="BB124" s="1040"/>
      <c r="BC124" s="1040"/>
      <c r="BD124" s="1040"/>
      <c r="BE124" s="1040"/>
      <c r="BF124" s="1040"/>
      <c r="BG124" s="1040"/>
      <c r="BH124" s="1040"/>
      <c r="BI124" s="1040"/>
      <c r="BJ124" s="1040"/>
      <c r="BK124" s="1040"/>
      <c r="BL124" s="1040"/>
      <c r="BM124" s="1040"/>
      <c r="BN124" s="1040"/>
      <c r="BO124" s="1040"/>
      <c r="BP124" s="1041"/>
      <c r="BQ124" s="1042" t="s">
        <v>441</v>
      </c>
      <c r="BR124" s="1007"/>
      <c r="BS124" s="1007"/>
      <c r="BT124" s="1007"/>
      <c r="BU124" s="1007"/>
      <c r="BV124" s="1007" t="s">
        <v>441</v>
      </c>
      <c r="BW124" s="1007"/>
      <c r="BX124" s="1007"/>
      <c r="BY124" s="1007"/>
      <c r="BZ124" s="1007"/>
      <c r="CA124" s="1007" t="s">
        <v>441</v>
      </c>
      <c r="CB124" s="1007"/>
      <c r="CC124" s="1007"/>
      <c r="CD124" s="1007"/>
      <c r="CE124" s="1007"/>
      <c r="CF124" s="1008"/>
      <c r="CG124" s="1009"/>
      <c r="CH124" s="1009"/>
      <c r="CI124" s="1009"/>
      <c r="CJ124" s="1010"/>
      <c r="CK124" s="992"/>
      <c r="CL124" s="992"/>
      <c r="CM124" s="992"/>
      <c r="CN124" s="992"/>
      <c r="CO124" s="993"/>
      <c r="CP124" s="999" t="s">
        <v>480</v>
      </c>
      <c r="CQ124" s="1000"/>
      <c r="CR124" s="1000"/>
      <c r="CS124" s="1000"/>
      <c r="CT124" s="1000"/>
      <c r="CU124" s="1000"/>
      <c r="CV124" s="1000"/>
      <c r="CW124" s="1000"/>
      <c r="CX124" s="1000"/>
      <c r="CY124" s="1000"/>
      <c r="CZ124" s="1000"/>
      <c r="DA124" s="1000"/>
      <c r="DB124" s="1000"/>
      <c r="DC124" s="1000"/>
      <c r="DD124" s="1000"/>
      <c r="DE124" s="1000"/>
      <c r="DF124" s="1001"/>
      <c r="DG124" s="984" t="s">
        <v>245</v>
      </c>
      <c r="DH124" s="966"/>
      <c r="DI124" s="966"/>
      <c r="DJ124" s="966"/>
      <c r="DK124" s="967"/>
      <c r="DL124" s="965" t="s">
        <v>126</v>
      </c>
      <c r="DM124" s="966"/>
      <c r="DN124" s="966"/>
      <c r="DO124" s="966"/>
      <c r="DP124" s="967"/>
      <c r="DQ124" s="965" t="s">
        <v>126</v>
      </c>
      <c r="DR124" s="966"/>
      <c r="DS124" s="966"/>
      <c r="DT124" s="966"/>
      <c r="DU124" s="967"/>
      <c r="DV124" s="968" t="s">
        <v>126</v>
      </c>
      <c r="DW124" s="969"/>
      <c r="DX124" s="969"/>
      <c r="DY124" s="969"/>
      <c r="DZ124" s="970"/>
    </row>
    <row r="125" spans="1:130" s="216" customFormat="1" ht="26.25" customHeight="1" x14ac:dyDescent="0.2">
      <c r="A125" s="1037"/>
      <c r="B125" s="929"/>
      <c r="C125" s="902" t="s">
        <v>468</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938" t="s">
        <v>126</v>
      </c>
      <c r="AB125" s="939"/>
      <c r="AC125" s="939"/>
      <c r="AD125" s="939"/>
      <c r="AE125" s="940"/>
      <c r="AF125" s="941" t="s">
        <v>481</v>
      </c>
      <c r="AG125" s="939"/>
      <c r="AH125" s="939"/>
      <c r="AI125" s="939"/>
      <c r="AJ125" s="940"/>
      <c r="AK125" s="941" t="s">
        <v>482</v>
      </c>
      <c r="AL125" s="939"/>
      <c r="AM125" s="939"/>
      <c r="AN125" s="939"/>
      <c r="AO125" s="940"/>
      <c r="AP125" s="942" t="s">
        <v>482</v>
      </c>
      <c r="AQ125" s="943"/>
      <c r="AR125" s="943"/>
      <c r="AS125" s="943"/>
      <c r="AT125" s="944"/>
      <c r="AU125" s="238"/>
      <c r="AV125" s="239"/>
      <c r="AW125" s="239"/>
      <c r="AX125" s="239"/>
      <c r="AY125" s="239"/>
      <c r="AZ125" s="239"/>
      <c r="BA125" s="239"/>
      <c r="BB125" s="239"/>
      <c r="BC125" s="239"/>
      <c r="BD125" s="239"/>
      <c r="BE125" s="239"/>
      <c r="BF125" s="239"/>
      <c r="BG125" s="239"/>
      <c r="BH125" s="239"/>
      <c r="BI125" s="239"/>
      <c r="BJ125" s="239"/>
      <c r="BK125" s="239"/>
      <c r="BL125" s="239"/>
      <c r="BM125" s="239"/>
      <c r="BN125" s="239"/>
      <c r="BO125" s="239"/>
      <c r="BP125" s="239"/>
      <c r="BQ125" s="218"/>
      <c r="BR125" s="218"/>
      <c r="BS125" s="218"/>
      <c r="BT125" s="218"/>
      <c r="BU125" s="218"/>
      <c r="BV125" s="218"/>
      <c r="BW125" s="218"/>
      <c r="BX125" s="218"/>
      <c r="BY125" s="218"/>
      <c r="BZ125" s="218"/>
      <c r="CA125" s="218"/>
      <c r="CB125" s="218"/>
      <c r="CC125" s="218"/>
      <c r="CD125" s="218"/>
      <c r="CE125" s="218"/>
      <c r="CF125" s="218"/>
      <c r="CG125" s="218"/>
      <c r="CH125" s="218"/>
      <c r="CI125" s="218"/>
      <c r="CJ125" s="240"/>
      <c r="CK125" s="1002" t="s">
        <v>483</v>
      </c>
      <c r="CL125" s="987"/>
      <c r="CM125" s="987"/>
      <c r="CN125" s="987"/>
      <c r="CO125" s="988"/>
      <c r="CP125" s="909" t="s">
        <v>484</v>
      </c>
      <c r="CQ125" s="877"/>
      <c r="CR125" s="877"/>
      <c r="CS125" s="877"/>
      <c r="CT125" s="877"/>
      <c r="CU125" s="877"/>
      <c r="CV125" s="877"/>
      <c r="CW125" s="877"/>
      <c r="CX125" s="877"/>
      <c r="CY125" s="877"/>
      <c r="CZ125" s="877"/>
      <c r="DA125" s="877"/>
      <c r="DB125" s="877"/>
      <c r="DC125" s="877"/>
      <c r="DD125" s="877"/>
      <c r="DE125" s="877"/>
      <c r="DF125" s="878"/>
      <c r="DG125" s="910" t="s">
        <v>482</v>
      </c>
      <c r="DH125" s="911"/>
      <c r="DI125" s="911"/>
      <c r="DJ125" s="911"/>
      <c r="DK125" s="911"/>
      <c r="DL125" s="911" t="s">
        <v>126</v>
      </c>
      <c r="DM125" s="911"/>
      <c r="DN125" s="911"/>
      <c r="DO125" s="911"/>
      <c r="DP125" s="911"/>
      <c r="DQ125" s="911" t="s">
        <v>245</v>
      </c>
      <c r="DR125" s="911"/>
      <c r="DS125" s="911"/>
      <c r="DT125" s="911"/>
      <c r="DU125" s="911"/>
      <c r="DV125" s="912" t="s">
        <v>481</v>
      </c>
      <c r="DW125" s="912"/>
      <c r="DX125" s="912"/>
      <c r="DY125" s="912"/>
      <c r="DZ125" s="913"/>
    </row>
    <row r="126" spans="1:130" s="216" customFormat="1" ht="26.25" customHeight="1" thickBot="1" x14ac:dyDescent="0.25">
      <c r="A126" s="1037"/>
      <c r="B126" s="929"/>
      <c r="C126" s="902" t="s">
        <v>470</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938" t="s">
        <v>454</v>
      </c>
      <c r="AB126" s="939"/>
      <c r="AC126" s="939"/>
      <c r="AD126" s="939"/>
      <c r="AE126" s="940"/>
      <c r="AF126" s="941" t="s">
        <v>454</v>
      </c>
      <c r="AG126" s="939"/>
      <c r="AH126" s="939"/>
      <c r="AI126" s="939"/>
      <c r="AJ126" s="940"/>
      <c r="AK126" s="941" t="s">
        <v>454</v>
      </c>
      <c r="AL126" s="939"/>
      <c r="AM126" s="939"/>
      <c r="AN126" s="939"/>
      <c r="AO126" s="940"/>
      <c r="AP126" s="942" t="s">
        <v>481</v>
      </c>
      <c r="AQ126" s="943"/>
      <c r="AR126" s="943"/>
      <c r="AS126" s="943"/>
      <c r="AT126" s="944"/>
      <c r="AU126" s="218"/>
      <c r="AV126" s="218"/>
      <c r="AW126" s="218"/>
      <c r="AX126" s="218"/>
      <c r="AY126" s="218"/>
      <c r="AZ126" s="218"/>
      <c r="BA126" s="218"/>
      <c r="BB126" s="218"/>
      <c r="BC126" s="218"/>
      <c r="BD126" s="218"/>
      <c r="BE126" s="218"/>
      <c r="BF126" s="218"/>
      <c r="BG126" s="218"/>
      <c r="BH126" s="218"/>
      <c r="BI126" s="218"/>
      <c r="BJ126" s="218"/>
      <c r="BK126" s="218"/>
      <c r="BL126" s="218"/>
      <c r="BM126" s="218"/>
      <c r="BN126" s="218"/>
      <c r="BO126" s="218"/>
      <c r="BP126" s="218"/>
      <c r="BQ126" s="218"/>
      <c r="BR126" s="218"/>
      <c r="BS126" s="218"/>
      <c r="BT126" s="218"/>
      <c r="BU126" s="218"/>
      <c r="BV126" s="218"/>
      <c r="BW126" s="218"/>
      <c r="BX126" s="218"/>
      <c r="BY126" s="218"/>
      <c r="BZ126" s="218"/>
      <c r="CA126" s="218"/>
      <c r="CB126" s="218"/>
      <c r="CC126" s="218"/>
      <c r="CD126" s="241"/>
      <c r="CE126" s="241"/>
      <c r="CF126" s="241"/>
      <c r="CG126" s="218"/>
      <c r="CH126" s="218"/>
      <c r="CI126" s="218"/>
      <c r="CJ126" s="240"/>
      <c r="CK126" s="1003"/>
      <c r="CL126" s="990"/>
      <c r="CM126" s="990"/>
      <c r="CN126" s="990"/>
      <c r="CO126" s="991"/>
      <c r="CP126" s="902" t="s">
        <v>485</v>
      </c>
      <c r="CQ126" s="903"/>
      <c r="CR126" s="903"/>
      <c r="CS126" s="903"/>
      <c r="CT126" s="903"/>
      <c r="CU126" s="903"/>
      <c r="CV126" s="903"/>
      <c r="CW126" s="903"/>
      <c r="CX126" s="903"/>
      <c r="CY126" s="903"/>
      <c r="CZ126" s="903"/>
      <c r="DA126" s="903"/>
      <c r="DB126" s="903"/>
      <c r="DC126" s="903"/>
      <c r="DD126" s="903"/>
      <c r="DE126" s="903"/>
      <c r="DF126" s="904"/>
      <c r="DG126" s="905" t="s">
        <v>245</v>
      </c>
      <c r="DH126" s="906"/>
      <c r="DI126" s="906"/>
      <c r="DJ126" s="906"/>
      <c r="DK126" s="906"/>
      <c r="DL126" s="906" t="s">
        <v>126</v>
      </c>
      <c r="DM126" s="906"/>
      <c r="DN126" s="906"/>
      <c r="DO126" s="906"/>
      <c r="DP126" s="906"/>
      <c r="DQ126" s="906" t="s">
        <v>482</v>
      </c>
      <c r="DR126" s="906"/>
      <c r="DS126" s="906"/>
      <c r="DT126" s="906"/>
      <c r="DU126" s="906"/>
      <c r="DV126" s="907" t="s">
        <v>126</v>
      </c>
      <c r="DW126" s="907"/>
      <c r="DX126" s="907"/>
      <c r="DY126" s="907"/>
      <c r="DZ126" s="908"/>
    </row>
    <row r="127" spans="1:130" s="216" customFormat="1" ht="26.25" customHeight="1" x14ac:dyDescent="0.2">
      <c r="A127" s="1038"/>
      <c r="B127" s="931"/>
      <c r="C127" s="953" t="s">
        <v>486</v>
      </c>
      <c r="D127" s="945"/>
      <c r="E127" s="945"/>
      <c r="F127" s="945"/>
      <c r="G127" s="945"/>
      <c r="H127" s="945"/>
      <c r="I127" s="945"/>
      <c r="J127" s="945"/>
      <c r="K127" s="945"/>
      <c r="L127" s="945"/>
      <c r="M127" s="945"/>
      <c r="N127" s="945"/>
      <c r="O127" s="945"/>
      <c r="P127" s="945"/>
      <c r="Q127" s="945"/>
      <c r="R127" s="945"/>
      <c r="S127" s="945"/>
      <c r="T127" s="945"/>
      <c r="U127" s="945"/>
      <c r="V127" s="945"/>
      <c r="W127" s="945"/>
      <c r="X127" s="945"/>
      <c r="Y127" s="945"/>
      <c r="Z127" s="946"/>
      <c r="AA127" s="938" t="s">
        <v>487</v>
      </c>
      <c r="AB127" s="939"/>
      <c r="AC127" s="939"/>
      <c r="AD127" s="939"/>
      <c r="AE127" s="940"/>
      <c r="AF127" s="941" t="s">
        <v>126</v>
      </c>
      <c r="AG127" s="939"/>
      <c r="AH127" s="939"/>
      <c r="AI127" s="939"/>
      <c r="AJ127" s="940"/>
      <c r="AK127" s="941" t="s">
        <v>454</v>
      </c>
      <c r="AL127" s="939"/>
      <c r="AM127" s="939"/>
      <c r="AN127" s="939"/>
      <c r="AO127" s="940"/>
      <c r="AP127" s="942" t="s">
        <v>245</v>
      </c>
      <c r="AQ127" s="943"/>
      <c r="AR127" s="943"/>
      <c r="AS127" s="943"/>
      <c r="AT127" s="944"/>
      <c r="AU127" s="218"/>
      <c r="AV127" s="218"/>
      <c r="AW127" s="218"/>
      <c r="AX127" s="1011" t="s">
        <v>488</v>
      </c>
      <c r="AY127" s="1012"/>
      <c r="AZ127" s="1012"/>
      <c r="BA127" s="1012"/>
      <c r="BB127" s="1012"/>
      <c r="BC127" s="1012"/>
      <c r="BD127" s="1012"/>
      <c r="BE127" s="1013"/>
      <c r="BF127" s="1014" t="s">
        <v>489</v>
      </c>
      <c r="BG127" s="1012"/>
      <c r="BH127" s="1012"/>
      <c r="BI127" s="1012"/>
      <c r="BJ127" s="1012"/>
      <c r="BK127" s="1012"/>
      <c r="BL127" s="1013"/>
      <c r="BM127" s="1014" t="s">
        <v>490</v>
      </c>
      <c r="BN127" s="1012"/>
      <c r="BO127" s="1012"/>
      <c r="BP127" s="1012"/>
      <c r="BQ127" s="1012"/>
      <c r="BR127" s="1012"/>
      <c r="BS127" s="1013"/>
      <c r="BT127" s="1014" t="s">
        <v>491</v>
      </c>
      <c r="BU127" s="1012"/>
      <c r="BV127" s="1012"/>
      <c r="BW127" s="1012"/>
      <c r="BX127" s="1012"/>
      <c r="BY127" s="1012"/>
      <c r="BZ127" s="1035"/>
      <c r="CA127" s="218"/>
      <c r="CB127" s="218"/>
      <c r="CC127" s="218"/>
      <c r="CD127" s="241"/>
      <c r="CE127" s="241"/>
      <c r="CF127" s="241"/>
      <c r="CG127" s="218"/>
      <c r="CH127" s="218"/>
      <c r="CI127" s="218"/>
      <c r="CJ127" s="240"/>
      <c r="CK127" s="1003"/>
      <c r="CL127" s="990"/>
      <c r="CM127" s="990"/>
      <c r="CN127" s="990"/>
      <c r="CO127" s="991"/>
      <c r="CP127" s="902" t="s">
        <v>492</v>
      </c>
      <c r="CQ127" s="903"/>
      <c r="CR127" s="903"/>
      <c r="CS127" s="903"/>
      <c r="CT127" s="903"/>
      <c r="CU127" s="903"/>
      <c r="CV127" s="903"/>
      <c r="CW127" s="903"/>
      <c r="CX127" s="903"/>
      <c r="CY127" s="903"/>
      <c r="CZ127" s="903"/>
      <c r="DA127" s="903"/>
      <c r="DB127" s="903"/>
      <c r="DC127" s="903"/>
      <c r="DD127" s="903"/>
      <c r="DE127" s="903"/>
      <c r="DF127" s="904"/>
      <c r="DG127" s="905" t="s">
        <v>126</v>
      </c>
      <c r="DH127" s="906"/>
      <c r="DI127" s="906"/>
      <c r="DJ127" s="906"/>
      <c r="DK127" s="906"/>
      <c r="DL127" s="906" t="s">
        <v>126</v>
      </c>
      <c r="DM127" s="906"/>
      <c r="DN127" s="906"/>
      <c r="DO127" s="906"/>
      <c r="DP127" s="906"/>
      <c r="DQ127" s="906" t="s">
        <v>454</v>
      </c>
      <c r="DR127" s="906"/>
      <c r="DS127" s="906"/>
      <c r="DT127" s="906"/>
      <c r="DU127" s="906"/>
      <c r="DV127" s="907" t="s">
        <v>126</v>
      </c>
      <c r="DW127" s="907"/>
      <c r="DX127" s="907"/>
      <c r="DY127" s="907"/>
      <c r="DZ127" s="908"/>
    </row>
    <row r="128" spans="1:130" s="216" customFormat="1" ht="26.25" customHeight="1" thickBot="1" x14ac:dyDescent="0.25">
      <c r="A128" s="1021" t="s">
        <v>493</v>
      </c>
      <c r="B128" s="1022"/>
      <c r="C128" s="1022"/>
      <c r="D128" s="1022"/>
      <c r="E128" s="1022"/>
      <c r="F128" s="1022"/>
      <c r="G128" s="1022"/>
      <c r="H128" s="1022"/>
      <c r="I128" s="1022"/>
      <c r="J128" s="1022"/>
      <c r="K128" s="1022"/>
      <c r="L128" s="1022"/>
      <c r="M128" s="1022"/>
      <c r="N128" s="1022"/>
      <c r="O128" s="1022"/>
      <c r="P128" s="1022"/>
      <c r="Q128" s="1022"/>
      <c r="R128" s="1022"/>
      <c r="S128" s="1022"/>
      <c r="T128" s="1022"/>
      <c r="U128" s="1022"/>
      <c r="V128" s="1022"/>
      <c r="W128" s="1023" t="s">
        <v>494</v>
      </c>
      <c r="X128" s="1023"/>
      <c r="Y128" s="1023"/>
      <c r="Z128" s="1024"/>
      <c r="AA128" s="1025">
        <v>631</v>
      </c>
      <c r="AB128" s="1026"/>
      <c r="AC128" s="1026"/>
      <c r="AD128" s="1026"/>
      <c r="AE128" s="1027"/>
      <c r="AF128" s="1028">
        <v>628</v>
      </c>
      <c r="AG128" s="1026"/>
      <c r="AH128" s="1026"/>
      <c r="AI128" s="1026"/>
      <c r="AJ128" s="1027"/>
      <c r="AK128" s="1028">
        <v>626</v>
      </c>
      <c r="AL128" s="1026"/>
      <c r="AM128" s="1026"/>
      <c r="AN128" s="1026"/>
      <c r="AO128" s="1027"/>
      <c r="AP128" s="1029"/>
      <c r="AQ128" s="1030"/>
      <c r="AR128" s="1030"/>
      <c r="AS128" s="1030"/>
      <c r="AT128" s="1031"/>
      <c r="AU128" s="218"/>
      <c r="AV128" s="218"/>
      <c r="AW128" s="218"/>
      <c r="AX128" s="876" t="s">
        <v>495</v>
      </c>
      <c r="AY128" s="877"/>
      <c r="AZ128" s="877"/>
      <c r="BA128" s="877"/>
      <c r="BB128" s="877"/>
      <c r="BC128" s="877"/>
      <c r="BD128" s="877"/>
      <c r="BE128" s="878"/>
      <c r="BF128" s="1032" t="s">
        <v>454</v>
      </c>
      <c r="BG128" s="1033"/>
      <c r="BH128" s="1033"/>
      <c r="BI128" s="1033"/>
      <c r="BJ128" s="1033"/>
      <c r="BK128" s="1033"/>
      <c r="BL128" s="1034"/>
      <c r="BM128" s="1032">
        <v>15</v>
      </c>
      <c r="BN128" s="1033"/>
      <c r="BO128" s="1033"/>
      <c r="BP128" s="1033"/>
      <c r="BQ128" s="1033"/>
      <c r="BR128" s="1033"/>
      <c r="BS128" s="1034"/>
      <c r="BT128" s="1032">
        <v>20</v>
      </c>
      <c r="BU128" s="1033"/>
      <c r="BV128" s="1033"/>
      <c r="BW128" s="1033"/>
      <c r="BX128" s="1033"/>
      <c r="BY128" s="1033"/>
      <c r="BZ128" s="1056"/>
      <c r="CA128" s="241"/>
      <c r="CB128" s="241"/>
      <c r="CC128" s="241"/>
      <c r="CD128" s="241"/>
      <c r="CE128" s="241"/>
      <c r="CF128" s="241"/>
      <c r="CG128" s="218"/>
      <c r="CH128" s="218"/>
      <c r="CI128" s="218"/>
      <c r="CJ128" s="240"/>
      <c r="CK128" s="1004"/>
      <c r="CL128" s="1005"/>
      <c r="CM128" s="1005"/>
      <c r="CN128" s="1005"/>
      <c r="CO128" s="1006"/>
      <c r="CP128" s="1015" t="s">
        <v>496</v>
      </c>
      <c r="CQ128" s="709"/>
      <c r="CR128" s="709"/>
      <c r="CS128" s="709"/>
      <c r="CT128" s="709"/>
      <c r="CU128" s="709"/>
      <c r="CV128" s="709"/>
      <c r="CW128" s="709"/>
      <c r="CX128" s="709"/>
      <c r="CY128" s="709"/>
      <c r="CZ128" s="709"/>
      <c r="DA128" s="709"/>
      <c r="DB128" s="709"/>
      <c r="DC128" s="709"/>
      <c r="DD128" s="709"/>
      <c r="DE128" s="709"/>
      <c r="DF128" s="1016"/>
      <c r="DG128" s="1017" t="s">
        <v>481</v>
      </c>
      <c r="DH128" s="1018"/>
      <c r="DI128" s="1018"/>
      <c r="DJ128" s="1018"/>
      <c r="DK128" s="1018"/>
      <c r="DL128" s="1018" t="s">
        <v>454</v>
      </c>
      <c r="DM128" s="1018"/>
      <c r="DN128" s="1018"/>
      <c r="DO128" s="1018"/>
      <c r="DP128" s="1018"/>
      <c r="DQ128" s="1018" t="s">
        <v>481</v>
      </c>
      <c r="DR128" s="1018"/>
      <c r="DS128" s="1018"/>
      <c r="DT128" s="1018"/>
      <c r="DU128" s="1018"/>
      <c r="DV128" s="1019" t="s">
        <v>481</v>
      </c>
      <c r="DW128" s="1019"/>
      <c r="DX128" s="1019"/>
      <c r="DY128" s="1019"/>
      <c r="DZ128" s="1020"/>
    </row>
    <row r="129" spans="1:131" s="216" customFormat="1" ht="26.25" customHeight="1" x14ac:dyDescent="0.2">
      <c r="A129" s="914" t="s">
        <v>106</v>
      </c>
      <c r="B129" s="915"/>
      <c r="C129" s="915"/>
      <c r="D129" s="915"/>
      <c r="E129" s="915"/>
      <c r="F129" s="915"/>
      <c r="G129" s="915"/>
      <c r="H129" s="915"/>
      <c r="I129" s="915"/>
      <c r="J129" s="915"/>
      <c r="K129" s="915"/>
      <c r="L129" s="915"/>
      <c r="M129" s="915"/>
      <c r="N129" s="915"/>
      <c r="O129" s="915"/>
      <c r="P129" s="915"/>
      <c r="Q129" s="915"/>
      <c r="R129" s="915"/>
      <c r="S129" s="915"/>
      <c r="T129" s="915"/>
      <c r="U129" s="915"/>
      <c r="V129" s="915"/>
      <c r="W129" s="1050" t="s">
        <v>497</v>
      </c>
      <c r="X129" s="1051"/>
      <c r="Y129" s="1051"/>
      <c r="Z129" s="1052"/>
      <c r="AA129" s="938">
        <v>4237152</v>
      </c>
      <c r="AB129" s="939"/>
      <c r="AC129" s="939"/>
      <c r="AD129" s="939"/>
      <c r="AE129" s="940"/>
      <c r="AF129" s="941">
        <v>4553089</v>
      </c>
      <c r="AG129" s="939"/>
      <c r="AH129" s="939"/>
      <c r="AI129" s="939"/>
      <c r="AJ129" s="940"/>
      <c r="AK129" s="941">
        <v>4773724</v>
      </c>
      <c r="AL129" s="939"/>
      <c r="AM129" s="939"/>
      <c r="AN129" s="939"/>
      <c r="AO129" s="940"/>
      <c r="AP129" s="1053"/>
      <c r="AQ129" s="1054"/>
      <c r="AR129" s="1054"/>
      <c r="AS129" s="1054"/>
      <c r="AT129" s="1055"/>
      <c r="AU129" s="219"/>
      <c r="AV129" s="219"/>
      <c r="AW129" s="219"/>
      <c r="AX129" s="1045" t="s">
        <v>498</v>
      </c>
      <c r="AY129" s="903"/>
      <c r="AZ129" s="903"/>
      <c r="BA129" s="903"/>
      <c r="BB129" s="903"/>
      <c r="BC129" s="903"/>
      <c r="BD129" s="903"/>
      <c r="BE129" s="904"/>
      <c r="BF129" s="1046" t="s">
        <v>126</v>
      </c>
      <c r="BG129" s="1047"/>
      <c r="BH129" s="1047"/>
      <c r="BI129" s="1047"/>
      <c r="BJ129" s="1047"/>
      <c r="BK129" s="1047"/>
      <c r="BL129" s="1048"/>
      <c r="BM129" s="1046">
        <v>20</v>
      </c>
      <c r="BN129" s="1047"/>
      <c r="BO129" s="1047"/>
      <c r="BP129" s="1047"/>
      <c r="BQ129" s="1047"/>
      <c r="BR129" s="1047"/>
      <c r="BS129" s="1048"/>
      <c r="BT129" s="1046">
        <v>30</v>
      </c>
      <c r="BU129" s="1047"/>
      <c r="BV129" s="1047"/>
      <c r="BW129" s="1047"/>
      <c r="BX129" s="1047"/>
      <c r="BY129" s="1047"/>
      <c r="BZ129" s="1049"/>
      <c r="CA129" s="242"/>
      <c r="CB129" s="242"/>
      <c r="CC129" s="242"/>
      <c r="CD129" s="242"/>
      <c r="CE129" s="242"/>
      <c r="CF129" s="242"/>
      <c r="CG129" s="242"/>
      <c r="CH129" s="242"/>
      <c r="CI129" s="242"/>
      <c r="CJ129" s="242"/>
      <c r="CK129" s="242"/>
      <c r="CL129" s="242"/>
      <c r="CM129" s="242"/>
      <c r="CN129" s="242"/>
      <c r="CO129" s="242"/>
      <c r="CP129" s="242"/>
      <c r="CQ129" s="242"/>
      <c r="CR129" s="242"/>
      <c r="CS129" s="242"/>
      <c r="CT129" s="242"/>
      <c r="CU129" s="242"/>
      <c r="CV129" s="242"/>
      <c r="CW129" s="242"/>
      <c r="CX129" s="242"/>
      <c r="CY129" s="242"/>
      <c r="CZ129" s="242"/>
      <c r="DA129" s="242"/>
      <c r="DB129" s="242"/>
      <c r="DC129" s="242"/>
      <c r="DD129" s="242"/>
      <c r="DE129" s="242"/>
      <c r="DF129" s="242"/>
      <c r="DG129" s="242"/>
      <c r="DH129" s="242"/>
      <c r="DI129" s="242"/>
      <c r="DJ129" s="242"/>
      <c r="DK129" s="242"/>
      <c r="DL129" s="242"/>
      <c r="DM129" s="242"/>
      <c r="DN129" s="242"/>
      <c r="DO129" s="242"/>
      <c r="DP129" s="219"/>
      <c r="DQ129" s="219"/>
      <c r="DR129" s="219"/>
      <c r="DS129" s="219"/>
      <c r="DT129" s="219"/>
      <c r="DU129" s="219"/>
      <c r="DV129" s="219"/>
      <c r="DW129" s="219"/>
      <c r="DX129" s="219"/>
      <c r="DY129" s="219"/>
      <c r="DZ129" s="219"/>
    </row>
    <row r="130" spans="1:131" s="216" customFormat="1" ht="26.25" customHeight="1" x14ac:dyDescent="0.2">
      <c r="A130" s="914" t="s">
        <v>499</v>
      </c>
      <c r="B130" s="915"/>
      <c r="C130" s="915"/>
      <c r="D130" s="915"/>
      <c r="E130" s="915"/>
      <c r="F130" s="915"/>
      <c r="G130" s="915"/>
      <c r="H130" s="915"/>
      <c r="I130" s="915"/>
      <c r="J130" s="915"/>
      <c r="K130" s="915"/>
      <c r="L130" s="915"/>
      <c r="M130" s="915"/>
      <c r="N130" s="915"/>
      <c r="O130" s="915"/>
      <c r="P130" s="915"/>
      <c r="Q130" s="915"/>
      <c r="R130" s="915"/>
      <c r="S130" s="915"/>
      <c r="T130" s="915"/>
      <c r="U130" s="915"/>
      <c r="V130" s="915"/>
      <c r="W130" s="1050" t="s">
        <v>500</v>
      </c>
      <c r="X130" s="1051"/>
      <c r="Y130" s="1051"/>
      <c r="Z130" s="1052"/>
      <c r="AA130" s="938">
        <v>430171</v>
      </c>
      <c r="AB130" s="939"/>
      <c r="AC130" s="939"/>
      <c r="AD130" s="939"/>
      <c r="AE130" s="940"/>
      <c r="AF130" s="941">
        <v>430414</v>
      </c>
      <c r="AG130" s="939"/>
      <c r="AH130" s="939"/>
      <c r="AI130" s="939"/>
      <c r="AJ130" s="940"/>
      <c r="AK130" s="941">
        <v>437255</v>
      </c>
      <c r="AL130" s="939"/>
      <c r="AM130" s="939"/>
      <c r="AN130" s="939"/>
      <c r="AO130" s="940"/>
      <c r="AP130" s="1053"/>
      <c r="AQ130" s="1054"/>
      <c r="AR130" s="1054"/>
      <c r="AS130" s="1054"/>
      <c r="AT130" s="1055"/>
      <c r="AU130" s="219"/>
      <c r="AV130" s="219"/>
      <c r="AW130" s="219"/>
      <c r="AX130" s="1045" t="s">
        <v>501</v>
      </c>
      <c r="AY130" s="903"/>
      <c r="AZ130" s="903"/>
      <c r="BA130" s="903"/>
      <c r="BB130" s="903"/>
      <c r="BC130" s="903"/>
      <c r="BD130" s="903"/>
      <c r="BE130" s="904"/>
      <c r="BF130" s="1081">
        <v>5.7</v>
      </c>
      <c r="BG130" s="1082"/>
      <c r="BH130" s="1082"/>
      <c r="BI130" s="1082"/>
      <c r="BJ130" s="1082"/>
      <c r="BK130" s="1082"/>
      <c r="BL130" s="1083"/>
      <c r="BM130" s="1081">
        <v>25</v>
      </c>
      <c r="BN130" s="1082"/>
      <c r="BO130" s="1082"/>
      <c r="BP130" s="1082"/>
      <c r="BQ130" s="1082"/>
      <c r="BR130" s="1082"/>
      <c r="BS130" s="1083"/>
      <c r="BT130" s="1081">
        <v>35</v>
      </c>
      <c r="BU130" s="1082"/>
      <c r="BV130" s="1082"/>
      <c r="BW130" s="1082"/>
      <c r="BX130" s="1082"/>
      <c r="BY130" s="1082"/>
      <c r="BZ130" s="1084"/>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19"/>
      <c r="DQ130" s="219"/>
      <c r="DR130" s="219"/>
      <c r="DS130" s="219"/>
      <c r="DT130" s="219"/>
      <c r="DU130" s="219"/>
      <c r="DV130" s="219"/>
      <c r="DW130" s="219"/>
      <c r="DX130" s="219"/>
      <c r="DY130" s="219"/>
      <c r="DZ130" s="219"/>
    </row>
    <row r="131" spans="1:131" s="216" customFormat="1" ht="26.25" customHeight="1" thickBot="1" x14ac:dyDescent="0.25">
      <c r="A131" s="1085"/>
      <c r="B131" s="1086"/>
      <c r="C131" s="1086"/>
      <c r="D131" s="1086"/>
      <c r="E131" s="1086"/>
      <c r="F131" s="1086"/>
      <c r="G131" s="1086"/>
      <c r="H131" s="1086"/>
      <c r="I131" s="1086"/>
      <c r="J131" s="1086"/>
      <c r="K131" s="1086"/>
      <c r="L131" s="1086"/>
      <c r="M131" s="1086"/>
      <c r="N131" s="1086"/>
      <c r="O131" s="1086"/>
      <c r="P131" s="1086"/>
      <c r="Q131" s="1086"/>
      <c r="R131" s="1086"/>
      <c r="S131" s="1086"/>
      <c r="T131" s="1086"/>
      <c r="U131" s="1086"/>
      <c r="V131" s="1086"/>
      <c r="W131" s="1087" t="s">
        <v>502</v>
      </c>
      <c r="X131" s="1088"/>
      <c r="Y131" s="1088"/>
      <c r="Z131" s="1089"/>
      <c r="AA131" s="984">
        <v>3806981</v>
      </c>
      <c r="AB131" s="966"/>
      <c r="AC131" s="966"/>
      <c r="AD131" s="966"/>
      <c r="AE131" s="967"/>
      <c r="AF131" s="965">
        <v>4122675</v>
      </c>
      <c r="AG131" s="966"/>
      <c r="AH131" s="966"/>
      <c r="AI131" s="966"/>
      <c r="AJ131" s="967"/>
      <c r="AK131" s="965">
        <v>4336469</v>
      </c>
      <c r="AL131" s="966"/>
      <c r="AM131" s="966"/>
      <c r="AN131" s="966"/>
      <c r="AO131" s="967"/>
      <c r="AP131" s="1090"/>
      <c r="AQ131" s="1091"/>
      <c r="AR131" s="1091"/>
      <c r="AS131" s="1091"/>
      <c r="AT131" s="1092"/>
      <c r="AU131" s="219"/>
      <c r="AV131" s="219"/>
      <c r="AW131" s="219"/>
      <c r="AX131" s="1063" t="s">
        <v>503</v>
      </c>
      <c r="AY131" s="709"/>
      <c r="AZ131" s="709"/>
      <c r="BA131" s="709"/>
      <c r="BB131" s="709"/>
      <c r="BC131" s="709"/>
      <c r="BD131" s="709"/>
      <c r="BE131" s="1016"/>
      <c r="BF131" s="1064" t="s">
        <v>126</v>
      </c>
      <c r="BG131" s="1065"/>
      <c r="BH131" s="1065"/>
      <c r="BI131" s="1065"/>
      <c r="BJ131" s="1065"/>
      <c r="BK131" s="1065"/>
      <c r="BL131" s="1066"/>
      <c r="BM131" s="1064">
        <v>350</v>
      </c>
      <c r="BN131" s="1065"/>
      <c r="BO131" s="1065"/>
      <c r="BP131" s="1065"/>
      <c r="BQ131" s="1065"/>
      <c r="BR131" s="1065"/>
      <c r="BS131" s="1066"/>
      <c r="BT131" s="1067"/>
      <c r="BU131" s="1068"/>
      <c r="BV131" s="1068"/>
      <c r="BW131" s="1068"/>
      <c r="BX131" s="1068"/>
      <c r="BY131" s="1068"/>
      <c r="BZ131" s="1069"/>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19"/>
      <c r="DQ131" s="219"/>
      <c r="DR131" s="219"/>
      <c r="DS131" s="219"/>
      <c r="DT131" s="219"/>
      <c r="DU131" s="219"/>
      <c r="DV131" s="219"/>
      <c r="DW131" s="219"/>
      <c r="DX131" s="219"/>
      <c r="DY131" s="219"/>
      <c r="DZ131" s="219"/>
    </row>
    <row r="132" spans="1:131" s="216" customFormat="1" ht="26.25" customHeight="1" x14ac:dyDescent="0.2">
      <c r="A132" s="1070" t="s">
        <v>504</v>
      </c>
      <c r="B132" s="1071"/>
      <c r="C132" s="1071"/>
      <c r="D132" s="1071"/>
      <c r="E132" s="1071"/>
      <c r="F132" s="1071"/>
      <c r="G132" s="1071"/>
      <c r="H132" s="1071"/>
      <c r="I132" s="1071"/>
      <c r="J132" s="1071"/>
      <c r="K132" s="1071"/>
      <c r="L132" s="1071"/>
      <c r="M132" s="1071"/>
      <c r="N132" s="1071"/>
      <c r="O132" s="1071"/>
      <c r="P132" s="1071"/>
      <c r="Q132" s="1071"/>
      <c r="R132" s="1071"/>
      <c r="S132" s="1071"/>
      <c r="T132" s="1071"/>
      <c r="U132" s="1071"/>
      <c r="V132" s="1074" t="s">
        <v>505</v>
      </c>
      <c r="W132" s="1074"/>
      <c r="X132" s="1074"/>
      <c r="Y132" s="1074"/>
      <c r="Z132" s="1075"/>
      <c r="AA132" s="1076">
        <v>5.9374081460000001</v>
      </c>
      <c r="AB132" s="1077"/>
      <c r="AC132" s="1077"/>
      <c r="AD132" s="1077"/>
      <c r="AE132" s="1078"/>
      <c r="AF132" s="1079">
        <v>5.89668116</v>
      </c>
      <c r="AG132" s="1077"/>
      <c r="AH132" s="1077"/>
      <c r="AI132" s="1077"/>
      <c r="AJ132" s="1078"/>
      <c r="AK132" s="1079">
        <v>5.5654727380000004</v>
      </c>
      <c r="AL132" s="1077"/>
      <c r="AM132" s="1077"/>
      <c r="AN132" s="1077"/>
      <c r="AO132" s="1078"/>
      <c r="AP132" s="981"/>
      <c r="AQ132" s="982"/>
      <c r="AR132" s="982"/>
      <c r="AS132" s="982"/>
      <c r="AT132" s="1080"/>
      <c r="AU132" s="243"/>
      <c r="AV132" s="219"/>
      <c r="AW132" s="219"/>
      <c r="AX132" s="219"/>
      <c r="AY132" s="219"/>
      <c r="AZ132" s="219"/>
      <c r="BA132" s="219"/>
      <c r="BB132" s="219"/>
      <c r="BC132" s="219"/>
      <c r="BD132" s="219"/>
      <c r="BE132" s="219"/>
      <c r="BF132" s="219"/>
      <c r="BG132" s="219"/>
      <c r="BH132" s="219"/>
      <c r="BI132" s="219"/>
      <c r="BJ132" s="219"/>
      <c r="BK132" s="219"/>
      <c r="BL132" s="219"/>
      <c r="BM132" s="219"/>
      <c r="BN132" s="219"/>
      <c r="BO132" s="219"/>
      <c r="BP132" s="219"/>
      <c r="BQ132" s="219"/>
      <c r="BR132" s="219"/>
      <c r="BS132" s="220"/>
      <c r="BT132" s="219"/>
      <c r="BU132" s="219"/>
      <c r="BV132" s="219"/>
      <c r="BW132" s="219"/>
      <c r="BX132" s="219"/>
      <c r="BY132" s="219"/>
      <c r="BZ132" s="219"/>
      <c r="CA132" s="242"/>
      <c r="CB132" s="242"/>
      <c r="CC132" s="242"/>
      <c r="CD132" s="242"/>
      <c r="CE132" s="242"/>
      <c r="CF132" s="242"/>
      <c r="CG132" s="242"/>
      <c r="CH132" s="242"/>
      <c r="CI132" s="242"/>
      <c r="CJ132" s="242"/>
      <c r="CK132" s="242"/>
      <c r="CL132" s="242"/>
      <c r="CM132" s="242"/>
      <c r="CN132" s="242"/>
      <c r="CO132" s="242"/>
      <c r="CP132" s="242"/>
      <c r="CQ132" s="242"/>
      <c r="CR132" s="242"/>
      <c r="CS132" s="242"/>
      <c r="CT132" s="242"/>
      <c r="CU132" s="242"/>
      <c r="CV132" s="242"/>
      <c r="CW132" s="242"/>
      <c r="CX132" s="242"/>
      <c r="CY132" s="242"/>
      <c r="CZ132" s="242"/>
      <c r="DA132" s="242"/>
      <c r="DB132" s="242"/>
      <c r="DC132" s="242"/>
      <c r="DD132" s="242"/>
      <c r="DE132" s="242"/>
      <c r="DF132" s="242"/>
      <c r="DG132" s="242"/>
      <c r="DH132" s="242"/>
      <c r="DI132" s="242"/>
      <c r="DJ132" s="242"/>
      <c r="DK132" s="242"/>
      <c r="DL132" s="242"/>
      <c r="DM132" s="242"/>
      <c r="DN132" s="242"/>
      <c r="DO132" s="242"/>
      <c r="DP132" s="219"/>
      <c r="DQ132" s="219"/>
      <c r="DR132" s="219"/>
      <c r="DS132" s="219"/>
      <c r="DT132" s="219"/>
      <c r="DU132" s="219"/>
      <c r="DV132" s="219"/>
      <c r="DW132" s="219"/>
      <c r="DX132" s="219"/>
      <c r="DY132" s="219"/>
      <c r="DZ132" s="219"/>
    </row>
    <row r="133" spans="1:131" s="216" customFormat="1" ht="26.25" customHeight="1" thickBot="1" x14ac:dyDescent="0.25">
      <c r="A133" s="1072"/>
      <c r="B133" s="1073"/>
      <c r="C133" s="1073"/>
      <c r="D133" s="1073"/>
      <c r="E133" s="1073"/>
      <c r="F133" s="1073"/>
      <c r="G133" s="1073"/>
      <c r="H133" s="1073"/>
      <c r="I133" s="1073"/>
      <c r="J133" s="1073"/>
      <c r="K133" s="1073"/>
      <c r="L133" s="1073"/>
      <c r="M133" s="1073"/>
      <c r="N133" s="1073"/>
      <c r="O133" s="1073"/>
      <c r="P133" s="1073"/>
      <c r="Q133" s="1073"/>
      <c r="R133" s="1073"/>
      <c r="S133" s="1073"/>
      <c r="T133" s="1073"/>
      <c r="U133" s="1073"/>
      <c r="V133" s="1057" t="s">
        <v>506</v>
      </c>
      <c r="W133" s="1057"/>
      <c r="X133" s="1057"/>
      <c r="Y133" s="1057"/>
      <c r="Z133" s="1058"/>
      <c r="AA133" s="1059">
        <v>4.5</v>
      </c>
      <c r="AB133" s="1060"/>
      <c r="AC133" s="1060"/>
      <c r="AD133" s="1060"/>
      <c r="AE133" s="1061"/>
      <c r="AF133" s="1059">
        <v>5.0999999999999996</v>
      </c>
      <c r="AG133" s="1060"/>
      <c r="AH133" s="1060"/>
      <c r="AI133" s="1060"/>
      <c r="AJ133" s="1061"/>
      <c r="AK133" s="1059">
        <v>5.7</v>
      </c>
      <c r="AL133" s="1060"/>
      <c r="AM133" s="1060"/>
      <c r="AN133" s="1060"/>
      <c r="AO133" s="1061"/>
      <c r="AP133" s="1008"/>
      <c r="AQ133" s="1009"/>
      <c r="AR133" s="1009"/>
      <c r="AS133" s="1009"/>
      <c r="AT133" s="1062"/>
      <c r="AU133" s="219"/>
      <c r="AV133" s="219"/>
      <c r="AW133" s="219"/>
      <c r="AX133" s="219"/>
      <c r="AY133" s="219"/>
      <c r="AZ133" s="219"/>
      <c r="BA133" s="219"/>
      <c r="BB133" s="219"/>
      <c r="BC133" s="219"/>
      <c r="BD133" s="219"/>
      <c r="BE133" s="219"/>
      <c r="BF133" s="219"/>
      <c r="BG133" s="219"/>
      <c r="BH133" s="219"/>
      <c r="BI133" s="219"/>
      <c r="BJ133" s="219"/>
      <c r="BK133" s="219"/>
      <c r="BL133" s="219"/>
      <c r="BM133" s="219"/>
      <c r="BN133" s="242"/>
      <c r="BO133" s="242"/>
      <c r="BP133" s="242"/>
      <c r="BQ133" s="242"/>
      <c r="BR133" s="242"/>
      <c r="BS133" s="242"/>
      <c r="BT133" s="242"/>
      <c r="BU133" s="242"/>
      <c r="BV133" s="242"/>
      <c r="BW133" s="242"/>
      <c r="BX133" s="242"/>
      <c r="BY133" s="242"/>
      <c r="BZ133" s="242"/>
      <c r="CA133" s="242"/>
      <c r="CB133" s="242"/>
      <c r="CC133" s="242"/>
      <c r="CD133" s="242"/>
      <c r="CE133" s="242"/>
      <c r="CF133" s="242"/>
      <c r="CG133" s="242"/>
      <c r="CH133" s="242"/>
      <c r="CI133" s="242"/>
      <c r="CJ133" s="242"/>
      <c r="CK133" s="242"/>
      <c r="CL133" s="242"/>
      <c r="CM133" s="242"/>
      <c r="CN133" s="242"/>
      <c r="CO133" s="242"/>
      <c r="CP133" s="242"/>
      <c r="CQ133" s="242"/>
      <c r="CR133" s="242"/>
      <c r="CS133" s="242"/>
      <c r="CT133" s="242"/>
      <c r="CU133" s="242"/>
      <c r="CV133" s="242"/>
      <c r="CW133" s="242"/>
      <c r="CX133" s="242"/>
      <c r="CY133" s="242"/>
      <c r="CZ133" s="242"/>
      <c r="DA133" s="242"/>
      <c r="DB133" s="242"/>
      <c r="DC133" s="242"/>
      <c r="DD133" s="242"/>
      <c r="DE133" s="242"/>
      <c r="DF133" s="242"/>
      <c r="DG133" s="242"/>
      <c r="DH133" s="242"/>
      <c r="DI133" s="242"/>
      <c r="DJ133" s="242"/>
      <c r="DK133" s="242"/>
      <c r="DL133" s="242"/>
      <c r="DM133" s="242"/>
      <c r="DN133" s="242"/>
      <c r="DO133" s="242"/>
      <c r="DP133" s="219"/>
      <c r="DQ133" s="219"/>
      <c r="DR133" s="219"/>
      <c r="DS133" s="219"/>
      <c r="DT133" s="219"/>
      <c r="DU133" s="219"/>
      <c r="DV133" s="219"/>
      <c r="DW133" s="219"/>
      <c r="DX133" s="219"/>
      <c r="DY133" s="219"/>
      <c r="DZ133" s="219"/>
    </row>
    <row r="134" spans="1:131" ht="11.25" customHeight="1" x14ac:dyDescent="0.2">
      <c r="A134" s="244"/>
      <c r="B134" s="244"/>
      <c r="C134" s="244"/>
      <c r="D134" s="244"/>
      <c r="E134" s="244"/>
      <c r="F134" s="244"/>
      <c r="G134" s="244"/>
      <c r="H134" s="244"/>
      <c r="I134" s="244"/>
      <c r="J134" s="244"/>
      <c r="K134" s="244"/>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4"/>
      <c r="AP134" s="244"/>
      <c r="AQ134" s="244"/>
      <c r="AR134" s="244"/>
      <c r="AS134" s="244"/>
      <c r="AT134" s="244"/>
      <c r="AU134" s="219"/>
      <c r="AV134" s="219"/>
      <c r="AW134" s="219"/>
      <c r="AX134" s="219"/>
      <c r="AY134" s="219"/>
      <c r="AZ134" s="219"/>
      <c r="BA134" s="219"/>
      <c r="BB134" s="219"/>
      <c r="BC134" s="219"/>
      <c r="BD134" s="219"/>
      <c r="BE134" s="219"/>
      <c r="BF134" s="219"/>
      <c r="BG134" s="219"/>
      <c r="BH134" s="219"/>
      <c r="BI134" s="219"/>
      <c r="BJ134" s="219"/>
      <c r="BK134" s="219"/>
      <c r="BL134" s="219"/>
      <c r="BM134" s="219"/>
      <c r="BN134" s="242"/>
      <c r="BO134" s="242"/>
      <c r="BP134" s="242"/>
      <c r="BQ134" s="242"/>
      <c r="BR134" s="242"/>
      <c r="BS134" s="242"/>
      <c r="BT134" s="242"/>
      <c r="BU134" s="242"/>
      <c r="BV134" s="242"/>
      <c r="BW134" s="242"/>
      <c r="BX134" s="242"/>
      <c r="BY134" s="242"/>
      <c r="BZ134" s="242"/>
      <c r="CA134" s="242"/>
      <c r="CB134" s="242"/>
      <c r="CC134" s="242"/>
      <c r="CD134" s="242"/>
      <c r="CE134" s="242"/>
      <c r="CF134" s="242"/>
      <c r="CG134" s="242"/>
      <c r="CH134" s="242"/>
      <c r="CI134" s="242"/>
      <c r="CJ134" s="242"/>
      <c r="CK134" s="242"/>
      <c r="CL134" s="242"/>
      <c r="CM134" s="242"/>
      <c r="CN134" s="242"/>
      <c r="CO134" s="242"/>
      <c r="CP134" s="242"/>
      <c r="CQ134" s="242"/>
      <c r="CR134" s="242"/>
      <c r="CS134" s="242"/>
      <c r="CT134" s="242"/>
      <c r="CU134" s="242"/>
      <c r="CV134" s="242"/>
      <c r="CW134" s="242"/>
      <c r="CX134" s="242"/>
      <c r="CY134" s="242"/>
      <c r="CZ134" s="242"/>
      <c r="DA134" s="242"/>
      <c r="DB134" s="242"/>
      <c r="DC134" s="242"/>
      <c r="DD134" s="242"/>
      <c r="DE134" s="242"/>
      <c r="DF134" s="242"/>
      <c r="DG134" s="242"/>
      <c r="DH134" s="242"/>
      <c r="DI134" s="242"/>
      <c r="DJ134" s="242"/>
      <c r="DK134" s="242"/>
      <c r="DL134" s="242"/>
      <c r="DM134" s="242"/>
      <c r="DN134" s="242"/>
      <c r="DO134" s="242"/>
      <c r="DP134" s="219"/>
      <c r="DQ134" s="219"/>
      <c r="DR134" s="219"/>
      <c r="DS134" s="219"/>
      <c r="DT134" s="219"/>
      <c r="DU134" s="219"/>
      <c r="DV134" s="219"/>
      <c r="DW134" s="219"/>
      <c r="DX134" s="219"/>
      <c r="DY134" s="219"/>
      <c r="DZ134" s="219"/>
      <c r="EA134" s="216"/>
    </row>
    <row r="135" spans="1:131" ht="14.4" hidden="1" x14ac:dyDescent="0.2">
      <c r="AU135" s="244"/>
      <c r="AV135" s="244"/>
      <c r="AW135" s="244"/>
      <c r="AX135" s="244"/>
      <c r="AY135" s="244"/>
      <c r="AZ135" s="244"/>
      <c r="BA135" s="244"/>
      <c r="BB135" s="244"/>
      <c r="BC135" s="244"/>
      <c r="BD135" s="244"/>
      <c r="BE135" s="244"/>
      <c r="BF135" s="244"/>
      <c r="BG135" s="244"/>
      <c r="BH135" s="244"/>
      <c r="BI135" s="244"/>
      <c r="BJ135" s="244"/>
      <c r="BK135" s="244"/>
      <c r="BL135" s="244"/>
      <c r="BM135" s="244"/>
      <c r="BN135" s="244"/>
      <c r="BO135" s="244"/>
      <c r="BP135" s="244"/>
      <c r="BQ135" s="244"/>
      <c r="BR135" s="244"/>
      <c r="BS135" s="244"/>
      <c r="BT135" s="244"/>
      <c r="BU135" s="244"/>
      <c r="BV135" s="244"/>
      <c r="BW135" s="244"/>
      <c r="BX135" s="244"/>
      <c r="BY135" s="244"/>
      <c r="BZ135" s="244"/>
      <c r="CA135" s="244"/>
      <c r="CB135" s="244"/>
      <c r="CC135" s="244"/>
      <c r="CD135" s="244"/>
      <c r="CE135" s="244"/>
      <c r="CF135" s="244"/>
      <c r="CG135" s="244"/>
      <c r="CH135" s="244"/>
      <c r="CI135" s="244"/>
      <c r="CJ135" s="244"/>
      <c r="CK135" s="244"/>
      <c r="CL135" s="244"/>
      <c r="CM135" s="244"/>
      <c r="CN135" s="244"/>
      <c r="CO135" s="244"/>
      <c r="CP135" s="244"/>
      <c r="CQ135" s="244"/>
      <c r="CR135" s="244"/>
      <c r="CS135" s="244"/>
      <c r="CT135" s="244"/>
      <c r="CU135" s="244"/>
      <c r="CV135" s="244"/>
      <c r="CW135" s="244"/>
      <c r="CX135" s="244"/>
      <c r="CY135" s="244"/>
      <c r="CZ135" s="244"/>
      <c r="DA135" s="244"/>
      <c r="DB135" s="244"/>
      <c r="DC135" s="244"/>
      <c r="DD135" s="244"/>
      <c r="DE135" s="244"/>
      <c r="DF135" s="244"/>
      <c r="DG135" s="244"/>
      <c r="DH135" s="244"/>
      <c r="DI135" s="244"/>
      <c r="DJ135" s="244"/>
      <c r="DK135" s="244"/>
      <c r="DL135" s="244"/>
      <c r="DM135" s="244"/>
      <c r="DN135" s="244"/>
      <c r="DO135" s="244"/>
      <c r="DP135" s="244"/>
      <c r="DQ135" s="244"/>
      <c r="DR135" s="244"/>
      <c r="DS135" s="244"/>
      <c r="DT135" s="244"/>
      <c r="DU135" s="244"/>
      <c r="DV135" s="244"/>
      <c r="DW135" s="244"/>
      <c r="DX135" s="244"/>
      <c r="DY135" s="244"/>
      <c r="DZ135" s="244"/>
    </row>
  </sheetData>
  <sheetProtection algorithmName="SHA-512" hashValue="9ztD21QI9bM4OvR3JJ6l6xKAe8Yud90+yXyyBTpkCaMxHGPhcIADBR8XZDdEc78f3W37ttfGTXqZkbsbzv8HHg==" saltValue="/UCMg0Bc/dhiCAeW+nbx8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46" customWidth="1"/>
    <col min="121" max="121" width="0" style="245" hidden="1" customWidth="1"/>
    <col min="122" max="16384" width="9" style="245" hidden="1"/>
  </cols>
  <sheetData>
    <row r="1" spans="1:120" ht="13.2"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45"/>
    </row>
    <row r="17" spans="119:120" ht="13.2" x14ac:dyDescent="0.2">
      <c r="DP17" s="245"/>
    </row>
    <row r="18" spans="119:120" ht="13.2" x14ac:dyDescent="0.2"/>
    <row r="19" spans="119:120" ht="13.2" x14ac:dyDescent="0.2"/>
    <row r="20" spans="119:120" ht="13.2" x14ac:dyDescent="0.2">
      <c r="DO20" s="245"/>
      <c r="DP20" s="245"/>
    </row>
    <row r="21" spans="119:120" ht="13.2" x14ac:dyDescent="0.2">
      <c r="DP21" s="245"/>
    </row>
    <row r="22" spans="119:120" ht="13.2" x14ac:dyDescent="0.2"/>
    <row r="23" spans="119:120" ht="13.2" x14ac:dyDescent="0.2">
      <c r="DO23" s="245"/>
      <c r="DP23" s="245"/>
    </row>
    <row r="24" spans="119:120" ht="13.2" x14ac:dyDescent="0.2">
      <c r="DP24" s="245"/>
    </row>
    <row r="25" spans="119:120" ht="13.2" x14ac:dyDescent="0.2">
      <c r="DP25" s="245"/>
    </row>
    <row r="26" spans="119:120" ht="13.2" x14ac:dyDescent="0.2">
      <c r="DO26" s="245"/>
      <c r="DP26" s="245"/>
    </row>
    <row r="27" spans="119:120" ht="13.2" x14ac:dyDescent="0.2"/>
    <row r="28" spans="119:120" ht="13.2" x14ac:dyDescent="0.2">
      <c r="DO28" s="245"/>
      <c r="DP28" s="245"/>
    </row>
    <row r="29" spans="119:120" ht="13.2" x14ac:dyDescent="0.2">
      <c r="DP29" s="245"/>
    </row>
    <row r="30" spans="119:120" ht="13.2" x14ac:dyDescent="0.2"/>
    <row r="31" spans="119:120" ht="13.2" x14ac:dyDescent="0.2">
      <c r="DO31" s="245"/>
      <c r="DP31" s="245"/>
    </row>
    <row r="32" spans="119:120" ht="13.2" x14ac:dyDescent="0.2"/>
    <row r="33" spans="98:120" ht="13.2" x14ac:dyDescent="0.2">
      <c r="DO33" s="245"/>
      <c r="DP33" s="245"/>
    </row>
    <row r="34" spans="98:120" ht="13.2" x14ac:dyDescent="0.2">
      <c r="DM34" s="245"/>
    </row>
    <row r="35" spans="98:120" ht="13.2" x14ac:dyDescent="0.2">
      <c r="CT35" s="245"/>
      <c r="CU35" s="245"/>
      <c r="CV35" s="245"/>
      <c r="CY35" s="245"/>
      <c r="CZ35" s="245"/>
      <c r="DA35" s="245"/>
      <c r="DD35" s="245"/>
      <c r="DE35" s="245"/>
      <c r="DF35" s="245"/>
      <c r="DI35" s="245"/>
      <c r="DJ35" s="245"/>
      <c r="DK35" s="245"/>
      <c r="DM35" s="245"/>
      <c r="DN35" s="245"/>
      <c r="DO35" s="245"/>
      <c r="DP35" s="245"/>
    </row>
    <row r="36" spans="98:120" ht="13.2" x14ac:dyDescent="0.2"/>
    <row r="37" spans="98:120" ht="13.2" x14ac:dyDescent="0.2">
      <c r="CW37" s="245"/>
      <c r="DB37" s="245"/>
      <c r="DG37" s="245"/>
      <c r="DL37" s="245"/>
      <c r="DP37" s="245"/>
    </row>
    <row r="38" spans="98:120" ht="13.2" x14ac:dyDescent="0.2">
      <c r="CT38" s="245"/>
      <c r="CU38" s="245"/>
      <c r="CV38" s="245"/>
      <c r="CW38" s="245"/>
      <c r="CY38" s="245"/>
      <c r="CZ38" s="245"/>
      <c r="DA38" s="245"/>
      <c r="DB38" s="245"/>
      <c r="DD38" s="245"/>
      <c r="DE38" s="245"/>
      <c r="DF38" s="245"/>
      <c r="DG38" s="245"/>
      <c r="DI38" s="245"/>
      <c r="DJ38" s="245"/>
      <c r="DK38" s="245"/>
      <c r="DL38" s="245"/>
      <c r="DN38" s="245"/>
      <c r="DO38" s="245"/>
      <c r="DP38" s="24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45"/>
      <c r="DO49" s="245"/>
      <c r="DP49" s="24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45"/>
      <c r="CS63" s="245"/>
      <c r="CX63" s="245"/>
      <c r="DC63" s="245"/>
      <c r="DH63" s="245"/>
    </row>
    <row r="64" spans="22:120" ht="13.2" x14ac:dyDescent="0.2">
      <c r="V64" s="245"/>
    </row>
    <row r="65" spans="15:120" ht="13.2" x14ac:dyDescent="0.2">
      <c r="X65" s="245"/>
      <c r="Z65" s="245"/>
      <c r="AA65" s="245"/>
      <c r="AB65" s="245"/>
      <c r="AC65" s="245"/>
      <c r="AD65" s="245"/>
      <c r="AE65" s="245"/>
      <c r="AF65" s="245"/>
      <c r="AG65" s="245"/>
      <c r="AH65" s="245"/>
      <c r="AI65" s="245"/>
      <c r="AJ65" s="245"/>
      <c r="AK65" s="245"/>
      <c r="AL65" s="245"/>
      <c r="AM65" s="245"/>
      <c r="AN65" s="245"/>
      <c r="AO65" s="245"/>
      <c r="AP65" s="245"/>
      <c r="AQ65" s="245"/>
      <c r="AR65" s="245"/>
      <c r="AS65" s="245"/>
      <c r="AT65" s="245"/>
      <c r="AU65" s="245"/>
      <c r="AV65" s="245"/>
      <c r="AW65" s="245"/>
      <c r="AX65" s="245"/>
      <c r="AY65" s="245"/>
      <c r="AZ65" s="245"/>
      <c r="BA65" s="245"/>
      <c r="BB65" s="245"/>
      <c r="BC65" s="245"/>
      <c r="BD65" s="245"/>
      <c r="BE65" s="245"/>
      <c r="BF65" s="245"/>
      <c r="BG65" s="245"/>
      <c r="BH65" s="245"/>
      <c r="BI65" s="245"/>
      <c r="BJ65" s="245"/>
      <c r="BK65" s="245"/>
      <c r="BL65" s="245"/>
      <c r="BM65" s="245"/>
      <c r="BN65" s="245"/>
      <c r="BO65" s="245"/>
      <c r="BP65" s="245"/>
      <c r="BQ65" s="245"/>
      <c r="BR65" s="245"/>
      <c r="BS65" s="245"/>
      <c r="BT65" s="245"/>
      <c r="BU65" s="245"/>
      <c r="BV65" s="245"/>
      <c r="BW65" s="245"/>
      <c r="BX65" s="245"/>
      <c r="BY65" s="245"/>
      <c r="BZ65" s="245"/>
      <c r="CA65" s="245"/>
      <c r="CB65" s="245"/>
      <c r="CC65" s="245"/>
      <c r="CD65" s="245"/>
      <c r="CE65" s="245"/>
      <c r="CF65" s="245"/>
      <c r="CG65" s="245"/>
      <c r="CH65" s="245"/>
      <c r="CI65" s="245"/>
      <c r="CJ65" s="245"/>
      <c r="CK65" s="245"/>
      <c r="CL65" s="245"/>
      <c r="CM65" s="245"/>
      <c r="CN65" s="245"/>
      <c r="CO65" s="245"/>
      <c r="CP65" s="245"/>
      <c r="CQ65" s="245"/>
      <c r="CR65" s="245"/>
      <c r="CU65" s="245"/>
      <c r="CZ65" s="245"/>
      <c r="DE65" s="245"/>
      <c r="DJ65" s="245"/>
    </row>
    <row r="66" spans="15:120" ht="13.2" x14ac:dyDescent="0.2">
      <c r="Q66" s="245"/>
      <c r="S66" s="245"/>
      <c r="U66" s="245"/>
      <c r="DM66" s="245"/>
    </row>
    <row r="67" spans="15:120" ht="13.2" x14ac:dyDescent="0.2">
      <c r="O67" s="245"/>
      <c r="P67" s="245"/>
      <c r="R67" s="245"/>
      <c r="T67" s="245"/>
      <c r="Y67" s="245"/>
      <c r="CT67" s="245"/>
      <c r="CV67" s="245"/>
      <c r="CW67" s="245"/>
      <c r="CY67" s="245"/>
      <c r="DA67" s="245"/>
      <c r="DB67" s="245"/>
      <c r="DD67" s="245"/>
      <c r="DF67" s="245"/>
      <c r="DG67" s="245"/>
      <c r="DI67" s="245"/>
      <c r="DK67" s="245"/>
      <c r="DL67" s="245"/>
      <c r="DN67" s="245"/>
      <c r="DO67" s="245"/>
      <c r="DP67" s="245"/>
    </row>
    <row r="68" spans="15:120" ht="13.2" x14ac:dyDescent="0.2"/>
    <row r="69" spans="15:120" ht="13.2" x14ac:dyDescent="0.2"/>
    <row r="70" spans="15:120" ht="13.2" x14ac:dyDescent="0.2"/>
    <row r="71" spans="15:120" ht="13.2" x14ac:dyDescent="0.2"/>
    <row r="72" spans="15:120" ht="13.2" x14ac:dyDescent="0.2">
      <c r="DP72" s="245"/>
    </row>
    <row r="73" spans="15:120" ht="13.2" x14ac:dyDescent="0.2">
      <c r="DP73" s="24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45"/>
      <c r="CX96" s="245"/>
      <c r="DC96" s="245"/>
      <c r="DH96" s="245"/>
    </row>
    <row r="97" spans="24:120" ht="13.2" x14ac:dyDescent="0.2">
      <c r="CS97" s="245"/>
      <c r="CX97" s="245"/>
      <c r="DC97" s="245"/>
      <c r="DH97" s="245"/>
      <c r="DP97" s="246" t="s">
        <v>507</v>
      </c>
    </row>
    <row r="98" spans="24:120" ht="13.2" hidden="1" x14ac:dyDescent="0.2">
      <c r="CS98" s="245"/>
      <c r="CX98" s="245"/>
      <c r="DC98" s="245"/>
      <c r="DH98" s="245"/>
    </row>
    <row r="99" spans="24:120" ht="13.2" hidden="1" x14ac:dyDescent="0.2">
      <c r="CS99" s="245"/>
      <c r="CX99" s="245"/>
      <c r="DC99" s="245"/>
      <c r="DH99" s="245"/>
    </row>
    <row r="101" spans="24:120" ht="12" hidden="1" customHeight="1" x14ac:dyDescent="0.2">
      <c r="X101" s="245"/>
      <c r="Y101" s="245"/>
      <c r="Z101" s="245"/>
      <c r="AA101" s="245"/>
      <c r="AB101" s="245"/>
      <c r="AC101" s="245"/>
      <c r="AD101" s="245"/>
      <c r="AE101" s="245"/>
      <c r="AF101" s="245"/>
      <c r="AG101" s="245"/>
      <c r="AH101" s="245"/>
      <c r="AI101" s="245"/>
      <c r="AJ101" s="245"/>
      <c r="AK101" s="245"/>
      <c r="AL101" s="245"/>
      <c r="AM101" s="245"/>
      <c r="AN101" s="245"/>
      <c r="AO101" s="245"/>
      <c r="AP101" s="245"/>
      <c r="AQ101" s="245"/>
      <c r="AR101" s="245"/>
      <c r="AS101" s="245"/>
      <c r="AT101" s="245"/>
      <c r="AU101" s="245"/>
      <c r="AV101" s="245"/>
      <c r="AW101" s="245"/>
      <c r="AX101" s="245"/>
      <c r="AY101" s="245"/>
      <c r="AZ101" s="245"/>
      <c r="BA101" s="245"/>
      <c r="BB101" s="245"/>
      <c r="BC101" s="245"/>
      <c r="BD101" s="245"/>
      <c r="BE101" s="245"/>
      <c r="BF101" s="245"/>
      <c r="BG101" s="245"/>
      <c r="BH101" s="245"/>
      <c r="BI101" s="245"/>
      <c r="BJ101" s="245"/>
      <c r="BK101" s="245"/>
      <c r="BL101" s="245"/>
      <c r="BM101" s="245"/>
      <c r="BN101" s="245"/>
      <c r="BO101" s="245"/>
      <c r="BP101" s="245"/>
      <c r="BQ101" s="245"/>
      <c r="BR101" s="245"/>
      <c r="BS101" s="245"/>
      <c r="BT101" s="245"/>
      <c r="BU101" s="245"/>
      <c r="BV101" s="245"/>
      <c r="BW101" s="245"/>
      <c r="BX101" s="245"/>
      <c r="BY101" s="245"/>
      <c r="BZ101" s="245"/>
      <c r="CA101" s="245"/>
      <c r="CB101" s="245"/>
      <c r="CC101" s="245"/>
      <c r="CD101" s="245"/>
      <c r="CE101" s="245"/>
      <c r="CF101" s="245"/>
      <c r="CG101" s="245"/>
      <c r="CH101" s="245"/>
      <c r="CI101" s="245"/>
      <c r="CJ101" s="245"/>
      <c r="CK101" s="245"/>
      <c r="CL101" s="245"/>
      <c r="CM101" s="245"/>
      <c r="CN101" s="245"/>
      <c r="CO101" s="245"/>
      <c r="CP101" s="245"/>
      <c r="CQ101" s="245"/>
      <c r="CR101" s="245"/>
      <c r="CU101" s="245"/>
      <c r="CZ101" s="245"/>
      <c r="DE101" s="245"/>
      <c r="DJ101" s="245"/>
    </row>
    <row r="102" spans="24:120" ht="1.5" hidden="1" customHeight="1" x14ac:dyDescent="0.2">
      <c r="CU102" s="245"/>
      <c r="CZ102" s="245"/>
      <c r="DE102" s="245"/>
      <c r="DJ102" s="245"/>
      <c r="DM102" s="245"/>
    </row>
    <row r="103" spans="24:120" ht="13.2" hidden="1" x14ac:dyDescent="0.2">
      <c r="CT103" s="245"/>
      <c r="CV103" s="245"/>
      <c r="CW103" s="245"/>
      <c r="CY103" s="245"/>
      <c r="DA103" s="245"/>
      <c r="DB103" s="245"/>
      <c r="DD103" s="245"/>
      <c r="DF103" s="245"/>
      <c r="DG103" s="245"/>
      <c r="DI103" s="245"/>
      <c r="DK103" s="245"/>
      <c r="DL103" s="245"/>
      <c r="DM103" s="245"/>
      <c r="DN103" s="245"/>
      <c r="DO103" s="245"/>
      <c r="DP103" s="245"/>
    </row>
    <row r="104" spans="24:120" ht="13.2" hidden="1" x14ac:dyDescent="0.2">
      <c r="CV104" s="245"/>
      <c r="CW104" s="245"/>
      <c r="DA104" s="245"/>
      <c r="DB104" s="245"/>
      <c r="DF104" s="245"/>
      <c r="DG104" s="245"/>
      <c r="DK104" s="245"/>
      <c r="DL104" s="245"/>
      <c r="DN104" s="245"/>
      <c r="DO104" s="245"/>
      <c r="DP104" s="24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46" customWidth="1"/>
    <col min="117" max="16384" width="9" style="245" hidden="1"/>
  </cols>
  <sheetData>
    <row r="1" spans="2:116" ht="13.2"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row>
    <row r="2" spans="2:116" ht="13.2" x14ac:dyDescent="0.2"/>
    <row r="3" spans="2:116" ht="13.2" x14ac:dyDescent="0.2"/>
    <row r="4" spans="2:116" ht="13.2" x14ac:dyDescent="0.2">
      <c r="R4" s="245"/>
      <c r="S4" s="245"/>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245"/>
      <c r="AX4" s="245"/>
      <c r="AY4" s="245"/>
      <c r="AZ4" s="245"/>
      <c r="BA4" s="245"/>
      <c r="BB4" s="245"/>
      <c r="BC4" s="245"/>
      <c r="BD4" s="245"/>
      <c r="BE4" s="245"/>
      <c r="BF4" s="245"/>
      <c r="BG4" s="245"/>
      <c r="BH4" s="245"/>
      <c r="BI4" s="245"/>
      <c r="BJ4" s="245"/>
      <c r="BK4" s="245"/>
      <c r="BL4" s="245"/>
      <c r="BM4" s="245"/>
      <c r="BN4" s="245"/>
      <c r="BO4" s="245"/>
      <c r="BP4" s="245"/>
      <c r="BQ4" s="245"/>
      <c r="BR4" s="245"/>
      <c r="BS4" s="245"/>
      <c r="BT4" s="245"/>
      <c r="BU4" s="245"/>
      <c r="BV4" s="245"/>
      <c r="BW4" s="245"/>
      <c r="BX4" s="245"/>
      <c r="BY4" s="245"/>
      <c r="BZ4" s="245"/>
      <c r="CA4" s="245"/>
      <c r="CB4" s="245"/>
      <c r="CC4" s="245"/>
      <c r="CD4" s="245"/>
      <c r="CE4" s="245"/>
      <c r="CF4" s="245"/>
      <c r="CG4" s="245"/>
      <c r="CH4" s="245"/>
      <c r="CI4" s="245"/>
      <c r="CJ4" s="245"/>
      <c r="CK4" s="245"/>
      <c r="CL4" s="245"/>
      <c r="CM4" s="245"/>
      <c r="CN4" s="245"/>
      <c r="CO4" s="245"/>
      <c r="CP4" s="245"/>
      <c r="CQ4" s="245"/>
      <c r="CR4" s="245"/>
      <c r="CS4" s="245"/>
      <c r="CT4" s="245"/>
      <c r="CU4" s="245"/>
      <c r="CV4" s="245"/>
      <c r="CW4" s="245"/>
      <c r="CX4" s="245"/>
      <c r="CY4" s="245"/>
      <c r="CZ4" s="245"/>
      <c r="DA4" s="245"/>
      <c r="DB4" s="245"/>
      <c r="DC4" s="245"/>
      <c r="DD4" s="245"/>
      <c r="DE4" s="245"/>
      <c r="DF4" s="245"/>
      <c r="DG4" s="245"/>
      <c r="DH4" s="245"/>
      <c r="DI4" s="245"/>
      <c r="DJ4" s="245"/>
      <c r="DK4" s="245"/>
      <c r="DL4" s="245"/>
    </row>
    <row r="5" spans="2:116" ht="13.2" x14ac:dyDescent="0.2">
      <c r="R5" s="245"/>
      <c r="S5" s="245"/>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245"/>
      <c r="AX5" s="245"/>
      <c r="AY5" s="245"/>
      <c r="AZ5" s="245"/>
      <c r="BA5" s="245"/>
      <c r="BB5" s="245"/>
      <c r="BC5" s="245"/>
      <c r="BD5" s="245"/>
      <c r="BE5" s="245"/>
      <c r="BF5" s="245"/>
      <c r="BG5" s="245"/>
      <c r="BH5" s="245"/>
      <c r="BI5" s="245"/>
      <c r="BJ5" s="245"/>
      <c r="BK5" s="245"/>
      <c r="BL5" s="245"/>
      <c r="BM5" s="245"/>
      <c r="BN5" s="245"/>
      <c r="BO5" s="245"/>
      <c r="BP5" s="245"/>
      <c r="BQ5" s="245"/>
      <c r="BR5" s="245"/>
      <c r="BS5" s="245"/>
      <c r="BT5" s="245"/>
      <c r="BU5" s="245"/>
      <c r="BV5" s="245"/>
      <c r="BW5" s="245"/>
      <c r="BX5" s="245"/>
      <c r="BY5" s="245"/>
      <c r="BZ5" s="245"/>
      <c r="CA5" s="245"/>
      <c r="CB5" s="245"/>
      <c r="CC5" s="245"/>
      <c r="CD5" s="245"/>
      <c r="CE5" s="245"/>
      <c r="CF5" s="245"/>
      <c r="CG5" s="245"/>
      <c r="CH5" s="245"/>
      <c r="CI5" s="245"/>
      <c r="CJ5" s="245"/>
      <c r="CK5" s="245"/>
      <c r="CL5" s="245"/>
      <c r="CM5" s="245"/>
      <c r="CN5" s="245"/>
      <c r="CO5" s="245"/>
      <c r="CP5" s="245"/>
      <c r="CQ5" s="245"/>
      <c r="CR5" s="245"/>
      <c r="CS5" s="245"/>
      <c r="CT5" s="245"/>
      <c r="CU5" s="245"/>
      <c r="CV5" s="245"/>
      <c r="CW5" s="245"/>
      <c r="CX5" s="245"/>
      <c r="CY5" s="245"/>
      <c r="CZ5" s="245"/>
      <c r="DA5" s="245"/>
      <c r="DB5" s="245"/>
      <c r="DC5" s="245"/>
      <c r="DD5" s="245"/>
      <c r="DE5" s="245"/>
      <c r="DF5" s="245"/>
      <c r="DG5" s="245"/>
      <c r="DH5" s="245"/>
      <c r="DI5" s="245"/>
      <c r="DJ5" s="245"/>
      <c r="DK5" s="245"/>
      <c r="DL5" s="24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45"/>
      <c r="J18" s="245"/>
      <c r="K18" s="245"/>
      <c r="L18" s="245"/>
      <c r="M18" s="245"/>
      <c r="N18" s="245"/>
      <c r="O18" s="245"/>
      <c r="P18" s="245"/>
      <c r="Q18" s="245"/>
      <c r="R18" s="245"/>
      <c r="S18" s="245"/>
      <c r="T18" s="245"/>
      <c r="U18" s="245"/>
      <c r="V18" s="245"/>
      <c r="W18" s="245"/>
      <c r="X18" s="245"/>
      <c r="Y18" s="245"/>
      <c r="Z18" s="245"/>
      <c r="AA18" s="245"/>
      <c r="AB18" s="245"/>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5"/>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row>
    <row r="19" spans="9:116" ht="13.2" x14ac:dyDescent="0.2"/>
    <row r="20" spans="9:116" ht="13.2" x14ac:dyDescent="0.2"/>
    <row r="21" spans="9:116" ht="13.2" x14ac:dyDescent="0.2">
      <c r="DL21" s="245"/>
    </row>
    <row r="22" spans="9:116" ht="13.2" x14ac:dyDescent="0.2">
      <c r="DI22" s="245"/>
      <c r="DJ22" s="245"/>
      <c r="DK22" s="245"/>
      <c r="DL22" s="245"/>
    </row>
    <row r="23" spans="9:116" ht="13.2" x14ac:dyDescent="0.2">
      <c r="CY23" s="245"/>
      <c r="CZ23" s="245"/>
      <c r="DA23" s="245"/>
      <c r="DB23" s="245"/>
      <c r="DC23" s="245"/>
      <c r="DD23" s="245"/>
      <c r="DE23" s="245"/>
      <c r="DF23" s="245"/>
      <c r="DG23" s="245"/>
      <c r="DH23" s="245"/>
      <c r="DI23" s="245"/>
      <c r="DJ23" s="245"/>
      <c r="DK23" s="245"/>
      <c r="DL23" s="24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45"/>
      <c r="DA35" s="245"/>
      <c r="DB35" s="245"/>
      <c r="DC35" s="245"/>
      <c r="DD35" s="245"/>
      <c r="DE35" s="245"/>
      <c r="DF35" s="245"/>
      <c r="DG35" s="245"/>
      <c r="DH35" s="245"/>
      <c r="DI35" s="245"/>
      <c r="DJ35" s="245"/>
      <c r="DK35" s="245"/>
      <c r="DL35" s="245"/>
    </row>
    <row r="36" spans="15:116" ht="13.2" x14ac:dyDescent="0.2"/>
    <row r="37" spans="15:116" ht="13.2" x14ac:dyDescent="0.2">
      <c r="DL37" s="245"/>
    </row>
    <row r="38" spans="15:116" ht="13.2" x14ac:dyDescent="0.2">
      <c r="DI38" s="245"/>
      <c r="DJ38" s="245"/>
      <c r="DK38" s="245"/>
      <c r="DL38" s="245"/>
    </row>
    <row r="39" spans="15:116" ht="13.2" x14ac:dyDescent="0.2"/>
    <row r="40" spans="15:116" ht="13.2" x14ac:dyDescent="0.2"/>
    <row r="41" spans="15:116" ht="13.2" x14ac:dyDescent="0.2"/>
    <row r="42" spans="15:116" ht="13.2" x14ac:dyDescent="0.2"/>
    <row r="43" spans="15:116" ht="13.2" x14ac:dyDescent="0.2">
      <c r="O43" s="245"/>
      <c r="P43" s="245"/>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E43" s="245"/>
      <c r="DF43" s="245"/>
      <c r="DG43" s="245"/>
      <c r="DH43" s="245"/>
      <c r="DI43" s="245"/>
      <c r="DJ43" s="245"/>
      <c r="DK43" s="245"/>
      <c r="DL43" s="245"/>
    </row>
    <row r="44" spans="15:116" ht="13.2" x14ac:dyDescent="0.2">
      <c r="DL44" s="245"/>
    </row>
    <row r="45" spans="15:116" ht="13.2" x14ac:dyDescent="0.2"/>
    <row r="46" spans="15:116" ht="13.2" x14ac:dyDescent="0.2">
      <c r="DA46" s="245"/>
      <c r="DB46" s="245"/>
      <c r="DC46" s="245"/>
      <c r="DD46" s="245"/>
      <c r="DE46" s="245"/>
      <c r="DF46" s="245"/>
      <c r="DG46" s="245"/>
      <c r="DH46" s="245"/>
      <c r="DI46" s="245"/>
      <c r="DJ46" s="245"/>
      <c r="DK46" s="245"/>
      <c r="DL46" s="245"/>
    </row>
    <row r="47" spans="15:116" ht="13.2" x14ac:dyDescent="0.2"/>
    <row r="48" spans="15:116" ht="13.2" x14ac:dyDescent="0.2"/>
    <row r="49" spans="104:116" ht="13.2" x14ac:dyDescent="0.2"/>
    <row r="50" spans="104:116" ht="13.2" x14ac:dyDescent="0.2">
      <c r="CZ50" s="245"/>
      <c r="DA50" s="245"/>
      <c r="DB50" s="245"/>
      <c r="DC50" s="245"/>
      <c r="DD50" s="245"/>
      <c r="DE50" s="245"/>
      <c r="DF50" s="245"/>
      <c r="DG50" s="245"/>
      <c r="DH50" s="245"/>
      <c r="DI50" s="245"/>
      <c r="DJ50" s="245"/>
      <c r="DK50" s="245"/>
      <c r="DL50" s="245"/>
    </row>
    <row r="51" spans="104:116" ht="13.2" x14ac:dyDescent="0.2"/>
    <row r="52" spans="104:116" ht="13.2" x14ac:dyDescent="0.2"/>
    <row r="53" spans="104:116" ht="13.2" x14ac:dyDescent="0.2">
      <c r="DL53" s="24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45"/>
      <c r="DD67" s="245"/>
      <c r="DE67" s="245"/>
      <c r="DF67" s="245"/>
      <c r="DG67" s="245"/>
      <c r="DH67" s="245"/>
      <c r="DI67" s="245"/>
      <c r="DJ67" s="245"/>
      <c r="DK67" s="245"/>
      <c r="DL67" s="24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pqlgk5IvGopdNzK+bL+2USZu5EUXwfhX6y0wN0LD/DV0JQdOEMw6KNaDbXz0hgzPnCAXu882OyNCph9cFNUUrg==" saltValue="LRp/UIJ9qNyih9gqUrogsA==" spinCount="100000" sheet="1" objects="1" scenarios="1"/>
  <dataConsolidate/>
  <phoneticPr fontId="2"/>
  <printOptions horizontalCentered="1" verticalCentered="1"/>
  <pageMargins left="0" right="0" top="0" bottom="0" header="0" footer="0"/>
  <pageSetup paperSize="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47" customWidth="1"/>
    <col min="37" max="44" width="17" style="247" customWidth="1"/>
    <col min="45" max="45" width="6.109375" style="253" customWidth="1"/>
    <col min="46" max="46" width="3" style="251" customWidth="1"/>
    <col min="47" max="47" width="19.109375" style="247" hidden="1" customWidth="1"/>
    <col min="48" max="52" width="12.6640625" style="247" hidden="1" customWidth="1"/>
    <col min="53" max="16384" width="8.6640625" style="247" hidden="1"/>
  </cols>
  <sheetData>
    <row r="1" spans="1:46" ht="13.2" x14ac:dyDescent="0.2">
      <c r="AS1" s="247"/>
      <c r="AT1" s="247"/>
    </row>
    <row r="2" spans="1:46" ht="13.2" x14ac:dyDescent="0.2">
      <c r="AS2" s="247"/>
      <c r="AT2" s="247"/>
    </row>
    <row r="3" spans="1:46" ht="13.2" x14ac:dyDescent="0.2">
      <c r="AS3" s="247"/>
      <c r="AT3" s="247"/>
    </row>
    <row r="4" spans="1:46" ht="13.2" x14ac:dyDescent="0.2">
      <c r="AS4" s="247"/>
      <c r="AT4" s="247"/>
    </row>
    <row r="5" spans="1:46" ht="16.2" x14ac:dyDescent="0.2">
      <c r="A5" s="248" t="s">
        <v>508</v>
      </c>
      <c r="B5" s="249"/>
      <c r="C5" s="249"/>
      <c r="D5" s="24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50"/>
    </row>
    <row r="6" spans="1:46" ht="13.2" x14ac:dyDescent="0.2">
      <c r="A6" s="251"/>
      <c r="AK6" s="252" t="s">
        <v>509</v>
      </c>
      <c r="AL6" s="252"/>
      <c r="AM6" s="252"/>
      <c r="AN6" s="252"/>
    </row>
    <row r="7" spans="1:46" ht="13.5" customHeight="1" x14ac:dyDescent="0.2">
      <c r="A7" s="251"/>
      <c r="AK7" s="254"/>
      <c r="AL7" s="255"/>
      <c r="AM7" s="255"/>
      <c r="AN7" s="256"/>
      <c r="AO7" s="1094" t="s">
        <v>510</v>
      </c>
      <c r="AP7" s="257"/>
      <c r="AQ7" s="258" t="s">
        <v>511</v>
      </c>
      <c r="AR7" s="259"/>
    </row>
    <row r="8" spans="1:46" ht="13.2" x14ac:dyDescent="0.2">
      <c r="A8" s="251"/>
      <c r="AK8" s="260"/>
      <c r="AL8" s="261"/>
      <c r="AM8" s="261"/>
      <c r="AN8" s="262"/>
      <c r="AO8" s="1095"/>
      <c r="AP8" s="263" t="s">
        <v>512</v>
      </c>
      <c r="AQ8" s="264" t="s">
        <v>513</v>
      </c>
      <c r="AR8" s="265" t="s">
        <v>514</v>
      </c>
    </row>
    <row r="9" spans="1:46" ht="13.2" x14ac:dyDescent="0.2">
      <c r="A9" s="251"/>
      <c r="AK9" s="1096" t="s">
        <v>515</v>
      </c>
      <c r="AL9" s="1097"/>
      <c r="AM9" s="1097"/>
      <c r="AN9" s="1098"/>
      <c r="AO9" s="266">
        <v>1447294</v>
      </c>
      <c r="AP9" s="266">
        <v>103120</v>
      </c>
      <c r="AQ9" s="267">
        <v>118567</v>
      </c>
      <c r="AR9" s="268">
        <v>-13</v>
      </c>
    </row>
    <row r="10" spans="1:46" ht="13.5" customHeight="1" x14ac:dyDescent="0.2">
      <c r="A10" s="251"/>
      <c r="AK10" s="1096" t="s">
        <v>516</v>
      </c>
      <c r="AL10" s="1097"/>
      <c r="AM10" s="1097"/>
      <c r="AN10" s="1098"/>
      <c r="AO10" s="269">
        <v>339308</v>
      </c>
      <c r="AP10" s="269">
        <v>24176</v>
      </c>
      <c r="AQ10" s="270">
        <v>18618</v>
      </c>
      <c r="AR10" s="271">
        <v>29.9</v>
      </c>
    </row>
    <row r="11" spans="1:46" ht="13.5" customHeight="1" x14ac:dyDescent="0.2">
      <c r="A11" s="251"/>
      <c r="AK11" s="1096" t="s">
        <v>517</v>
      </c>
      <c r="AL11" s="1097"/>
      <c r="AM11" s="1097"/>
      <c r="AN11" s="1098"/>
      <c r="AO11" s="269" t="s">
        <v>518</v>
      </c>
      <c r="AP11" s="269" t="s">
        <v>518</v>
      </c>
      <c r="AQ11" s="270">
        <v>3260</v>
      </c>
      <c r="AR11" s="271" t="s">
        <v>518</v>
      </c>
    </row>
    <row r="12" spans="1:46" ht="13.5" customHeight="1" x14ac:dyDescent="0.2">
      <c r="A12" s="251"/>
      <c r="AK12" s="1096" t="s">
        <v>519</v>
      </c>
      <c r="AL12" s="1097"/>
      <c r="AM12" s="1097"/>
      <c r="AN12" s="1098"/>
      <c r="AO12" s="269" t="s">
        <v>518</v>
      </c>
      <c r="AP12" s="269" t="s">
        <v>518</v>
      </c>
      <c r="AQ12" s="270" t="s">
        <v>518</v>
      </c>
      <c r="AR12" s="271" t="s">
        <v>518</v>
      </c>
    </row>
    <row r="13" spans="1:46" ht="13.5" customHeight="1" x14ac:dyDescent="0.2">
      <c r="A13" s="251"/>
      <c r="AK13" s="1096" t="s">
        <v>520</v>
      </c>
      <c r="AL13" s="1097"/>
      <c r="AM13" s="1097"/>
      <c r="AN13" s="1098"/>
      <c r="AO13" s="269">
        <v>51632</v>
      </c>
      <c r="AP13" s="269">
        <v>3679</v>
      </c>
      <c r="AQ13" s="270">
        <v>6416</v>
      </c>
      <c r="AR13" s="271">
        <v>-42.7</v>
      </c>
    </row>
    <row r="14" spans="1:46" ht="13.5" customHeight="1" x14ac:dyDescent="0.2">
      <c r="A14" s="251"/>
      <c r="AK14" s="1096" t="s">
        <v>521</v>
      </c>
      <c r="AL14" s="1097"/>
      <c r="AM14" s="1097"/>
      <c r="AN14" s="1098"/>
      <c r="AO14" s="269">
        <v>14562</v>
      </c>
      <c r="AP14" s="269">
        <v>1038</v>
      </c>
      <c r="AQ14" s="270">
        <v>2560</v>
      </c>
      <c r="AR14" s="271">
        <v>-59.5</v>
      </c>
    </row>
    <row r="15" spans="1:46" ht="13.5" customHeight="1" x14ac:dyDescent="0.2">
      <c r="A15" s="251"/>
      <c r="AK15" s="1099" t="s">
        <v>522</v>
      </c>
      <c r="AL15" s="1100"/>
      <c r="AM15" s="1100"/>
      <c r="AN15" s="1101"/>
      <c r="AO15" s="269">
        <v>-125576</v>
      </c>
      <c r="AP15" s="269">
        <v>-8947</v>
      </c>
      <c r="AQ15" s="270">
        <v>-9017</v>
      </c>
      <c r="AR15" s="271">
        <v>-0.8</v>
      </c>
    </row>
    <row r="16" spans="1:46" ht="13.2" x14ac:dyDescent="0.2">
      <c r="A16" s="251"/>
      <c r="AK16" s="1099" t="s">
        <v>188</v>
      </c>
      <c r="AL16" s="1100"/>
      <c r="AM16" s="1100"/>
      <c r="AN16" s="1101"/>
      <c r="AO16" s="269">
        <v>1727220</v>
      </c>
      <c r="AP16" s="269">
        <v>123065</v>
      </c>
      <c r="AQ16" s="270">
        <v>140405</v>
      </c>
      <c r="AR16" s="271">
        <v>-12.3</v>
      </c>
    </row>
    <row r="17" spans="1:46" ht="13.2" x14ac:dyDescent="0.2">
      <c r="A17" s="251"/>
    </row>
    <row r="18" spans="1:46" ht="13.2" x14ac:dyDescent="0.2">
      <c r="A18" s="251"/>
      <c r="AQ18" s="272"/>
      <c r="AR18" s="272"/>
    </row>
    <row r="19" spans="1:46" ht="13.2" x14ac:dyDescent="0.2">
      <c r="A19" s="251"/>
      <c r="AK19" s="247" t="s">
        <v>523</v>
      </c>
    </row>
    <row r="20" spans="1:46" ht="13.2" x14ac:dyDescent="0.2">
      <c r="A20" s="251"/>
      <c r="AK20" s="273"/>
      <c r="AL20" s="274"/>
      <c r="AM20" s="274"/>
      <c r="AN20" s="275"/>
      <c r="AO20" s="276" t="s">
        <v>524</v>
      </c>
      <c r="AP20" s="277" t="s">
        <v>525</v>
      </c>
      <c r="AQ20" s="278" t="s">
        <v>526</v>
      </c>
      <c r="AR20" s="279"/>
    </row>
    <row r="21" spans="1:46" s="252" customFormat="1" ht="13.2" x14ac:dyDescent="0.2">
      <c r="A21" s="280"/>
      <c r="AK21" s="1102" t="s">
        <v>527</v>
      </c>
      <c r="AL21" s="1103"/>
      <c r="AM21" s="1103"/>
      <c r="AN21" s="1104"/>
      <c r="AO21" s="281">
        <v>11.97</v>
      </c>
      <c r="AP21" s="282">
        <v>12.43</v>
      </c>
      <c r="AQ21" s="283">
        <v>-0.46</v>
      </c>
      <c r="AS21" s="284"/>
      <c r="AT21" s="280"/>
    </row>
    <row r="22" spans="1:46" s="252" customFormat="1" ht="13.2" x14ac:dyDescent="0.2">
      <c r="A22" s="280"/>
      <c r="AK22" s="1102" t="s">
        <v>528</v>
      </c>
      <c r="AL22" s="1103"/>
      <c r="AM22" s="1103"/>
      <c r="AN22" s="1104"/>
      <c r="AO22" s="285">
        <v>100.5</v>
      </c>
      <c r="AP22" s="286">
        <v>95.8</v>
      </c>
      <c r="AQ22" s="287">
        <v>4.7</v>
      </c>
      <c r="AR22" s="272"/>
      <c r="AS22" s="284"/>
      <c r="AT22" s="280"/>
    </row>
    <row r="23" spans="1:46" s="252" customFormat="1" ht="13.2" x14ac:dyDescent="0.2">
      <c r="A23" s="280"/>
      <c r="AP23" s="272"/>
      <c r="AQ23" s="272"/>
      <c r="AR23" s="272"/>
      <c r="AS23" s="284"/>
      <c r="AT23" s="280"/>
    </row>
    <row r="24" spans="1:46" s="252" customFormat="1" ht="13.2" x14ac:dyDescent="0.2">
      <c r="A24" s="280"/>
      <c r="AP24" s="272"/>
      <c r="AQ24" s="272"/>
      <c r="AR24" s="272"/>
      <c r="AS24" s="284"/>
      <c r="AT24" s="280"/>
    </row>
    <row r="25" spans="1:46" s="252" customFormat="1" ht="13.2" x14ac:dyDescent="0.2">
      <c r="A25" s="288"/>
      <c r="B25" s="289"/>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289"/>
      <c r="AI25" s="289"/>
      <c r="AJ25" s="289"/>
      <c r="AK25" s="289"/>
      <c r="AL25" s="289"/>
      <c r="AM25" s="289"/>
      <c r="AN25" s="289"/>
      <c r="AO25" s="289"/>
      <c r="AP25" s="290"/>
      <c r="AQ25" s="290"/>
      <c r="AR25" s="290"/>
      <c r="AS25" s="291"/>
      <c r="AT25" s="280"/>
    </row>
    <row r="26" spans="1:46" s="252" customFormat="1" ht="13.2" x14ac:dyDescent="0.2">
      <c r="A26" s="1093" t="s">
        <v>529</v>
      </c>
      <c r="B26" s="1093"/>
      <c r="C26" s="1093"/>
      <c r="D26" s="1093"/>
      <c r="E26" s="1093"/>
      <c r="F26" s="1093"/>
      <c r="G26" s="1093"/>
      <c r="H26" s="1093"/>
      <c r="I26" s="1093"/>
      <c r="J26" s="1093"/>
      <c r="K26" s="1093"/>
      <c r="L26" s="1093"/>
      <c r="M26" s="1093"/>
      <c r="N26" s="1093"/>
      <c r="O26" s="1093"/>
      <c r="P26" s="1093"/>
      <c r="Q26" s="1093"/>
      <c r="R26" s="1093"/>
      <c r="S26" s="1093"/>
      <c r="T26" s="1093"/>
      <c r="U26" s="1093"/>
      <c r="V26" s="1093"/>
      <c r="W26" s="1093"/>
      <c r="X26" s="1093"/>
      <c r="Y26" s="1093"/>
      <c r="Z26" s="1093"/>
      <c r="AA26" s="1093"/>
      <c r="AB26" s="1093"/>
      <c r="AC26" s="1093"/>
      <c r="AD26" s="1093"/>
      <c r="AE26" s="1093"/>
      <c r="AF26" s="1093"/>
      <c r="AG26" s="1093"/>
      <c r="AH26" s="1093"/>
      <c r="AI26" s="1093"/>
      <c r="AJ26" s="1093"/>
      <c r="AK26" s="1093"/>
      <c r="AL26" s="1093"/>
      <c r="AM26" s="1093"/>
      <c r="AN26" s="1093"/>
      <c r="AO26" s="1093"/>
      <c r="AP26" s="1093"/>
      <c r="AQ26" s="1093"/>
      <c r="AR26" s="1093"/>
      <c r="AS26" s="1093"/>
    </row>
    <row r="27" spans="1:46" ht="13.2" x14ac:dyDescent="0.2">
      <c r="A27" s="292"/>
      <c r="AS27" s="247"/>
      <c r="AT27" s="247"/>
    </row>
    <row r="28" spans="1:46" ht="16.2" x14ac:dyDescent="0.2">
      <c r="A28" s="248" t="s">
        <v>530</v>
      </c>
      <c r="B28" s="249"/>
      <c r="C28" s="249"/>
      <c r="D28" s="249"/>
      <c r="E28" s="249"/>
      <c r="F28" s="249"/>
      <c r="G28" s="249"/>
      <c r="H28" s="249"/>
      <c r="I28" s="249"/>
      <c r="J28" s="249"/>
      <c r="K28" s="249"/>
      <c r="L28" s="249"/>
      <c r="M28" s="249"/>
      <c r="N28" s="249"/>
      <c r="O28" s="249"/>
      <c r="P28" s="249"/>
      <c r="Q28" s="249"/>
      <c r="R28" s="249"/>
      <c r="S28" s="249"/>
      <c r="T28" s="249"/>
      <c r="U28" s="249"/>
      <c r="V28" s="249"/>
      <c r="W28" s="249"/>
      <c r="X28" s="249"/>
      <c r="Y28" s="249"/>
      <c r="Z28" s="249"/>
      <c r="AA28" s="249"/>
      <c r="AB28" s="249"/>
      <c r="AC28" s="249"/>
      <c r="AD28" s="249"/>
      <c r="AE28" s="249"/>
      <c r="AF28" s="249"/>
      <c r="AG28" s="249"/>
      <c r="AH28" s="249"/>
      <c r="AI28" s="249"/>
      <c r="AJ28" s="249"/>
      <c r="AK28" s="249"/>
      <c r="AL28" s="249"/>
      <c r="AM28" s="249"/>
      <c r="AN28" s="249"/>
      <c r="AO28" s="249"/>
      <c r="AP28" s="249"/>
      <c r="AQ28" s="249"/>
      <c r="AR28" s="249"/>
      <c r="AS28" s="293"/>
    </row>
    <row r="29" spans="1:46" ht="13.2" x14ac:dyDescent="0.2">
      <c r="A29" s="251"/>
      <c r="AK29" s="252" t="s">
        <v>531</v>
      </c>
      <c r="AL29" s="252"/>
      <c r="AM29" s="252"/>
      <c r="AN29" s="252"/>
      <c r="AS29" s="294"/>
    </row>
    <row r="30" spans="1:46" ht="13.5" customHeight="1" x14ac:dyDescent="0.2">
      <c r="A30" s="251"/>
      <c r="AK30" s="254"/>
      <c r="AL30" s="255"/>
      <c r="AM30" s="255"/>
      <c r="AN30" s="256"/>
      <c r="AO30" s="1094" t="s">
        <v>510</v>
      </c>
      <c r="AP30" s="257"/>
      <c r="AQ30" s="258" t="s">
        <v>511</v>
      </c>
      <c r="AR30" s="259"/>
    </row>
    <row r="31" spans="1:46" ht="13.2" x14ac:dyDescent="0.2">
      <c r="A31" s="251"/>
      <c r="AK31" s="260"/>
      <c r="AL31" s="261"/>
      <c r="AM31" s="261"/>
      <c r="AN31" s="262"/>
      <c r="AO31" s="1095"/>
      <c r="AP31" s="263" t="s">
        <v>512</v>
      </c>
      <c r="AQ31" s="264" t="s">
        <v>513</v>
      </c>
      <c r="AR31" s="265" t="s">
        <v>514</v>
      </c>
    </row>
    <row r="32" spans="1:46" ht="27" customHeight="1" x14ac:dyDescent="0.2">
      <c r="A32" s="251"/>
      <c r="AK32" s="1110" t="s">
        <v>532</v>
      </c>
      <c r="AL32" s="1111"/>
      <c r="AM32" s="1111"/>
      <c r="AN32" s="1112"/>
      <c r="AO32" s="295">
        <v>403859</v>
      </c>
      <c r="AP32" s="295">
        <v>28775</v>
      </c>
      <c r="AQ32" s="296">
        <v>81678</v>
      </c>
      <c r="AR32" s="297">
        <v>-64.8</v>
      </c>
    </row>
    <row r="33" spans="1:46" ht="13.5" customHeight="1" x14ac:dyDescent="0.2">
      <c r="A33" s="251"/>
      <c r="AK33" s="1110" t="s">
        <v>533</v>
      </c>
      <c r="AL33" s="1111"/>
      <c r="AM33" s="1111"/>
      <c r="AN33" s="1112"/>
      <c r="AO33" s="295" t="s">
        <v>518</v>
      </c>
      <c r="AP33" s="295" t="s">
        <v>518</v>
      </c>
      <c r="AQ33" s="296" t="s">
        <v>518</v>
      </c>
      <c r="AR33" s="297" t="s">
        <v>518</v>
      </c>
    </row>
    <row r="34" spans="1:46" ht="27" customHeight="1" x14ac:dyDescent="0.2">
      <c r="A34" s="251"/>
      <c r="AK34" s="1110" t="s">
        <v>534</v>
      </c>
      <c r="AL34" s="1111"/>
      <c r="AM34" s="1111"/>
      <c r="AN34" s="1112"/>
      <c r="AO34" s="295" t="s">
        <v>518</v>
      </c>
      <c r="AP34" s="295" t="s">
        <v>518</v>
      </c>
      <c r="AQ34" s="296" t="s">
        <v>518</v>
      </c>
      <c r="AR34" s="297" t="s">
        <v>518</v>
      </c>
    </row>
    <row r="35" spans="1:46" ht="27" customHeight="1" x14ac:dyDescent="0.2">
      <c r="A35" s="251"/>
      <c r="AK35" s="1110" t="s">
        <v>535</v>
      </c>
      <c r="AL35" s="1111"/>
      <c r="AM35" s="1111"/>
      <c r="AN35" s="1112"/>
      <c r="AO35" s="295">
        <v>237654</v>
      </c>
      <c r="AP35" s="295">
        <v>16933</v>
      </c>
      <c r="AQ35" s="296">
        <v>27670</v>
      </c>
      <c r="AR35" s="297">
        <v>-38.799999999999997</v>
      </c>
    </row>
    <row r="36" spans="1:46" ht="27" customHeight="1" x14ac:dyDescent="0.2">
      <c r="A36" s="251"/>
      <c r="AK36" s="1110" t="s">
        <v>536</v>
      </c>
      <c r="AL36" s="1111"/>
      <c r="AM36" s="1111"/>
      <c r="AN36" s="1112"/>
      <c r="AO36" s="295">
        <v>37692</v>
      </c>
      <c r="AP36" s="295">
        <v>2686</v>
      </c>
      <c r="AQ36" s="296">
        <v>3435</v>
      </c>
      <c r="AR36" s="297">
        <v>-21.8</v>
      </c>
    </row>
    <row r="37" spans="1:46" ht="13.5" customHeight="1" x14ac:dyDescent="0.2">
      <c r="A37" s="251"/>
      <c r="AK37" s="1110" t="s">
        <v>537</v>
      </c>
      <c r="AL37" s="1111"/>
      <c r="AM37" s="1111"/>
      <c r="AN37" s="1112"/>
      <c r="AO37" s="295">
        <v>21</v>
      </c>
      <c r="AP37" s="295">
        <v>1</v>
      </c>
      <c r="AQ37" s="296">
        <v>958</v>
      </c>
      <c r="AR37" s="297">
        <v>-99.9</v>
      </c>
    </row>
    <row r="38" spans="1:46" ht="27" customHeight="1" x14ac:dyDescent="0.2">
      <c r="A38" s="251"/>
      <c r="AK38" s="1113" t="s">
        <v>538</v>
      </c>
      <c r="AL38" s="1114"/>
      <c r="AM38" s="1114"/>
      <c r="AN38" s="1115"/>
      <c r="AO38" s="298" t="s">
        <v>518</v>
      </c>
      <c r="AP38" s="298" t="s">
        <v>518</v>
      </c>
      <c r="AQ38" s="299">
        <v>13</v>
      </c>
      <c r="AR38" s="287" t="s">
        <v>518</v>
      </c>
      <c r="AS38" s="294"/>
    </row>
    <row r="39" spans="1:46" ht="13.2" x14ac:dyDescent="0.2">
      <c r="A39" s="251"/>
      <c r="AK39" s="1113" t="s">
        <v>539</v>
      </c>
      <c r="AL39" s="1114"/>
      <c r="AM39" s="1114"/>
      <c r="AN39" s="1115"/>
      <c r="AO39" s="295">
        <v>-626</v>
      </c>
      <c r="AP39" s="295">
        <v>-45</v>
      </c>
      <c r="AQ39" s="296">
        <v>-3370</v>
      </c>
      <c r="AR39" s="297">
        <v>-98.7</v>
      </c>
      <c r="AS39" s="294"/>
    </row>
    <row r="40" spans="1:46" ht="27" customHeight="1" x14ac:dyDescent="0.2">
      <c r="A40" s="251"/>
      <c r="AK40" s="1110" t="s">
        <v>540</v>
      </c>
      <c r="AL40" s="1111"/>
      <c r="AM40" s="1111"/>
      <c r="AN40" s="1112"/>
      <c r="AO40" s="295">
        <v>-437255</v>
      </c>
      <c r="AP40" s="295">
        <v>-31155</v>
      </c>
      <c r="AQ40" s="296">
        <v>-74594</v>
      </c>
      <c r="AR40" s="297">
        <v>-58.2</v>
      </c>
      <c r="AS40" s="294"/>
    </row>
    <row r="41" spans="1:46" ht="13.2" x14ac:dyDescent="0.2">
      <c r="A41" s="251"/>
      <c r="AK41" s="1116" t="s">
        <v>300</v>
      </c>
      <c r="AL41" s="1117"/>
      <c r="AM41" s="1117"/>
      <c r="AN41" s="1118"/>
      <c r="AO41" s="295">
        <v>241345</v>
      </c>
      <c r="AP41" s="295">
        <v>17196</v>
      </c>
      <c r="AQ41" s="296">
        <v>35790</v>
      </c>
      <c r="AR41" s="297">
        <v>-52</v>
      </c>
      <c r="AS41" s="294"/>
    </row>
    <row r="42" spans="1:46" ht="13.2" x14ac:dyDescent="0.2">
      <c r="A42" s="251"/>
      <c r="AK42" s="300" t="s">
        <v>541</v>
      </c>
      <c r="AQ42" s="272"/>
      <c r="AR42" s="272"/>
      <c r="AS42" s="294"/>
    </row>
    <row r="43" spans="1:46" ht="13.2" x14ac:dyDescent="0.2">
      <c r="A43" s="251"/>
      <c r="AP43" s="301"/>
      <c r="AQ43" s="272"/>
      <c r="AS43" s="294"/>
    </row>
    <row r="44" spans="1:46" ht="13.2" x14ac:dyDescent="0.2">
      <c r="A44" s="251"/>
      <c r="AQ44" s="272"/>
    </row>
    <row r="45" spans="1:46" ht="13.2" x14ac:dyDescent="0.2">
      <c r="A45" s="249"/>
      <c r="B45" s="249"/>
      <c r="C45" s="249"/>
      <c r="D45" s="249"/>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249"/>
      <c r="AJ45" s="249"/>
      <c r="AK45" s="249"/>
      <c r="AL45" s="249"/>
      <c r="AM45" s="249"/>
      <c r="AN45" s="249"/>
      <c r="AO45" s="249"/>
      <c r="AP45" s="249"/>
      <c r="AQ45" s="302"/>
      <c r="AR45" s="249"/>
      <c r="AS45" s="249"/>
      <c r="AT45" s="247"/>
    </row>
    <row r="46" spans="1:46" ht="13.2" x14ac:dyDescent="0.2">
      <c r="A46" s="303"/>
      <c r="B46" s="303"/>
      <c r="C46" s="303"/>
      <c r="D46" s="303"/>
      <c r="E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303"/>
      <c r="AH46" s="303"/>
      <c r="AI46" s="303"/>
      <c r="AJ46" s="303"/>
      <c r="AK46" s="303"/>
      <c r="AL46" s="303"/>
      <c r="AM46" s="303"/>
      <c r="AN46" s="303"/>
      <c r="AO46" s="303"/>
      <c r="AP46" s="303"/>
      <c r="AQ46" s="303"/>
      <c r="AR46" s="303"/>
      <c r="AS46" s="303"/>
      <c r="AT46" s="247"/>
    </row>
    <row r="47" spans="1:46" ht="17.25" customHeight="1" x14ac:dyDescent="0.2">
      <c r="A47" s="304" t="s">
        <v>542</v>
      </c>
    </row>
    <row r="48" spans="1:46" ht="13.2" x14ac:dyDescent="0.2">
      <c r="A48" s="251"/>
      <c r="AK48" s="305" t="s">
        <v>543</v>
      </c>
      <c r="AL48" s="305"/>
      <c r="AM48" s="305"/>
      <c r="AN48" s="305"/>
      <c r="AO48" s="305"/>
      <c r="AP48" s="305"/>
      <c r="AQ48" s="306"/>
      <c r="AR48" s="305"/>
    </row>
    <row r="49" spans="1:44" ht="13.5" customHeight="1" x14ac:dyDescent="0.2">
      <c r="A49" s="251"/>
      <c r="AK49" s="307"/>
      <c r="AL49" s="308"/>
      <c r="AM49" s="1105" t="s">
        <v>510</v>
      </c>
      <c r="AN49" s="1107" t="s">
        <v>544</v>
      </c>
      <c r="AO49" s="1108"/>
      <c r="AP49" s="1108"/>
      <c r="AQ49" s="1108"/>
      <c r="AR49" s="1109"/>
    </row>
    <row r="50" spans="1:44" ht="13.2" x14ac:dyDescent="0.2">
      <c r="A50" s="251"/>
      <c r="AK50" s="309"/>
      <c r="AL50" s="310"/>
      <c r="AM50" s="1106"/>
      <c r="AN50" s="311" t="s">
        <v>545</v>
      </c>
      <c r="AO50" s="312" t="s">
        <v>546</v>
      </c>
      <c r="AP50" s="313" t="s">
        <v>547</v>
      </c>
      <c r="AQ50" s="314" t="s">
        <v>548</v>
      </c>
      <c r="AR50" s="315" t="s">
        <v>549</v>
      </c>
    </row>
    <row r="51" spans="1:44" ht="13.2" x14ac:dyDescent="0.2">
      <c r="A51" s="251"/>
      <c r="AK51" s="307" t="s">
        <v>550</v>
      </c>
      <c r="AL51" s="308"/>
      <c r="AM51" s="316">
        <v>951853</v>
      </c>
      <c r="AN51" s="317">
        <v>63699</v>
      </c>
      <c r="AO51" s="318">
        <v>61.2</v>
      </c>
      <c r="AP51" s="319">
        <v>113913</v>
      </c>
      <c r="AQ51" s="320">
        <v>5.9</v>
      </c>
      <c r="AR51" s="321">
        <v>55.3</v>
      </c>
    </row>
    <row r="52" spans="1:44" ht="13.2" x14ac:dyDescent="0.2">
      <c r="A52" s="251"/>
      <c r="AK52" s="322"/>
      <c r="AL52" s="323" t="s">
        <v>551</v>
      </c>
      <c r="AM52" s="324">
        <v>504129</v>
      </c>
      <c r="AN52" s="325">
        <v>33737</v>
      </c>
      <c r="AO52" s="326">
        <v>60</v>
      </c>
      <c r="AP52" s="327">
        <v>53160</v>
      </c>
      <c r="AQ52" s="328">
        <v>-8.1999999999999993</v>
      </c>
      <c r="AR52" s="329">
        <v>68.2</v>
      </c>
    </row>
    <row r="53" spans="1:44" ht="13.2" x14ac:dyDescent="0.2">
      <c r="A53" s="251"/>
      <c r="AK53" s="307" t="s">
        <v>552</v>
      </c>
      <c r="AL53" s="308"/>
      <c r="AM53" s="316">
        <v>1484711</v>
      </c>
      <c r="AN53" s="317">
        <v>100939</v>
      </c>
      <c r="AO53" s="318">
        <v>58.5</v>
      </c>
      <c r="AP53" s="319">
        <v>115050</v>
      </c>
      <c r="AQ53" s="320">
        <v>1</v>
      </c>
      <c r="AR53" s="321">
        <v>57.5</v>
      </c>
    </row>
    <row r="54" spans="1:44" ht="13.2" x14ac:dyDescent="0.2">
      <c r="A54" s="251"/>
      <c r="AK54" s="322"/>
      <c r="AL54" s="323" t="s">
        <v>551</v>
      </c>
      <c r="AM54" s="324">
        <v>526454</v>
      </c>
      <c r="AN54" s="325">
        <v>35791</v>
      </c>
      <c r="AO54" s="326">
        <v>6.1</v>
      </c>
      <c r="AP54" s="327">
        <v>53792</v>
      </c>
      <c r="AQ54" s="328">
        <v>1.2</v>
      </c>
      <c r="AR54" s="329">
        <v>4.9000000000000004</v>
      </c>
    </row>
    <row r="55" spans="1:44" ht="13.2" x14ac:dyDescent="0.2">
      <c r="A55" s="251"/>
      <c r="AK55" s="307" t="s">
        <v>553</v>
      </c>
      <c r="AL55" s="308"/>
      <c r="AM55" s="316">
        <v>468553</v>
      </c>
      <c r="AN55" s="317">
        <v>32216</v>
      </c>
      <c r="AO55" s="318">
        <v>-68.099999999999994</v>
      </c>
      <c r="AP55" s="319">
        <v>118252</v>
      </c>
      <c r="AQ55" s="320">
        <v>2.8</v>
      </c>
      <c r="AR55" s="321">
        <v>-70.900000000000006</v>
      </c>
    </row>
    <row r="56" spans="1:44" ht="13.2" x14ac:dyDescent="0.2">
      <c r="A56" s="251"/>
      <c r="AK56" s="322"/>
      <c r="AL56" s="323" t="s">
        <v>551</v>
      </c>
      <c r="AM56" s="324">
        <v>302032</v>
      </c>
      <c r="AN56" s="325">
        <v>20767</v>
      </c>
      <c r="AO56" s="326">
        <v>-42</v>
      </c>
      <c r="AP56" s="327">
        <v>49994</v>
      </c>
      <c r="AQ56" s="328">
        <v>-7.1</v>
      </c>
      <c r="AR56" s="329">
        <v>-34.9</v>
      </c>
    </row>
    <row r="57" spans="1:44" ht="13.2" x14ac:dyDescent="0.2">
      <c r="A57" s="251"/>
      <c r="AK57" s="307" t="s">
        <v>554</v>
      </c>
      <c r="AL57" s="308"/>
      <c r="AM57" s="316">
        <v>491720</v>
      </c>
      <c r="AN57" s="317">
        <v>34178</v>
      </c>
      <c r="AO57" s="318">
        <v>6.1</v>
      </c>
      <c r="AP57" s="319">
        <v>120302</v>
      </c>
      <c r="AQ57" s="320">
        <v>1.7</v>
      </c>
      <c r="AR57" s="321">
        <v>4.4000000000000004</v>
      </c>
    </row>
    <row r="58" spans="1:44" ht="13.2" x14ac:dyDescent="0.2">
      <c r="A58" s="251"/>
      <c r="AK58" s="322"/>
      <c r="AL58" s="323" t="s">
        <v>551</v>
      </c>
      <c r="AM58" s="324">
        <v>265144</v>
      </c>
      <c r="AN58" s="325">
        <v>18429</v>
      </c>
      <c r="AO58" s="326">
        <v>-11.3</v>
      </c>
      <c r="AP58" s="327">
        <v>59328</v>
      </c>
      <c r="AQ58" s="328">
        <v>18.7</v>
      </c>
      <c r="AR58" s="329">
        <v>-30</v>
      </c>
    </row>
    <row r="59" spans="1:44" ht="13.2" x14ac:dyDescent="0.2">
      <c r="A59" s="251"/>
      <c r="AK59" s="307" t="s">
        <v>555</v>
      </c>
      <c r="AL59" s="308"/>
      <c r="AM59" s="316">
        <v>530025</v>
      </c>
      <c r="AN59" s="317">
        <v>37765</v>
      </c>
      <c r="AO59" s="318">
        <v>10.5</v>
      </c>
      <c r="AP59" s="319">
        <v>114841</v>
      </c>
      <c r="AQ59" s="320">
        <v>-4.5</v>
      </c>
      <c r="AR59" s="321">
        <v>15</v>
      </c>
    </row>
    <row r="60" spans="1:44" ht="13.2" x14ac:dyDescent="0.2">
      <c r="A60" s="251"/>
      <c r="AK60" s="322"/>
      <c r="AL60" s="323" t="s">
        <v>551</v>
      </c>
      <c r="AM60" s="324">
        <v>291590</v>
      </c>
      <c r="AN60" s="325">
        <v>20776</v>
      </c>
      <c r="AO60" s="326">
        <v>12.7</v>
      </c>
      <c r="AP60" s="327">
        <v>51589</v>
      </c>
      <c r="AQ60" s="328">
        <v>-13</v>
      </c>
      <c r="AR60" s="329">
        <v>25.7</v>
      </c>
    </row>
    <row r="61" spans="1:44" ht="13.2" x14ac:dyDescent="0.2">
      <c r="A61" s="251"/>
      <c r="AK61" s="307" t="s">
        <v>556</v>
      </c>
      <c r="AL61" s="330"/>
      <c r="AM61" s="316">
        <v>785372</v>
      </c>
      <c r="AN61" s="317">
        <v>53759</v>
      </c>
      <c r="AO61" s="318">
        <v>13.6</v>
      </c>
      <c r="AP61" s="319">
        <v>116472</v>
      </c>
      <c r="AQ61" s="331">
        <v>1.4</v>
      </c>
      <c r="AR61" s="321">
        <v>12.2</v>
      </c>
    </row>
    <row r="62" spans="1:44" ht="13.2" x14ac:dyDescent="0.2">
      <c r="A62" s="251"/>
      <c r="AK62" s="322"/>
      <c r="AL62" s="323" t="s">
        <v>551</v>
      </c>
      <c r="AM62" s="324">
        <v>377870</v>
      </c>
      <c r="AN62" s="325">
        <v>25900</v>
      </c>
      <c r="AO62" s="326">
        <v>5.0999999999999996</v>
      </c>
      <c r="AP62" s="327">
        <v>53573</v>
      </c>
      <c r="AQ62" s="328">
        <v>-1.7</v>
      </c>
      <c r="AR62" s="329">
        <v>6.8</v>
      </c>
    </row>
    <row r="63" spans="1:44" ht="13.2" x14ac:dyDescent="0.2">
      <c r="A63" s="251"/>
    </row>
    <row r="64" spans="1:44" ht="13.2" x14ac:dyDescent="0.2">
      <c r="A64" s="251"/>
    </row>
    <row r="65" spans="1:46" ht="13.2" x14ac:dyDescent="0.2">
      <c r="A65" s="251"/>
    </row>
    <row r="66" spans="1:46" ht="13.2" x14ac:dyDescent="0.2">
      <c r="A66" s="332"/>
      <c r="B66" s="303"/>
      <c r="C66" s="303"/>
      <c r="D66" s="303"/>
      <c r="E66" s="303"/>
      <c r="F66" s="303"/>
      <c r="G66" s="303"/>
      <c r="H66" s="303"/>
      <c r="I66" s="303"/>
      <c r="J66" s="303"/>
      <c r="K66" s="303"/>
      <c r="L66" s="303"/>
      <c r="M66" s="303"/>
      <c r="N66" s="303"/>
      <c r="O66" s="303"/>
      <c r="P66" s="303"/>
      <c r="Q66" s="303"/>
      <c r="R66" s="303"/>
      <c r="S66" s="303"/>
      <c r="T66" s="303"/>
      <c r="U66" s="303"/>
      <c r="V66" s="303"/>
      <c r="W66" s="303"/>
      <c r="X66" s="303"/>
      <c r="Y66" s="303"/>
      <c r="Z66" s="303"/>
      <c r="AA66" s="303"/>
      <c r="AB66" s="303"/>
      <c r="AC66" s="303"/>
      <c r="AD66" s="303"/>
      <c r="AE66" s="303"/>
      <c r="AF66" s="303"/>
      <c r="AG66" s="303"/>
      <c r="AH66" s="303"/>
      <c r="AI66" s="303"/>
      <c r="AJ66" s="303"/>
      <c r="AK66" s="303"/>
      <c r="AL66" s="303"/>
      <c r="AM66" s="303"/>
      <c r="AN66" s="303"/>
      <c r="AO66" s="303"/>
      <c r="AP66" s="303"/>
      <c r="AQ66" s="303"/>
      <c r="AR66" s="303"/>
      <c r="AS66" s="333"/>
    </row>
    <row r="67" spans="1:46" ht="13.5" hidden="1" customHeight="1" x14ac:dyDescent="0.2">
      <c r="AS67" s="247"/>
      <c r="AT67" s="247"/>
    </row>
    <row r="70" spans="1:46" ht="13.2" hidden="1" x14ac:dyDescent="0.2"/>
    <row r="71" spans="1:46" ht="13.2" hidden="1" x14ac:dyDescent="0.2"/>
    <row r="72" spans="1:46" ht="13.2" hidden="1" x14ac:dyDescent="0.2"/>
    <row r="73" spans="1:46" ht="13.2" hidden="1" x14ac:dyDescent="0.2"/>
  </sheetData>
  <sheetProtection algorithmName="SHA-512" hashValue="5qWU2S0Xl5lv08gzj/vx5E3NXQdrOk/kFaNy69JpBVU6Tc2HHo3gwv/M9/YUdCfnBHzqFxG/5apgg52rEe5FfQ==" saltValue="Cl0r42VTmsAncPbkgALK8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46" customWidth="1"/>
    <col min="126" max="16384" width="9" style="245" hidden="1"/>
  </cols>
  <sheetData>
    <row r="1" spans="2:125" ht="13.5" customHeight="1" x14ac:dyDescent="0.2">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2:125" ht="13.2" x14ac:dyDescent="0.2">
      <c r="B2" s="245"/>
      <c r="DG2" s="245"/>
    </row>
    <row r="3" spans="2:125" ht="13.2" x14ac:dyDescent="0.2">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H3" s="245"/>
      <c r="DI3" s="245"/>
      <c r="DJ3" s="245"/>
      <c r="DK3" s="245"/>
      <c r="DL3" s="245"/>
      <c r="DM3" s="245"/>
      <c r="DN3" s="245"/>
      <c r="DO3" s="245"/>
      <c r="DP3" s="245"/>
      <c r="DQ3" s="245"/>
      <c r="DR3" s="245"/>
      <c r="DS3" s="245"/>
      <c r="DT3" s="245"/>
      <c r="DU3" s="245"/>
    </row>
    <row r="4" spans="2:125" ht="13.2" x14ac:dyDescent="0.2"/>
    <row r="5" spans="2:125" ht="13.2" x14ac:dyDescent="0.2"/>
    <row r="6" spans="2:125" ht="13.2" x14ac:dyDescent="0.2"/>
    <row r="7" spans="2:125" ht="13.2" x14ac:dyDescent="0.2"/>
    <row r="8" spans="2:125" ht="13.2" x14ac:dyDescent="0.2"/>
    <row r="9" spans="2:125" ht="13.2" x14ac:dyDescent="0.2">
      <c r="DU9" s="24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45"/>
    </row>
    <row r="18" spans="125:125" ht="13.2" x14ac:dyDescent="0.2"/>
    <row r="19" spans="125:125" ht="13.2" x14ac:dyDescent="0.2"/>
    <row r="20" spans="125:125" ht="13.2" x14ac:dyDescent="0.2">
      <c r="DU20" s="245"/>
    </row>
    <row r="21" spans="125:125" ht="13.2" x14ac:dyDescent="0.2">
      <c r="DU21" s="24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45"/>
    </row>
    <row r="29" spans="125:125" ht="13.2" x14ac:dyDescent="0.2"/>
    <row r="30" spans="125:125" ht="13.2" x14ac:dyDescent="0.2"/>
    <row r="31" spans="125:125" ht="13.2" x14ac:dyDescent="0.2"/>
    <row r="32" spans="125:125" ht="13.2" x14ac:dyDescent="0.2"/>
    <row r="33" spans="2:125" ht="13.2" x14ac:dyDescent="0.2">
      <c r="B33" s="245"/>
      <c r="G33" s="245"/>
      <c r="I33" s="245"/>
    </row>
    <row r="34" spans="2:125" ht="13.2" x14ac:dyDescent="0.2">
      <c r="C34" s="245"/>
      <c r="P34" s="245"/>
      <c r="DE34" s="245"/>
      <c r="DH34" s="245"/>
    </row>
    <row r="35" spans="2:125" ht="13.2" x14ac:dyDescent="0.2">
      <c r="D35" s="245"/>
      <c r="E35" s="245"/>
      <c r="DG35" s="245"/>
      <c r="DJ35" s="245"/>
      <c r="DP35" s="245"/>
      <c r="DQ35" s="245"/>
      <c r="DR35" s="245"/>
      <c r="DS35" s="245"/>
      <c r="DT35" s="245"/>
      <c r="DU35" s="245"/>
    </row>
    <row r="36" spans="2:125" ht="13.2" x14ac:dyDescent="0.2">
      <c r="F36" s="245"/>
      <c r="H36" s="245"/>
      <c r="J36" s="245"/>
      <c r="K36" s="245"/>
      <c r="L36" s="245"/>
      <c r="M36" s="245"/>
      <c r="N36" s="245"/>
      <c r="O36" s="245"/>
      <c r="Q36" s="245"/>
      <c r="R36" s="245"/>
      <c r="S36" s="245"/>
      <c r="T36" s="245"/>
      <c r="U36" s="245"/>
      <c r="V36" s="245"/>
      <c r="W36" s="245"/>
      <c r="X36" s="245"/>
      <c r="Y36" s="245"/>
      <c r="Z36" s="245"/>
      <c r="AA36" s="245"/>
      <c r="AB36" s="245"/>
      <c r="AC36" s="245"/>
      <c r="AD36" s="245"/>
      <c r="AE36" s="245"/>
      <c r="AF36" s="245"/>
      <c r="AG36" s="245"/>
      <c r="AH36" s="245"/>
      <c r="AI36" s="245"/>
      <c r="AJ36" s="245"/>
      <c r="AK36" s="245"/>
      <c r="AL36" s="245"/>
      <c r="AM36" s="245"/>
      <c r="AN36" s="245"/>
      <c r="AO36" s="245"/>
      <c r="AP36" s="245"/>
      <c r="AQ36" s="245"/>
      <c r="AR36" s="245"/>
      <c r="AS36" s="245"/>
      <c r="AT36" s="245"/>
      <c r="AU36" s="245"/>
      <c r="AV36" s="245"/>
      <c r="AW36" s="245"/>
      <c r="AX36" s="245"/>
      <c r="AY36" s="245"/>
      <c r="AZ36" s="245"/>
      <c r="BA36" s="245"/>
      <c r="BB36" s="245"/>
      <c r="BC36" s="245"/>
      <c r="BD36" s="245"/>
      <c r="BE36" s="245"/>
      <c r="BF36" s="245"/>
      <c r="BG36" s="245"/>
      <c r="BH36" s="245"/>
      <c r="BI36" s="245"/>
      <c r="BJ36" s="245"/>
      <c r="BK36" s="245"/>
      <c r="BL36" s="245"/>
      <c r="BM36" s="245"/>
      <c r="BN36" s="245"/>
      <c r="BO36" s="245"/>
      <c r="BP36" s="245"/>
      <c r="BQ36" s="245"/>
      <c r="BR36" s="245"/>
      <c r="BS36" s="245"/>
      <c r="BT36" s="245"/>
      <c r="BU36" s="245"/>
      <c r="BV36" s="245"/>
      <c r="BW36" s="245"/>
      <c r="BX36" s="245"/>
      <c r="BY36" s="245"/>
      <c r="BZ36" s="245"/>
      <c r="CA36" s="245"/>
      <c r="CB36" s="245"/>
      <c r="CC36" s="245"/>
      <c r="CD36" s="245"/>
      <c r="CE36" s="245"/>
      <c r="CF36" s="245"/>
      <c r="CG36" s="245"/>
      <c r="CH36" s="245"/>
      <c r="CI36" s="245"/>
      <c r="CJ36" s="245"/>
      <c r="CK36" s="245"/>
      <c r="CL36" s="245"/>
      <c r="CM36" s="245"/>
      <c r="CN36" s="245"/>
      <c r="CO36" s="245"/>
      <c r="CP36" s="245"/>
      <c r="CQ36" s="245"/>
      <c r="CR36" s="245"/>
      <c r="CS36" s="245"/>
      <c r="CT36" s="245"/>
      <c r="CU36" s="245"/>
      <c r="CV36" s="245"/>
      <c r="CW36" s="245"/>
      <c r="CX36" s="245"/>
      <c r="CY36" s="245"/>
      <c r="CZ36" s="245"/>
      <c r="DA36" s="245"/>
      <c r="DB36" s="245"/>
      <c r="DC36" s="245"/>
      <c r="DD36" s="245"/>
      <c r="DF36" s="245"/>
      <c r="DI36" s="245"/>
      <c r="DK36" s="245"/>
      <c r="DL36" s="245"/>
      <c r="DM36" s="245"/>
      <c r="DN36" s="245"/>
      <c r="DO36" s="245"/>
      <c r="DP36" s="245"/>
      <c r="DQ36" s="245"/>
      <c r="DR36" s="245"/>
      <c r="DS36" s="245"/>
      <c r="DT36" s="245"/>
      <c r="DU36" s="245"/>
    </row>
    <row r="37" spans="2:125" ht="13.2" x14ac:dyDescent="0.2">
      <c r="DU37" s="245"/>
    </row>
    <row r="38" spans="2:125" ht="13.2" x14ac:dyDescent="0.2">
      <c r="DT38" s="245"/>
      <c r="DU38" s="245"/>
    </row>
    <row r="39" spans="2:125" ht="13.2" x14ac:dyDescent="0.2"/>
    <row r="40" spans="2:125" ht="13.2" x14ac:dyDescent="0.2">
      <c r="DH40" s="245"/>
    </row>
    <row r="41" spans="2:125" ht="13.2" x14ac:dyDescent="0.2">
      <c r="DE41" s="245"/>
    </row>
    <row r="42" spans="2:125" ht="13.2" x14ac:dyDescent="0.2">
      <c r="DG42" s="245"/>
      <c r="DJ42" s="245"/>
    </row>
    <row r="43" spans="2:125" ht="13.2" x14ac:dyDescent="0.2">
      <c r="Q43" s="245"/>
      <c r="R43" s="245"/>
      <c r="S43" s="245"/>
      <c r="T43" s="245"/>
      <c r="U43" s="245"/>
      <c r="V43" s="245"/>
      <c r="W43" s="245"/>
      <c r="X43" s="245"/>
      <c r="Y43" s="245"/>
      <c r="Z43" s="245"/>
      <c r="AA43" s="245"/>
      <c r="AB43" s="245"/>
      <c r="AC43" s="245"/>
      <c r="AD43" s="245"/>
      <c r="AE43" s="245"/>
      <c r="AF43" s="245"/>
      <c r="AG43" s="245"/>
      <c r="AH43" s="245"/>
      <c r="AI43" s="245"/>
      <c r="AJ43" s="245"/>
      <c r="AK43" s="245"/>
      <c r="AL43" s="245"/>
      <c r="AM43" s="245"/>
      <c r="AN43" s="245"/>
      <c r="AO43" s="245"/>
      <c r="AP43" s="245"/>
      <c r="AQ43" s="245"/>
      <c r="AR43" s="245"/>
      <c r="AS43" s="245"/>
      <c r="AT43" s="245"/>
      <c r="AU43" s="245"/>
      <c r="AV43" s="245"/>
      <c r="AW43" s="245"/>
      <c r="AX43" s="245"/>
      <c r="AY43" s="245"/>
      <c r="AZ43" s="245"/>
      <c r="BA43" s="245"/>
      <c r="BB43" s="245"/>
      <c r="BC43" s="245"/>
      <c r="BD43" s="245"/>
      <c r="BE43" s="245"/>
      <c r="BF43" s="245"/>
      <c r="BG43" s="245"/>
      <c r="BH43" s="245"/>
      <c r="BI43" s="245"/>
      <c r="BJ43" s="245"/>
      <c r="BK43" s="245"/>
      <c r="BL43" s="245"/>
      <c r="BM43" s="245"/>
      <c r="BN43" s="245"/>
      <c r="BO43" s="245"/>
      <c r="BP43" s="245"/>
      <c r="BQ43" s="245"/>
      <c r="BR43" s="245"/>
      <c r="BS43" s="245"/>
      <c r="BT43" s="245"/>
      <c r="BU43" s="245"/>
      <c r="BV43" s="245"/>
      <c r="BW43" s="245"/>
      <c r="BX43" s="245"/>
      <c r="BY43" s="245"/>
      <c r="BZ43" s="245"/>
      <c r="CA43" s="245"/>
      <c r="CB43" s="245"/>
      <c r="CC43" s="245"/>
      <c r="CD43" s="245"/>
      <c r="CE43" s="245"/>
      <c r="CF43" s="245"/>
      <c r="CG43" s="245"/>
      <c r="CH43" s="245"/>
      <c r="CI43" s="245"/>
      <c r="CJ43" s="245"/>
      <c r="CK43" s="245"/>
      <c r="CL43" s="245"/>
      <c r="CM43" s="245"/>
      <c r="CN43" s="245"/>
      <c r="CO43" s="245"/>
      <c r="CP43" s="245"/>
      <c r="CQ43" s="245"/>
      <c r="CR43" s="245"/>
      <c r="CS43" s="245"/>
      <c r="CT43" s="245"/>
      <c r="CU43" s="245"/>
      <c r="CV43" s="245"/>
      <c r="CW43" s="245"/>
      <c r="CX43" s="245"/>
      <c r="CY43" s="245"/>
      <c r="CZ43" s="245"/>
      <c r="DA43" s="245"/>
      <c r="DB43" s="245"/>
      <c r="DC43" s="245"/>
      <c r="DD43" s="245"/>
      <c r="DF43" s="245"/>
      <c r="DI43" s="245"/>
      <c r="DK43" s="245"/>
      <c r="DL43" s="245"/>
      <c r="DM43" s="245"/>
      <c r="DN43" s="245"/>
      <c r="DO43" s="245"/>
      <c r="DP43" s="245"/>
      <c r="DQ43" s="245"/>
      <c r="DR43" s="245"/>
      <c r="DS43" s="245"/>
      <c r="DT43" s="245"/>
      <c r="DU43" s="245"/>
    </row>
    <row r="44" spans="2:125" ht="13.2" x14ac:dyDescent="0.2">
      <c r="DU44" s="245"/>
    </row>
    <row r="45" spans="2:125" ht="13.2" x14ac:dyDescent="0.2"/>
    <row r="46" spans="2:125" ht="13.2" x14ac:dyDescent="0.2"/>
    <row r="47" spans="2:125" ht="13.2" x14ac:dyDescent="0.2"/>
    <row r="48" spans="2:125" ht="13.2" x14ac:dyDescent="0.2">
      <c r="DT48" s="245"/>
      <c r="DU48" s="245"/>
    </row>
    <row r="49" spans="120:125" ht="13.2" x14ac:dyDescent="0.2">
      <c r="DU49" s="245"/>
    </row>
    <row r="50" spans="120:125" ht="13.2" x14ac:dyDescent="0.2">
      <c r="DU50" s="245"/>
    </row>
    <row r="51" spans="120:125" ht="13.2" x14ac:dyDescent="0.2">
      <c r="DP51" s="245"/>
      <c r="DQ51" s="245"/>
      <c r="DR51" s="245"/>
      <c r="DS51" s="245"/>
      <c r="DT51" s="245"/>
      <c r="DU51" s="245"/>
    </row>
    <row r="52" spans="120:125" ht="13.2" x14ac:dyDescent="0.2"/>
    <row r="53" spans="120:125" ht="13.2" x14ac:dyDescent="0.2"/>
    <row r="54" spans="120:125" ht="13.2" x14ac:dyDescent="0.2">
      <c r="DU54" s="245"/>
    </row>
    <row r="55" spans="120:125" ht="13.2" x14ac:dyDescent="0.2"/>
    <row r="56" spans="120:125" ht="13.2" x14ac:dyDescent="0.2"/>
    <row r="57" spans="120:125" ht="13.2" x14ac:dyDescent="0.2"/>
    <row r="58" spans="120:125" ht="13.2" x14ac:dyDescent="0.2">
      <c r="DU58" s="245"/>
    </row>
    <row r="59" spans="120:125" ht="13.2" x14ac:dyDescent="0.2"/>
    <row r="60" spans="120:125" ht="13.2" x14ac:dyDescent="0.2"/>
    <row r="61" spans="120:125" ht="13.2" x14ac:dyDescent="0.2"/>
    <row r="62" spans="120:125" ht="13.2" x14ac:dyDescent="0.2"/>
    <row r="63" spans="120:125" ht="13.2" x14ac:dyDescent="0.2">
      <c r="DU63" s="245"/>
    </row>
    <row r="64" spans="120:125" ht="13.2" x14ac:dyDescent="0.2">
      <c r="DT64" s="245"/>
      <c r="DU64" s="245"/>
    </row>
    <row r="65" spans="123:125" ht="13.2" x14ac:dyDescent="0.2"/>
    <row r="66" spans="123:125" ht="13.2" x14ac:dyDescent="0.2"/>
    <row r="67" spans="123:125" ht="13.2" x14ac:dyDescent="0.2"/>
    <row r="68" spans="123:125" ht="13.2" x14ac:dyDescent="0.2"/>
    <row r="69" spans="123:125" ht="13.2" x14ac:dyDescent="0.2">
      <c r="DS69" s="245"/>
      <c r="DT69" s="245"/>
      <c r="DU69" s="24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45"/>
    </row>
    <row r="83" spans="116:125" ht="13.2" x14ac:dyDescent="0.2">
      <c r="DM83" s="245"/>
      <c r="DN83" s="245"/>
      <c r="DO83" s="245"/>
      <c r="DP83" s="245"/>
      <c r="DQ83" s="245"/>
      <c r="DR83" s="245"/>
      <c r="DS83" s="245"/>
      <c r="DT83" s="245"/>
      <c r="DU83" s="245"/>
    </row>
    <row r="84" spans="116:125" ht="13.2" x14ac:dyDescent="0.2"/>
    <row r="85" spans="116:125" ht="13.2" x14ac:dyDescent="0.2"/>
    <row r="86" spans="116:125" ht="13.2" x14ac:dyDescent="0.2"/>
    <row r="87" spans="116:125" ht="13.2" x14ac:dyDescent="0.2"/>
    <row r="88" spans="116:125" ht="13.2" x14ac:dyDescent="0.2">
      <c r="DU88" s="24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45"/>
      <c r="DT94" s="245"/>
      <c r="DU94" s="245"/>
    </row>
    <row r="95" spans="116:125" ht="13.5" customHeight="1" x14ac:dyDescent="0.2">
      <c r="DU95" s="24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45"/>
    </row>
    <row r="102" spans="124:125" ht="13.5" customHeight="1" x14ac:dyDescent="0.2"/>
    <row r="103" spans="124:125" ht="13.5" customHeight="1" x14ac:dyDescent="0.2"/>
    <row r="104" spans="124:125" ht="13.5" customHeight="1" x14ac:dyDescent="0.2">
      <c r="DT104" s="245"/>
      <c r="DU104" s="24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5" t="s">
        <v>558</v>
      </c>
    </row>
    <row r="121" spans="125:125" ht="13.5" hidden="1" customHeight="1" x14ac:dyDescent="0.2">
      <c r="DU121" s="245"/>
    </row>
  </sheetData>
  <sheetProtection algorithmName="SHA-512" hashValue="1NgxJryxuEIXZ1j15ZnMEQkp8xJjKeOvOBuEh596G4+mQBS1kvV2kP3goQ76DM3SO4oSD7efPZV3Wp9dtfwpqw==" saltValue="aZ6gdl1BP5eUd5Ajphc90g=="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46" customWidth="1"/>
    <col min="126" max="142" width="0" style="245" hidden="1" customWidth="1"/>
    <col min="143" max="16384" width="9" style="245" hidden="1"/>
  </cols>
  <sheetData>
    <row r="1" spans="1:125" ht="13.5" customHeight="1" x14ac:dyDescent="0.2">
      <c r="A1" s="245"/>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5"/>
      <c r="DQ1" s="245"/>
      <c r="DR1" s="245"/>
      <c r="DS1" s="245"/>
      <c r="DT1" s="245"/>
      <c r="DU1" s="245"/>
    </row>
    <row r="2" spans="1:125" ht="13.2" x14ac:dyDescent="0.2">
      <c r="B2" s="245"/>
      <c r="T2" s="245"/>
    </row>
    <row r="3" spans="1:125" ht="13.2" x14ac:dyDescent="0.2">
      <c r="C3" s="245"/>
      <c r="D3" s="245"/>
      <c r="E3" s="245"/>
      <c r="F3" s="245"/>
      <c r="G3" s="245"/>
      <c r="H3" s="245"/>
      <c r="I3" s="245"/>
      <c r="J3" s="245"/>
      <c r="K3" s="245"/>
      <c r="L3" s="245"/>
      <c r="M3" s="245"/>
      <c r="N3" s="245"/>
      <c r="O3" s="245"/>
      <c r="P3" s="245"/>
      <c r="Q3" s="245"/>
      <c r="R3" s="245"/>
      <c r="S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45"/>
      <c r="G33" s="245"/>
      <c r="I33" s="245"/>
    </row>
    <row r="34" spans="2:125" ht="13.2" x14ac:dyDescent="0.2">
      <c r="C34" s="245"/>
      <c r="P34" s="245"/>
      <c r="R34" s="245"/>
      <c r="U34" s="245"/>
    </row>
    <row r="35" spans="2:125" ht="13.2" x14ac:dyDescent="0.2">
      <c r="D35" s="245"/>
      <c r="E35" s="245"/>
      <c r="T35" s="245"/>
      <c r="W35" s="245"/>
      <c r="X35" s="245"/>
      <c r="Y35" s="245"/>
      <c r="Z35" s="245"/>
      <c r="AA35" s="245"/>
      <c r="AB35" s="245"/>
      <c r="AC35" s="245"/>
      <c r="AD35" s="245"/>
      <c r="AE35" s="245"/>
      <c r="AF35" s="245"/>
      <c r="AG35" s="245"/>
      <c r="AH35" s="245"/>
      <c r="AI35" s="245"/>
      <c r="AJ35" s="245"/>
      <c r="AK35" s="245"/>
      <c r="AL35" s="245"/>
      <c r="AM35" s="245"/>
      <c r="AN35" s="245"/>
      <c r="AO35" s="245"/>
      <c r="AP35" s="245"/>
      <c r="AQ35" s="245"/>
      <c r="AR35" s="245"/>
      <c r="AS35" s="245"/>
      <c r="AT35" s="245"/>
      <c r="AU35" s="245"/>
      <c r="AV35" s="245"/>
      <c r="AW35" s="245"/>
      <c r="AX35" s="245"/>
      <c r="AY35" s="245"/>
      <c r="AZ35" s="245"/>
      <c r="BA35" s="245"/>
      <c r="BB35" s="245"/>
      <c r="BC35" s="245"/>
      <c r="BD35" s="245"/>
      <c r="BE35" s="245"/>
      <c r="BF35" s="245"/>
      <c r="BG35" s="245"/>
      <c r="BH35" s="245"/>
      <c r="BI35" s="245"/>
      <c r="BJ35" s="245"/>
      <c r="BK35" s="245"/>
      <c r="BL35" s="245"/>
      <c r="BM35" s="245"/>
      <c r="BN35" s="245"/>
      <c r="BO35" s="245"/>
      <c r="BP35" s="245"/>
      <c r="BQ35" s="245"/>
      <c r="BR35" s="245"/>
      <c r="BS35" s="245"/>
      <c r="BT35" s="245"/>
      <c r="BU35" s="245"/>
      <c r="BV35" s="245"/>
      <c r="BW35" s="245"/>
      <c r="BX35" s="245"/>
      <c r="BY35" s="245"/>
      <c r="BZ35" s="245"/>
      <c r="CA35" s="245"/>
      <c r="CB35" s="245"/>
      <c r="CC35" s="245"/>
      <c r="CD35" s="245"/>
      <c r="CE35" s="245"/>
      <c r="CF35" s="245"/>
      <c r="CG35" s="245"/>
      <c r="CH35" s="245"/>
      <c r="CI35" s="245"/>
      <c r="CJ35" s="245"/>
      <c r="CK35" s="245"/>
      <c r="CL35" s="245"/>
      <c r="CM35" s="245"/>
      <c r="CN35" s="245"/>
      <c r="CO35" s="245"/>
      <c r="CP35" s="245"/>
      <c r="CQ35" s="245"/>
      <c r="CR35" s="245"/>
      <c r="CS35" s="245"/>
      <c r="CT35" s="245"/>
      <c r="CU35" s="245"/>
      <c r="CV35" s="245"/>
      <c r="CW35" s="245"/>
      <c r="CX35" s="245"/>
      <c r="CY35" s="245"/>
      <c r="CZ35" s="245"/>
      <c r="DA35" s="245"/>
      <c r="DB35" s="245"/>
      <c r="DC35" s="245"/>
      <c r="DD35" s="245"/>
      <c r="DE35" s="245"/>
      <c r="DF35" s="245"/>
      <c r="DG35" s="245"/>
      <c r="DH35" s="245"/>
      <c r="DI35" s="245"/>
      <c r="DJ35" s="245"/>
      <c r="DK35" s="245"/>
      <c r="DL35" s="245"/>
      <c r="DM35" s="245"/>
      <c r="DN35" s="245"/>
      <c r="DO35" s="245"/>
      <c r="DP35" s="245"/>
      <c r="DQ35" s="245"/>
      <c r="DR35" s="245"/>
      <c r="DS35" s="245"/>
      <c r="DT35" s="245"/>
      <c r="DU35" s="245"/>
    </row>
    <row r="36" spans="2:125" ht="13.2" x14ac:dyDescent="0.2">
      <c r="F36" s="245"/>
      <c r="H36" s="245"/>
      <c r="J36" s="245"/>
      <c r="K36" s="245"/>
      <c r="L36" s="245"/>
      <c r="M36" s="245"/>
      <c r="N36" s="245"/>
      <c r="O36" s="245"/>
      <c r="Q36" s="245"/>
      <c r="S36" s="245"/>
      <c r="V36" s="245"/>
    </row>
    <row r="37" spans="2:125" ht="13.2" x14ac:dyDescent="0.2"/>
    <row r="38" spans="2:125" ht="13.2" x14ac:dyDescent="0.2"/>
    <row r="39" spans="2:125" ht="13.2" x14ac:dyDescent="0.2"/>
    <row r="40" spans="2:125" ht="13.2" x14ac:dyDescent="0.2">
      <c r="U40" s="245"/>
    </row>
    <row r="41" spans="2:125" ht="13.2" x14ac:dyDescent="0.2">
      <c r="R41" s="245"/>
    </row>
    <row r="42" spans="2:125" ht="13.2" x14ac:dyDescent="0.2">
      <c r="T42" s="245"/>
      <c r="W42" s="245"/>
      <c r="X42" s="245"/>
      <c r="Y42" s="245"/>
      <c r="Z42" s="245"/>
      <c r="AA42" s="245"/>
      <c r="AB42" s="245"/>
      <c r="AC42" s="245"/>
      <c r="AD42" s="245"/>
      <c r="AE42" s="245"/>
      <c r="AF42" s="245"/>
      <c r="AG42" s="245"/>
      <c r="AH42" s="245"/>
      <c r="AI42" s="245"/>
      <c r="AJ42" s="245"/>
      <c r="AK42" s="245"/>
      <c r="AL42" s="245"/>
      <c r="AM42" s="245"/>
      <c r="AN42" s="245"/>
      <c r="AO42" s="245"/>
      <c r="AP42" s="245"/>
      <c r="AQ42" s="245"/>
      <c r="AR42" s="245"/>
      <c r="AS42" s="245"/>
      <c r="AT42" s="245"/>
      <c r="AU42" s="245"/>
      <c r="AV42" s="245"/>
      <c r="AW42" s="245"/>
      <c r="AX42" s="245"/>
      <c r="AY42" s="245"/>
      <c r="AZ42" s="245"/>
      <c r="BA42" s="245"/>
      <c r="BB42" s="245"/>
      <c r="BC42" s="245"/>
      <c r="BD42" s="245"/>
      <c r="BE42" s="245"/>
      <c r="BF42" s="245"/>
      <c r="BG42" s="245"/>
      <c r="BH42" s="245"/>
      <c r="BI42" s="245"/>
      <c r="BJ42" s="245"/>
      <c r="BK42" s="245"/>
      <c r="BL42" s="245"/>
      <c r="BM42" s="245"/>
      <c r="BN42" s="245"/>
      <c r="BO42" s="245"/>
      <c r="BP42" s="245"/>
      <c r="BQ42" s="245"/>
      <c r="BR42" s="245"/>
      <c r="BS42" s="245"/>
      <c r="BT42" s="245"/>
      <c r="BU42" s="245"/>
      <c r="BV42" s="245"/>
      <c r="BW42" s="245"/>
      <c r="BX42" s="245"/>
      <c r="BY42" s="245"/>
      <c r="BZ42" s="245"/>
      <c r="CA42" s="245"/>
      <c r="CB42" s="245"/>
      <c r="CC42" s="245"/>
      <c r="CD42" s="245"/>
      <c r="CE42" s="245"/>
      <c r="CF42" s="245"/>
      <c r="CG42" s="245"/>
      <c r="CH42" s="245"/>
      <c r="CI42" s="245"/>
      <c r="CJ42" s="245"/>
      <c r="CK42" s="245"/>
      <c r="CL42" s="245"/>
      <c r="CM42" s="245"/>
      <c r="CN42" s="245"/>
      <c r="CO42" s="245"/>
      <c r="CP42" s="245"/>
      <c r="CQ42" s="245"/>
      <c r="CR42" s="245"/>
      <c r="CS42" s="245"/>
      <c r="CT42" s="245"/>
      <c r="CU42" s="245"/>
      <c r="CV42" s="245"/>
      <c r="CW42" s="245"/>
      <c r="CX42" s="245"/>
      <c r="CY42" s="245"/>
      <c r="CZ42" s="245"/>
      <c r="DA42" s="245"/>
      <c r="DB42" s="245"/>
      <c r="DC42" s="245"/>
      <c r="DD42" s="245"/>
      <c r="DE42" s="245"/>
      <c r="DF42" s="245"/>
      <c r="DG42" s="245"/>
      <c r="DH42" s="245"/>
      <c r="DI42" s="245"/>
      <c r="DJ42" s="245"/>
      <c r="DK42" s="245"/>
      <c r="DL42" s="245"/>
      <c r="DM42" s="245"/>
      <c r="DN42" s="245"/>
      <c r="DO42" s="245"/>
      <c r="DP42" s="245"/>
      <c r="DQ42" s="245"/>
      <c r="DR42" s="245"/>
      <c r="DS42" s="245"/>
      <c r="DT42" s="245"/>
      <c r="DU42" s="245"/>
    </row>
    <row r="43" spans="2:125" ht="13.2" x14ac:dyDescent="0.2">
      <c r="Q43" s="245"/>
      <c r="S43" s="245"/>
      <c r="V43" s="24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46" t="s">
        <v>559</v>
      </c>
    </row>
  </sheetData>
  <sheetProtection algorithmName="SHA-512" hashValue="bqPhIBplBSgbMnqtkuA5c2KejO9C/RqbZqAUMWa2zGPqP9TXwbi/5V4wp/3WEaIa1Aoh09hRQQLKvkocUi5FEQ==" saltValue="42jEvodgJBCTPLgEu3c1LQ==" spinCount="100000" sheet="1" objects="1" scenarios="1"/>
  <dataConsolidate/>
  <phoneticPr fontId="2"/>
  <printOptions horizontalCentered="1" verticalCentered="1"/>
  <pageMargins left="0" right="0" top="0.19685039370078741" bottom="0" header="0.39370078740157483" footer="0"/>
  <pageSetup paperSize="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2">
      <c r="B47" s="10"/>
      <c r="C47" s="1119" t="s">
        <v>3</v>
      </c>
      <c r="D47" s="1119"/>
      <c r="E47" s="1120"/>
      <c r="F47" s="11">
        <v>40.869999999999997</v>
      </c>
      <c r="G47" s="12">
        <v>37.619999999999997</v>
      </c>
      <c r="H47" s="12">
        <v>30.07</v>
      </c>
      <c r="I47" s="12">
        <v>32.81</v>
      </c>
      <c r="J47" s="13">
        <v>44.67</v>
      </c>
    </row>
    <row r="48" spans="2:10" ht="57.75" customHeight="1" x14ac:dyDescent="0.2">
      <c r="B48" s="14"/>
      <c r="C48" s="1121" t="s">
        <v>4</v>
      </c>
      <c r="D48" s="1121"/>
      <c r="E48" s="1122"/>
      <c r="F48" s="15">
        <v>14.72</v>
      </c>
      <c r="G48" s="16">
        <v>9.84</v>
      </c>
      <c r="H48" s="16">
        <v>11.07</v>
      </c>
      <c r="I48" s="16">
        <v>15.37</v>
      </c>
      <c r="J48" s="17">
        <v>12.41</v>
      </c>
    </row>
    <row r="49" spans="2:10" ht="57.75" customHeight="1" thickBot="1" x14ac:dyDescent="0.25">
      <c r="B49" s="18"/>
      <c r="C49" s="1123" t="s">
        <v>5</v>
      </c>
      <c r="D49" s="1123"/>
      <c r="E49" s="1124"/>
      <c r="F49" s="19" t="s">
        <v>565</v>
      </c>
      <c r="G49" s="20" t="s">
        <v>566</v>
      </c>
      <c r="H49" s="20" t="s">
        <v>567</v>
      </c>
      <c r="I49" s="20">
        <v>9.89</v>
      </c>
      <c r="J49" s="21">
        <v>11.13</v>
      </c>
    </row>
    <row r="50" spans="2:10" ht="13.2" x14ac:dyDescent="0.2"/>
  </sheetData>
  <sheetProtection algorithmName="SHA-512" hashValue="XJDUpptoqw8UvLGFXZsXP6fdoTdZ6FZQPHb1VtQ5xfMcyB69VnB7j1zaDGvRzrz96AIM0qrOo+k5dMtVIBZuKg==" saltValue="LNBAHjbKi6ieGqBgk8PdoQ==" spinCount="100000" sheet="1" objects="1" scenarios="1"/>
  <mergeCells count="3">
    <mergeCell ref="C47:E47"/>
    <mergeCell ref="C48:E48"/>
    <mergeCell ref="C49:E49"/>
  </mergeCells>
  <phoneticPr fontId="2"/>
  <printOptions horizontalCentered="1"/>
  <pageMargins left="0" right="0" top="0.19685039370078741" bottom="0" header="0" footer="0"/>
  <pageSetup paperSize="9"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2023-03-20T06:15:51Z</cp:lastPrinted>
  <dcterms:created xsi:type="dcterms:W3CDTF">2023-02-20T04:40:26Z</dcterms:created>
  <dcterms:modified xsi:type="dcterms:W3CDTF">2023-10-12T04:17:36Z</dcterms:modified>
  <cp:category/>
</cp:coreProperties>
</file>