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CV002FST01.dpc.pref.chiba.lg.jp\01170_市町村課$\01_所属全体フォルダ\5財政班\31fy\036_財政状況資料集\29_01（H29決算）\06_市町村→県（回答）\"/>
    </mc:Choice>
  </mc:AlternateContent>
  <bookViews>
    <workbookView xWindow="0" yWindow="0" windowWidth="20490" windowHeight="768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<sst xmlns="http://schemas.openxmlformats.org/spreadsheetml/2006/main" count="1135" uniqueCount="589">
  <si>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</si>
  <si>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</si>
  <si>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</si>
  <si>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</si>
  <si>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</si>
  <si>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</si>
  <si>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</si>
  <si>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</si>
  <si>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</si>
  <si>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</si>
  <si>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</si>
  <si>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</si>
  <si>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</si>
  <si>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</si>
  <si>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</si>
  <si>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</si>
  <si>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</si>
  <si>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</si>
  <si>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</si>
  <si>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</si>
  <si>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</si>
  <si>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</si>
  <si>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</si>
  <si>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</si>
  <si>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</si>
  <si>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</si>
  <si>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</si>
  <si>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</si>
  <si>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</si>
  <si>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</si>
  <si>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</si>
  <si>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</si>
  <si>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</si>
  <si>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</si>
  <si>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</si>
  <si>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</si>
  <si>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</si>
  <si>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</si>
  <si>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</si>
  <si>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</si>
  <si>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</si>
  <si>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</si>
  <si>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</si>
  <si>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</si>
  <si>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</si>
  <si>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</si>
  <si>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</si>
  <si>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</si>
  <si>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</si>
  <si>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</si>
  <si>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</si>
  <si>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</si>
  <si>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</si>
  <si>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</si>
  <si>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</si>
  <si>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</si>
  <si>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</si>
  <si>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</si>
  <si>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</si>
  <si>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</si>
  <si>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</si>
  <si>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</si>
  <si>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</si>
  <si>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</si>
  <si>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</si>
  <si>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</si>
  <si>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</si>
  <si>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</si>
  <si>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</si>
  <si>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</si>
  <si>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</si>
  <si>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</si>
  <si>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</si>
  <si>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</si>
  <si>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</si>
  <si>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</si>
  <si>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Ⅱ－０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</si>
  <si>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</si>
  <si>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</si>
  <si>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</si>
  <si>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</si>
  <si>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</si>
  <si>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</si>
  <si>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</si>
  <si>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</si>
  <si>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</si>
  <si>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</si>
  <si>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</si>
  <si>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</si>
  <si>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神崎町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</si>
  <si>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</si>
  <si>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</si>
  <si>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</si>
  <si>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</si>
  <si>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</si>
  <si>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</si>
  <si>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</si>
  <si>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</si>
  <si>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</si>
  <si>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</si>
  <si>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</si>
  <si>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</si>
  <si>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</si>
  <si>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</si>
  <si>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</si>
  <si>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</si>
  <si>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</si>
  <si>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</si>
  <si>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</si>
  <si>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</si>
  <si>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</si>
  <si>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</si>
  <si>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</si>
  <si>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</si>
  <si>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</si>
  <si>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</si>
  <si>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</si>
  <si>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-5.0</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</si>
  <si>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</si>
  <si>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</si>
  <si>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</si>
  <si>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</si>
  <si>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</si>
  <si>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</si>
  <si>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</si>
  <si>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</si>
  <si>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</si>
  <si>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</si>
  <si>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</si>
  <si>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</si>
  <si>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</si>
  <si>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</si>
  <si>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</si>
  <si>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</si>
  <si>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</si>
  <si>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</si>
  <si>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</si>
  <si>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</si>
  <si>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</si>
  <si>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</si>
  <si>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</si>
  <si>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</si>
  <si>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</si>
  <si>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</si>
  <si>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0"/>
  </si>
  <si>
    <t>うち日本人(％)</t>
    <phoneticPr fontId="5"/>
  </si>
  <si>
    <t>-1.0</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</si>
  <si>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</si>
  <si>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</si>
  <si>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</si>
  <si>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</si>
  <si>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</si>
  <si>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</si>
  <si>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</si>
  <si>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</si>
  <si>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</si>
  <si>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</si>
  <si>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</si>
  <si>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</si>
  <si>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</si>
  <si>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</si>
  <si>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</si>
  <si>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</si>
  <si>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</si>
  <si>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</si>
  <si>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</si>
  <si>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</si>
  <si>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</si>
  <si>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</si>
  <si>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</si>
  <si>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</si>
  <si>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</si>
  <si>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</si>
  <si>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</si>
  <si>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</si>
  <si>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</si>
  <si>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</si>
  <si>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</si>
  <si>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</si>
  <si>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</si>
  <si>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</si>
  <si>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</si>
  <si>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</si>
  <si>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</si>
  <si>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</si>
  <si>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</si>
  <si>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</si>
  <si>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</si>
  <si>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</si>
  <si>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</si>
  <si>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</si>
  <si>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</si>
  <si>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</si>
  <si>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</si>
  <si>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</si>
  <si>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</si>
  <si>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</si>
  <si>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</si>
  <si>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</si>
  <si>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</si>
  <si>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</si>
  <si>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</si>
  <si>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</si>
  <si>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</si>
  <si>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</si>
  <si>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</si>
  <si>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</si>
  <si>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千葉県神崎町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</si>
  <si>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</si>
  <si>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</si>
  <si>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</si>
  <si>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</si>
  <si>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</si>
  <si>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</si>
  <si>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</si>
  <si>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</si>
  <si>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</si>
  <si>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</si>
  <si>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</si>
  <si>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</si>
  <si>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</si>
  <si>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</si>
  <si>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</si>
  <si>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</si>
  <si>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</si>
  <si>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</si>
  <si>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</si>
  <si>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</si>
  <si>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</si>
  <si>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</si>
  <si>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</si>
  <si>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</si>
  <si>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</si>
  <si>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</si>
  <si>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</si>
  <si>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</si>
  <si>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</si>
  <si>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</si>
  <si>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</si>
  <si>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</si>
  <si>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</si>
  <si>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</si>
  <si>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</si>
  <si>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</si>
  <si>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</si>
  <si>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</si>
  <si>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</si>
  <si>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</si>
  <si>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</si>
  <si>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</si>
  <si>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</si>
  <si>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</si>
  <si>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</si>
  <si>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</si>
  <si>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</si>
  <si>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</si>
  <si>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</si>
  <si>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</si>
  <si>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</si>
  <si>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</si>
  <si>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</si>
  <si>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</si>
  <si>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</si>
  <si>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</si>
  <si>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</si>
  <si>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</si>
  <si>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</si>
  <si>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</si>
  <si>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</si>
  <si>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</si>
  <si>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</si>
  <si>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</si>
  <si>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</si>
  <si>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</si>
  <si>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</si>
  <si>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</si>
  <si>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</si>
  <si>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</si>
  <si>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</si>
  <si>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</si>
  <si>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</si>
  <si>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</si>
  <si>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</si>
  <si>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</si>
  <si>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</si>
  <si>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</si>
  <si>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</si>
  <si>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</si>
  <si>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</si>
  <si>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</si>
  <si>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</si>
  <si>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</si>
  <si>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</si>
  <si>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</si>
  <si>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</si>
  <si>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</si>
  <si>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</si>
  <si>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</si>
  <si>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</si>
  <si>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</si>
  <si>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</si>
  <si>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</si>
  <si>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</si>
  <si>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</si>
  <si>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</si>
  <si>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</si>
  <si>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</si>
  <si>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</si>
  <si>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</si>
  <si>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</si>
  <si>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</si>
  <si>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</si>
  <si>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</si>
  <si>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</si>
  <si>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</si>
  <si>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</si>
  <si>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</si>
  <si>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</si>
  <si>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</si>
  <si>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</si>
  <si>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</si>
  <si>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</si>
  <si>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</si>
  <si>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上水道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</si>
  <si>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</si>
  <si>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</si>
  <si>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</si>
  <si>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工業用水道</t>
    <phoneticPr fontId="5"/>
  </si>
  <si>
    <t>加入世帯数(世帯)</t>
  </si>
  <si>
    <t>　　うち一部事務組合負担金</t>
    <phoneticPr fontId="5"/>
  </si>
  <si>
    <t>歳入合計</t>
    <phoneticPr fontId="5"/>
  </si>
  <si>
    <t>交通</t>
    <phoneticPr fontId="5"/>
  </si>
  <si>
    <t>被保険者数(人)</t>
  </si>
  <si>
    <t>　繰出金</t>
    <phoneticPr fontId="5"/>
  </si>
  <si>
    <t>電気</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</si>
  <si>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</si>
  <si>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</si>
  <si>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</si>
  <si>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</si>
  <si>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</si>
  <si>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</si>
  <si>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</si>
  <si>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</si>
  <si>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</si>
  <si>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</si>
  <si>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</si>
  <si>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</si>
  <si>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</si>
  <si>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</si>
  <si>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</si>
  <si>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</si>
  <si>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</si>
  <si>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</si>
  <si>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</si>
  <si>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</si>
  <si>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</si>
  <si>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</si>
  <si>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千葉県神崎町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</si>
  <si>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</si>
  <si>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</si>
  <si>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</si>
  <si>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</si>
  <si>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</si>
  <si>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</si>
  <si>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</si>
  <si>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</si>
  <si>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</si>
  <si>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</si>
  <si>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</si>
  <si>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</si>
  <si>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</si>
  <si>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</si>
  <si>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</si>
  <si>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</si>
  <si>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</si>
  <si>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</si>
  <si>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</si>
  <si>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</si>
  <si>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</si>
  <si>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</si>
  <si>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</si>
  <si>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</si>
  <si>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</si>
  <si>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</si>
  <si>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</si>
  <si>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</si>
  <si>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</si>
  <si>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</si>
  <si>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</si>
  <si>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</si>
  <si>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</si>
  <si>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</si>
  <si>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</si>
  <si>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</si>
  <si>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</si>
  <si>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</si>
  <si>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</si>
  <si>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</si>
  <si>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</si>
  <si>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</si>
  <si>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</si>
  <si>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</si>
  <si>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</si>
  <si>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</si>
  <si>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</si>
  <si>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</si>
  <si>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</si>
  <si>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</si>
  <si>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</si>
  <si>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</si>
  <si>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</si>
  <si>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</si>
  <si>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</si>
  <si>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</si>
  <si>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</si>
  <si>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</si>
  <si>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</si>
  <si>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</si>
  <si>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</si>
  <si>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</si>
  <si>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</si>
  <si>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</si>
  <si>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</si>
  <si>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</si>
  <si>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</si>
  <si>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</si>
  <si>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</si>
  <si>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</si>
  <si>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</si>
  <si>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</si>
  <si>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</si>
  <si>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</si>
  <si>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</si>
  <si>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</si>
  <si>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</si>
  <si>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</si>
  <si>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</si>
  <si>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</si>
  <si>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</si>
  <si>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</si>
  <si>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</si>
  <si>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</si>
  <si>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</si>
  <si>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</si>
  <si>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</si>
  <si>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</si>
  <si>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</si>
  <si>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</si>
  <si>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</si>
  <si>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</si>
  <si>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</si>
  <si>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</si>
  <si>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</si>
  <si>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</si>
  <si>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</si>
  <si>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</si>
  <si>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</si>
  <si>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</si>
  <si>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</si>
  <si>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</si>
  <si>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</si>
  <si>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</si>
  <si>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</si>
  <si>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</si>
  <si>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</si>
  <si>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</si>
  <si>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</si>
  <si>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</si>
  <si>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</si>
  <si>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</si>
  <si>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</si>
  <si>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</si>
  <si>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</si>
  <si>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</si>
  <si>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</si>
  <si>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</si>
  <si>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</si>
  <si>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</si>
  <si>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</si>
  <si>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</si>
  <si>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</si>
  <si>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</si>
  <si>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</si>
  <si>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</si>
  <si>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</si>
  <si>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</si>
  <si>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</si>
  <si>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</si>
  <si>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</si>
  <si>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</si>
  <si>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</si>
  <si>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</si>
  <si>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</si>
  <si>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</si>
  <si>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</si>
  <si>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</si>
  <si>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</si>
  <si>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</si>
  <si>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</si>
  <si>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</si>
  <si>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</si>
  <si>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</si>
  <si>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</si>
  <si>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</si>
  <si>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</si>
  <si>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</si>
  <si>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</si>
  <si>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</si>
  <si>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</si>
  <si>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</si>
  <si>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</si>
  <si>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</si>
  <si>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</si>
  <si>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</si>
  <si>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</si>
  <si>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</si>
  <si>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</si>
  <si>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</si>
  <si>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</si>
  <si>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</si>
  <si>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</si>
  <si>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</si>
  <si>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</si>
  <si>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</si>
  <si>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</si>
  <si>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</si>
  <si>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</si>
  <si>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</si>
  <si>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</si>
  <si>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</si>
  <si>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</si>
  <si>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</si>
  <si>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</si>
  <si>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</si>
  <si>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</si>
  <si>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</si>
  <si>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</si>
  <si>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</si>
  <si>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</si>
  <si>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</si>
  <si>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</si>
  <si>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</si>
  <si>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</si>
  <si>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</si>
  <si>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</si>
  <si>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21.02</t>
  </si>
  <si>
    <t>水道事業会計</t>
  </si>
  <si>
    <t>一般会計</t>
  </si>
  <si>
    <t>国民健康保険事業特別会計</t>
  </si>
  <si>
    <t>介護保険事業特別会計</t>
  </si>
  <si>
    <t>後期高齢者医療特別会計</t>
  </si>
  <si>
    <t>その他会計（赤字）</t>
  </si>
  <si>
    <t>その他会計（黒字）</t>
  </si>
  <si>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</si>
  <si>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7">
      <t>カイ</t>
    </rPh>
    <rPh sb="27" eb="28">
      <t>ケイ</t>
    </rPh>
    <phoneticPr fontId="2"/>
  </si>
  <si>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7">
      <t>カイ</t>
    </rPh>
    <rPh sb="27" eb="28">
      <t>ケイ</t>
    </rPh>
    <phoneticPr fontId="2"/>
  </si>
  <si>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8">
      <t>カイ</t>
    </rPh>
    <rPh sb="28" eb="29">
      <t>ケイ</t>
    </rPh>
    <phoneticPr fontId="2"/>
  </si>
  <si>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2"/>
  </si>
  <si>
    <t>千葉県後期高齢者医療広域連合（後期高齢者医療特別会計）</t>
    <rPh sb="0" eb="3">
      <t>チバケン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</si>
  <si>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香取広域市町村圏事務組合（一般会計）</t>
    <rPh sb="0" eb="2">
      <t>カトリ</t>
    </rPh>
    <rPh sb="2" eb="4">
      <t>コウイキ</t>
    </rPh>
    <rPh sb="4" eb="7">
      <t>シチョウソン</t>
    </rPh>
    <rPh sb="7" eb="8">
      <t>ケン</t>
    </rPh>
    <rPh sb="8" eb="10">
      <t>ジム</t>
    </rPh>
    <rPh sb="10" eb="12">
      <t>クミアイ</t>
    </rPh>
    <rPh sb="13" eb="15">
      <t>イッパン</t>
    </rPh>
    <rPh sb="15" eb="17">
      <t>カイケイ</t>
    </rPh>
    <phoneticPr fontId="2"/>
  </si>
  <si>
    <t>-</t>
    <phoneticPr fontId="2"/>
  </si>
  <si>
    <t>-</t>
    <phoneticPr fontId="2"/>
  </si>
  <si>
    <t>-</t>
    <phoneticPr fontId="2"/>
  </si>
  <si>
    <t>-</t>
    <phoneticPr fontId="2"/>
  </si>
  <si>
    <t>発酵の里</t>
    <rPh sb="0" eb="2">
      <t>ハッコウ</t>
    </rPh>
    <rPh sb="3" eb="4">
      <t>サト</t>
    </rPh>
    <phoneticPr fontId="2"/>
  </si>
  <si>
    <t>-</t>
    <phoneticPr fontId="2"/>
  </si>
  <si>
    <t>-</t>
    <phoneticPr fontId="2"/>
  </si>
  <si>
    <t>地域振興基金</t>
    <rPh sb="0" eb="2">
      <t>チイキ</t>
    </rPh>
    <rPh sb="2" eb="4">
      <t>シンコウ</t>
    </rPh>
    <rPh sb="4" eb="6">
      <t>キキン</t>
    </rPh>
    <phoneticPr fontId="11"/>
  </si>
  <si>
    <t>自然と人とふれあいの緑基金</t>
    <rPh sb="0" eb="2">
      <t>シゼン</t>
    </rPh>
    <rPh sb="3" eb="4">
      <t>ヒト</t>
    </rPh>
    <rPh sb="10" eb="11">
      <t>ミドリ</t>
    </rPh>
    <rPh sb="11" eb="13">
      <t>キキン</t>
    </rPh>
    <phoneticPr fontId="11"/>
  </si>
  <si>
    <t>人材育成基金</t>
    <rPh sb="0" eb="2">
      <t>ジンザイ</t>
    </rPh>
    <rPh sb="2" eb="4">
      <t>イクセイ</t>
    </rPh>
    <rPh sb="4" eb="6">
      <t>キキン</t>
    </rPh>
    <phoneticPr fontId="11"/>
  </si>
  <si>
    <t>-</t>
    <phoneticPr fontId="11"/>
  </si>
  <si>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</si>
  <si>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</si>
  <si>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</si>
  <si>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</si>
  <si>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</si>
  <si>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</si>
  <si>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</si>
  <si>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</si>
  <si>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</si>
  <si>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</si>
  <si>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</si>
  <si>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t>
    <phoneticPr fontId="5"/>
  </si>
  <si>
    <t>実質公債費比率</t>
    <phoneticPr fontId="5"/>
  </si>
  <si>
    <t>類似団体内平均値</t>
    <phoneticPr fontId="5"/>
  </si>
  <si>
    <t xml:space="preserve"> </t>
    <phoneticPr fontId="5"/>
  </si>
  <si>
    <t xml:space="preserve"> </t>
    <phoneticPr fontId="5"/>
  </si>
  <si>
    <t>　町債の新規発行を抑制してきたことや財政調整基金の積み増しが進んだことにより、将来負担比率がマイナスとなっており、一定の健全性が確保できている。一方、有形固定資産減価償却率では、施設の老朽化の度合いが類似団体平均並み進んでいることを示している。今後は、今まで積み立ててきた財政調整基金などを活用しながら、公共施設の老朽化対策に積極的に取り組んでいく。</t>
    <rPh sb="1" eb="3">
      <t>チョウサイ</t>
    </rPh>
    <rPh sb="4" eb="6">
      <t>シンキ</t>
    </rPh>
    <rPh sb="6" eb="8">
      <t>ハッコウ</t>
    </rPh>
    <rPh sb="9" eb="11">
      <t>ヨクセイ</t>
    </rPh>
    <rPh sb="18" eb="20">
      <t>ザイセイ</t>
    </rPh>
    <rPh sb="20" eb="22">
      <t>チョウセイ</t>
    </rPh>
    <rPh sb="22" eb="24">
      <t>キキン</t>
    </rPh>
    <rPh sb="25" eb="26">
      <t>ツ</t>
    </rPh>
    <rPh sb="27" eb="28">
      <t>マ</t>
    </rPh>
    <rPh sb="30" eb="31">
      <t>スス</t>
    </rPh>
    <rPh sb="39" eb="41">
      <t>ショウライ</t>
    </rPh>
    <rPh sb="41" eb="43">
      <t>フタン</t>
    </rPh>
    <rPh sb="43" eb="45">
      <t>ヒリツ</t>
    </rPh>
    <rPh sb="57" eb="59">
      <t>イッテイ</t>
    </rPh>
    <rPh sb="60" eb="63">
      <t>ケンゼンセイ</t>
    </rPh>
    <rPh sb="64" eb="66">
      <t>カクホ</t>
    </rPh>
    <rPh sb="72" eb="74">
      <t>イッポウ</t>
    </rPh>
    <rPh sb="75" eb="77">
      <t>ユウケイ</t>
    </rPh>
    <rPh sb="77" eb="79">
      <t>コテイ</t>
    </rPh>
    <rPh sb="79" eb="81">
      <t>シサン</t>
    </rPh>
    <rPh sb="81" eb="83">
      <t>ゲンカ</t>
    </rPh>
    <rPh sb="83" eb="85">
      <t>ショウキャク</t>
    </rPh>
    <rPh sb="85" eb="86">
      <t>リツ</t>
    </rPh>
    <rPh sb="89" eb="91">
      <t>シセツ</t>
    </rPh>
    <rPh sb="92" eb="95">
      <t>ロウキュウカ</t>
    </rPh>
    <rPh sb="96" eb="98">
      <t>ドア</t>
    </rPh>
    <rPh sb="100" eb="102">
      <t>ルイジ</t>
    </rPh>
    <rPh sb="102" eb="104">
      <t>ダンタイ</t>
    </rPh>
    <rPh sb="104" eb="106">
      <t>ヘイキン</t>
    </rPh>
    <rPh sb="106" eb="107">
      <t>ナ</t>
    </rPh>
    <rPh sb="108" eb="109">
      <t>スス</t>
    </rPh>
    <rPh sb="116" eb="117">
      <t>シメ</t>
    </rPh>
    <rPh sb="122" eb="124">
      <t>コンゴ</t>
    </rPh>
    <rPh sb="126" eb="127">
      <t>イマ</t>
    </rPh>
    <rPh sb="129" eb="130">
      <t>ツ</t>
    </rPh>
    <rPh sb="131" eb="132">
      <t>タ</t>
    </rPh>
    <rPh sb="136" eb="138">
      <t>ザイセイ</t>
    </rPh>
    <rPh sb="138" eb="140">
      <t>チョウセイ</t>
    </rPh>
    <rPh sb="140" eb="142">
      <t>キキン</t>
    </rPh>
    <rPh sb="145" eb="147">
      <t>カツヨウ</t>
    </rPh>
    <rPh sb="152" eb="154">
      <t>コウキョウ</t>
    </rPh>
    <rPh sb="154" eb="156">
      <t>シセツ</t>
    </rPh>
    <rPh sb="157" eb="160">
      <t>ロウキュウカ</t>
    </rPh>
    <rPh sb="160" eb="162">
      <t>タイサク</t>
    </rPh>
    <rPh sb="163" eb="166">
      <t>セッキョクテキ</t>
    </rPh>
    <rPh sb="167" eb="168">
      <t>ト</t>
    </rPh>
    <rPh sb="169" eb="170">
      <t>ク</t>
    </rPh>
    <phoneticPr fontId="5"/>
  </si>
  <si>
    <t>　将来負担比率はマイナス、実質公債費比率も微増したものの引き続き低い水準となっている。これは、交付税措置のある地方債を除き、町債の新規発行を極力控えてきたことによるものである。今後も引き続き、町債残高を注視しながら、地方債に依存しない財政運営を実践していく。</t>
    <rPh sb="21" eb="23">
      <t>ビゾウ</t>
    </rPh>
    <rPh sb="28" eb="29">
      <t>ヒ</t>
    </rPh>
    <rPh sb="30" eb="31">
      <t>ツヅ</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</si>
</sst>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188"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119674</c:v>
                </c:pt>
                <c:pt idx="1">
                  <c:v>119685</c:v>
                </c:pt>
                <c:pt idx="2">
                  <c:v>109920</c:v>
                </c:pt>
                <c:pt idx="3">
                  <c:v>168868</c:v>
                </c:pt>
                <c:pt idx="4">
                  <c:v>202870</c:v>
                </c:pt>
              </c:numCache>
            </c:numRef>
          </c:val>
          <c:smooth val="0"/>
          <c:extLst>
            <c:ext xmlns:c16="http://schemas.microsoft.com/office/drawing/2014/chart" uri="{C3380CC4-5D6E-409C-BE32-E72D297353CC}">
              <c16:uniqueId val="{00000000-DB25-4D10-9FDD-F9AAB0120BC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57323</c:v>
                </c:pt>
                <c:pt idx="1">
                  <c:v>138716</c:v>
                </c:pt>
                <c:pt idx="2">
                  <c:v>84977</c:v>
                </c:pt>
                <c:pt idx="3">
                  <c:v>62920</c:v>
                </c:pt>
                <c:pt idx="4">
                  <c:v>41465</c:v>
                </c:pt>
              </c:numCache>
            </c:numRef>
          </c:val>
          <c:smooth val="0"/>
          <c:extLst>
            <c:ext xmlns:c16="http://schemas.microsoft.com/office/drawing/2014/chart" uri="{C3380CC4-5D6E-409C-BE32-E72D297353CC}">
              <c16:uniqueId val="{00000001-DB25-4D10-9FDD-F9AAB0120BC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11.64</c:v>
                </c:pt>
                <c:pt idx="1">
                  <c:v>7.8</c:v>
                </c:pt>
                <c:pt idx="2">
                  <c:v>12.98</c:v>
                </c:pt>
                <c:pt idx="3">
                  <c:v>12.05</c:v>
                </c:pt>
                <c:pt idx="4">
                  <c:v>8.75</c:v>
                </c:pt>
              </c:numCache>
            </c:numRef>
          </c:val>
          <c:extLst>
            <c:ext xmlns:c16="http://schemas.microsoft.com/office/drawing/2014/chart" uri="{C3380CC4-5D6E-409C-BE32-E72D297353CC}">
              <c16:uniqueId val="{00000000-BEFB-4584-99C2-CDA5DA67DF5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72.33</c:v>
                </c:pt>
                <c:pt idx="1">
                  <c:v>55.01</c:v>
                </c:pt>
                <c:pt idx="2">
                  <c:v>60.35</c:v>
                </c:pt>
                <c:pt idx="3">
                  <c:v>66.62</c:v>
                </c:pt>
                <c:pt idx="4">
                  <c:v>76.66</c:v>
                </c:pt>
              </c:numCache>
            </c:numRef>
          </c:val>
          <c:extLst>
            <c:ext xmlns:c16="http://schemas.microsoft.com/office/drawing/2014/chart" uri="{C3380CC4-5D6E-409C-BE32-E72D297353CC}">
              <c16:uniqueId val="{00000001-BEFB-4584-99C2-CDA5DA67DF5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10.25</c:v>
                </c:pt>
                <c:pt idx="1">
                  <c:v>-21.02</c:v>
                </c:pt>
                <c:pt idx="2">
                  <c:v>12.86</c:v>
                </c:pt>
                <c:pt idx="3">
                  <c:v>2.73</c:v>
                </c:pt>
                <c:pt idx="4">
                  <c:v>6.46</c:v>
                </c:pt>
              </c:numCache>
            </c:numRef>
          </c:val>
          <c:smooth val="0"/>
          <c:extLst>
            <c:ext xmlns:c16="http://schemas.microsoft.com/office/drawing/2014/chart" uri="{C3380CC4-5D6E-409C-BE32-E72D297353CC}">
              <c16:uniqueId val="{00000002-BEFB-4584-99C2-CDA5DA67DF5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E97-4682-9ADF-87268F16724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E97-4682-9ADF-87268F16724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E97-4682-9ADF-87268F167243}"/>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3E97-4682-9ADF-87268F167243}"/>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3E97-4682-9ADF-87268F167243}"/>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0.1</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5-3E97-4682-9ADF-87268F167243}"/>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0.35</c:v>
                </c:pt>
                <c:pt idx="2">
                  <c:v>#N/A</c:v>
                </c:pt>
                <c:pt idx="3">
                  <c:v>0.42</c:v>
                </c:pt>
                <c:pt idx="4">
                  <c:v>#N/A</c:v>
                </c:pt>
                <c:pt idx="5">
                  <c:v>0.24</c:v>
                </c:pt>
                <c:pt idx="6">
                  <c:v>#N/A</c:v>
                </c:pt>
                <c:pt idx="7">
                  <c:v>1.46</c:v>
                </c:pt>
                <c:pt idx="8">
                  <c:v>#N/A</c:v>
                </c:pt>
                <c:pt idx="9">
                  <c:v>0.05</c:v>
                </c:pt>
              </c:numCache>
            </c:numRef>
          </c:val>
          <c:extLst>
            <c:ext xmlns:c16="http://schemas.microsoft.com/office/drawing/2014/chart" uri="{C3380CC4-5D6E-409C-BE32-E72D297353CC}">
              <c16:uniqueId val="{00000006-3E97-4682-9ADF-87268F167243}"/>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4.97</c:v>
                </c:pt>
                <c:pt idx="2">
                  <c:v>#N/A</c:v>
                </c:pt>
                <c:pt idx="3">
                  <c:v>4.1500000000000004</c:v>
                </c:pt>
                <c:pt idx="4">
                  <c:v>#N/A</c:v>
                </c:pt>
                <c:pt idx="5">
                  <c:v>4.3</c:v>
                </c:pt>
                <c:pt idx="6">
                  <c:v>#N/A</c:v>
                </c:pt>
                <c:pt idx="7">
                  <c:v>5.14</c:v>
                </c:pt>
                <c:pt idx="8">
                  <c:v>#N/A</c:v>
                </c:pt>
                <c:pt idx="9">
                  <c:v>3.48</c:v>
                </c:pt>
              </c:numCache>
            </c:numRef>
          </c:val>
          <c:extLst>
            <c:ext xmlns:c16="http://schemas.microsoft.com/office/drawing/2014/chart" uri="{C3380CC4-5D6E-409C-BE32-E72D297353CC}">
              <c16:uniqueId val="{00000007-3E97-4682-9ADF-87268F16724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11.63</c:v>
                </c:pt>
                <c:pt idx="2">
                  <c:v>#N/A</c:v>
                </c:pt>
                <c:pt idx="3">
                  <c:v>7.8</c:v>
                </c:pt>
                <c:pt idx="4">
                  <c:v>#N/A</c:v>
                </c:pt>
                <c:pt idx="5">
                  <c:v>12.98</c:v>
                </c:pt>
                <c:pt idx="6">
                  <c:v>#N/A</c:v>
                </c:pt>
                <c:pt idx="7">
                  <c:v>12.05</c:v>
                </c:pt>
                <c:pt idx="8">
                  <c:v>#N/A</c:v>
                </c:pt>
                <c:pt idx="9">
                  <c:v>8.74</c:v>
                </c:pt>
              </c:numCache>
            </c:numRef>
          </c:val>
          <c:extLst>
            <c:ext xmlns:c16="http://schemas.microsoft.com/office/drawing/2014/chart" uri="{C3380CC4-5D6E-409C-BE32-E72D297353CC}">
              <c16:uniqueId val="{00000008-3E97-4682-9ADF-87268F167243}"/>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4.54</c:v>
                </c:pt>
                <c:pt idx="2">
                  <c:v>#N/A</c:v>
                </c:pt>
                <c:pt idx="3">
                  <c:v>5.12</c:v>
                </c:pt>
                <c:pt idx="4">
                  <c:v>#N/A</c:v>
                </c:pt>
                <c:pt idx="5">
                  <c:v>6.08</c:v>
                </c:pt>
                <c:pt idx="6">
                  <c:v>#N/A</c:v>
                </c:pt>
                <c:pt idx="7">
                  <c:v>7.56</c:v>
                </c:pt>
                <c:pt idx="8">
                  <c:v>#N/A</c:v>
                </c:pt>
                <c:pt idx="9">
                  <c:v>9.0399999999999991</c:v>
                </c:pt>
              </c:numCache>
            </c:numRef>
          </c:val>
          <c:extLst>
            <c:ext xmlns:c16="http://schemas.microsoft.com/office/drawing/2014/chart" uri="{C3380CC4-5D6E-409C-BE32-E72D297353CC}">
              <c16:uniqueId val="{00000009-3E97-4682-9ADF-87268F16724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254</c:v>
                </c:pt>
                <c:pt idx="5">
                  <c:v>268</c:v>
                </c:pt>
                <c:pt idx="8">
                  <c:v>248</c:v>
                </c:pt>
                <c:pt idx="11">
                  <c:v>200</c:v>
                </c:pt>
                <c:pt idx="14">
                  <c:v>200</c:v>
                </c:pt>
              </c:numCache>
            </c:numRef>
          </c:val>
          <c:extLst>
            <c:ext xmlns:c16="http://schemas.microsoft.com/office/drawing/2014/chart" uri="{C3380CC4-5D6E-409C-BE32-E72D297353CC}">
              <c16:uniqueId val="{00000000-D5C1-423C-BB25-0DA4B7A36BA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5C1-423C-BB25-0DA4B7A36BA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5C1-423C-BB25-0DA4B7A36BA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22</c:v>
                </c:pt>
                <c:pt idx="3">
                  <c:v>22</c:v>
                </c:pt>
                <c:pt idx="6">
                  <c:v>22</c:v>
                </c:pt>
                <c:pt idx="9">
                  <c:v>30</c:v>
                </c:pt>
                <c:pt idx="12">
                  <c:v>36</c:v>
                </c:pt>
              </c:numCache>
            </c:numRef>
          </c:val>
          <c:extLst>
            <c:ext xmlns:c16="http://schemas.microsoft.com/office/drawing/2014/chart" uri="{C3380CC4-5D6E-409C-BE32-E72D297353CC}">
              <c16:uniqueId val="{00000003-D5C1-423C-BB25-0DA4B7A36BA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6</c:v>
                </c:pt>
                <c:pt idx="3">
                  <c:v>9</c:v>
                </c:pt>
                <c:pt idx="6">
                  <c:v>10</c:v>
                </c:pt>
                <c:pt idx="9">
                  <c:v>11</c:v>
                </c:pt>
                <c:pt idx="12">
                  <c:v>10</c:v>
                </c:pt>
              </c:numCache>
            </c:numRef>
          </c:val>
          <c:extLst>
            <c:ext xmlns:c16="http://schemas.microsoft.com/office/drawing/2014/chart" uri="{C3380CC4-5D6E-409C-BE32-E72D297353CC}">
              <c16:uniqueId val="{00000004-D5C1-423C-BB25-0DA4B7A36BA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5C1-423C-BB25-0DA4B7A36BA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5C1-423C-BB25-0DA4B7A36BA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245</c:v>
                </c:pt>
                <c:pt idx="3">
                  <c:v>247</c:v>
                </c:pt>
                <c:pt idx="6">
                  <c:v>234</c:v>
                </c:pt>
                <c:pt idx="9">
                  <c:v>228</c:v>
                </c:pt>
                <c:pt idx="12">
                  <c:v>222</c:v>
                </c:pt>
              </c:numCache>
            </c:numRef>
          </c:val>
          <c:extLst>
            <c:ext xmlns:c16="http://schemas.microsoft.com/office/drawing/2014/chart" uri="{C3380CC4-5D6E-409C-BE32-E72D297353CC}">
              <c16:uniqueId val="{00000007-D5C1-423C-BB25-0DA4B7A36BA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19</c:v>
                </c:pt>
                <c:pt idx="2">
                  <c:v>#N/A</c:v>
                </c:pt>
                <c:pt idx="3">
                  <c:v>#N/A</c:v>
                </c:pt>
                <c:pt idx="4">
                  <c:v>10</c:v>
                </c:pt>
                <c:pt idx="5">
                  <c:v>#N/A</c:v>
                </c:pt>
                <c:pt idx="6">
                  <c:v>#N/A</c:v>
                </c:pt>
                <c:pt idx="7">
                  <c:v>18</c:v>
                </c:pt>
                <c:pt idx="8">
                  <c:v>#N/A</c:v>
                </c:pt>
                <c:pt idx="9">
                  <c:v>#N/A</c:v>
                </c:pt>
                <c:pt idx="10">
                  <c:v>69</c:v>
                </c:pt>
                <c:pt idx="11">
                  <c:v>#N/A</c:v>
                </c:pt>
                <c:pt idx="12">
                  <c:v>#N/A</c:v>
                </c:pt>
                <c:pt idx="13">
                  <c:v>68</c:v>
                </c:pt>
                <c:pt idx="14">
                  <c:v>#N/A</c:v>
                </c:pt>
              </c:numCache>
            </c:numRef>
          </c:val>
          <c:smooth val="0"/>
          <c:extLst>
            <c:ext xmlns:c16="http://schemas.microsoft.com/office/drawing/2014/chart" uri="{C3380CC4-5D6E-409C-BE32-E72D297353CC}">
              <c16:uniqueId val="{00000008-D5C1-423C-BB25-0DA4B7A36BA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2300</c:v>
                </c:pt>
                <c:pt idx="5">
                  <c:v>2263</c:v>
                </c:pt>
                <c:pt idx="8">
                  <c:v>2242</c:v>
                </c:pt>
                <c:pt idx="11">
                  <c:v>2179</c:v>
                </c:pt>
                <c:pt idx="14">
                  <c:v>2096</c:v>
                </c:pt>
              </c:numCache>
            </c:numRef>
          </c:val>
          <c:extLst>
            <c:ext xmlns:c16="http://schemas.microsoft.com/office/drawing/2014/chart" uri="{C3380CC4-5D6E-409C-BE32-E72D297353CC}">
              <c16:uniqueId val="{00000000-0E1B-49FE-996E-79060883D95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0E1B-49FE-996E-79060883D95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1687</c:v>
                </c:pt>
                <c:pt idx="5">
                  <c:v>1362</c:v>
                </c:pt>
                <c:pt idx="8">
                  <c:v>1503</c:v>
                </c:pt>
                <c:pt idx="11">
                  <c:v>1575</c:v>
                </c:pt>
                <c:pt idx="14">
                  <c:v>1804</c:v>
                </c:pt>
              </c:numCache>
            </c:numRef>
          </c:val>
          <c:extLst>
            <c:ext xmlns:c16="http://schemas.microsoft.com/office/drawing/2014/chart" uri="{C3380CC4-5D6E-409C-BE32-E72D297353CC}">
              <c16:uniqueId val="{00000002-0E1B-49FE-996E-79060883D95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E1B-49FE-996E-79060883D95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E1B-49FE-996E-79060883D95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E1B-49FE-996E-79060883D95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811</c:v>
                </c:pt>
                <c:pt idx="3">
                  <c:v>764</c:v>
                </c:pt>
                <c:pt idx="6">
                  <c:v>353</c:v>
                </c:pt>
                <c:pt idx="9">
                  <c:v>668</c:v>
                </c:pt>
                <c:pt idx="12">
                  <c:v>634</c:v>
                </c:pt>
              </c:numCache>
            </c:numRef>
          </c:val>
          <c:extLst>
            <c:ext xmlns:c16="http://schemas.microsoft.com/office/drawing/2014/chart" uri="{C3380CC4-5D6E-409C-BE32-E72D297353CC}">
              <c16:uniqueId val="{00000006-0E1B-49FE-996E-79060883D95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198</c:v>
                </c:pt>
                <c:pt idx="3">
                  <c:v>204</c:v>
                </c:pt>
                <c:pt idx="6">
                  <c:v>238</c:v>
                </c:pt>
                <c:pt idx="9">
                  <c:v>211</c:v>
                </c:pt>
                <c:pt idx="12">
                  <c:v>177</c:v>
                </c:pt>
              </c:numCache>
            </c:numRef>
          </c:val>
          <c:extLst>
            <c:ext xmlns:c16="http://schemas.microsoft.com/office/drawing/2014/chart" uri="{C3380CC4-5D6E-409C-BE32-E72D297353CC}">
              <c16:uniqueId val="{00000007-0E1B-49FE-996E-79060883D95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81</c:v>
                </c:pt>
                <c:pt idx="3">
                  <c:v>87</c:v>
                </c:pt>
                <c:pt idx="6">
                  <c:v>76</c:v>
                </c:pt>
                <c:pt idx="9">
                  <c:v>86</c:v>
                </c:pt>
                <c:pt idx="12">
                  <c:v>77</c:v>
                </c:pt>
              </c:numCache>
            </c:numRef>
          </c:val>
          <c:extLst>
            <c:ext xmlns:c16="http://schemas.microsoft.com/office/drawing/2014/chart" uri="{C3380CC4-5D6E-409C-BE32-E72D297353CC}">
              <c16:uniqueId val="{00000008-0E1B-49FE-996E-79060883D95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0E1B-49FE-996E-79060883D95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2386</c:v>
                </c:pt>
                <c:pt idx="3">
                  <c:v>2470</c:v>
                </c:pt>
                <c:pt idx="6">
                  <c:v>2456</c:v>
                </c:pt>
                <c:pt idx="9">
                  <c:v>2387</c:v>
                </c:pt>
                <c:pt idx="12">
                  <c:v>2299</c:v>
                </c:pt>
              </c:numCache>
            </c:numRef>
          </c:val>
          <c:extLst>
            <c:ext xmlns:c16="http://schemas.microsoft.com/office/drawing/2014/chart" uri="{C3380CC4-5D6E-409C-BE32-E72D297353CC}">
              <c16:uniqueId val="{0000000A-0E1B-49FE-996E-79060883D95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E1B-49FE-996E-79060883D95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1166</c:v>
                </c:pt>
                <c:pt idx="1">
                  <c:v>1242</c:v>
                </c:pt>
                <c:pt idx="2">
                  <c:v>1425</c:v>
                </c:pt>
              </c:numCache>
            </c:numRef>
          </c:val>
          <c:extLst>
            <c:ext xmlns:c16="http://schemas.microsoft.com/office/drawing/2014/chart" uri="{C3380CC4-5D6E-409C-BE32-E72D297353CC}">
              <c16:uniqueId val="{00000000-D87F-4180-8657-BAC4416214E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51</c:v>
                </c:pt>
                <c:pt idx="1">
                  <c:v>51</c:v>
                </c:pt>
                <c:pt idx="2">
                  <c:v>51</c:v>
                </c:pt>
              </c:numCache>
            </c:numRef>
          </c:val>
          <c:extLst>
            <c:ext xmlns:c16="http://schemas.microsoft.com/office/drawing/2014/chart" uri="{C3380CC4-5D6E-409C-BE32-E72D297353CC}">
              <c16:uniqueId val="{00000001-D87F-4180-8657-BAC4416214E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73</c:v>
                </c:pt>
                <c:pt idx="1">
                  <c:v>71</c:v>
                </c:pt>
                <c:pt idx="2">
                  <c:v>69</c:v>
                </c:pt>
              </c:numCache>
            </c:numRef>
          </c:val>
          <c:extLst>
            <c:ext xmlns:c16="http://schemas.microsoft.com/office/drawing/2014/chart" uri="{C3380CC4-5D6E-409C-BE32-E72D297353CC}">
              <c16:uniqueId val="{00000002-D87F-4180-8657-BAC4416214E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{279A901C-D831-4B27-A0BD-AF2B355C6F9F}</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E798-4334-A4DD-DE1F4D801B4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{194E8258-9830-4F67-BD14-D66E43D75587}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798-4334-A4DD-DE1F4D801B4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{5FE594A0-3689-4F3C-A481-D0864404BCB6}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798-4334-A4DD-DE1F4D801B4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{49670360-46F8-47CC-83E4-936AD4826A69}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798-4334-A4DD-DE1F4D801B4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{52D558A9-5314-4AF2-83FA-A7D80D3C2CF0}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798-4334-A4DD-DE1F4D801B45}"/>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{B6F118FA-639C-424E-AB36-E361198EEB7B}</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E798-4334-A4DD-DE1F4D801B45}"/>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{5D882479-0BBF-476E-90E2-820092A45320}</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E798-4334-A4DD-DE1F4D801B45}"/>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{AB0BB321-0F47-40D2-8AF7-ABEE8B7C31CC}</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E798-4334-A4DD-DE1F4D801B45}"/>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{FD0993BF-24BE-4007-ACF3-71392F3B024A}</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E798-4334-A4DD-DE1F4D801B4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52.2</c:v>
                </c:pt>
                <c:pt idx="24">
                  <c:v>52.6</c:v>
                </c:pt>
                <c:pt idx="32">
                  <c:v>54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E798-4334-A4DD-DE1F4D801B4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{A1D6807B-E804-40CB-8A32-09ACE40D26E3}</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E798-4334-A4DD-DE1F4D801B4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{B7D9A751-41C1-4AB3-8415-78AED97079A2}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798-4334-A4DD-DE1F4D801B4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{FF85CCD5-EDFD-4AB6-AE11-7C98EC3F7BC7}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798-4334-A4DD-DE1F4D801B4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{A8255959-A80D-4FB6-AA28-B9E5ED85E738}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798-4334-A4DD-DE1F4D801B4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{DD030F5D-E82F-4A35-B97E-874E0DF6F6BB}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798-4334-A4DD-DE1F4D801B45}"/>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{9468AAA2-1497-4EBC-BDEA-FE65A8DC6F3D}</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E798-4334-A4DD-DE1F4D801B45}"/>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{19E663D0-EC77-4394-BE23-184A9A70E429}</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E798-4334-A4DD-DE1F4D801B45}"/>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{F07FBDF1-B313-4DFA-B7FA-84E523157F0B}</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E798-4334-A4DD-DE1F4D801B45}"/>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{DADA63AB-0FB9-4EC0-874E-16CA378944F3}</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E798-4334-A4DD-DE1F4D801B4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57.2</c:v>
                </c:pt>
                <c:pt idx="24">
                  <c:v>56.3</c:v>
                </c:pt>
                <c:pt idx="32">
                  <c:v>58.5</c:v>
                </c:pt>
              </c:numCache>
            </c:numRef>
          </c:xVal>
          <c:yVal>
            <c:numRef>
              <c:f>公会計指標分析・財政指標組合せ分析表!$BP$55:$DC$55</c:f>
              <c:numCache>
                <c:formatCode>#,##0.0;"▲ "#,##0.0</c:formatCode>
                <c:ptCount val="40"/>
                <c:pt idx="16">
                  <c:v>27</c:v>
                </c:pt>
                <c:pt idx="24">
                  <c:v>0</c:v>
                </c:pt>
                <c:pt idx="32">
                  <c:v>0</c:v>
                </c:pt>
              </c:numCache>
            </c:numRef>
          </c:yVal>
          <c:smooth val="0"/>
          <c:extLst>
            <c:ext xmlns:c16="http://schemas.microsoft.com/office/drawing/2014/chart" uri="{C3380CC4-5D6E-409C-BE32-E72D297353CC}">
              <c16:uniqueId val="{00000013-E798-4334-A4DD-DE1F4D801B45}"/>
            </c:ext>
          </c:extLst>
        </c:ser>
        <c:dLbls>
          <c:showLegendKey val="0"/>
          <c:showVal val="1"/>
          <c:showCatName val="0"/>
          <c:showSerName val="0"/>
          <c:showPercent val="0"/>
          <c:showBubbleSize val="0"/>
        </c:dLbls>
        <c:axId val="46179840"/>
        <c:axId val="46181760"/>
      </c:scatterChart>
      <c:valAx>
        <c:axId val="46179840"/>
        <c:scaling>
          <c:orientation val="minMax"/>
          <c:max val="58.7"/>
          <c:min val="56.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2"/>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4"/>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{C128C856-3F95-4CE4-96BA-11A58962602D}</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E7A2-41F7-B561-A6CC5A6D4D2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{04D118D2-EE64-4FE1-8EF6-621CCA0D54E8}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7A2-41F7-B561-A6CC5A6D4D2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{EAC983DE-48FA-4781-8179-CFA3DDB35226}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7A2-41F7-B561-A6CC5A6D4D2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{C0B84E28-1266-4EC4-A8A6-9F8CB1AEB5CF}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7A2-41F7-B561-A6CC5A6D4D2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{E4286999-F214-4DF4-A851-8D420DA84210}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7A2-41F7-B561-A6CC5A6D4D2B}"/>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{35C041B9-5B27-44DD-A0D0-90F5D3F236FE}</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E7A2-41F7-B561-A6CC5A6D4D2B}"/>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{CC1FE0AF-17DD-428A-9895-31B5ED572F58}</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E7A2-41F7-B561-A6CC5A6D4D2B}"/>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{49D7C15C-67B6-4D07-A4AA-33A861E10E0E}</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E7A2-41F7-B561-A6CC5A6D4D2B}"/>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{79461F61-9427-42B2-8171-A35008059463}</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E7A2-41F7-B561-A6CC5A6D4D2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5.7</c:v>
                </c:pt>
                <c:pt idx="8">
                  <c:v>2.7</c:v>
                </c:pt>
                <c:pt idx="16">
                  <c:v>0.9</c:v>
                </c:pt>
                <c:pt idx="24">
                  <c:v>1.9</c:v>
                </c:pt>
                <c:pt idx="32">
                  <c:v>3</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E7A2-41F7-B561-A6CC5A6D4D2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{5B2496AE-FBE1-4E7A-BF02-AD34A8EE3FD6}</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E7A2-41F7-B561-A6CC5A6D4D2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{BBE80218-8270-4EF7-B105-32955C5223A6}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7A2-41F7-B561-A6CC5A6D4D2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{4FDFC8D2-B87E-44BF-A867-5F9ECC0681FD}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7A2-41F7-B561-A6CC5A6D4D2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{087E32F8-ECC8-45D3-9CE4-84138AC0F213}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7A2-41F7-B561-A6CC5A6D4D2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{419EFE53-D7EC-4701-A529-C80A6600231C}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7A2-41F7-B561-A6CC5A6D4D2B}"/>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{3788FCCC-E179-4CBC-A20A-19A21B5CD31D}</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E7A2-41F7-B561-A6CC5A6D4D2B}"/>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{E81A60C9-EB59-4F74-A37D-133D1B51AB26}</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E7A2-41F7-B561-A6CC5A6D4D2B}"/>
                </c:ext>
              </c:extLst>
            </c:dLbl>
            <c:dLbl>
              <c:idx val="24"/>
              <c:layout>
                <c:manualLayout>
                  <c:x val="-4.5160355153971293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{AF5B34A4-2621-4C89-9C45-465518F36D3A}</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E7A2-41F7-B561-A6CC5A6D4D2B}"/>
                </c:ext>
              </c:extLst>
            </c:dLbl>
            <c:dLbl>
              <c:idx val="32"/>
              <c:layout>
                <c:manualLayout>
                  <c:x val="-1.8235628084249993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{1A014C50-47D3-4456-8F09-BC20F9C0C297}</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E7A2-41F7-B561-A6CC5A6D4D2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10.5</c:v>
                </c:pt>
                <c:pt idx="8">
                  <c:v>9.5</c:v>
                </c:pt>
                <c:pt idx="16">
                  <c:v>8.6999999999999993</c:v>
                </c:pt>
                <c:pt idx="24">
                  <c:v>8.5</c:v>
                </c:pt>
                <c:pt idx="32">
                  <c:v>8.5</c:v>
                </c:pt>
              </c:numCache>
            </c:numRef>
          </c:xVal>
          <c:yVal>
            <c:numRef>
              <c:f>公会計指標分析・財政指標組合せ分析表!$BP$77:$DC$77</c:f>
              <c:numCache>
                <c:formatCode>#,##0.0;"▲ "#,##0.0</c:formatCode>
                <c:ptCount val="40"/>
                <c:pt idx="0">
                  <c:v>20.5</c:v>
                </c:pt>
                <c:pt idx="8">
                  <c:v>17.899999999999999</c:v>
                </c:pt>
                <c:pt idx="16">
                  <c:v>27</c:v>
                </c:pt>
                <c:pt idx="24">
                  <c:v>0</c:v>
                </c:pt>
                <c:pt idx="32">
                  <c:v>0</c:v>
                </c:pt>
              </c:numCache>
            </c:numRef>
          </c:yVal>
          <c:smooth val="0"/>
          <c:extLst>
            <c:ext xmlns:c16="http://schemas.microsoft.com/office/drawing/2014/chart" uri="{C3380CC4-5D6E-409C-BE32-E72D297353CC}">
              <c16:uniqueId val="{00000013-E7A2-41F7-B561-A6CC5A6D4D2B}"/>
            </c:ext>
          </c:extLst>
        </c:ser>
        <c:dLbls>
          <c:showLegendKey val="0"/>
          <c:showVal val="1"/>
          <c:showCatName val="0"/>
          <c:showSerName val="0"/>
          <c:showPercent val="0"/>
          <c:showBubbleSize val="0"/>
        </c:dLbls>
        <c:axId val="84219776"/>
        <c:axId val="84234240"/>
      </c:scatterChart>
      <c:valAx>
        <c:axId val="84219776"/>
        <c:scaling>
          <c:orientation val="minMax"/>
          <c:max val="10.7"/>
          <c:min val="8.3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32"/>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4"/>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千葉県神崎町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6,214
6,105
19.90
2,792,624
2,614,164
162,551
1,858,335
2,299,132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平成２</a:t>
          </a:r>
          <a:r>
            <a:rPr kumimoji="1" lang="ja-JP" altLang="en-US" sz="1100" baseline="0">
              <a:solidFill>
                <a:schemeClr val="dk1"/>
              </a:solidFill>
              <a:effectLst/>
              <a:latin typeface="+mn-lt"/>
              <a:ea typeface="+mn-ea"/>
              <a:cs typeface="+mn-cs"/>
            </a:rPr>
            <a:t>８</a:t>
          </a:r>
          <a:r>
            <a:rPr kumimoji="1" lang="ja-JP" altLang="ja-JP" sz="1100" baseline="0">
              <a:solidFill>
                <a:schemeClr val="dk1"/>
              </a:solidFill>
              <a:effectLst/>
              <a:latin typeface="+mn-lt"/>
              <a:ea typeface="+mn-ea"/>
              <a:cs typeface="+mn-cs"/>
            </a:rPr>
            <a:t>年度</a:t>
          </a:r>
          <a:r>
            <a:rPr kumimoji="1" lang="ja-JP" altLang="en-US" sz="1100" baseline="0">
              <a:solidFill>
                <a:schemeClr val="dk1"/>
              </a:solidFill>
              <a:effectLst/>
              <a:latin typeface="+mn-lt"/>
              <a:ea typeface="+mn-ea"/>
              <a:cs typeface="+mn-cs"/>
            </a:rPr>
            <a:t>から市町村類型の変更</a:t>
          </a:r>
          <a:r>
            <a:rPr kumimoji="1" lang="ja-JP" altLang="ja-JP" sz="1100" baseline="0">
              <a:solidFill>
                <a:schemeClr val="dk1"/>
              </a:solidFill>
              <a:effectLst/>
              <a:latin typeface="+mn-lt"/>
              <a:ea typeface="+mn-ea"/>
              <a:cs typeface="+mn-cs"/>
            </a:rPr>
            <a:t>により</a:t>
          </a:r>
          <a:r>
            <a:rPr kumimoji="1" lang="ja-JP" altLang="en-US" sz="1100" baseline="0">
              <a:solidFill>
                <a:schemeClr val="dk1"/>
              </a:solidFill>
              <a:effectLst/>
              <a:latin typeface="+mn-lt"/>
              <a:ea typeface="+mn-ea"/>
              <a:cs typeface="+mn-cs"/>
            </a:rPr>
            <a:t>平均を上回る指数</a:t>
          </a:r>
          <a:r>
            <a:rPr kumimoji="1" lang="ja-JP" altLang="ja-JP" sz="1100" baseline="0">
              <a:solidFill>
                <a:schemeClr val="dk1"/>
              </a:solidFill>
              <a:effectLst/>
              <a:latin typeface="+mn-lt"/>
              <a:ea typeface="+mn-ea"/>
              <a:cs typeface="+mn-cs"/>
            </a:rPr>
            <a:t>となった。</a:t>
          </a:r>
          <a:endParaRPr lang="ja-JP" altLang="ja-JP" sz="1400">
            <a:effectLst/>
          </a:endParaRPr>
        </a:p>
        <a:p>
          <a:pPr eaLnBrk="1" fontAlgn="auto" latinLnBrk="0" hangingPunct="1"/>
          <a:r>
            <a:rPr kumimoji="1" lang="ja-JP" altLang="ja-JP" sz="1100" baseline="0">
              <a:solidFill>
                <a:schemeClr val="dk1"/>
              </a:solidFill>
              <a:effectLst/>
              <a:latin typeface="+mn-lt"/>
              <a:ea typeface="+mn-ea"/>
              <a:cs typeface="+mn-cs"/>
            </a:rPr>
            <a:t>　平成２</a:t>
          </a:r>
          <a:r>
            <a:rPr kumimoji="1" lang="ja-JP" altLang="en-US" sz="1100" baseline="0">
              <a:solidFill>
                <a:schemeClr val="dk1"/>
              </a:solidFill>
              <a:effectLst/>
              <a:latin typeface="+mn-lt"/>
              <a:ea typeface="+mn-ea"/>
              <a:cs typeface="+mn-cs"/>
            </a:rPr>
            <a:t>９</a:t>
          </a:r>
          <a:r>
            <a:rPr kumimoji="1" lang="ja-JP" altLang="ja-JP" sz="1100" baseline="0">
              <a:solidFill>
                <a:schemeClr val="dk1"/>
              </a:solidFill>
              <a:effectLst/>
              <a:latin typeface="+mn-lt"/>
              <a:ea typeface="+mn-ea"/>
              <a:cs typeface="+mn-cs"/>
            </a:rPr>
            <a:t>年度は法人町民税</a:t>
          </a:r>
          <a:r>
            <a:rPr kumimoji="1" lang="ja-JP" altLang="en-US" sz="1100" baseline="0">
              <a:solidFill>
                <a:schemeClr val="dk1"/>
              </a:solidFill>
              <a:effectLst/>
              <a:latin typeface="+mn-lt"/>
              <a:ea typeface="+mn-ea"/>
              <a:cs typeface="+mn-cs"/>
            </a:rPr>
            <a:t>・たばこ税等</a:t>
          </a:r>
          <a:r>
            <a:rPr kumimoji="1" lang="ja-JP" altLang="ja-JP" sz="1100" baseline="0">
              <a:solidFill>
                <a:schemeClr val="dk1"/>
              </a:solidFill>
              <a:effectLst/>
              <a:latin typeface="+mn-lt"/>
              <a:ea typeface="+mn-ea"/>
              <a:cs typeface="+mn-cs"/>
            </a:rPr>
            <a:t>の増収により地方税が増加した</a:t>
          </a:r>
          <a:r>
            <a:rPr kumimoji="1" lang="ja-JP" altLang="en-US" sz="1100" baseline="0">
              <a:solidFill>
                <a:schemeClr val="dk1"/>
              </a:solidFill>
              <a:effectLst/>
              <a:latin typeface="+mn-lt"/>
              <a:ea typeface="+mn-ea"/>
              <a:cs typeface="+mn-cs"/>
            </a:rPr>
            <a:t>ことと</a:t>
          </a:r>
          <a:r>
            <a:rPr kumimoji="1" lang="ja-JP" altLang="ja-JP" sz="1100" baseline="0">
              <a:solidFill>
                <a:schemeClr val="dk1"/>
              </a:solidFill>
              <a:effectLst/>
              <a:latin typeface="+mn-lt"/>
              <a:ea typeface="+mn-ea"/>
              <a:cs typeface="+mn-cs"/>
            </a:rPr>
            <a:t>、</a:t>
          </a:r>
          <a:r>
            <a:rPr kumimoji="1" lang="ja-JP" altLang="en-US" sz="1100" baseline="0">
              <a:solidFill>
                <a:schemeClr val="dk1"/>
              </a:solidFill>
              <a:effectLst/>
              <a:latin typeface="+mn-lt"/>
              <a:ea typeface="+mn-ea"/>
              <a:cs typeface="+mn-cs"/>
            </a:rPr>
            <a:t>地方消費税交付金が増加したことから、増</a:t>
          </a:r>
          <a:r>
            <a:rPr kumimoji="1" lang="ja-JP" altLang="ja-JP" sz="1100" baseline="0">
              <a:solidFill>
                <a:schemeClr val="dk1"/>
              </a:solidFill>
              <a:effectLst/>
              <a:latin typeface="+mn-lt"/>
              <a:ea typeface="+mn-ea"/>
              <a:cs typeface="+mn-cs"/>
            </a:rPr>
            <a:t>となった。</a:t>
          </a:r>
          <a:endParaRPr lang="ja-JP" altLang="ja-JP" sz="1400">
            <a:effectLst/>
          </a:endParaRPr>
        </a:p>
        <a:p>
          <a:r>
            <a:rPr kumimoji="1" lang="ja-JP" altLang="ja-JP" sz="1100" baseline="0">
              <a:solidFill>
                <a:schemeClr val="dk1"/>
              </a:solidFill>
              <a:effectLst/>
              <a:latin typeface="+mn-lt"/>
              <a:ea typeface="+mn-ea"/>
              <a:cs typeface="+mn-cs"/>
            </a:rPr>
            <a:t>　今後も引き続き、町税など自主財源の確保に努めていく必要がある。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78922</xdr:rowOff>
    </xdr:to>
    <xdr:cxnSp macro="">
      <xdr:nvCxnSpPr>
        <xdr:cNvPr id="65" name="直線コネクタ 64"/>
        <xdr:cNvCxnSpPr/>
      </xdr:nvCxnSpPr>
      <xdr:spPr>
        <a:xfrm flipV="1">
          <a:off x="4953000" y="612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50999</xdr:rowOff>
    </xdr:from>
    <xdr:ext cx="762000" cy="259045"/>
    <xdr:sp macro="" textlink="">
      <xdr:nvSpPr>
        <xdr:cNvPr id="66" name="財政力最小値テキスト"/>
        <xdr:cNvSpPr txBox="1"/>
      </xdr:nvSpPr>
      <xdr:spPr>
        <a:xfrm>
          <a:off x="5041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78922</xdr:rowOff>
    </xdr:from>
    <xdr:to>
      <xdr:col>24</xdr:col>
      <xdr:colOff>12700</xdr:colOff>
      <xdr:row>44</xdr:row>
      <xdr:rowOff>78922</xdr:rowOff>
    </xdr:to>
    <xdr:cxnSp macro="">
      <xdr:nvCxnSpPr>
        <xdr:cNvPr id="67" name="直線コネクタ 66"/>
        <xdr:cNvCxnSpPr/>
      </xdr:nvCxnSpPr>
      <xdr:spPr>
        <a:xfrm>
          <a:off x="4864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8" name="財政力最大値テキスト"/>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9" name="直線コネクタ 68"/>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93435</xdr:rowOff>
    </xdr:from>
    <xdr:to>
      <xdr:col>23</xdr:col>
      <xdr:colOff>133350</xdr:colOff>
      <xdr:row>41</xdr:row>
      <xdr:rowOff>127907</xdr:rowOff>
    </xdr:to>
    <xdr:cxnSp macro="">
      <xdr:nvCxnSpPr>
        <xdr:cNvPr id="70" name="直線コネクタ 69"/>
        <xdr:cNvCxnSpPr/>
      </xdr:nvCxnSpPr>
      <xdr:spPr>
        <a:xfrm flipV="1">
          <a:off x="4114800" y="7122885"/>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101799</xdr:rowOff>
    </xdr:from>
    <xdr:ext cx="762000" cy="259045"/>
    <xdr:sp macro="" textlink="">
      <xdr:nvSpPr>
        <xdr:cNvPr id="71" name="財政力平均値テキスト"/>
        <xdr:cNvSpPr txBox="1"/>
      </xdr:nvSpPr>
      <xdr:spPr>
        <a:xfrm>
          <a:off x="5041900" y="7302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129722</xdr:rowOff>
    </xdr:from>
    <xdr:to>
      <xdr:col>23</xdr:col>
      <xdr:colOff>184150</xdr:colOff>
      <xdr:row>43</xdr:row>
      <xdr:rowOff>59872</xdr:rowOff>
    </xdr:to>
    <xdr:sp macro="" textlink="">
      <xdr:nvSpPr>
        <xdr:cNvPr id="72" name="フローチャート: 判断 71"/>
        <xdr:cNvSpPr/>
      </xdr:nvSpPr>
      <xdr:spPr>
        <a:xfrm>
          <a:off x="49022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127907</xdr:rowOff>
    </xdr:from>
    <xdr:to>
      <xdr:col>19</xdr:col>
      <xdr:colOff>133350</xdr:colOff>
      <xdr:row>41</xdr:row>
      <xdr:rowOff>127907</xdr:rowOff>
    </xdr:to>
    <xdr:cxnSp macro="">
      <xdr:nvCxnSpPr>
        <xdr:cNvPr id="73" name="直線コネクタ 72"/>
        <xdr:cNvCxnSpPr/>
      </xdr:nvCxnSpPr>
      <xdr:spPr>
        <a:xfrm>
          <a:off x="3225800" y="7157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61884</xdr:rowOff>
    </xdr:from>
    <xdr:ext cx="736600" cy="259045"/>
    <xdr:sp macro="" textlink="">
      <xdr:nvSpPr>
        <xdr:cNvPr id="75" name="テキスト ボックス 74"/>
        <xdr:cNvSpPr txBox="1"/>
      </xdr:nvSpPr>
      <xdr:spPr>
        <a:xfrm>
          <a:off x="3733800" y="743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93435</xdr:rowOff>
    </xdr:from>
    <xdr:to>
      <xdr:col>15</xdr:col>
      <xdr:colOff>82550</xdr:colOff>
      <xdr:row>41</xdr:row>
      <xdr:rowOff>127907</xdr:rowOff>
    </xdr:to>
    <xdr:cxnSp macro="">
      <xdr:nvCxnSpPr>
        <xdr:cNvPr id="76" name="直線コネクタ 75"/>
        <xdr:cNvCxnSpPr/>
      </xdr:nvCxnSpPr>
      <xdr:spPr>
        <a:xfrm>
          <a:off x="2336800" y="71228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7" name="フローチャート: 判断 76"/>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163484</xdr:rowOff>
    </xdr:from>
    <xdr:ext cx="762000" cy="259045"/>
    <xdr:sp macro="" textlink="">
      <xdr:nvSpPr>
        <xdr:cNvPr id="78" name="テキスト ボックス 77"/>
        <xdr:cNvSpPr txBox="1"/>
      </xdr:nvSpPr>
      <xdr:spPr>
        <a:xfrm>
          <a:off x="2844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58965</xdr:rowOff>
    </xdr:from>
    <xdr:to>
      <xdr:col>11</xdr:col>
      <xdr:colOff>31750</xdr:colOff>
      <xdr:row>41</xdr:row>
      <xdr:rowOff>93435</xdr:rowOff>
    </xdr:to>
    <xdr:cxnSp macro="">
      <xdr:nvCxnSpPr>
        <xdr:cNvPr id="79" name="直線コネクタ 78"/>
        <xdr:cNvCxnSpPr/>
      </xdr:nvCxnSpPr>
      <xdr:spPr>
        <a:xfrm>
          <a:off x="1447800" y="708841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94343</xdr:rowOff>
    </xdr:from>
    <xdr:to>
      <xdr:col>11</xdr:col>
      <xdr:colOff>82550</xdr:colOff>
      <xdr:row>42</xdr:row>
      <xdr:rowOff>24493</xdr:rowOff>
    </xdr:to>
    <xdr:sp macro="" textlink="">
      <xdr:nvSpPr>
        <xdr:cNvPr id="80" name="フローチャート: 判断 79"/>
        <xdr:cNvSpPr/>
      </xdr:nvSpPr>
      <xdr:spPr>
        <a:xfrm>
          <a:off x="2286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9270</xdr:rowOff>
    </xdr:from>
    <xdr:ext cx="762000" cy="259045"/>
    <xdr:sp macro="" textlink="">
      <xdr:nvSpPr>
        <xdr:cNvPr id="81" name="テキスト ボックス 80"/>
        <xdr:cNvSpPr txBox="1"/>
      </xdr:nvSpPr>
      <xdr:spPr>
        <a:xfrm>
          <a:off x="1955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2" name="フローチャート: 判断 81"/>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163484</xdr:rowOff>
    </xdr:from>
    <xdr:ext cx="762000" cy="259045"/>
    <xdr:sp macro="" textlink="">
      <xdr:nvSpPr>
        <xdr:cNvPr id="83" name="テキスト ボックス 82"/>
        <xdr:cNvSpPr txBox="1"/>
      </xdr:nvSpPr>
      <xdr:spPr>
        <a:xfrm>
          <a:off x="1066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89" name="楕円 88"/>
        <xdr:cNvSpPr/>
      </xdr:nvSpPr>
      <xdr:spPr>
        <a:xfrm>
          <a:off x="49022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59162</xdr:rowOff>
    </xdr:from>
    <xdr:ext cx="762000" cy="259045"/>
    <xdr:sp macro="" textlink="">
      <xdr:nvSpPr>
        <xdr:cNvPr id="90" name="財政力該当値テキスト"/>
        <xdr:cNvSpPr txBox="1"/>
      </xdr:nvSpPr>
      <xdr:spPr>
        <a:xfrm>
          <a:off x="50419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77107</xdr:rowOff>
    </xdr:from>
    <xdr:to>
      <xdr:col>19</xdr:col>
      <xdr:colOff>184150</xdr:colOff>
      <xdr:row>42</xdr:row>
      <xdr:rowOff>7257</xdr:rowOff>
    </xdr:to>
    <xdr:sp macro="" textlink="">
      <xdr:nvSpPr>
        <xdr:cNvPr id="91" name="楕円 90"/>
        <xdr:cNvSpPr/>
      </xdr:nvSpPr>
      <xdr:spPr>
        <a:xfrm>
          <a:off x="4064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17434</xdr:rowOff>
    </xdr:from>
    <xdr:ext cx="736600" cy="259045"/>
    <xdr:sp macro="" textlink="">
      <xdr:nvSpPr>
        <xdr:cNvPr id="92" name="テキスト ボックス 91"/>
        <xdr:cNvSpPr txBox="1"/>
      </xdr:nvSpPr>
      <xdr:spPr>
        <a:xfrm>
          <a:off x="3733800" y="687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77107</xdr:rowOff>
    </xdr:from>
    <xdr:to>
      <xdr:col>15</xdr:col>
      <xdr:colOff>133350</xdr:colOff>
      <xdr:row>42</xdr:row>
      <xdr:rowOff>7257</xdr:rowOff>
    </xdr:to>
    <xdr:sp macro="" textlink="">
      <xdr:nvSpPr>
        <xdr:cNvPr id="93" name="楕円 92"/>
        <xdr:cNvSpPr/>
      </xdr:nvSpPr>
      <xdr:spPr>
        <a:xfrm>
          <a:off x="3175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17434</xdr:rowOff>
    </xdr:from>
    <xdr:ext cx="762000" cy="259045"/>
    <xdr:sp macro="" textlink="">
      <xdr:nvSpPr>
        <xdr:cNvPr id="94" name="テキスト ボックス 93"/>
        <xdr:cNvSpPr txBox="1"/>
      </xdr:nvSpPr>
      <xdr:spPr>
        <a:xfrm>
          <a:off x="2844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42635</xdr:rowOff>
    </xdr:from>
    <xdr:to>
      <xdr:col>11</xdr:col>
      <xdr:colOff>82550</xdr:colOff>
      <xdr:row>41</xdr:row>
      <xdr:rowOff>144235</xdr:rowOff>
    </xdr:to>
    <xdr:sp macro="" textlink="">
      <xdr:nvSpPr>
        <xdr:cNvPr id="95" name="楕円 94"/>
        <xdr:cNvSpPr/>
      </xdr:nvSpPr>
      <xdr:spPr>
        <a:xfrm>
          <a:off x="2286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154412</xdr:rowOff>
    </xdr:from>
    <xdr:ext cx="762000" cy="259045"/>
    <xdr:sp macro="" textlink="">
      <xdr:nvSpPr>
        <xdr:cNvPr id="96" name="テキスト ボックス 95"/>
        <xdr:cNvSpPr txBox="1"/>
      </xdr:nvSpPr>
      <xdr:spPr>
        <a:xfrm>
          <a:off x="1955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8165</xdr:rowOff>
    </xdr:from>
    <xdr:to>
      <xdr:col>7</xdr:col>
      <xdr:colOff>31750</xdr:colOff>
      <xdr:row>41</xdr:row>
      <xdr:rowOff>109765</xdr:rowOff>
    </xdr:to>
    <xdr:sp macro="" textlink="">
      <xdr:nvSpPr>
        <xdr:cNvPr id="97" name="楕円 96"/>
        <xdr:cNvSpPr/>
      </xdr:nvSpPr>
      <xdr:spPr>
        <a:xfrm>
          <a:off x="1397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119942</xdr:rowOff>
    </xdr:from>
    <xdr:ext cx="762000" cy="259045"/>
    <xdr:sp macro="" textlink="">
      <xdr:nvSpPr>
        <xdr:cNvPr id="98" name="テキスト ボックス 97"/>
        <xdr:cNvSpPr txBox="1"/>
      </xdr:nvSpPr>
      <xdr:spPr>
        <a:xfrm>
          <a:off x="1066800" y="68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過去に実施した大規模事業の起債償還終了により公債費が減少した</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社会保障関係経費などの増加や経常一般財源である、地方交付税・臨時財政対策債発行可能額の減に伴い上昇し、類似団体平均を上回った。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今後は事務事業の見直しなどにより経常経費をさらに削減していく必要がある。</a:t>
          </a:r>
          <a:endParaRPr kumimoji="1" lang="en-US" altLang="ja-JP" sz="1100">
            <a:solidFill>
              <a:schemeClr val="dk1"/>
            </a:solidFill>
            <a:effectLst/>
            <a:latin typeface="+mn-lt"/>
            <a:ea typeface="+mn-ea"/>
            <a:cs typeface="+mn-cs"/>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117348</xdr:rowOff>
    </xdr:from>
    <xdr:to>
      <xdr:col>23</xdr:col>
      <xdr:colOff>133350</xdr:colOff>
      <xdr:row>66</xdr:row>
      <xdr:rowOff>72898</xdr:rowOff>
    </xdr:to>
    <xdr:cxnSp macro="">
      <xdr:nvCxnSpPr>
        <xdr:cNvPr id="126" name="直線コネクタ 125"/>
        <xdr:cNvCxnSpPr/>
      </xdr:nvCxnSpPr>
      <xdr:spPr>
        <a:xfrm flipV="1">
          <a:off x="4953000" y="10061448"/>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44975</xdr:rowOff>
    </xdr:from>
    <xdr:ext cx="762000" cy="259045"/>
    <xdr:sp macro="" textlink="">
      <xdr:nvSpPr>
        <xdr:cNvPr id="127" name="財政構造の弾力性最小値テキスト"/>
        <xdr:cNvSpPr txBox="1"/>
      </xdr:nvSpPr>
      <xdr:spPr>
        <a:xfrm>
          <a:off x="5041900" y="11360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72898</xdr:rowOff>
    </xdr:from>
    <xdr:to>
      <xdr:col>24</xdr:col>
      <xdr:colOff>12700</xdr:colOff>
      <xdr:row>66</xdr:row>
      <xdr:rowOff>72898</xdr:rowOff>
    </xdr:to>
    <xdr:cxnSp macro="">
      <xdr:nvCxnSpPr>
        <xdr:cNvPr id="128" name="直線コネクタ 127"/>
        <xdr:cNvCxnSpPr/>
      </xdr:nvCxnSpPr>
      <xdr:spPr>
        <a:xfrm>
          <a:off x="4864100" y="11388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32275</xdr:rowOff>
    </xdr:from>
    <xdr:ext cx="762000" cy="259045"/>
    <xdr:sp macro="" textlink="">
      <xdr:nvSpPr>
        <xdr:cNvPr id="129" name="財政構造の弾力性最大値テキスト"/>
        <xdr:cNvSpPr txBox="1"/>
      </xdr:nvSpPr>
      <xdr:spPr>
        <a:xfrm>
          <a:off x="50419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117348</xdr:rowOff>
    </xdr:from>
    <xdr:to>
      <xdr:col>24</xdr:col>
      <xdr:colOff>12700</xdr:colOff>
      <xdr:row>58</xdr:row>
      <xdr:rowOff>117348</xdr:rowOff>
    </xdr:to>
    <xdr:cxnSp macro="">
      <xdr:nvCxnSpPr>
        <xdr:cNvPr id="130" name="直線コネクタ 129"/>
        <xdr:cNvCxnSpPr/>
      </xdr:nvCxnSpPr>
      <xdr:spPr>
        <a:xfrm>
          <a:off x="4864100" y="100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85344</xdr:rowOff>
    </xdr:from>
    <xdr:to>
      <xdr:col>23</xdr:col>
      <xdr:colOff>133350</xdr:colOff>
      <xdr:row>64</xdr:row>
      <xdr:rowOff>63500</xdr:rowOff>
    </xdr:to>
    <xdr:cxnSp macro="">
      <xdr:nvCxnSpPr>
        <xdr:cNvPr id="131" name="直線コネクタ 130"/>
        <xdr:cNvCxnSpPr/>
      </xdr:nvCxnSpPr>
      <xdr:spPr>
        <a:xfrm>
          <a:off x="4114800" y="10886694"/>
          <a:ext cx="8382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22115</xdr:rowOff>
    </xdr:from>
    <xdr:ext cx="762000" cy="259045"/>
    <xdr:sp macro="" textlink="">
      <xdr:nvSpPr>
        <xdr:cNvPr id="132" name="財政構造の弾力性平均値テキスト"/>
        <xdr:cNvSpPr txBox="1"/>
      </xdr:nvSpPr>
      <xdr:spPr>
        <a:xfrm>
          <a:off x="5041900" y="10652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5588</xdr:rowOff>
    </xdr:from>
    <xdr:to>
      <xdr:col>23</xdr:col>
      <xdr:colOff>184150</xdr:colOff>
      <xdr:row>63</xdr:row>
      <xdr:rowOff>107188</xdr:rowOff>
    </xdr:to>
    <xdr:sp macro="" textlink="">
      <xdr:nvSpPr>
        <xdr:cNvPr id="133" name="フローチャート: 判断 132"/>
        <xdr:cNvSpPr/>
      </xdr:nvSpPr>
      <xdr:spPr>
        <a:xfrm>
          <a:off x="49022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78232</xdr:rowOff>
    </xdr:from>
    <xdr:to>
      <xdr:col>19</xdr:col>
      <xdr:colOff>133350</xdr:colOff>
      <xdr:row>63</xdr:row>
      <xdr:rowOff>85344</xdr:rowOff>
    </xdr:to>
    <xdr:cxnSp macro="">
      <xdr:nvCxnSpPr>
        <xdr:cNvPr id="134" name="直線コネクタ 133"/>
        <xdr:cNvCxnSpPr/>
      </xdr:nvCxnSpPr>
      <xdr:spPr>
        <a:xfrm>
          <a:off x="3225800" y="10708132"/>
          <a:ext cx="889000" cy="1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90170</xdr:rowOff>
    </xdr:from>
    <xdr:to>
      <xdr:col>19</xdr:col>
      <xdr:colOff>184150</xdr:colOff>
      <xdr:row>63</xdr:row>
      <xdr:rowOff>20320</xdr:rowOff>
    </xdr:to>
    <xdr:sp macro="" textlink="">
      <xdr:nvSpPr>
        <xdr:cNvPr id="135" name="フローチャート: 判断 134"/>
        <xdr:cNvSpPr/>
      </xdr:nvSpPr>
      <xdr:spPr>
        <a:xfrm>
          <a:off x="4064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30497</xdr:rowOff>
    </xdr:from>
    <xdr:ext cx="736600" cy="259045"/>
    <xdr:sp macro="" textlink="">
      <xdr:nvSpPr>
        <xdr:cNvPr id="136" name="テキスト ボックス 135"/>
        <xdr:cNvSpPr txBox="1"/>
      </xdr:nvSpPr>
      <xdr:spPr>
        <a:xfrm>
          <a:off x="3733800" y="1048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78232</xdr:rowOff>
    </xdr:from>
    <xdr:to>
      <xdr:col>15</xdr:col>
      <xdr:colOff>82550</xdr:colOff>
      <xdr:row>62</xdr:row>
      <xdr:rowOff>131318</xdr:rowOff>
    </xdr:to>
    <xdr:cxnSp macro="">
      <xdr:nvCxnSpPr>
        <xdr:cNvPr id="137" name="直線コネクタ 136"/>
        <xdr:cNvCxnSpPr/>
      </xdr:nvCxnSpPr>
      <xdr:spPr>
        <a:xfrm flipV="1">
          <a:off x="2336800" y="10708132"/>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20066</xdr:rowOff>
    </xdr:from>
    <xdr:to>
      <xdr:col>15</xdr:col>
      <xdr:colOff>133350</xdr:colOff>
      <xdr:row>63</xdr:row>
      <xdr:rowOff>121666</xdr:rowOff>
    </xdr:to>
    <xdr:sp macro="" textlink="">
      <xdr:nvSpPr>
        <xdr:cNvPr id="138" name="フローチャート: 判断 137"/>
        <xdr:cNvSpPr/>
      </xdr:nvSpPr>
      <xdr:spPr>
        <a:xfrm>
          <a:off x="3175000" y="1082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106443</xdr:rowOff>
    </xdr:from>
    <xdr:ext cx="762000" cy="259045"/>
    <xdr:sp macro="" textlink="">
      <xdr:nvSpPr>
        <xdr:cNvPr id="139" name="テキスト ボックス 138"/>
        <xdr:cNvSpPr txBox="1"/>
      </xdr:nvSpPr>
      <xdr:spPr>
        <a:xfrm>
          <a:off x="2844800" y="1090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162814</xdr:rowOff>
    </xdr:from>
    <xdr:to>
      <xdr:col>11</xdr:col>
      <xdr:colOff>31750</xdr:colOff>
      <xdr:row>62</xdr:row>
      <xdr:rowOff>131318</xdr:rowOff>
    </xdr:to>
    <xdr:cxnSp macro="">
      <xdr:nvCxnSpPr>
        <xdr:cNvPr id="140" name="直線コネクタ 139"/>
        <xdr:cNvCxnSpPr/>
      </xdr:nvCxnSpPr>
      <xdr:spPr>
        <a:xfrm>
          <a:off x="1447800" y="10621264"/>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68326</xdr:rowOff>
    </xdr:from>
    <xdr:to>
      <xdr:col>11</xdr:col>
      <xdr:colOff>82550</xdr:colOff>
      <xdr:row>63</xdr:row>
      <xdr:rowOff>169926</xdr:rowOff>
    </xdr:to>
    <xdr:sp macro="" textlink="">
      <xdr:nvSpPr>
        <xdr:cNvPr id="141" name="フローチャート: 判断 140"/>
        <xdr:cNvSpPr/>
      </xdr:nvSpPr>
      <xdr:spPr>
        <a:xfrm>
          <a:off x="2286000" y="1086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154703</xdr:rowOff>
    </xdr:from>
    <xdr:ext cx="762000" cy="259045"/>
    <xdr:sp macro="" textlink="">
      <xdr:nvSpPr>
        <xdr:cNvPr id="142" name="テキスト ボックス 141"/>
        <xdr:cNvSpPr txBox="1"/>
      </xdr:nvSpPr>
      <xdr:spPr>
        <a:xfrm>
          <a:off x="1955800" y="1095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138430</xdr:rowOff>
    </xdr:from>
    <xdr:to>
      <xdr:col>7</xdr:col>
      <xdr:colOff>31750</xdr:colOff>
      <xdr:row>63</xdr:row>
      <xdr:rowOff>68580</xdr:rowOff>
    </xdr:to>
    <xdr:sp macro="" textlink="">
      <xdr:nvSpPr>
        <xdr:cNvPr id="143" name="フローチャート: 判断 142"/>
        <xdr:cNvSpPr/>
      </xdr:nvSpPr>
      <xdr:spPr>
        <a:xfrm>
          <a:off x="1397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53357</xdr:rowOff>
    </xdr:from>
    <xdr:ext cx="762000" cy="259045"/>
    <xdr:sp macro="" textlink="">
      <xdr:nvSpPr>
        <xdr:cNvPr id="144" name="テキスト ボックス 143"/>
        <xdr:cNvSpPr txBox="1"/>
      </xdr:nvSpPr>
      <xdr:spPr>
        <a:xfrm>
          <a:off x="1066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12700</xdr:rowOff>
    </xdr:from>
    <xdr:to>
      <xdr:col>23</xdr:col>
      <xdr:colOff>184150</xdr:colOff>
      <xdr:row>64</xdr:row>
      <xdr:rowOff>114300</xdr:rowOff>
    </xdr:to>
    <xdr:sp macro="" textlink="">
      <xdr:nvSpPr>
        <xdr:cNvPr id="150" name="楕円 149"/>
        <xdr:cNvSpPr/>
      </xdr:nvSpPr>
      <xdr:spPr>
        <a:xfrm>
          <a:off x="49022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156227</xdr:rowOff>
    </xdr:from>
    <xdr:ext cx="762000" cy="259045"/>
    <xdr:sp macro="" textlink="">
      <xdr:nvSpPr>
        <xdr:cNvPr id="151" name="財政構造の弾力性該当値テキスト"/>
        <xdr:cNvSpPr txBox="1"/>
      </xdr:nvSpPr>
      <xdr:spPr>
        <a:xfrm>
          <a:off x="5041900" y="1095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34544</xdr:rowOff>
    </xdr:from>
    <xdr:to>
      <xdr:col>19</xdr:col>
      <xdr:colOff>184150</xdr:colOff>
      <xdr:row>63</xdr:row>
      <xdr:rowOff>136144</xdr:rowOff>
    </xdr:to>
    <xdr:sp macro="" textlink="">
      <xdr:nvSpPr>
        <xdr:cNvPr id="152" name="楕円 151"/>
        <xdr:cNvSpPr/>
      </xdr:nvSpPr>
      <xdr:spPr>
        <a:xfrm>
          <a:off x="4064000" y="1083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120921</xdr:rowOff>
    </xdr:from>
    <xdr:ext cx="736600" cy="259045"/>
    <xdr:sp macro="" textlink="">
      <xdr:nvSpPr>
        <xdr:cNvPr id="153" name="テキスト ボックス 152"/>
        <xdr:cNvSpPr txBox="1"/>
      </xdr:nvSpPr>
      <xdr:spPr>
        <a:xfrm>
          <a:off x="3733800" y="10922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27432</xdr:rowOff>
    </xdr:from>
    <xdr:to>
      <xdr:col>15</xdr:col>
      <xdr:colOff>133350</xdr:colOff>
      <xdr:row>62</xdr:row>
      <xdr:rowOff>129032</xdr:rowOff>
    </xdr:to>
    <xdr:sp macro="" textlink="">
      <xdr:nvSpPr>
        <xdr:cNvPr id="154" name="楕円 153"/>
        <xdr:cNvSpPr/>
      </xdr:nvSpPr>
      <xdr:spPr>
        <a:xfrm>
          <a:off x="3175000" y="1065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139209</xdr:rowOff>
    </xdr:from>
    <xdr:ext cx="762000" cy="259045"/>
    <xdr:sp macro="" textlink="">
      <xdr:nvSpPr>
        <xdr:cNvPr id="155" name="テキスト ボックス 154"/>
        <xdr:cNvSpPr txBox="1"/>
      </xdr:nvSpPr>
      <xdr:spPr>
        <a:xfrm>
          <a:off x="2844800" y="1042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80518</xdr:rowOff>
    </xdr:from>
    <xdr:to>
      <xdr:col>11</xdr:col>
      <xdr:colOff>82550</xdr:colOff>
      <xdr:row>63</xdr:row>
      <xdr:rowOff>10668</xdr:rowOff>
    </xdr:to>
    <xdr:sp macro="" textlink="">
      <xdr:nvSpPr>
        <xdr:cNvPr id="156" name="楕円 155"/>
        <xdr:cNvSpPr/>
      </xdr:nvSpPr>
      <xdr:spPr>
        <a:xfrm>
          <a:off x="2286000" y="1071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20845</xdr:rowOff>
    </xdr:from>
    <xdr:ext cx="762000" cy="259045"/>
    <xdr:sp macro="" textlink="">
      <xdr:nvSpPr>
        <xdr:cNvPr id="157" name="テキスト ボックス 156"/>
        <xdr:cNvSpPr txBox="1"/>
      </xdr:nvSpPr>
      <xdr:spPr>
        <a:xfrm>
          <a:off x="1955800" y="1047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112014</xdr:rowOff>
    </xdr:from>
    <xdr:to>
      <xdr:col>7</xdr:col>
      <xdr:colOff>31750</xdr:colOff>
      <xdr:row>62</xdr:row>
      <xdr:rowOff>42164</xdr:rowOff>
    </xdr:to>
    <xdr:sp macro="" textlink="">
      <xdr:nvSpPr>
        <xdr:cNvPr id="158" name="楕円 157"/>
        <xdr:cNvSpPr/>
      </xdr:nvSpPr>
      <xdr:spPr>
        <a:xfrm>
          <a:off x="1397000" y="1057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52341</xdr:rowOff>
    </xdr:from>
    <xdr:ext cx="762000" cy="259045"/>
    <xdr:sp macro="" textlink="">
      <xdr:nvSpPr>
        <xdr:cNvPr id="159" name="テキスト ボックス 158"/>
        <xdr:cNvSpPr txBox="1"/>
      </xdr:nvSpPr>
      <xdr:spPr>
        <a:xfrm>
          <a:off x="1066800" y="1033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[154,973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類似団体平均に比べて低額となっている要因として、廃棄物処理業務を一部事務組合で実施していることと、常備消防業務を他団体に委託していることが挙げられる。</a:t>
          </a:r>
          <a:endParaRPr lang="ja-JP" altLang="ja-JP" sz="1400">
            <a:effectLst/>
          </a:endParaRPr>
        </a:p>
        <a:p>
          <a:r>
            <a:rPr kumimoji="1" lang="ja-JP" altLang="ja-JP" sz="1100">
              <a:solidFill>
                <a:schemeClr val="dk1"/>
              </a:solidFill>
              <a:effectLst/>
              <a:latin typeface="+mn-lt"/>
              <a:ea typeface="+mn-ea"/>
              <a:cs typeface="+mn-cs"/>
            </a:rPr>
            <a:t>　今後は、これらを含めての経費の抑制を図っていくことが必要となってくる。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159347</xdr:rowOff>
    </xdr:from>
    <xdr:to>
      <xdr:col>23</xdr:col>
      <xdr:colOff>133350</xdr:colOff>
      <xdr:row>89</xdr:row>
      <xdr:rowOff>54377</xdr:rowOff>
    </xdr:to>
    <xdr:cxnSp macro="">
      <xdr:nvCxnSpPr>
        <xdr:cNvPr id="191" name="直線コネクタ 190"/>
        <xdr:cNvCxnSpPr/>
      </xdr:nvCxnSpPr>
      <xdr:spPr>
        <a:xfrm flipV="1">
          <a:off x="4953000" y="13875347"/>
          <a:ext cx="0" cy="1438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26454</xdr:rowOff>
    </xdr:from>
    <xdr:ext cx="762000" cy="259045"/>
    <xdr:sp macro="" textlink="">
      <xdr:nvSpPr>
        <xdr:cNvPr id="192" name="人件費・物件費等の状況最小値テキスト"/>
        <xdr:cNvSpPr txBox="1"/>
      </xdr:nvSpPr>
      <xdr:spPr>
        <a:xfrm>
          <a:off x="5041900" y="15285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54377</xdr:rowOff>
    </xdr:from>
    <xdr:to>
      <xdr:col>24</xdr:col>
      <xdr:colOff>12700</xdr:colOff>
      <xdr:row>89</xdr:row>
      <xdr:rowOff>54377</xdr:rowOff>
    </xdr:to>
    <xdr:cxnSp macro="">
      <xdr:nvCxnSpPr>
        <xdr:cNvPr id="193" name="直線コネクタ 192"/>
        <xdr:cNvCxnSpPr/>
      </xdr:nvCxnSpPr>
      <xdr:spPr>
        <a:xfrm>
          <a:off x="4864100" y="15313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74274</xdr:rowOff>
    </xdr:from>
    <xdr:ext cx="762000" cy="259045"/>
    <xdr:sp macro="" textlink="">
      <xdr:nvSpPr>
        <xdr:cNvPr id="194" name="人件費・物件費等の状況最大値テキスト"/>
        <xdr:cNvSpPr txBox="1"/>
      </xdr:nvSpPr>
      <xdr:spPr>
        <a:xfrm>
          <a:off x="5041900" y="13618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159347</xdr:rowOff>
    </xdr:from>
    <xdr:to>
      <xdr:col>24</xdr:col>
      <xdr:colOff>12700</xdr:colOff>
      <xdr:row>80</xdr:row>
      <xdr:rowOff>159347</xdr:rowOff>
    </xdr:to>
    <xdr:cxnSp macro="">
      <xdr:nvCxnSpPr>
        <xdr:cNvPr id="195" name="直線コネクタ 194"/>
        <xdr:cNvCxnSpPr/>
      </xdr:nvCxnSpPr>
      <xdr:spPr>
        <a:xfrm>
          <a:off x="4864100" y="1387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37722</xdr:rowOff>
    </xdr:from>
    <xdr:to>
      <xdr:col>23</xdr:col>
      <xdr:colOff>133350</xdr:colOff>
      <xdr:row>81</xdr:row>
      <xdr:rowOff>45264</xdr:rowOff>
    </xdr:to>
    <xdr:cxnSp macro="">
      <xdr:nvCxnSpPr>
        <xdr:cNvPr id="196" name="直線コネクタ 195"/>
        <xdr:cNvCxnSpPr/>
      </xdr:nvCxnSpPr>
      <xdr:spPr>
        <a:xfrm>
          <a:off x="4114800" y="13925172"/>
          <a:ext cx="838200" cy="7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55331</xdr:rowOff>
    </xdr:from>
    <xdr:ext cx="762000" cy="259045"/>
    <xdr:sp macro="" textlink="">
      <xdr:nvSpPr>
        <xdr:cNvPr id="197" name="人件費・物件費等の状況平均値テキスト"/>
        <xdr:cNvSpPr txBox="1"/>
      </xdr:nvSpPr>
      <xdr:spPr>
        <a:xfrm>
          <a:off x="5041900" y="142856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83254</xdr:rowOff>
    </xdr:from>
    <xdr:to>
      <xdr:col>23</xdr:col>
      <xdr:colOff>184150</xdr:colOff>
      <xdr:row>84</xdr:row>
      <xdr:rowOff>13404</xdr:rowOff>
    </xdr:to>
    <xdr:sp macro="" textlink="">
      <xdr:nvSpPr>
        <xdr:cNvPr id="198" name="フローチャート: 判断 197"/>
        <xdr:cNvSpPr/>
      </xdr:nvSpPr>
      <xdr:spPr>
        <a:xfrm>
          <a:off x="4902200" y="1431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37722</xdr:rowOff>
    </xdr:from>
    <xdr:to>
      <xdr:col>19</xdr:col>
      <xdr:colOff>133350</xdr:colOff>
      <xdr:row>81</xdr:row>
      <xdr:rowOff>44478</xdr:rowOff>
    </xdr:to>
    <xdr:cxnSp macro="">
      <xdr:nvCxnSpPr>
        <xdr:cNvPr id="199" name="直線コネクタ 198"/>
        <xdr:cNvCxnSpPr/>
      </xdr:nvCxnSpPr>
      <xdr:spPr>
        <a:xfrm flipV="1">
          <a:off x="3225800" y="13925172"/>
          <a:ext cx="889000" cy="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46307</xdr:rowOff>
    </xdr:from>
    <xdr:to>
      <xdr:col>19</xdr:col>
      <xdr:colOff>184150</xdr:colOff>
      <xdr:row>83</xdr:row>
      <xdr:rowOff>147907</xdr:rowOff>
    </xdr:to>
    <xdr:sp macro="" textlink="">
      <xdr:nvSpPr>
        <xdr:cNvPr id="200" name="フローチャート: 判断 199"/>
        <xdr:cNvSpPr/>
      </xdr:nvSpPr>
      <xdr:spPr>
        <a:xfrm>
          <a:off x="4064000" y="1427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132684</xdr:rowOff>
    </xdr:from>
    <xdr:ext cx="736600" cy="259045"/>
    <xdr:sp macro="" textlink="">
      <xdr:nvSpPr>
        <xdr:cNvPr id="201" name="テキスト ボックス 200"/>
        <xdr:cNvSpPr txBox="1"/>
      </xdr:nvSpPr>
      <xdr:spPr>
        <a:xfrm>
          <a:off x="3733800" y="14363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44478</xdr:rowOff>
    </xdr:from>
    <xdr:to>
      <xdr:col>15</xdr:col>
      <xdr:colOff>82550</xdr:colOff>
      <xdr:row>81</xdr:row>
      <xdr:rowOff>47853</xdr:rowOff>
    </xdr:to>
    <xdr:cxnSp macro="">
      <xdr:nvCxnSpPr>
        <xdr:cNvPr id="202" name="直線コネクタ 201"/>
        <xdr:cNvCxnSpPr/>
      </xdr:nvCxnSpPr>
      <xdr:spPr>
        <a:xfrm flipV="1">
          <a:off x="2336800" y="13931928"/>
          <a:ext cx="889000" cy="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44007</xdr:rowOff>
    </xdr:from>
    <xdr:to>
      <xdr:col>15</xdr:col>
      <xdr:colOff>133350</xdr:colOff>
      <xdr:row>82</xdr:row>
      <xdr:rowOff>145607</xdr:rowOff>
    </xdr:to>
    <xdr:sp macro="" textlink="">
      <xdr:nvSpPr>
        <xdr:cNvPr id="203" name="フローチャート: 判断 202"/>
        <xdr:cNvSpPr/>
      </xdr:nvSpPr>
      <xdr:spPr>
        <a:xfrm>
          <a:off x="3175000" y="1410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130384</xdr:rowOff>
    </xdr:from>
    <xdr:ext cx="762000" cy="259045"/>
    <xdr:sp macro="" textlink="">
      <xdr:nvSpPr>
        <xdr:cNvPr id="204" name="テキスト ボックス 203"/>
        <xdr:cNvSpPr txBox="1"/>
      </xdr:nvSpPr>
      <xdr:spPr>
        <a:xfrm>
          <a:off x="2844800" y="1418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170740</xdr:rowOff>
    </xdr:from>
    <xdr:to>
      <xdr:col>11</xdr:col>
      <xdr:colOff>31750</xdr:colOff>
      <xdr:row>81</xdr:row>
      <xdr:rowOff>47853</xdr:rowOff>
    </xdr:to>
    <xdr:cxnSp macro="">
      <xdr:nvCxnSpPr>
        <xdr:cNvPr id="205" name="直線コネクタ 204"/>
        <xdr:cNvCxnSpPr/>
      </xdr:nvCxnSpPr>
      <xdr:spPr>
        <a:xfrm>
          <a:off x="1447800" y="13886740"/>
          <a:ext cx="889000" cy="48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35520</xdr:rowOff>
    </xdr:from>
    <xdr:to>
      <xdr:col>11</xdr:col>
      <xdr:colOff>82550</xdr:colOff>
      <xdr:row>82</xdr:row>
      <xdr:rowOff>137120</xdr:rowOff>
    </xdr:to>
    <xdr:sp macro="" textlink="">
      <xdr:nvSpPr>
        <xdr:cNvPr id="206" name="フローチャート: 判断 205"/>
        <xdr:cNvSpPr/>
      </xdr:nvSpPr>
      <xdr:spPr>
        <a:xfrm>
          <a:off x="2286000" y="1409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121897</xdr:rowOff>
    </xdr:from>
    <xdr:ext cx="762000" cy="259045"/>
    <xdr:sp macro="" textlink="">
      <xdr:nvSpPr>
        <xdr:cNvPr id="207" name="テキスト ボックス 206"/>
        <xdr:cNvSpPr txBox="1"/>
      </xdr:nvSpPr>
      <xdr:spPr>
        <a:xfrm>
          <a:off x="1955800" y="1418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149334</xdr:rowOff>
    </xdr:from>
    <xdr:to>
      <xdr:col>7</xdr:col>
      <xdr:colOff>31750</xdr:colOff>
      <xdr:row>82</xdr:row>
      <xdr:rowOff>79484</xdr:rowOff>
    </xdr:to>
    <xdr:sp macro="" textlink="">
      <xdr:nvSpPr>
        <xdr:cNvPr id="208" name="フローチャート: 判断 207"/>
        <xdr:cNvSpPr/>
      </xdr:nvSpPr>
      <xdr:spPr>
        <a:xfrm>
          <a:off x="1397000" y="1403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64261</xdr:rowOff>
    </xdr:from>
    <xdr:ext cx="762000" cy="259045"/>
    <xdr:sp macro="" textlink="">
      <xdr:nvSpPr>
        <xdr:cNvPr id="209" name="テキスト ボックス 208"/>
        <xdr:cNvSpPr txBox="1"/>
      </xdr:nvSpPr>
      <xdr:spPr>
        <a:xfrm>
          <a:off x="1066800" y="1412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165914</xdr:rowOff>
    </xdr:from>
    <xdr:to>
      <xdr:col>23</xdr:col>
      <xdr:colOff>184150</xdr:colOff>
      <xdr:row>81</xdr:row>
      <xdr:rowOff>96064</xdr:rowOff>
    </xdr:to>
    <xdr:sp macro="" textlink="">
      <xdr:nvSpPr>
        <xdr:cNvPr id="215" name="楕円 214"/>
        <xdr:cNvSpPr/>
      </xdr:nvSpPr>
      <xdr:spPr>
        <a:xfrm>
          <a:off x="4902200" y="1388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87191</xdr:rowOff>
    </xdr:from>
    <xdr:ext cx="762000" cy="259045"/>
    <xdr:sp macro="" textlink="">
      <xdr:nvSpPr>
        <xdr:cNvPr id="216" name="人件費・物件費等の状況該当値テキスト"/>
        <xdr:cNvSpPr txBox="1"/>
      </xdr:nvSpPr>
      <xdr:spPr>
        <a:xfrm>
          <a:off x="5041900" y="13803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158372</xdr:rowOff>
    </xdr:from>
    <xdr:to>
      <xdr:col>19</xdr:col>
      <xdr:colOff>184150</xdr:colOff>
      <xdr:row>81</xdr:row>
      <xdr:rowOff>88522</xdr:rowOff>
    </xdr:to>
    <xdr:sp macro="" textlink="">
      <xdr:nvSpPr>
        <xdr:cNvPr id="217" name="楕円 216"/>
        <xdr:cNvSpPr/>
      </xdr:nvSpPr>
      <xdr:spPr>
        <a:xfrm>
          <a:off x="4064000" y="1387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98699</xdr:rowOff>
    </xdr:from>
    <xdr:ext cx="736600" cy="259045"/>
    <xdr:sp macro="" textlink="">
      <xdr:nvSpPr>
        <xdr:cNvPr id="218" name="テキスト ボックス 217"/>
        <xdr:cNvSpPr txBox="1"/>
      </xdr:nvSpPr>
      <xdr:spPr>
        <a:xfrm>
          <a:off x="3733800" y="13643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165128</xdr:rowOff>
    </xdr:from>
    <xdr:to>
      <xdr:col>15</xdr:col>
      <xdr:colOff>133350</xdr:colOff>
      <xdr:row>81</xdr:row>
      <xdr:rowOff>95278</xdr:rowOff>
    </xdr:to>
    <xdr:sp macro="" textlink="">
      <xdr:nvSpPr>
        <xdr:cNvPr id="219" name="楕円 218"/>
        <xdr:cNvSpPr/>
      </xdr:nvSpPr>
      <xdr:spPr>
        <a:xfrm>
          <a:off x="3175000" y="1388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105455</xdr:rowOff>
    </xdr:from>
    <xdr:ext cx="762000" cy="259045"/>
    <xdr:sp macro="" textlink="">
      <xdr:nvSpPr>
        <xdr:cNvPr id="220" name="テキスト ボックス 219"/>
        <xdr:cNvSpPr txBox="1"/>
      </xdr:nvSpPr>
      <xdr:spPr>
        <a:xfrm>
          <a:off x="2844800" y="1365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168503</xdr:rowOff>
    </xdr:from>
    <xdr:to>
      <xdr:col>11</xdr:col>
      <xdr:colOff>82550</xdr:colOff>
      <xdr:row>81</xdr:row>
      <xdr:rowOff>98653</xdr:rowOff>
    </xdr:to>
    <xdr:sp macro="" textlink="">
      <xdr:nvSpPr>
        <xdr:cNvPr id="221" name="楕円 220"/>
        <xdr:cNvSpPr/>
      </xdr:nvSpPr>
      <xdr:spPr>
        <a:xfrm>
          <a:off x="2286000" y="1388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108830</xdr:rowOff>
    </xdr:from>
    <xdr:ext cx="762000" cy="259045"/>
    <xdr:sp macro="" textlink="">
      <xdr:nvSpPr>
        <xdr:cNvPr id="222" name="テキスト ボックス 221"/>
        <xdr:cNvSpPr txBox="1"/>
      </xdr:nvSpPr>
      <xdr:spPr>
        <a:xfrm>
          <a:off x="1955800" y="13653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119940</xdr:rowOff>
    </xdr:from>
    <xdr:to>
      <xdr:col>7</xdr:col>
      <xdr:colOff>31750</xdr:colOff>
      <xdr:row>81</xdr:row>
      <xdr:rowOff>50090</xdr:rowOff>
    </xdr:to>
    <xdr:sp macro="" textlink="">
      <xdr:nvSpPr>
        <xdr:cNvPr id="223" name="楕円 222"/>
        <xdr:cNvSpPr/>
      </xdr:nvSpPr>
      <xdr:spPr>
        <a:xfrm>
          <a:off x="1397000" y="1383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60267</xdr:rowOff>
    </xdr:from>
    <xdr:ext cx="762000" cy="259045"/>
    <xdr:sp macro="" textlink="">
      <xdr:nvSpPr>
        <xdr:cNvPr id="224" name="テキスト ボックス 223"/>
        <xdr:cNvSpPr txBox="1"/>
      </xdr:nvSpPr>
      <xdr:spPr>
        <a:xfrm>
          <a:off x="1066800" y="1360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平成２６～２</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年度については、独自の給与削減措置により</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を下回る指数となったが、まだ類似団体平均を上回る指数となっている。</a:t>
          </a:r>
          <a:endParaRPr lang="ja-JP" altLang="ja-JP" sz="1400">
            <a:effectLst/>
          </a:endParaRPr>
        </a:p>
        <a:p>
          <a:r>
            <a:rPr kumimoji="1" lang="ja-JP" altLang="ja-JP" sz="1100">
              <a:solidFill>
                <a:schemeClr val="dk1"/>
              </a:solidFill>
              <a:effectLst/>
              <a:latin typeface="+mn-lt"/>
              <a:ea typeface="+mn-ea"/>
              <a:cs typeface="+mn-cs"/>
            </a:rPr>
            <a:t>　これは、年齢構成のばらつきにより管理職の定年退職に伴う後任者の昇格が急激に増えたことが要因であり、年齢構成の平準化を考慮した職員採用と、独自の給与削減などの対策を講じる必要がある。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84666</xdr:rowOff>
    </xdr:from>
    <xdr:to>
      <xdr:col>81</xdr:col>
      <xdr:colOff>44450</xdr:colOff>
      <xdr:row>89</xdr:row>
      <xdr:rowOff>29634</xdr:rowOff>
    </xdr:to>
    <xdr:cxnSp macro="">
      <xdr:nvCxnSpPr>
        <xdr:cNvPr id="253" name="直線コネクタ 252"/>
        <xdr:cNvCxnSpPr/>
      </xdr:nvCxnSpPr>
      <xdr:spPr>
        <a:xfrm flipV="1">
          <a:off x="17018000" y="13800666"/>
          <a:ext cx="0" cy="14880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4" name="給与水準   （国との比較）最小値テキスト"/>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5" name="直線コネクタ 254"/>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171043</xdr:rowOff>
    </xdr:from>
    <xdr:ext cx="762000" cy="259045"/>
    <xdr:sp macro="" textlink="">
      <xdr:nvSpPr>
        <xdr:cNvPr id="256" name="給与水準   （国との比較）最大値テキスト"/>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84666</xdr:rowOff>
    </xdr:from>
    <xdr:to>
      <xdr:col>81</xdr:col>
      <xdr:colOff>133350</xdr:colOff>
      <xdr:row>80</xdr:row>
      <xdr:rowOff>84666</xdr:rowOff>
    </xdr:to>
    <xdr:cxnSp macro="">
      <xdr:nvCxnSpPr>
        <xdr:cNvPr id="257" name="直線コネクタ 256"/>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82973</xdr:rowOff>
    </xdr:from>
    <xdr:to>
      <xdr:col>81</xdr:col>
      <xdr:colOff>44450</xdr:colOff>
      <xdr:row>87</xdr:row>
      <xdr:rowOff>82973</xdr:rowOff>
    </xdr:to>
    <xdr:cxnSp macro="">
      <xdr:nvCxnSpPr>
        <xdr:cNvPr id="258" name="直線コネクタ 257"/>
        <xdr:cNvCxnSpPr/>
      </xdr:nvCxnSpPr>
      <xdr:spPr>
        <a:xfrm>
          <a:off x="16179800" y="1499912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59" name="給与水準   （国との比較）平均値テキスト"/>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60" name="フローチャート: 判断 259"/>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101600</xdr:rowOff>
    </xdr:from>
    <xdr:to>
      <xdr:col>77</xdr:col>
      <xdr:colOff>44450</xdr:colOff>
      <xdr:row>87</xdr:row>
      <xdr:rowOff>82973</xdr:rowOff>
    </xdr:to>
    <xdr:cxnSp macro="">
      <xdr:nvCxnSpPr>
        <xdr:cNvPr id="261" name="直線コネクタ 260"/>
        <xdr:cNvCxnSpPr/>
      </xdr:nvCxnSpPr>
      <xdr:spPr>
        <a:xfrm>
          <a:off x="15290800" y="14846300"/>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69427</xdr:rowOff>
    </xdr:from>
    <xdr:to>
      <xdr:col>77</xdr:col>
      <xdr:colOff>95250</xdr:colOff>
      <xdr:row>85</xdr:row>
      <xdr:rowOff>171027</xdr:rowOff>
    </xdr:to>
    <xdr:sp macro="" textlink="">
      <xdr:nvSpPr>
        <xdr:cNvPr id="262" name="フローチャート: 判断 261"/>
        <xdr:cNvSpPr/>
      </xdr:nvSpPr>
      <xdr:spPr>
        <a:xfrm>
          <a:off x="16129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9754</xdr:rowOff>
    </xdr:from>
    <xdr:ext cx="736600" cy="259045"/>
    <xdr:sp macro="" textlink="">
      <xdr:nvSpPr>
        <xdr:cNvPr id="263" name="テキスト ボックス 262"/>
        <xdr:cNvSpPr txBox="1"/>
      </xdr:nvSpPr>
      <xdr:spPr>
        <a:xfrm>
          <a:off x="15798800" y="1441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101600</xdr:rowOff>
    </xdr:from>
    <xdr:to>
      <xdr:col>72</xdr:col>
      <xdr:colOff>203200</xdr:colOff>
      <xdr:row>86</xdr:row>
      <xdr:rowOff>125730</xdr:rowOff>
    </xdr:to>
    <xdr:cxnSp macro="">
      <xdr:nvCxnSpPr>
        <xdr:cNvPr id="264" name="直線コネクタ 263"/>
        <xdr:cNvCxnSpPr/>
      </xdr:nvCxnSpPr>
      <xdr:spPr>
        <a:xfrm flipV="1">
          <a:off x="14401800" y="148463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5" name="フローチャート: 判断 264"/>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66" name="テキスト ボックス 265"/>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125730</xdr:rowOff>
    </xdr:from>
    <xdr:to>
      <xdr:col>68</xdr:col>
      <xdr:colOff>152400</xdr:colOff>
      <xdr:row>89</xdr:row>
      <xdr:rowOff>53763</xdr:rowOff>
    </xdr:to>
    <xdr:cxnSp macro="">
      <xdr:nvCxnSpPr>
        <xdr:cNvPr id="267" name="直線コネクタ 266"/>
        <xdr:cNvCxnSpPr/>
      </xdr:nvCxnSpPr>
      <xdr:spPr>
        <a:xfrm flipV="1">
          <a:off x="13512800" y="14870430"/>
          <a:ext cx="889000" cy="44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160443</xdr:rowOff>
    </xdr:from>
    <xdr:to>
      <xdr:col>68</xdr:col>
      <xdr:colOff>203200</xdr:colOff>
      <xdr:row>85</xdr:row>
      <xdr:rowOff>90593</xdr:rowOff>
    </xdr:to>
    <xdr:sp macro="" textlink="">
      <xdr:nvSpPr>
        <xdr:cNvPr id="268" name="フローチャート: 判断 267"/>
        <xdr:cNvSpPr/>
      </xdr:nvSpPr>
      <xdr:spPr>
        <a:xfrm>
          <a:off x="14351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100770</xdr:rowOff>
    </xdr:from>
    <xdr:ext cx="762000" cy="259045"/>
    <xdr:sp macro="" textlink="">
      <xdr:nvSpPr>
        <xdr:cNvPr id="269" name="テキスト ボックス 268"/>
        <xdr:cNvSpPr txBox="1"/>
      </xdr:nvSpPr>
      <xdr:spPr>
        <a:xfrm>
          <a:off x="14020800" y="143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144357</xdr:rowOff>
    </xdr:from>
    <xdr:to>
      <xdr:col>64</xdr:col>
      <xdr:colOff>152400</xdr:colOff>
      <xdr:row>85</xdr:row>
      <xdr:rowOff>74507</xdr:rowOff>
    </xdr:to>
    <xdr:sp macro="" textlink="">
      <xdr:nvSpPr>
        <xdr:cNvPr id="270" name="フローチャート: 判断 269"/>
        <xdr:cNvSpPr/>
      </xdr:nvSpPr>
      <xdr:spPr>
        <a:xfrm>
          <a:off x="13462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84684</xdr:rowOff>
    </xdr:from>
    <xdr:ext cx="762000" cy="259045"/>
    <xdr:sp macro="" textlink="">
      <xdr:nvSpPr>
        <xdr:cNvPr id="271" name="テキスト ボックス 270"/>
        <xdr:cNvSpPr txBox="1"/>
      </xdr:nvSpPr>
      <xdr:spPr>
        <a:xfrm>
          <a:off x="13131800" y="1431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32173</xdr:rowOff>
    </xdr:from>
    <xdr:to>
      <xdr:col>81</xdr:col>
      <xdr:colOff>95250</xdr:colOff>
      <xdr:row>87</xdr:row>
      <xdr:rowOff>133773</xdr:rowOff>
    </xdr:to>
    <xdr:sp macro="" textlink="">
      <xdr:nvSpPr>
        <xdr:cNvPr id="277" name="楕円 276"/>
        <xdr:cNvSpPr/>
      </xdr:nvSpPr>
      <xdr:spPr>
        <a:xfrm>
          <a:off x="16967200" y="1494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4250</xdr:rowOff>
    </xdr:from>
    <xdr:ext cx="762000" cy="259045"/>
    <xdr:sp macro="" textlink="">
      <xdr:nvSpPr>
        <xdr:cNvPr id="278" name="給与水準   （国との比較）該当値テキスト"/>
        <xdr:cNvSpPr txBox="1"/>
      </xdr:nvSpPr>
      <xdr:spPr>
        <a:xfrm>
          <a:off x="17106900" y="14920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32173</xdr:rowOff>
    </xdr:from>
    <xdr:to>
      <xdr:col>77</xdr:col>
      <xdr:colOff>95250</xdr:colOff>
      <xdr:row>87</xdr:row>
      <xdr:rowOff>133773</xdr:rowOff>
    </xdr:to>
    <xdr:sp macro="" textlink="">
      <xdr:nvSpPr>
        <xdr:cNvPr id="279" name="楕円 278"/>
        <xdr:cNvSpPr/>
      </xdr:nvSpPr>
      <xdr:spPr>
        <a:xfrm>
          <a:off x="16129000" y="1494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118550</xdr:rowOff>
    </xdr:from>
    <xdr:ext cx="736600" cy="259045"/>
    <xdr:sp macro="" textlink="">
      <xdr:nvSpPr>
        <xdr:cNvPr id="280" name="テキスト ボックス 279"/>
        <xdr:cNvSpPr txBox="1"/>
      </xdr:nvSpPr>
      <xdr:spPr>
        <a:xfrm>
          <a:off x="15798800" y="15034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50800</xdr:rowOff>
    </xdr:from>
    <xdr:to>
      <xdr:col>73</xdr:col>
      <xdr:colOff>44450</xdr:colOff>
      <xdr:row>86</xdr:row>
      <xdr:rowOff>152400</xdr:rowOff>
    </xdr:to>
    <xdr:sp macro="" textlink="">
      <xdr:nvSpPr>
        <xdr:cNvPr id="281" name="楕円 280"/>
        <xdr:cNvSpPr/>
      </xdr:nvSpPr>
      <xdr:spPr>
        <a:xfrm>
          <a:off x="15240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82" name="テキスト ボックス 281"/>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74930</xdr:rowOff>
    </xdr:from>
    <xdr:to>
      <xdr:col>68</xdr:col>
      <xdr:colOff>203200</xdr:colOff>
      <xdr:row>87</xdr:row>
      <xdr:rowOff>5080</xdr:rowOff>
    </xdr:to>
    <xdr:sp macro="" textlink="">
      <xdr:nvSpPr>
        <xdr:cNvPr id="283" name="楕円 282"/>
        <xdr:cNvSpPr/>
      </xdr:nvSpPr>
      <xdr:spPr>
        <a:xfrm>
          <a:off x="143510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161307</xdr:rowOff>
    </xdr:from>
    <xdr:ext cx="762000" cy="259045"/>
    <xdr:sp macro="" textlink="">
      <xdr:nvSpPr>
        <xdr:cNvPr id="284" name="テキスト ボックス 283"/>
        <xdr:cNvSpPr txBox="1"/>
      </xdr:nvSpPr>
      <xdr:spPr>
        <a:xfrm>
          <a:off x="14020800" y="1490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2963</xdr:rowOff>
    </xdr:from>
    <xdr:to>
      <xdr:col>64</xdr:col>
      <xdr:colOff>152400</xdr:colOff>
      <xdr:row>89</xdr:row>
      <xdr:rowOff>104563</xdr:rowOff>
    </xdr:to>
    <xdr:sp macro="" textlink="">
      <xdr:nvSpPr>
        <xdr:cNvPr id="285" name="楕円 284"/>
        <xdr:cNvSpPr/>
      </xdr:nvSpPr>
      <xdr:spPr>
        <a:xfrm>
          <a:off x="13462000" y="1526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89340</xdr:rowOff>
    </xdr:from>
    <xdr:ext cx="762000" cy="259045"/>
    <xdr:sp macro="" textlink="">
      <xdr:nvSpPr>
        <xdr:cNvPr id="286" name="テキスト ボックス 285"/>
        <xdr:cNvSpPr txBox="1"/>
      </xdr:nvSpPr>
      <xdr:spPr>
        <a:xfrm>
          <a:off x="13131800" y="1534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集中改革プラン（平成１７～２１年度）における定員削減目標を前倒しで達成するなど、職員採用を徹底して抑制したことにより職員が減少したため、類似団体平均を下回る職員数となっている。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平成２９年度も新規職員よりも退職者数のほうが多いため、今後は退職者分の補充等、適正に採用を進める。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3" name="直線コネクタ 302"/>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4" name="テキスト ボックス 303"/>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7" name="直線コネクタ 306"/>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8" name="テキスト ボックス 307"/>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123381</xdr:rowOff>
    </xdr:from>
    <xdr:to>
      <xdr:col>81</xdr:col>
      <xdr:colOff>44450</xdr:colOff>
      <xdr:row>66</xdr:row>
      <xdr:rowOff>11367</xdr:rowOff>
    </xdr:to>
    <xdr:cxnSp macro="">
      <xdr:nvCxnSpPr>
        <xdr:cNvPr id="312" name="直線コネクタ 311"/>
        <xdr:cNvCxnSpPr/>
      </xdr:nvCxnSpPr>
      <xdr:spPr>
        <a:xfrm flipV="1">
          <a:off x="17018000" y="10067481"/>
          <a:ext cx="0" cy="1259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154894</xdr:rowOff>
    </xdr:from>
    <xdr:ext cx="762000" cy="259045"/>
    <xdr:sp macro="" textlink="">
      <xdr:nvSpPr>
        <xdr:cNvPr id="313" name="定員管理の状況最小値テキスト"/>
        <xdr:cNvSpPr txBox="1"/>
      </xdr:nvSpPr>
      <xdr:spPr>
        <a:xfrm>
          <a:off x="17106900" y="11299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11367</xdr:rowOff>
    </xdr:from>
    <xdr:to>
      <xdr:col>81</xdr:col>
      <xdr:colOff>133350</xdr:colOff>
      <xdr:row>66</xdr:row>
      <xdr:rowOff>11367</xdr:rowOff>
    </xdr:to>
    <xdr:cxnSp macro="">
      <xdr:nvCxnSpPr>
        <xdr:cNvPr id="314" name="直線コネクタ 313"/>
        <xdr:cNvCxnSpPr/>
      </xdr:nvCxnSpPr>
      <xdr:spPr>
        <a:xfrm>
          <a:off x="16929100" y="11327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38308</xdr:rowOff>
    </xdr:from>
    <xdr:ext cx="762000" cy="259045"/>
    <xdr:sp macro="" textlink="">
      <xdr:nvSpPr>
        <xdr:cNvPr id="315" name="定員管理の状況最大値テキスト"/>
        <xdr:cNvSpPr txBox="1"/>
      </xdr:nvSpPr>
      <xdr:spPr>
        <a:xfrm>
          <a:off x="17106900" y="9810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123381</xdr:rowOff>
    </xdr:from>
    <xdr:to>
      <xdr:col>81</xdr:col>
      <xdr:colOff>133350</xdr:colOff>
      <xdr:row>58</xdr:row>
      <xdr:rowOff>123381</xdr:rowOff>
    </xdr:to>
    <xdr:cxnSp macro="">
      <xdr:nvCxnSpPr>
        <xdr:cNvPr id="316" name="直線コネクタ 315"/>
        <xdr:cNvCxnSpPr/>
      </xdr:nvCxnSpPr>
      <xdr:spPr>
        <a:xfrm>
          <a:off x="16929100" y="10067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128683</xdr:rowOff>
    </xdr:from>
    <xdr:to>
      <xdr:col>81</xdr:col>
      <xdr:colOff>44450</xdr:colOff>
      <xdr:row>59</xdr:row>
      <xdr:rowOff>132906</xdr:rowOff>
    </xdr:to>
    <xdr:cxnSp macro="">
      <xdr:nvCxnSpPr>
        <xdr:cNvPr id="317" name="直線コネクタ 316"/>
        <xdr:cNvCxnSpPr/>
      </xdr:nvCxnSpPr>
      <xdr:spPr>
        <a:xfrm>
          <a:off x="16179800" y="10244233"/>
          <a:ext cx="838200" cy="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161434</xdr:rowOff>
    </xdr:from>
    <xdr:ext cx="762000" cy="259045"/>
    <xdr:sp macro="" textlink="">
      <xdr:nvSpPr>
        <xdr:cNvPr id="318" name="定員管理の状況平均値テキスト"/>
        <xdr:cNvSpPr txBox="1"/>
      </xdr:nvSpPr>
      <xdr:spPr>
        <a:xfrm>
          <a:off x="17106900" y="10448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17907</xdr:rowOff>
    </xdr:from>
    <xdr:to>
      <xdr:col>81</xdr:col>
      <xdr:colOff>95250</xdr:colOff>
      <xdr:row>61</xdr:row>
      <xdr:rowOff>119507</xdr:rowOff>
    </xdr:to>
    <xdr:sp macro="" textlink="">
      <xdr:nvSpPr>
        <xdr:cNvPr id="319" name="フローチャート: 判断 318"/>
        <xdr:cNvSpPr/>
      </xdr:nvSpPr>
      <xdr:spPr>
        <a:xfrm>
          <a:off x="16967200" y="1047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112395</xdr:rowOff>
    </xdr:from>
    <xdr:to>
      <xdr:col>77</xdr:col>
      <xdr:colOff>44450</xdr:colOff>
      <xdr:row>59</xdr:row>
      <xdr:rowOff>128683</xdr:rowOff>
    </xdr:to>
    <xdr:cxnSp macro="">
      <xdr:nvCxnSpPr>
        <xdr:cNvPr id="320" name="直線コネクタ 319"/>
        <xdr:cNvCxnSpPr/>
      </xdr:nvCxnSpPr>
      <xdr:spPr>
        <a:xfrm>
          <a:off x="15290800" y="10227945"/>
          <a:ext cx="889000" cy="1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5238</xdr:rowOff>
    </xdr:from>
    <xdr:to>
      <xdr:col>77</xdr:col>
      <xdr:colOff>95250</xdr:colOff>
      <xdr:row>61</xdr:row>
      <xdr:rowOff>106838</xdr:rowOff>
    </xdr:to>
    <xdr:sp macro="" textlink="">
      <xdr:nvSpPr>
        <xdr:cNvPr id="321" name="フローチャート: 判断 320"/>
        <xdr:cNvSpPr/>
      </xdr:nvSpPr>
      <xdr:spPr>
        <a:xfrm>
          <a:off x="161290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91615</xdr:rowOff>
    </xdr:from>
    <xdr:ext cx="736600" cy="259045"/>
    <xdr:sp macro="" textlink="">
      <xdr:nvSpPr>
        <xdr:cNvPr id="322" name="テキスト ボックス 321"/>
        <xdr:cNvSpPr txBox="1"/>
      </xdr:nvSpPr>
      <xdr:spPr>
        <a:xfrm>
          <a:off x="15798800" y="10550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112395</xdr:rowOff>
    </xdr:from>
    <xdr:to>
      <xdr:col>72</xdr:col>
      <xdr:colOff>203200</xdr:colOff>
      <xdr:row>59</xdr:row>
      <xdr:rowOff>134112</xdr:rowOff>
    </xdr:to>
    <xdr:cxnSp macro="">
      <xdr:nvCxnSpPr>
        <xdr:cNvPr id="323" name="直線コネクタ 322"/>
        <xdr:cNvCxnSpPr/>
      </xdr:nvCxnSpPr>
      <xdr:spPr>
        <a:xfrm flipV="1">
          <a:off x="14401800" y="10227945"/>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39148</xdr:rowOff>
    </xdr:from>
    <xdr:to>
      <xdr:col>73</xdr:col>
      <xdr:colOff>44450</xdr:colOff>
      <xdr:row>60</xdr:row>
      <xdr:rowOff>140748</xdr:rowOff>
    </xdr:to>
    <xdr:sp macro="" textlink="">
      <xdr:nvSpPr>
        <xdr:cNvPr id="324" name="フローチャート: 判断 323"/>
        <xdr:cNvSpPr/>
      </xdr:nvSpPr>
      <xdr:spPr>
        <a:xfrm>
          <a:off x="15240000" y="1032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125525</xdr:rowOff>
    </xdr:from>
    <xdr:ext cx="762000" cy="259045"/>
    <xdr:sp macro="" textlink="">
      <xdr:nvSpPr>
        <xdr:cNvPr id="325" name="テキスト ボックス 324"/>
        <xdr:cNvSpPr txBox="1"/>
      </xdr:nvSpPr>
      <xdr:spPr>
        <a:xfrm>
          <a:off x="14909800" y="1041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103949</xdr:rowOff>
    </xdr:from>
    <xdr:to>
      <xdr:col>68</xdr:col>
      <xdr:colOff>152400</xdr:colOff>
      <xdr:row>59</xdr:row>
      <xdr:rowOff>134112</xdr:rowOff>
    </xdr:to>
    <xdr:cxnSp macro="">
      <xdr:nvCxnSpPr>
        <xdr:cNvPr id="326" name="直線コネクタ 325"/>
        <xdr:cNvCxnSpPr/>
      </xdr:nvCxnSpPr>
      <xdr:spPr>
        <a:xfrm>
          <a:off x="13512800" y="10219499"/>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1143</xdr:rowOff>
    </xdr:from>
    <xdr:to>
      <xdr:col>68</xdr:col>
      <xdr:colOff>203200</xdr:colOff>
      <xdr:row>60</xdr:row>
      <xdr:rowOff>102743</xdr:rowOff>
    </xdr:to>
    <xdr:sp macro="" textlink="">
      <xdr:nvSpPr>
        <xdr:cNvPr id="327" name="フローチャート: 判断 326"/>
        <xdr:cNvSpPr/>
      </xdr:nvSpPr>
      <xdr:spPr>
        <a:xfrm>
          <a:off x="14351000" y="1028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87520</xdr:rowOff>
    </xdr:from>
    <xdr:ext cx="762000" cy="259045"/>
    <xdr:sp macro="" textlink="">
      <xdr:nvSpPr>
        <xdr:cNvPr id="328" name="テキスト ボックス 327"/>
        <xdr:cNvSpPr txBox="1"/>
      </xdr:nvSpPr>
      <xdr:spPr>
        <a:xfrm>
          <a:off x="14020800" y="1037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161734</xdr:rowOff>
    </xdr:from>
    <xdr:to>
      <xdr:col>64</xdr:col>
      <xdr:colOff>152400</xdr:colOff>
      <xdr:row>60</xdr:row>
      <xdr:rowOff>91884</xdr:rowOff>
    </xdr:to>
    <xdr:sp macro="" textlink="">
      <xdr:nvSpPr>
        <xdr:cNvPr id="329" name="フローチャート: 判断 328"/>
        <xdr:cNvSpPr/>
      </xdr:nvSpPr>
      <xdr:spPr>
        <a:xfrm>
          <a:off x="13462000" y="1027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76661</xdr:rowOff>
    </xdr:from>
    <xdr:ext cx="762000" cy="259045"/>
    <xdr:sp macro="" textlink="">
      <xdr:nvSpPr>
        <xdr:cNvPr id="330" name="テキスト ボックス 329"/>
        <xdr:cNvSpPr txBox="1"/>
      </xdr:nvSpPr>
      <xdr:spPr>
        <a:xfrm>
          <a:off x="13131800" y="10363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82106</xdr:rowOff>
    </xdr:from>
    <xdr:to>
      <xdr:col>81</xdr:col>
      <xdr:colOff>95250</xdr:colOff>
      <xdr:row>60</xdr:row>
      <xdr:rowOff>12256</xdr:rowOff>
    </xdr:to>
    <xdr:sp macro="" textlink="">
      <xdr:nvSpPr>
        <xdr:cNvPr id="336" name="楕円 335"/>
        <xdr:cNvSpPr/>
      </xdr:nvSpPr>
      <xdr:spPr>
        <a:xfrm>
          <a:off x="16967200" y="1019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98633</xdr:rowOff>
    </xdr:from>
    <xdr:ext cx="762000" cy="259045"/>
    <xdr:sp macro="" textlink="">
      <xdr:nvSpPr>
        <xdr:cNvPr id="337" name="定員管理の状況該当値テキスト"/>
        <xdr:cNvSpPr txBox="1"/>
      </xdr:nvSpPr>
      <xdr:spPr>
        <a:xfrm>
          <a:off x="17106900" y="10042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77883</xdr:rowOff>
    </xdr:from>
    <xdr:to>
      <xdr:col>77</xdr:col>
      <xdr:colOff>95250</xdr:colOff>
      <xdr:row>60</xdr:row>
      <xdr:rowOff>8033</xdr:rowOff>
    </xdr:to>
    <xdr:sp macro="" textlink="">
      <xdr:nvSpPr>
        <xdr:cNvPr id="338" name="楕円 337"/>
        <xdr:cNvSpPr/>
      </xdr:nvSpPr>
      <xdr:spPr>
        <a:xfrm>
          <a:off x="16129000" y="10193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18210</xdr:rowOff>
    </xdr:from>
    <xdr:ext cx="736600" cy="259045"/>
    <xdr:sp macro="" textlink="">
      <xdr:nvSpPr>
        <xdr:cNvPr id="339" name="テキスト ボックス 338"/>
        <xdr:cNvSpPr txBox="1"/>
      </xdr:nvSpPr>
      <xdr:spPr>
        <a:xfrm>
          <a:off x="15798800" y="996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61595</xdr:rowOff>
    </xdr:from>
    <xdr:to>
      <xdr:col>73</xdr:col>
      <xdr:colOff>44450</xdr:colOff>
      <xdr:row>59</xdr:row>
      <xdr:rowOff>163195</xdr:rowOff>
    </xdr:to>
    <xdr:sp macro="" textlink="">
      <xdr:nvSpPr>
        <xdr:cNvPr id="340" name="楕円 339"/>
        <xdr:cNvSpPr/>
      </xdr:nvSpPr>
      <xdr:spPr>
        <a:xfrm>
          <a:off x="15240000" y="1017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1922</xdr:rowOff>
    </xdr:from>
    <xdr:ext cx="762000" cy="259045"/>
    <xdr:sp macro="" textlink="">
      <xdr:nvSpPr>
        <xdr:cNvPr id="341" name="テキスト ボックス 340"/>
        <xdr:cNvSpPr txBox="1"/>
      </xdr:nvSpPr>
      <xdr:spPr>
        <a:xfrm>
          <a:off x="14909800" y="9946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83312</xdr:rowOff>
    </xdr:from>
    <xdr:to>
      <xdr:col>68</xdr:col>
      <xdr:colOff>203200</xdr:colOff>
      <xdr:row>60</xdr:row>
      <xdr:rowOff>13462</xdr:rowOff>
    </xdr:to>
    <xdr:sp macro="" textlink="">
      <xdr:nvSpPr>
        <xdr:cNvPr id="342" name="楕円 341"/>
        <xdr:cNvSpPr/>
      </xdr:nvSpPr>
      <xdr:spPr>
        <a:xfrm>
          <a:off x="14351000" y="1019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23639</xdr:rowOff>
    </xdr:from>
    <xdr:ext cx="762000" cy="259045"/>
    <xdr:sp macro="" textlink="">
      <xdr:nvSpPr>
        <xdr:cNvPr id="343" name="テキスト ボックス 342"/>
        <xdr:cNvSpPr txBox="1"/>
      </xdr:nvSpPr>
      <xdr:spPr>
        <a:xfrm>
          <a:off x="14020800" y="996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53149</xdr:rowOff>
    </xdr:from>
    <xdr:to>
      <xdr:col>64</xdr:col>
      <xdr:colOff>152400</xdr:colOff>
      <xdr:row>59</xdr:row>
      <xdr:rowOff>154749</xdr:rowOff>
    </xdr:to>
    <xdr:sp macro="" textlink="">
      <xdr:nvSpPr>
        <xdr:cNvPr id="344" name="楕円 343"/>
        <xdr:cNvSpPr/>
      </xdr:nvSpPr>
      <xdr:spPr>
        <a:xfrm>
          <a:off x="13462000" y="1016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164926</xdr:rowOff>
    </xdr:from>
    <xdr:ext cx="762000" cy="259045"/>
    <xdr:sp macro="" textlink="">
      <xdr:nvSpPr>
        <xdr:cNvPr id="345" name="テキスト ボックス 344"/>
        <xdr:cNvSpPr txBox="1"/>
      </xdr:nvSpPr>
      <xdr:spPr>
        <a:xfrm>
          <a:off x="13131800" y="9937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町債の新規発行を控える一方で、大規模事業の起債償還が進んだ結果、平成２３年度以降は類似団体平均を下回る比率となり、その後も改善が進んでいる。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平成２９年度はデジタル防災行政無線改修事業の元金償還が始まったため、増加傾向にある。来年度以降は、大規模事業（道の駅）の元金償還が始まるため、新規発行の抑制を図る必要がある。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105664</xdr:rowOff>
    </xdr:from>
    <xdr:to>
      <xdr:col>81</xdr:col>
      <xdr:colOff>44450</xdr:colOff>
      <xdr:row>45</xdr:row>
      <xdr:rowOff>80518</xdr:rowOff>
    </xdr:to>
    <xdr:cxnSp macro="">
      <xdr:nvCxnSpPr>
        <xdr:cNvPr id="371" name="直線コネクタ 370"/>
        <xdr:cNvCxnSpPr/>
      </xdr:nvCxnSpPr>
      <xdr:spPr>
        <a:xfrm flipV="1">
          <a:off x="17018000" y="6449314"/>
          <a:ext cx="0" cy="1346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52595</xdr:rowOff>
    </xdr:from>
    <xdr:ext cx="762000" cy="259045"/>
    <xdr:sp macro="" textlink="">
      <xdr:nvSpPr>
        <xdr:cNvPr id="372" name="公債費負担の状況最小値テキスト"/>
        <xdr:cNvSpPr txBox="1"/>
      </xdr:nvSpPr>
      <xdr:spPr>
        <a:xfrm>
          <a:off x="17106900" y="776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80518</xdr:rowOff>
    </xdr:from>
    <xdr:to>
      <xdr:col>81</xdr:col>
      <xdr:colOff>133350</xdr:colOff>
      <xdr:row>45</xdr:row>
      <xdr:rowOff>80518</xdr:rowOff>
    </xdr:to>
    <xdr:cxnSp macro="">
      <xdr:nvCxnSpPr>
        <xdr:cNvPr id="373" name="直線コネクタ 372"/>
        <xdr:cNvCxnSpPr/>
      </xdr:nvCxnSpPr>
      <xdr:spPr>
        <a:xfrm>
          <a:off x="16929100" y="779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20591</xdr:rowOff>
    </xdr:from>
    <xdr:ext cx="762000" cy="259045"/>
    <xdr:sp macro="" textlink="">
      <xdr:nvSpPr>
        <xdr:cNvPr id="374" name="公債費負担の状況最大値テキスト"/>
        <xdr:cNvSpPr txBox="1"/>
      </xdr:nvSpPr>
      <xdr:spPr>
        <a:xfrm>
          <a:off x="17106900" y="619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105664</xdr:rowOff>
    </xdr:from>
    <xdr:to>
      <xdr:col>81</xdr:col>
      <xdr:colOff>133350</xdr:colOff>
      <xdr:row>37</xdr:row>
      <xdr:rowOff>105664</xdr:rowOff>
    </xdr:to>
    <xdr:cxnSp macro="">
      <xdr:nvCxnSpPr>
        <xdr:cNvPr id="375" name="直線コネクタ 374"/>
        <xdr:cNvCxnSpPr/>
      </xdr:nvCxnSpPr>
      <xdr:spPr>
        <a:xfrm>
          <a:off x="16929100" y="644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148844</xdr:rowOff>
    </xdr:from>
    <xdr:to>
      <xdr:col>81</xdr:col>
      <xdr:colOff>44450</xdr:colOff>
      <xdr:row>40</xdr:row>
      <xdr:rowOff>30480</xdr:rowOff>
    </xdr:to>
    <xdr:cxnSp macro="">
      <xdr:nvCxnSpPr>
        <xdr:cNvPr id="376" name="直線コネクタ 375"/>
        <xdr:cNvCxnSpPr/>
      </xdr:nvCxnSpPr>
      <xdr:spPr>
        <a:xfrm>
          <a:off x="16179800" y="6835394"/>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45737</xdr:rowOff>
    </xdr:from>
    <xdr:ext cx="762000" cy="259045"/>
    <xdr:sp macro="" textlink="">
      <xdr:nvSpPr>
        <xdr:cNvPr id="377" name="公債費負担の状況平均値テキスト"/>
        <xdr:cNvSpPr txBox="1"/>
      </xdr:nvSpPr>
      <xdr:spPr>
        <a:xfrm>
          <a:off x="17106900" y="707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78" name="フローチャート: 判断 377"/>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100584</xdr:rowOff>
    </xdr:from>
    <xdr:to>
      <xdr:col>77</xdr:col>
      <xdr:colOff>44450</xdr:colOff>
      <xdr:row>39</xdr:row>
      <xdr:rowOff>148844</xdr:rowOff>
    </xdr:to>
    <xdr:cxnSp macro="">
      <xdr:nvCxnSpPr>
        <xdr:cNvPr id="379" name="直線コネクタ 378"/>
        <xdr:cNvCxnSpPr/>
      </xdr:nvCxnSpPr>
      <xdr:spPr>
        <a:xfrm>
          <a:off x="15290800" y="678713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73660</xdr:rowOff>
    </xdr:from>
    <xdr:to>
      <xdr:col>77</xdr:col>
      <xdr:colOff>95250</xdr:colOff>
      <xdr:row>42</xdr:row>
      <xdr:rowOff>3810</xdr:rowOff>
    </xdr:to>
    <xdr:sp macro="" textlink="">
      <xdr:nvSpPr>
        <xdr:cNvPr id="380" name="フローチャート: 判断 379"/>
        <xdr:cNvSpPr/>
      </xdr:nvSpPr>
      <xdr:spPr>
        <a:xfrm>
          <a:off x="16129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160037</xdr:rowOff>
    </xdr:from>
    <xdr:ext cx="736600" cy="259045"/>
    <xdr:sp macro="" textlink="">
      <xdr:nvSpPr>
        <xdr:cNvPr id="381" name="テキスト ボックス 380"/>
        <xdr:cNvSpPr txBox="1"/>
      </xdr:nvSpPr>
      <xdr:spPr>
        <a:xfrm>
          <a:off x="15798800" y="718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100584</xdr:rowOff>
    </xdr:from>
    <xdr:to>
      <xdr:col>72</xdr:col>
      <xdr:colOff>203200</xdr:colOff>
      <xdr:row>40</xdr:row>
      <xdr:rowOff>16002</xdr:rowOff>
    </xdr:to>
    <xdr:cxnSp macro="">
      <xdr:nvCxnSpPr>
        <xdr:cNvPr id="382" name="直線コネクタ 381"/>
        <xdr:cNvCxnSpPr/>
      </xdr:nvCxnSpPr>
      <xdr:spPr>
        <a:xfrm flipV="1">
          <a:off x="14401800" y="678713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83312</xdr:rowOff>
    </xdr:from>
    <xdr:to>
      <xdr:col>73</xdr:col>
      <xdr:colOff>44450</xdr:colOff>
      <xdr:row>42</xdr:row>
      <xdr:rowOff>13462</xdr:rowOff>
    </xdr:to>
    <xdr:sp macro="" textlink="">
      <xdr:nvSpPr>
        <xdr:cNvPr id="383" name="フローチャート: 判断 382"/>
        <xdr:cNvSpPr/>
      </xdr:nvSpPr>
      <xdr:spPr>
        <a:xfrm>
          <a:off x="15240000" y="711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169689</xdr:rowOff>
    </xdr:from>
    <xdr:ext cx="762000" cy="259045"/>
    <xdr:sp macro="" textlink="">
      <xdr:nvSpPr>
        <xdr:cNvPr id="384" name="テキスト ボックス 383"/>
        <xdr:cNvSpPr txBox="1"/>
      </xdr:nvSpPr>
      <xdr:spPr>
        <a:xfrm>
          <a:off x="14909800" y="719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16002</xdr:rowOff>
    </xdr:from>
    <xdr:to>
      <xdr:col>68</xdr:col>
      <xdr:colOff>152400</xdr:colOff>
      <xdr:row>40</xdr:row>
      <xdr:rowOff>160782</xdr:rowOff>
    </xdr:to>
    <xdr:cxnSp macro="">
      <xdr:nvCxnSpPr>
        <xdr:cNvPr id="385" name="直線コネクタ 384"/>
        <xdr:cNvCxnSpPr/>
      </xdr:nvCxnSpPr>
      <xdr:spPr>
        <a:xfrm flipV="1">
          <a:off x="13512800" y="6874002"/>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121920</xdr:rowOff>
    </xdr:from>
    <xdr:to>
      <xdr:col>68</xdr:col>
      <xdr:colOff>203200</xdr:colOff>
      <xdr:row>42</xdr:row>
      <xdr:rowOff>52070</xdr:rowOff>
    </xdr:to>
    <xdr:sp macro="" textlink="">
      <xdr:nvSpPr>
        <xdr:cNvPr id="386" name="フローチャート: 判断 385"/>
        <xdr:cNvSpPr/>
      </xdr:nvSpPr>
      <xdr:spPr>
        <a:xfrm>
          <a:off x="14351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36847</xdr:rowOff>
    </xdr:from>
    <xdr:ext cx="762000" cy="259045"/>
    <xdr:sp macro="" textlink="">
      <xdr:nvSpPr>
        <xdr:cNvPr id="387" name="テキスト ボックス 386"/>
        <xdr:cNvSpPr txBox="1"/>
      </xdr:nvSpPr>
      <xdr:spPr>
        <a:xfrm>
          <a:off x="14020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170180</xdr:rowOff>
    </xdr:from>
    <xdr:to>
      <xdr:col>64</xdr:col>
      <xdr:colOff>152400</xdr:colOff>
      <xdr:row>42</xdr:row>
      <xdr:rowOff>100330</xdr:rowOff>
    </xdr:to>
    <xdr:sp macro="" textlink="">
      <xdr:nvSpPr>
        <xdr:cNvPr id="388" name="フローチャート: 判断 387"/>
        <xdr:cNvSpPr/>
      </xdr:nvSpPr>
      <xdr:spPr>
        <a:xfrm>
          <a:off x="13462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85107</xdr:rowOff>
    </xdr:from>
    <xdr:ext cx="762000" cy="259045"/>
    <xdr:sp macro="" textlink="">
      <xdr:nvSpPr>
        <xdr:cNvPr id="389" name="テキスト ボックス 388"/>
        <xdr:cNvSpPr txBox="1"/>
      </xdr:nvSpPr>
      <xdr:spPr>
        <a:xfrm>
          <a:off x="13131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95" name="楕円 394"/>
        <xdr:cNvSpPr/>
      </xdr:nvSpPr>
      <xdr:spPr>
        <a:xfrm>
          <a:off x="169672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167657</xdr:rowOff>
    </xdr:from>
    <xdr:ext cx="762000" cy="259045"/>
    <xdr:sp macro="" textlink="">
      <xdr:nvSpPr>
        <xdr:cNvPr id="396" name="公債費負担の状況該当値テキスト"/>
        <xdr:cNvSpPr txBox="1"/>
      </xdr:nvSpPr>
      <xdr:spPr>
        <a:xfrm>
          <a:off x="17106900" y="668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98044</xdr:rowOff>
    </xdr:from>
    <xdr:to>
      <xdr:col>77</xdr:col>
      <xdr:colOff>95250</xdr:colOff>
      <xdr:row>40</xdr:row>
      <xdr:rowOff>28194</xdr:rowOff>
    </xdr:to>
    <xdr:sp macro="" textlink="">
      <xdr:nvSpPr>
        <xdr:cNvPr id="397" name="楕円 396"/>
        <xdr:cNvSpPr/>
      </xdr:nvSpPr>
      <xdr:spPr>
        <a:xfrm>
          <a:off x="16129000" y="678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38371</xdr:rowOff>
    </xdr:from>
    <xdr:ext cx="736600" cy="259045"/>
    <xdr:sp macro="" textlink="">
      <xdr:nvSpPr>
        <xdr:cNvPr id="398" name="テキスト ボックス 397"/>
        <xdr:cNvSpPr txBox="1"/>
      </xdr:nvSpPr>
      <xdr:spPr>
        <a:xfrm>
          <a:off x="15798800" y="6553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49784</xdr:rowOff>
    </xdr:from>
    <xdr:to>
      <xdr:col>73</xdr:col>
      <xdr:colOff>44450</xdr:colOff>
      <xdr:row>39</xdr:row>
      <xdr:rowOff>151384</xdr:rowOff>
    </xdr:to>
    <xdr:sp macro="" textlink="">
      <xdr:nvSpPr>
        <xdr:cNvPr id="399" name="楕円 398"/>
        <xdr:cNvSpPr/>
      </xdr:nvSpPr>
      <xdr:spPr>
        <a:xfrm>
          <a:off x="15240000" y="673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161561</xdr:rowOff>
    </xdr:from>
    <xdr:ext cx="762000" cy="259045"/>
    <xdr:sp macro="" textlink="">
      <xdr:nvSpPr>
        <xdr:cNvPr id="400" name="テキスト ボックス 399"/>
        <xdr:cNvSpPr txBox="1"/>
      </xdr:nvSpPr>
      <xdr:spPr>
        <a:xfrm>
          <a:off x="14909800" y="650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136652</xdr:rowOff>
    </xdr:from>
    <xdr:to>
      <xdr:col>68</xdr:col>
      <xdr:colOff>203200</xdr:colOff>
      <xdr:row>40</xdr:row>
      <xdr:rowOff>66802</xdr:rowOff>
    </xdr:to>
    <xdr:sp macro="" textlink="">
      <xdr:nvSpPr>
        <xdr:cNvPr id="401" name="楕円 400"/>
        <xdr:cNvSpPr/>
      </xdr:nvSpPr>
      <xdr:spPr>
        <a:xfrm>
          <a:off x="14351000" y="682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76979</xdr:rowOff>
    </xdr:from>
    <xdr:ext cx="762000" cy="259045"/>
    <xdr:sp macro="" textlink="">
      <xdr:nvSpPr>
        <xdr:cNvPr id="402" name="テキスト ボックス 401"/>
        <xdr:cNvSpPr txBox="1"/>
      </xdr:nvSpPr>
      <xdr:spPr>
        <a:xfrm>
          <a:off x="14020800" y="659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109982</xdr:rowOff>
    </xdr:from>
    <xdr:to>
      <xdr:col>64</xdr:col>
      <xdr:colOff>152400</xdr:colOff>
      <xdr:row>41</xdr:row>
      <xdr:rowOff>40132</xdr:rowOff>
    </xdr:to>
    <xdr:sp macro="" textlink="">
      <xdr:nvSpPr>
        <xdr:cNvPr id="403" name="楕円 402"/>
        <xdr:cNvSpPr/>
      </xdr:nvSpPr>
      <xdr:spPr>
        <a:xfrm>
          <a:off x="13462000" y="696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50309</xdr:rowOff>
    </xdr:from>
    <xdr:ext cx="762000" cy="259045"/>
    <xdr:sp macro="" textlink="">
      <xdr:nvSpPr>
        <xdr:cNvPr id="404" name="テキスト ボックス 403"/>
        <xdr:cNvSpPr txBox="1"/>
      </xdr:nvSpPr>
      <xdr:spPr>
        <a:xfrm>
          <a:off x="13131800" y="673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過去に実施した大規模事業の起債償還終了などにより町債残高が減少したことと、財政調整基金への積み増しが順調に進んでいることから、平成２５年度以降は将来負担比率は該当なしとなっている。</a:t>
          </a:r>
          <a:endParaRPr lang="ja-JP" altLang="ja-JP">
            <a:effectLst/>
          </a:endParaRP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1" name="直線コネクタ 42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2" name="テキスト ボックス 42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3" name="直線コネクタ 42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4" name="テキスト ボックス 42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5" name="直線コネクタ 42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6" name="テキスト ボックス 42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7" name="直線コネクタ 42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8" name="テキスト ボックス 42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9" name="直線コネクタ 42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0" name="テキスト ボックス 42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115739</xdr:rowOff>
    </xdr:to>
    <xdr:cxnSp macro="">
      <xdr:nvCxnSpPr>
        <xdr:cNvPr id="433" name="直線コネクタ 432"/>
        <xdr:cNvCxnSpPr/>
      </xdr:nvCxnSpPr>
      <xdr:spPr>
        <a:xfrm flipV="1">
          <a:off x="17018000" y="2370667"/>
          <a:ext cx="0" cy="1516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87816</xdr:rowOff>
    </xdr:from>
    <xdr:ext cx="762000" cy="259045"/>
    <xdr:sp macro="" textlink="">
      <xdr:nvSpPr>
        <xdr:cNvPr id="434" name="将来負担の状況最小値テキスト"/>
        <xdr:cNvSpPr txBox="1"/>
      </xdr:nvSpPr>
      <xdr:spPr>
        <a:xfrm>
          <a:off x="17106900" y="3859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115739</xdr:rowOff>
    </xdr:from>
    <xdr:to>
      <xdr:col>81</xdr:col>
      <xdr:colOff>133350</xdr:colOff>
      <xdr:row>22</xdr:row>
      <xdr:rowOff>115739</xdr:rowOff>
    </xdr:to>
    <xdr:cxnSp macro="">
      <xdr:nvCxnSpPr>
        <xdr:cNvPr id="435" name="直線コネクタ 434"/>
        <xdr:cNvCxnSpPr/>
      </xdr:nvCxnSpPr>
      <xdr:spPr>
        <a:xfrm>
          <a:off x="16929100" y="3887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6"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7" name="直線コネクタ 43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8"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9" name="フローチャート: 判断 438"/>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0" name="フローチャート: 判断 439"/>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1" name="テキスト ボックス 440"/>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136737</xdr:rowOff>
    </xdr:from>
    <xdr:to>
      <xdr:col>73</xdr:col>
      <xdr:colOff>44450</xdr:colOff>
      <xdr:row>15</xdr:row>
      <xdr:rowOff>66887</xdr:rowOff>
    </xdr:to>
    <xdr:sp macro="" textlink="">
      <xdr:nvSpPr>
        <xdr:cNvPr id="442" name="フローチャート: 判断 441"/>
        <xdr:cNvSpPr/>
      </xdr:nvSpPr>
      <xdr:spPr>
        <a:xfrm>
          <a:off x="15240000" y="253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77064</xdr:rowOff>
    </xdr:from>
    <xdr:ext cx="762000" cy="259045"/>
    <xdr:sp macro="" textlink="">
      <xdr:nvSpPr>
        <xdr:cNvPr id="443" name="テキスト ボックス 442"/>
        <xdr:cNvSpPr txBox="1"/>
      </xdr:nvSpPr>
      <xdr:spPr>
        <a:xfrm>
          <a:off x="14909800" y="2305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63542</xdr:rowOff>
    </xdr:from>
    <xdr:to>
      <xdr:col>68</xdr:col>
      <xdr:colOff>203200</xdr:colOff>
      <xdr:row>14</xdr:row>
      <xdr:rowOff>165142</xdr:rowOff>
    </xdr:to>
    <xdr:sp macro="" textlink="">
      <xdr:nvSpPr>
        <xdr:cNvPr id="444" name="フローチャート: 判断 443"/>
        <xdr:cNvSpPr/>
      </xdr:nvSpPr>
      <xdr:spPr>
        <a:xfrm>
          <a:off x="14351000" y="246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3869</xdr:rowOff>
    </xdr:from>
    <xdr:ext cx="762000" cy="259045"/>
    <xdr:sp macro="" textlink="">
      <xdr:nvSpPr>
        <xdr:cNvPr id="445" name="テキスト ボックス 444"/>
        <xdr:cNvSpPr txBox="1"/>
      </xdr:nvSpPr>
      <xdr:spPr>
        <a:xfrm>
          <a:off x="14020800" y="2232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84455</xdr:rowOff>
    </xdr:from>
    <xdr:to>
      <xdr:col>64</xdr:col>
      <xdr:colOff>152400</xdr:colOff>
      <xdr:row>15</xdr:row>
      <xdr:rowOff>14605</xdr:rowOff>
    </xdr:to>
    <xdr:sp macro="" textlink="">
      <xdr:nvSpPr>
        <xdr:cNvPr id="446" name="フローチャート: 判断 445"/>
        <xdr:cNvSpPr/>
      </xdr:nvSpPr>
      <xdr:spPr>
        <a:xfrm>
          <a:off x="13462000" y="248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24782</xdr:rowOff>
    </xdr:from>
    <xdr:ext cx="762000" cy="259045"/>
    <xdr:sp macro="" textlink="">
      <xdr:nvSpPr>
        <xdr:cNvPr id="447" name="テキスト ボックス 446"/>
        <xdr:cNvSpPr txBox="1"/>
      </xdr:nvSpPr>
      <xdr:spPr>
        <a:xfrm>
          <a:off x="13131800" y="2253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千葉県神崎町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6,214
6,105
19.90
2,792,624
2,614,164
162,551
1,858,335
2,299,132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類似団体平均に比べて比率が高くなっているのは、ラスパイレス指数にみられる給料水準の高さに加え、職員削減の影響による時間外勤務手当の増などが要因である。</a:t>
          </a:r>
          <a:endParaRPr lang="ja-JP" altLang="ja-JP" sz="1400">
            <a:effectLst/>
          </a:endParaRPr>
        </a:p>
        <a:p>
          <a:r>
            <a:rPr kumimoji="1" lang="ja-JP" altLang="ja-JP" sz="1100">
              <a:solidFill>
                <a:schemeClr val="dk1"/>
              </a:solidFill>
              <a:effectLst/>
              <a:latin typeface="+mn-lt"/>
              <a:ea typeface="+mn-ea"/>
              <a:cs typeface="+mn-cs"/>
            </a:rPr>
            <a:t>　事務事業の見直しや効率化をさらに進めるなど、改善を図っていかなければならない。</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5842</xdr:rowOff>
    </xdr:from>
    <xdr:to>
      <xdr:col>24</xdr:col>
      <xdr:colOff>25400</xdr:colOff>
      <xdr:row>41</xdr:row>
      <xdr:rowOff>19558</xdr:rowOff>
    </xdr:to>
    <xdr:cxnSp macro="">
      <xdr:nvCxnSpPr>
        <xdr:cNvPr id="59" name="直線コネクタ 58"/>
        <xdr:cNvCxnSpPr/>
      </xdr:nvCxnSpPr>
      <xdr:spPr>
        <a:xfrm flipV="1">
          <a:off x="4826000" y="6006592"/>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163085</xdr:rowOff>
    </xdr:from>
    <xdr:ext cx="762000" cy="259045"/>
    <xdr:sp macro="" textlink="">
      <xdr:nvSpPr>
        <xdr:cNvPr id="60" name="人件費最小値テキスト"/>
        <xdr:cNvSpPr txBox="1"/>
      </xdr:nvSpPr>
      <xdr:spPr>
        <a:xfrm>
          <a:off x="4914900" y="702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19558</xdr:rowOff>
    </xdr:from>
    <xdr:to>
      <xdr:col>24</xdr:col>
      <xdr:colOff>114300</xdr:colOff>
      <xdr:row>41</xdr:row>
      <xdr:rowOff>19558</xdr:rowOff>
    </xdr:to>
    <xdr:cxnSp macro="">
      <xdr:nvCxnSpPr>
        <xdr:cNvPr id="61" name="直線コネクタ 60"/>
        <xdr:cNvCxnSpPr/>
      </xdr:nvCxnSpPr>
      <xdr:spPr>
        <a:xfrm>
          <a:off x="4737100" y="70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92219</xdr:rowOff>
    </xdr:from>
    <xdr:ext cx="762000" cy="259045"/>
    <xdr:sp macro="" textlink="">
      <xdr:nvSpPr>
        <xdr:cNvPr id="62" name="人件費最大値テキスト"/>
        <xdr:cNvSpPr txBox="1"/>
      </xdr:nvSpPr>
      <xdr:spPr>
        <a:xfrm>
          <a:off x="4914900" y="575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5842</xdr:rowOff>
    </xdr:from>
    <xdr:to>
      <xdr:col>24</xdr:col>
      <xdr:colOff>114300</xdr:colOff>
      <xdr:row>35</xdr:row>
      <xdr:rowOff>5842</xdr:rowOff>
    </xdr:to>
    <xdr:cxnSp macro="">
      <xdr:nvCxnSpPr>
        <xdr:cNvPr id="63" name="直線コネクタ 62"/>
        <xdr:cNvCxnSpPr/>
      </xdr:nvCxnSpPr>
      <xdr:spPr>
        <a:xfrm>
          <a:off x="4737100" y="600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122428</xdr:rowOff>
    </xdr:from>
    <xdr:to>
      <xdr:col>24</xdr:col>
      <xdr:colOff>25400</xdr:colOff>
      <xdr:row>38</xdr:row>
      <xdr:rowOff>127000</xdr:rowOff>
    </xdr:to>
    <xdr:cxnSp macro="">
      <xdr:nvCxnSpPr>
        <xdr:cNvPr id="64" name="直線コネクタ 63"/>
        <xdr:cNvCxnSpPr/>
      </xdr:nvCxnSpPr>
      <xdr:spPr>
        <a:xfrm>
          <a:off x="3987800" y="663752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106443</xdr:rowOff>
    </xdr:from>
    <xdr:ext cx="762000" cy="259045"/>
    <xdr:sp macro="" textlink="">
      <xdr:nvSpPr>
        <xdr:cNvPr id="65" name="人件費平均値テキスト"/>
        <xdr:cNvSpPr txBox="1"/>
      </xdr:nvSpPr>
      <xdr:spPr>
        <a:xfrm>
          <a:off x="4914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104140</xdr:rowOff>
    </xdr:from>
    <xdr:to>
      <xdr:col>19</xdr:col>
      <xdr:colOff>187325</xdr:colOff>
      <xdr:row>38</xdr:row>
      <xdr:rowOff>122428</xdr:rowOff>
    </xdr:to>
    <xdr:cxnSp macro="">
      <xdr:nvCxnSpPr>
        <xdr:cNvPr id="67" name="直線コネクタ 66"/>
        <xdr:cNvCxnSpPr/>
      </xdr:nvCxnSpPr>
      <xdr:spPr>
        <a:xfrm>
          <a:off x="3098800" y="66192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94488</xdr:rowOff>
    </xdr:from>
    <xdr:to>
      <xdr:col>20</xdr:col>
      <xdr:colOff>38100</xdr:colOff>
      <xdr:row>37</xdr:row>
      <xdr:rowOff>24638</xdr:rowOff>
    </xdr:to>
    <xdr:sp macro="" textlink="">
      <xdr:nvSpPr>
        <xdr:cNvPr id="68" name="フローチャート: 判断 67"/>
        <xdr:cNvSpPr/>
      </xdr:nvSpPr>
      <xdr:spPr>
        <a:xfrm>
          <a:off x="3937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34815</xdr:rowOff>
    </xdr:from>
    <xdr:ext cx="736600" cy="259045"/>
    <xdr:sp macro="" textlink="">
      <xdr:nvSpPr>
        <xdr:cNvPr id="69" name="テキスト ボックス 68"/>
        <xdr:cNvSpPr txBox="1"/>
      </xdr:nvSpPr>
      <xdr:spPr>
        <a:xfrm>
          <a:off x="3606800" y="603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104140</xdr:rowOff>
    </xdr:from>
    <xdr:to>
      <xdr:col>15</xdr:col>
      <xdr:colOff>98425</xdr:colOff>
      <xdr:row>38</xdr:row>
      <xdr:rowOff>159004</xdr:rowOff>
    </xdr:to>
    <xdr:cxnSp macro="">
      <xdr:nvCxnSpPr>
        <xdr:cNvPr id="70" name="直線コネクタ 69"/>
        <xdr:cNvCxnSpPr/>
      </xdr:nvCxnSpPr>
      <xdr:spPr>
        <a:xfrm flipV="1">
          <a:off x="2209800" y="661924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28194</xdr:rowOff>
    </xdr:from>
    <xdr:to>
      <xdr:col>15</xdr:col>
      <xdr:colOff>149225</xdr:colOff>
      <xdr:row>37</xdr:row>
      <xdr:rowOff>129794</xdr:rowOff>
    </xdr:to>
    <xdr:sp macro="" textlink="">
      <xdr:nvSpPr>
        <xdr:cNvPr id="71" name="フローチャート: 判断 70"/>
        <xdr:cNvSpPr/>
      </xdr:nvSpPr>
      <xdr:spPr>
        <a:xfrm>
          <a:off x="3048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139971</xdr:rowOff>
    </xdr:from>
    <xdr:ext cx="762000" cy="259045"/>
    <xdr:sp macro="" textlink="">
      <xdr:nvSpPr>
        <xdr:cNvPr id="72" name="テキスト ボックス 71"/>
        <xdr:cNvSpPr txBox="1"/>
      </xdr:nvSpPr>
      <xdr:spPr>
        <a:xfrm>
          <a:off x="2717800" y="614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136144</xdr:rowOff>
    </xdr:from>
    <xdr:to>
      <xdr:col>11</xdr:col>
      <xdr:colOff>9525</xdr:colOff>
      <xdr:row>38</xdr:row>
      <xdr:rowOff>159004</xdr:rowOff>
    </xdr:to>
    <xdr:cxnSp macro="">
      <xdr:nvCxnSpPr>
        <xdr:cNvPr id="73" name="直線コネクタ 72"/>
        <xdr:cNvCxnSpPr/>
      </xdr:nvCxnSpPr>
      <xdr:spPr>
        <a:xfrm>
          <a:off x="1320800" y="66512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19050</xdr:rowOff>
    </xdr:from>
    <xdr:to>
      <xdr:col>11</xdr:col>
      <xdr:colOff>60325</xdr:colOff>
      <xdr:row>37</xdr:row>
      <xdr:rowOff>120650</xdr:rowOff>
    </xdr:to>
    <xdr:sp macro="" textlink="">
      <xdr:nvSpPr>
        <xdr:cNvPr id="74" name="フローチャート: 判断 73"/>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130827</xdr:rowOff>
    </xdr:from>
    <xdr:ext cx="762000" cy="259045"/>
    <xdr:sp macro="" textlink="">
      <xdr:nvSpPr>
        <xdr:cNvPr id="75" name="テキスト ボックス 74"/>
        <xdr:cNvSpPr txBox="1"/>
      </xdr:nvSpPr>
      <xdr:spPr>
        <a:xfrm>
          <a:off x="1828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163068</xdr:rowOff>
    </xdr:from>
    <xdr:to>
      <xdr:col>6</xdr:col>
      <xdr:colOff>171450</xdr:colOff>
      <xdr:row>37</xdr:row>
      <xdr:rowOff>93218</xdr:rowOff>
    </xdr:to>
    <xdr:sp macro="" textlink="">
      <xdr:nvSpPr>
        <xdr:cNvPr id="76" name="フローチャート: 判断 75"/>
        <xdr:cNvSpPr/>
      </xdr:nvSpPr>
      <xdr:spPr>
        <a:xfrm>
          <a:off x="1270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103395</xdr:rowOff>
    </xdr:from>
    <xdr:ext cx="762000" cy="259045"/>
    <xdr:sp macro="" textlink="">
      <xdr:nvSpPr>
        <xdr:cNvPr id="77" name="テキスト ボックス 76"/>
        <xdr:cNvSpPr txBox="1"/>
      </xdr:nvSpPr>
      <xdr:spPr>
        <a:xfrm>
          <a:off x="939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76200</xdr:rowOff>
    </xdr:from>
    <xdr:to>
      <xdr:col>24</xdr:col>
      <xdr:colOff>76200</xdr:colOff>
      <xdr:row>39</xdr:row>
      <xdr:rowOff>6350</xdr:rowOff>
    </xdr:to>
    <xdr:sp macro="" textlink="">
      <xdr:nvSpPr>
        <xdr:cNvPr id="83" name="楕円 82"/>
        <xdr:cNvSpPr/>
      </xdr:nvSpPr>
      <xdr:spPr>
        <a:xfrm>
          <a:off x="47752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48277</xdr:rowOff>
    </xdr:from>
    <xdr:ext cx="762000" cy="259045"/>
    <xdr:sp macro="" textlink="">
      <xdr:nvSpPr>
        <xdr:cNvPr id="84" name="人件費該当値テキスト"/>
        <xdr:cNvSpPr txBox="1"/>
      </xdr:nvSpPr>
      <xdr:spPr>
        <a:xfrm>
          <a:off x="49149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71628</xdr:rowOff>
    </xdr:from>
    <xdr:to>
      <xdr:col>20</xdr:col>
      <xdr:colOff>38100</xdr:colOff>
      <xdr:row>39</xdr:row>
      <xdr:rowOff>1778</xdr:rowOff>
    </xdr:to>
    <xdr:sp macro="" textlink="">
      <xdr:nvSpPr>
        <xdr:cNvPr id="85" name="楕円 84"/>
        <xdr:cNvSpPr/>
      </xdr:nvSpPr>
      <xdr:spPr>
        <a:xfrm>
          <a:off x="39370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158005</xdr:rowOff>
    </xdr:from>
    <xdr:ext cx="736600" cy="259045"/>
    <xdr:sp macro="" textlink="">
      <xdr:nvSpPr>
        <xdr:cNvPr id="86" name="テキスト ボックス 85"/>
        <xdr:cNvSpPr txBox="1"/>
      </xdr:nvSpPr>
      <xdr:spPr>
        <a:xfrm>
          <a:off x="3606800" y="6673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53340</xdr:rowOff>
    </xdr:from>
    <xdr:to>
      <xdr:col>15</xdr:col>
      <xdr:colOff>149225</xdr:colOff>
      <xdr:row>38</xdr:row>
      <xdr:rowOff>154940</xdr:rowOff>
    </xdr:to>
    <xdr:sp macro="" textlink="">
      <xdr:nvSpPr>
        <xdr:cNvPr id="87" name="楕円 86"/>
        <xdr:cNvSpPr/>
      </xdr:nvSpPr>
      <xdr:spPr>
        <a:xfrm>
          <a:off x="3048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139717</xdr:rowOff>
    </xdr:from>
    <xdr:ext cx="762000" cy="259045"/>
    <xdr:sp macro="" textlink="">
      <xdr:nvSpPr>
        <xdr:cNvPr id="88" name="テキスト ボックス 87"/>
        <xdr:cNvSpPr txBox="1"/>
      </xdr:nvSpPr>
      <xdr:spPr>
        <a:xfrm>
          <a:off x="2717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108204</xdr:rowOff>
    </xdr:from>
    <xdr:to>
      <xdr:col>11</xdr:col>
      <xdr:colOff>60325</xdr:colOff>
      <xdr:row>39</xdr:row>
      <xdr:rowOff>38354</xdr:rowOff>
    </xdr:to>
    <xdr:sp macro="" textlink="">
      <xdr:nvSpPr>
        <xdr:cNvPr id="89" name="楕円 88"/>
        <xdr:cNvSpPr/>
      </xdr:nvSpPr>
      <xdr:spPr>
        <a:xfrm>
          <a:off x="2159000" y="662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23131</xdr:rowOff>
    </xdr:from>
    <xdr:ext cx="762000" cy="259045"/>
    <xdr:sp macro="" textlink="">
      <xdr:nvSpPr>
        <xdr:cNvPr id="90" name="テキスト ボックス 89"/>
        <xdr:cNvSpPr txBox="1"/>
      </xdr:nvSpPr>
      <xdr:spPr>
        <a:xfrm>
          <a:off x="1828800" y="6709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85344</xdr:rowOff>
    </xdr:from>
    <xdr:to>
      <xdr:col>6</xdr:col>
      <xdr:colOff>171450</xdr:colOff>
      <xdr:row>39</xdr:row>
      <xdr:rowOff>15494</xdr:rowOff>
    </xdr:to>
    <xdr:sp macro="" textlink="">
      <xdr:nvSpPr>
        <xdr:cNvPr id="91" name="楕円 90"/>
        <xdr:cNvSpPr/>
      </xdr:nvSpPr>
      <xdr:spPr>
        <a:xfrm>
          <a:off x="1270000" y="660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271</xdr:rowOff>
    </xdr:from>
    <xdr:ext cx="762000" cy="259045"/>
    <xdr:sp macro="" textlink="">
      <xdr:nvSpPr>
        <xdr:cNvPr id="92" name="テキスト ボックス 91"/>
        <xdr:cNvSpPr txBox="1"/>
      </xdr:nvSpPr>
      <xdr:spPr>
        <a:xfrm>
          <a:off x="939800" y="668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正職員の減少を補うため、臨時職員の賃金やアウトソーシングの委託料が増加しているため、比率が上昇している。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平成２</a:t>
          </a:r>
          <a:r>
            <a:rPr kumimoji="1" lang="ja-JP" altLang="en-US" sz="1100" b="0" i="0" baseline="0">
              <a:solidFill>
                <a:schemeClr val="dk1"/>
              </a:solidFill>
              <a:effectLst/>
              <a:latin typeface="+mn-lt"/>
              <a:ea typeface="+mn-ea"/>
              <a:cs typeface="+mn-cs"/>
            </a:rPr>
            <a:t>８</a:t>
          </a:r>
          <a:r>
            <a:rPr kumimoji="1" lang="ja-JP" altLang="ja-JP" sz="1100" b="0" i="0" baseline="0">
              <a:solidFill>
                <a:schemeClr val="dk1"/>
              </a:solidFill>
              <a:effectLst/>
              <a:latin typeface="+mn-lt"/>
              <a:ea typeface="+mn-ea"/>
              <a:cs typeface="+mn-cs"/>
            </a:rPr>
            <a:t>年度までは類似団体平均を下回る比率にとどまっていたが、平成２</a:t>
          </a:r>
          <a:r>
            <a:rPr kumimoji="1" lang="ja-JP" altLang="en-US" sz="1100" b="0" i="0" baseline="0">
              <a:solidFill>
                <a:schemeClr val="dk1"/>
              </a:solidFill>
              <a:effectLst/>
              <a:latin typeface="+mn-lt"/>
              <a:ea typeface="+mn-ea"/>
              <a:cs typeface="+mn-cs"/>
            </a:rPr>
            <a:t>９</a:t>
          </a:r>
          <a:r>
            <a:rPr kumimoji="1" lang="ja-JP" altLang="ja-JP" sz="1100" b="0" i="0" baseline="0">
              <a:solidFill>
                <a:schemeClr val="dk1"/>
              </a:solidFill>
              <a:effectLst/>
              <a:latin typeface="+mn-lt"/>
              <a:ea typeface="+mn-ea"/>
              <a:cs typeface="+mn-cs"/>
            </a:rPr>
            <a:t>年度は類似団体平均並みに増加しているため、事務事業の見直しや経費削減を進め、改善を図っていかなければならない。</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154432</xdr:rowOff>
    </xdr:from>
    <xdr:to>
      <xdr:col>82</xdr:col>
      <xdr:colOff>107950</xdr:colOff>
      <xdr:row>19</xdr:row>
      <xdr:rowOff>147574</xdr:rowOff>
    </xdr:to>
    <xdr:cxnSp macro="">
      <xdr:nvCxnSpPr>
        <xdr:cNvPr id="118" name="直線コネクタ 117"/>
        <xdr:cNvCxnSpPr/>
      </xdr:nvCxnSpPr>
      <xdr:spPr>
        <a:xfrm flipV="1">
          <a:off x="16510000" y="221183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119651</xdr:rowOff>
    </xdr:from>
    <xdr:ext cx="762000" cy="259045"/>
    <xdr:sp macro="" textlink="">
      <xdr:nvSpPr>
        <xdr:cNvPr id="119" name="物件費最小値テキスト"/>
        <xdr:cNvSpPr txBox="1"/>
      </xdr:nvSpPr>
      <xdr:spPr>
        <a:xfrm>
          <a:off x="16598900" y="3377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147574</xdr:rowOff>
    </xdr:from>
    <xdr:to>
      <xdr:col>82</xdr:col>
      <xdr:colOff>196850</xdr:colOff>
      <xdr:row>19</xdr:row>
      <xdr:rowOff>147574</xdr:rowOff>
    </xdr:to>
    <xdr:cxnSp macro="">
      <xdr:nvCxnSpPr>
        <xdr:cNvPr id="120" name="直線コネクタ 119"/>
        <xdr:cNvCxnSpPr/>
      </xdr:nvCxnSpPr>
      <xdr:spPr>
        <a:xfrm>
          <a:off x="16421100" y="340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69359</xdr:rowOff>
    </xdr:from>
    <xdr:ext cx="762000" cy="259045"/>
    <xdr:sp macro="" textlink="">
      <xdr:nvSpPr>
        <xdr:cNvPr id="121" name="物件費最大値テキスト"/>
        <xdr:cNvSpPr txBox="1"/>
      </xdr:nvSpPr>
      <xdr:spPr>
        <a:xfrm>
          <a:off x="16598900" y="1955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154432</xdr:rowOff>
    </xdr:from>
    <xdr:to>
      <xdr:col>82</xdr:col>
      <xdr:colOff>196850</xdr:colOff>
      <xdr:row>12</xdr:row>
      <xdr:rowOff>154432</xdr:rowOff>
    </xdr:to>
    <xdr:cxnSp macro="">
      <xdr:nvCxnSpPr>
        <xdr:cNvPr id="122" name="直線コネクタ 121"/>
        <xdr:cNvCxnSpPr/>
      </xdr:nvCxnSpPr>
      <xdr:spPr>
        <a:xfrm>
          <a:off x="16421100" y="2211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49276</xdr:rowOff>
    </xdr:from>
    <xdr:to>
      <xdr:col>82</xdr:col>
      <xdr:colOff>107950</xdr:colOff>
      <xdr:row>14</xdr:row>
      <xdr:rowOff>94996</xdr:rowOff>
    </xdr:to>
    <xdr:cxnSp macro="">
      <xdr:nvCxnSpPr>
        <xdr:cNvPr id="123" name="直線コネクタ 122"/>
        <xdr:cNvCxnSpPr/>
      </xdr:nvCxnSpPr>
      <xdr:spPr>
        <a:xfrm>
          <a:off x="15671800" y="244957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60723</xdr:rowOff>
    </xdr:from>
    <xdr:ext cx="762000" cy="259045"/>
    <xdr:sp macro="" textlink="">
      <xdr:nvSpPr>
        <xdr:cNvPr id="124" name="物件費平均値テキスト"/>
        <xdr:cNvSpPr txBox="1"/>
      </xdr:nvSpPr>
      <xdr:spPr>
        <a:xfrm>
          <a:off x="16598900" y="2289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44196</xdr:rowOff>
    </xdr:from>
    <xdr:to>
      <xdr:col>82</xdr:col>
      <xdr:colOff>158750</xdr:colOff>
      <xdr:row>14</xdr:row>
      <xdr:rowOff>145796</xdr:rowOff>
    </xdr:to>
    <xdr:sp macro="" textlink="">
      <xdr:nvSpPr>
        <xdr:cNvPr id="125" name="フローチャート: 判断 124"/>
        <xdr:cNvSpPr/>
      </xdr:nvSpPr>
      <xdr:spPr>
        <a:xfrm>
          <a:off x="16459200" y="2444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165862</xdr:rowOff>
    </xdr:from>
    <xdr:to>
      <xdr:col>78</xdr:col>
      <xdr:colOff>69850</xdr:colOff>
      <xdr:row>14</xdr:row>
      <xdr:rowOff>49276</xdr:rowOff>
    </xdr:to>
    <xdr:cxnSp macro="">
      <xdr:nvCxnSpPr>
        <xdr:cNvPr id="126" name="直線コネクタ 125"/>
        <xdr:cNvCxnSpPr/>
      </xdr:nvCxnSpPr>
      <xdr:spPr>
        <a:xfrm>
          <a:off x="14782800" y="239471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12192</xdr:rowOff>
    </xdr:from>
    <xdr:to>
      <xdr:col>78</xdr:col>
      <xdr:colOff>120650</xdr:colOff>
      <xdr:row>14</xdr:row>
      <xdr:rowOff>113792</xdr:rowOff>
    </xdr:to>
    <xdr:sp macro="" textlink="">
      <xdr:nvSpPr>
        <xdr:cNvPr id="127" name="フローチャート: 判断 126"/>
        <xdr:cNvSpPr/>
      </xdr:nvSpPr>
      <xdr:spPr>
        <a:xfrm>
          <a:off x="15621000" y="241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98569</xdr:rowOff>
    </xdr:from>
    <xdr:ext cx="736600" cy="259045"/>
    <xdr:sp macro="" textlink="">
      <xdr:nvSpPr>
        <xdr:cNvPr id="128" name="テキスト ボックス 127"/>
        <xdr:cNvSpPr txBox="1"/>
      </xdr:nvSpPr>
      <xdr:spPr>
        <a:xfrm>
          <a:off x="15290800" y="2498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161290</xdr:rowOff>
    </xdr:from>
    <xdr:to>
      <xdr:col>73</xdr:col>
      <xdr:colOff>180975</xdr:colOff>
      <xdr:row>13</xdr:row>
      <xdr:rowOff>165862</xdr:rowOff>
    </xdr:to>
    <xdr:cxnSp macro="">
      <xdr:nvCxnSpPr>
        <xdr:cNvPr id="129" name="直線コネクタ 128"/>
        <xdr:cNvCxnSpPr/>
      </xdr:nvCxnSpPr>
      <xdr:spPr>
        <a:xfrm>
          <a:off x="13893800" y="23901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7620</xdr:rowOff>
    </xdr:from>
    <xdr:to>
      <xdr:col>74</xdr:col>
      <xdr:colOff>31750</xdr:colOff>
      <xdr:row>14</xdr:row>
      <xdr:rowOff>109220</xdr:rowOff>
    </xdr:to>
    <xdr:sp macro="" textlink="">
      <xdr:nvSpPr>
        <xdr:cNvPr id="130" name="フローチャート: 判断 129"/>
        <xdr:cNvSpPr/>
      </xdr:nvSpPr>
      <xdr:spPr>
        <a:xfrm>
          <a:off x="14732000" y="240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93997</xdr:rowOff>
    </xdr:from>
    <xdr:ext cx="762000" cy="259045"/>
    <xdr:sp macro="" textlink="">
      <xdr:nvSpPr>
        <xdr:cNvPr id="131" name="テキスト ボックス 130"/>
        <xdr:cNvSpPr txBox="1"/>
      </xdr:nvSpPr>
      <xdr:spPr>
        <a:xfrm>
          <a:off x="14401800" y="249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120142</xdr:rowOff>
    </xdr:from>
    <xdr:to>
      <xdr:col>69</xdr:col>
      <xdr:colOff>92075</xdr:colOff>
      <xdr:row>13</xdr:row>
      <xdr:rowOff>161290</xdr:rowOff>
    </xdr:to>
    <xdr:cxnSp macro="">
      <xdr:nvCxnSpPr>
        <xdr:cNvPr id="132" name="直線コネクタ 131"/>
        <xdr:cNvCxnSpPr/>
      </xdr:nvCxnSpPr>
      <xdr:spPr>
        <a:xfrm>
          <a:off x="13004800" y="234899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3048</xdr:rowOff>
    </xdr:from>
    <xdr:to>
      <xdr:col>69</xdr:col>
      <xdr:colOff>142875</xdr:colOff>
      <xdr:row>14</xdr:row>
      <xdr:rowOff>104648</xdr:rowOff>
    </xdr:to>
    <xdr:sp macro="" textlink="">
      <xdr:nvSpPr>
        <xdr:cNvPr id="133" name="フローチャート: 判断 132"/>
        <xdr:cNvSpPr/>
      </xdr:nvSpPr>
      <xdr:spPr>
        <a:xfrm>
          <a:off x="13843000" y="2403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89425</xdr:rowOff>
    </xdr:from>
    <xdr:ext cx="762000" cy="259045"/>
    <xdr:sp macro="" textlink="">
      <xdr:nvSpPr>
        <xdr:cNvPr id="134" name="テキスト ボックス 133"/>
        <xdr:cNvSpPr txBox="1"/>
      </xdr:nvSpPr>
      <xdr:spPr>
        <a:xfrm>
          <a:off x="13512800" y="2489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147066</xdr:rowOff>
    </xdr:from>
    <xdr:to>
      <xdr:col>65</xdr:col>
      <xdr:colOff>53975</xdr:colOff>
      <xdr:row>14</xdr:row>
      <xdr:rowOff>77216</xdr:rowOff>
    </xdr:to>
    <xdr:sp macro="" textlink="">
      <xdr:nvSpPr>
        <xdr:cNvPr id="135" name="フローチャート: 判断 134"/>
        <xdr:cNvSpPr/>
      </xdr:nvSpPr>
      <xdr:spPr>
        <a:xfrm>
          <a:off x="12954000" y="2375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61993</xdr:rowOff>
    </xdr:from>
    <xdr:ext cx="762000" cy="259045"/>
    <xdr:sp macro="" textlink="">
      <xdr:nvSpPr>
        <xdr:cNvPr id="136" name="テキスト ボックス 135"/>
        <xdr:cNvSpPr txBox="1"/>
      </xdr:nvSpPr>
      <xdr:spPr>
        <a:xfrm>
          <a:off x="12623800" y="2462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44196</xdr:rowOff>
    </xdr:from>
    <xdr:to>
      <xdr:col>82</xdr:col>
      <xdr:colOff>158750</xdr:colOff>
      <xdr:row>14</xdr:row>
      <xdr:rowOff>145796</xdr:rowOff>
    </xdr:to>
    <xdr:sp macro="" textlink="">
      <xdr:nvSpPr>
        <xdr:cNvPr id="142" name="楕円 141"/>
        <xdr:cNvSpPr/>
      </xdr:nvSpPr>
      <xdr:spPr>
        <a:xfrm>
          <a:off x="16459200" y="2444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16273</xdr:rowOff>
    </xdr:from>
    <xdr:ext cx="762000" cy="259045"/>
    <xdr:sp macro="" textlink="">
      <xdr:nvSpPr>
        <xdr:cNvPr id="143" name="物件費該当値テキスト"/>
        <xdr:cNvSpPr txBox="1"/>
      </xdr:nvSpPr>
      <xdr:spPr>
        <a:xfrm>
          <a:off x="16598900" y="241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169926</xdr:rowOff>
    </xdr:from>
    <xdr:to>
      <xdr:col>78</xdr:col>
      <xdr:colOff>120650</xdr:colOff>
      <xdr:row>14</xdr:row>
      <xdr:rowOff>100076</xdr:rowOff>
    </xdr:to>
    <xdr:sp macro="" textlink="">
      <xdr:nvSpPr>
        <xdr:cNvPr id="144" name="楕円 143"/>
        <xdr:cNvSpPr/>
      </xdr:nvSpPr>
      <xdr:spPr>
        <a:xfrm>
          <a:off x="15621000" y="239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110253</xdr:rowOff>
    </xdr:from>
    <xdr:ext cx="736600" cy="259045"/>
    <xdr:sp macro="" textlink="">
      <xdr:nvSpPr>
        <xdr:cNvPr id="145" name="テキスト ボックス 144"/>
        <xdr:cNvSpPr txBox="1"/>
      </xdr:nvSpPr>
      <xdr:spPr>
        <a:xfrm>
          <a:off x="15290800" y="2167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115062</xdr:rowOff>
    </xdr:from>
    <xdr:to>
      <xdr:col>74</xdr:col>
      <xdr:colOff>31750</xdr:colOff>
      <xdr:row>14</xdr:row>
      <xdr:rowOff>45212</xdr:rowOff>
    </xdr:to>
    <xdr:sp macro="" textlink="">
      <xdr:nvSpPr>
        <xdr:cNvPr id="146" name="楕円 145"/>
        <xdr:cNvSpPr/>
      </xdr:nvSpPr>
      <xdr:spPr>
        <a:xfrm>
          <a:off x="14732000" y="234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55389</xdr:rowOff>
    </xdr:from>
    <xdr:ext cx="762000" cy="259045"/>
    <xdr:sp macro="" textlink="">
      <xdr:nvSpPr>
        <xdr:cNvPr id="147" name="テキスト ボックス 146"/>
        <xdr:cNvSpPr txBox="1"/>
      </xdr:nvSpPr>
      <xdr:spPr>
        <a:xfrm>
          <a:off x="14401800" y="2112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110490</xdr:rowOff>
    </xdr:from>
    <xdr:to>
      <xdr:col>69</xdr:col>
      <xdr:colOff>142875</xdr:colOff>
      <xdr:row>14</xdr:row>
      <xdr:rowOff>40640</xdr:rowOff>
    </xdr:to>
    <xdr:sp macro="" textlink="">
      <xdr:nvSpPr>
        <xdr:cNvPr id="148" name="楕円 147"/>
        <xdr:cNvSpPr/>
      </xdr:nvSpPr>
      <xdr:spPr>
        <a:xfrm>
          <a:off x="13843000" y="233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50817</xdr:rowOff>
    </xdr:from>
    <xdr:ext cx="762000" cy="259045"/>
    <xdr:sp macro="" textlink="">
      <xdr:nvSpPr>
        <xdr:cNvPr id="149" name="テキスト ボックス 148"/>
        <xdr:cNvSpPr txBox="1"/>
      </xdr:nvSpPr>
      <xdr:spPr>
        <a:xfrm>
          <a:off x="13512800" y="210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69342</xdr:rowOff>
    </xdr:from>
    <xdr:to>
      <xdr:col>65</xdr:col>
      <xdr:colOff>53975</xdr:colOff>
      <xdr:row>13</xdr:row>
      <xdr:rowOff>170942</xdr:rowOff>
    </xdr:to>
    <xdr:sp macro="" textlink="">
      <xdr:nvSpPr>
        <xdr:cNvPr id="150" name="楕円 149"/>
        <xdr:cNvSpPr/>
      </xdr:nvSpPr>
      <xdr:spPr>
        <a:xfrm>
          <a:off x="12954000" y="229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9669</xdr:rowOff>
    </xdr:from>
    <xdr:ext cx="762000" cy="259045"/>
    <xdr:sp macro="" textlink="">
      <xdr:nvSpPr>
        <xdr:cNvPr id="151" name="テキスト ボックス 150"/>
        <xdr:cNvSpPr txBox="1"/>
      </xdr:nvSpPr>
      <xdr:spPr>
        <a:xfrm>
          <a:off x="12623800" y="2067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平成２８年度から市町村類型の変更により平均を</a:t>
          </a:r>
          <a:r>
            <a:rPr kumimoji="1" lang="ja-JP" altLang="en-US" sz="1100" baseline="0">
              <a:solidFill>
                <a:schemeClr val="dk1"/>
              </a:solidFill>
              <a:effectLst/>
              <a:latin typeface="+mn-lt"/>
              <a:ea typeface="+mn-ea"/>
              <a:cs typeface="+mn-cs"/>
            </a:rPr>
            <a:t>上</a:t>
          </a:r>
          <a:r>
            <a:rPr kumimoji="1" lang="ja-JP" altLang="ja-JP" sz="1100" baseline="0">
              <a:solidFill>
                <a:schemeClr val="dk1"/>
              </a:solidFill>
              <a:effectLst/>
              <a:latin typeface="+mn-lt"/>
              <a:ea typeface="+mn-ea"/>
              <a:cs typeface="+mn-cs"/>
            </a:rPr>
            <a:t>回る</a:t>
          </a:r>
          <a:r>
            <a:rPr kumimoji="1" lang="ja-JP" altLang="en-US" sz="1100" baseline="0">
              <a:solidFill>
                <a:schemeClr val="dk1"/>
              </a:solidFill>
              <a:effectLst/>
              <a:latin typeface="+mn-lt"/>
              <a:ea typeface="+mn-ea"/>
              <a:cs typeface="+mn-cs"/>
            </a:rPr>
            <a:t>比率</a:t>
          </a:r>
          <a:r>
            <a:rPr kumimoji="1" lang="ja-JP" altLang="ja-JP" sz="1100" baseline="0">
              <a:solidFill>
                <a:schemeClr val="dk1"/>
              </a:solidFill>
              <a:effectLst/>
              <a:latin typeface="+mn-lt"/>
              <a:ea typeface="+mn-ea"/>
              <a:cs typeface="+mn-cs"/>
            </a:rPr>
            <a:t>となった。</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平成２９年度については、</a:t>
          </a:r>
          <a:r>
            <a:rPr kumimoji="1" lang="ja-JP" altLang="ja-JP" sz="1100" b="0" i="0" baseline="0">
              <a:solidFill>
                <a:schemeClr val="dk1"/>
              </a:solidFill>
              <a:effectLst/>
              <a:latin typeface="+mn-lt"/>
              <a:ea typeface="+mn-ea"/>
              <a:cs typeface="+mn-cs"/>
            </a:rPr>
            <a:t>社会保障関係経費の自然増に加え、児童福祉関係経費が膨ら</a:t>
          </a:r>
          <a:r>
            <a:rPr kumimoji="1" lang="ja-JP" altLang="en-US" sz="1100" b="0" i="0" baseline="0">
              <a:solidFill>
                <a:schemeClr val="dk1"/>
              </a:solidFill>
              <a:effectLst/>
              <a:latin typeface="+mn-lt"/>
              <a:ea typeface="+mn-ea"/>
              <a:cs typeface="+mn-cs"/>
            </a:rPr>
            <a:t>み、</a:t>
          </a:r>
          <a:r>
            <a:rPr kumimoji="1" lang="ja-JP" altLang="ja-JP" sz="1100" b="0" i="0" baseline="0">
              <a:solidFill>
                <a:schemeClr val="dk1"/>
              </a:solidFill>
              <a:effectLst/>
              <a:latin typeface="+mn-lt"/>
              <a:ea typeface="+mn-ea"/>
              <a:cs typeface="+mn-cs"/>
            </a:rPr>
            <a:t>類似団体平均を上回った</a:t>
          </a:r>
          <a:r>
            <a:rPr kumimoji="1" lang="ja-JP" altLang="en-US" sz="1100" b="0" i="0" baseline="0">
              <a:solidFill>
                <a:schemeClr val="dk1"/>
              </a:solidFill>
              <a:effectLst/>
              <a:latin typeface="+mn-lt"/>
              <a:ea typeface="+mn-ea"/>
              <a:cs typeface="+mn-cs"/>
            </a:rPr>
            <a:t>。</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今後も注視していく必要がある。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62</xdr:row>
      <xdr:rowOff>12700</xdr:rowOff>
    </xdr:to>
    <xdr:cxnSp macro="">
      <xdr:nvCxnSpPr>
        <xdr:cNvPr id="179" name="直線コネクタ 178"/>
        <xdr:cNvCxnSpPr/>
      </xdr:nvCxnSpPr>
      <xdr:spPr>
        <a:xfrm flipV="1">
          <a:off x="4826000" y="90043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0"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1" name="直線コネクタ 180"/>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2" name="扶助費最大値テキスト"/>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3" name="直線コネクタ 182"/>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31750</xdr:rowOff>
    </xdr:from>
    <xdr:to>
      <xdr:col>24</xdr:col>
      <xdr:colOff>25400</xdr:colOff>
      <xdr:row>56</xdr:row>
      <xdr:rowOff>88900</xdr:rowOff>
    </xdr:to>
    <xdr:cxnSp macro="">
      <xdr:nvCxnSpPr>
        <xdr:cNvPr id="184" name="直線コネクタ 183"/>
        <xdr:cNvCxnSpPr/>
      </xdr:nvCxnSpPr>
      <xdr:spPr>
        <a:xfrm>
          <a:off x="3987800" y="96329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35577</xdr:rowOff>
    </xdr:from>
    <xdr:ext cx="762000" cy="259045"/>
    <xdr:sp macro="" textlink="">
      <xdr:nvSpPr>
        <xdr:cNvPr id="185" name="扶助費平均値テキスト"/>
        <xdr:cNvSpPr txBox="1"/>
      </xdr:nvSpPr>
      <xdr:spPr>
        <a:xfrm>
          <a:off x="4914900" y="929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86" name="フローチャート: 判断 185"/>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127000</xdr:rowOff>
    </xdr:from>
    <xdr:to>
      <xdr:col>19</xdr:col>
      <xdr:colOff>187325</xdr:colOff>
      <xdr:row>56</xdr:row>
      <xdr:rowOff>31750</xdr:rowOff>
    </xdr:to>
    <xdr:cxnSp macro="">
      <xdr:nvCxnSpPr>
        <xdr:cNvPr id="187" name="直線コネクタ 186"/>
        <xdr:cNvCxnSpPr/>
      </xdr:nvCxnSpPr>
      <xdr:spPr>
        <a:xfrm>
          <a:off x="3098800" y="95567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152400</xdr:rowOff>
    </xdr:from>
    <xdr:to>
      <xdr:col>20</xdr:col>
      <xdr:colOff>38100</xdr:colOff>
      <xdr:row>55</xdr:row>
      <xdr:rowOff>82550</xdr:rowOff>
    </xdr:to>
    <xdr:sp macro="" textlink="">
      <xdr:nvSpPr>
        <xdr:cNvPr id="188" name="フローチャート: 判断 187"/>
        <xdr:cNvSpPr/>
      </xdr:nvSpPr>
      <xdr:spPr>
        <a:xfrm>
          <a:off x="3937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92727</xdr:rowOff>
    </xdr:from>
    <xdr:ext cx="736600" cy="259045"/>
    <xdr:sp macro="" textlink="">
      <xdr:nvSpPr>
        <xdr:cNvPr id="189" name="テキスト ボックス 188"/>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127000</xdr:rowOff>
    </xdr:from>
    <xdr:to>
      <xdr:col>15</xdr:col>
      <xdr:colOff>98425</xdr:colOff>
      <xdr:row>56</xdr:row>
      <xdr:rowOff>12700</xdr:rowOff>
    </xdr:to>
    <xdr:cxnSp macro="">
      <xdr:nvCxnSpPr>
        <xdr:cNvPr id="190" name="直線コネクタ 189"/>
        <xdr:cNvCxnSpPr/>
      </xdr:nvCxnSpPr>
      <xdr:spPr>
        <a:xfrm flipV="1">
          <a:off x="2209800" y="95567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91" name="フローチャート: 判断 190"/>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10177</xdr:rowOff>
    </xdr:from>
    <xdr:ext cx="762000" cy="259045"/>
    <xdr:sp macro="" textlink="">
      <xdr:nvSpPr>
        <xdr:cNvPr id="192" name="テキスト ボックス 191"/>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88900</xdr:rowOff>
    </xdr:from>
    <xdr:to>
      <xdr:col>11</xdr:col>
      <xdr:colOff>9525</xdr:colOff>
      <xdr:row>56</xdr:row>
      <xdr:rowOff>12700</xdr:rowOff>
    </xdr:to>
    <xdr:cxnSp macro="">
      <xdr:nvCxnSpPr>
        <xdr:cNvPr id="193" name="直線コネクタ 192"/>
        <xdr:cNvCxnSpPr/>
      </xdr:nvCxnSpPr>
      <xdr:spPr>
        <a:xfrm>
          <a:off x="1320800" y="95186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57150</xdr:rowOff>
    </xdr:from>
    <xdr:to>
      <xdr:col>11</xdr:col>
      <xdr:colOff>60325</xdr:colOff>
      <xdr:row>55</xdr:row>
      <xdr:rowOff>158750</xdr:rowOff>
    </xdr:to>
    <xdr:sp macro="" textlink="">
      <xdr:nvSpPr>
        <xdr:cNvPr id="194" name="フローチャート: 判断 193"/>
        <xdr:cNvSpPr/>
      </xdr:nvSpPr>
      <xdr:spPr>
        <a:xfrm>
          <a:off x="2159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168927</xdr:rowOff>
    </xdr:from>
    <xdr:ext cx="762000" cy="259045"/>
    <xdr:sp macro="" textlink="">
      <xdr:nvSpPr>
        <xdr:cNvPr id="195" name="テキスト ボックス 194"/>
        <xdr:cNvSpPr txBox="1"/>
      </xdr:nvSpPr>
      <xdr:spPr>
        <a:xfrm>
          <a:off x="1828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0</xdr:rowOff>
    </xdr:from>
    <xdr:to>
      <xdr:col>6</xdr:col>
      <xdr:colOff>171450</xdr:colOff>
      <xdr:row>55</xdr:row>
      <xdr:rowOff>101600</xdr:rowOff>
    </xdr:to>
    <xdr:sp macro="" textlink="">
      <xdr:nvSpPr>
        <xdr:cNvPr id="196" name="フローチャート: 判断 195"/>
        <xdr:cNvSpPr/>
      </xdr:nvSpPr>
      <xdr:spPr>
        <a:xfrm>
          <a:off x="1270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111777</xdr:rowOff>
    </xdr:from>
    <xdr:ext cx="762000" cy="259045"/>
    <xdr:sp macro="" textlink="">
      <xdr:nvSpPr>
        <xdr:cNvPr id="197" name="テキスト ボックス 196"/>
        <xdr:cNvSpPr txBox="1"/>
      </xdr:nvSpPr>
      <xdr:spPr>
        <a:xfrm>
          <a:off x="939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203" name="楕円 202"/>
        <xdr:cNvSpPr/>
      </xdr:nvSpPr>
      <xdr:spPr>
        <a:xfrm>
          <a:off x="4775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10177</xdr:rowOff>
    </xdr:from>
    <xdr:ext cx="762000" cy="259045"/>
    <xdr:sp macro="" textlink="">
      <xdr:nvSpPr>
        <xdr:cNvPr id="204" name="扶助費該当値テキスト"/>
        <xdr:cNvSpPr txBox="1"/>
      </xdr:nvSpPr>
      <xdr:spPr>
        <a:xfrm>
          <a:off x="49149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152400</xdr:rowOff>
    </xdr:from>
    <xdr:to>
      <xdr:col>20</xdr:col>
      <xdr:colOff>38100</xdr:colOff>
      <xdr:row>56</xdr:row>
      <xdr:rowOff>82550</xdr:rowOff>
    </xdr:to>
    <xdr:sp macro="" textlink="">
      <xdr:nvSpPr>
        <xdr:cNvPr id="205" name="楕円 204"/>
        <xdr:cNvSpPr/>
      </xdr:nvSpPr>
      <xdr:spPr>
        <a:xfrm>
          <a:off x="3937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67327</xdr:rowOff>
    </xdr:from>
    <xdr:ext cx="736600" cy="259045"/>
    <xdr:sp macro="" textlink="">
      <xdr:nvSpPr>
        <xdr:cNvPr id="206" name="テキスト ボックス 205"/>
        <xdr:cNvSpPr txBox="1"/>
      </xdr:nvSpPr>
      <xdr:spPr>
        <a:xfrm>
          <a:off x="3606800" y="966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76200</xdr:rowOff>
    </xdr:from>
    <xdr:to>
      <xdr:col>15</xdr:col>
      <xdr:colOff>149225</xdr:colOff>
      <xdr:row>56</xdr:row>
      <xdr:rowOff>6350</xdr:rowOff>
    </xdr:to>
    <xdr:sp macro="" textlink="">
      <xdr:nvSpPr>
        <xdr:cNvPr id="207" name="楕円 206"/>
        <xdr:cNvSpPr/>
      </xdr:nvSpPr>
      <xdr:spPr>
        <a:xfrm>
          <a:off x="3048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16527</xdr:rowOff>
    </xdr:from>
    <xdr:ext cx="762000" cy="259045"/>
    <xdr:sp macro="" textlink="">
      <xdr:nvSpPr>
        <xdr:cNvPr id="208" name="テキスト ボックス 207"/>
        <xdr:cNvSpPr txBox="1"/>
      </xdr:nvSpPr>
      <xdr:spPr>
        <a:xfrm>
          <a:off x="2717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09" name="楕円 208"/>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10" name="テキスト ボックス 209"/>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38100</xdr:rowOff>
    </xdr:from>
    <xdr:to>
      <xdr:col>6</xdr:col>
      <xdr:colOff>171450</xdr:colOff>
      <xdr:row>55</xdr:row>
      <xdr:rowOff>139700</xdr:rowOff>
    </xdr:to>
    <xdr:sp macro="" textlink="">
      <xdr:nvSpPr>
        <xdr:cNvPr id="211" name="楕円 210"/>
        <xdr:cNvSpPr/>
      </xdr:nvSpPr>
      <xdr:spPr>
        <a:xfrm>
          <a:off x="1270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124477</xdr:rowOff>
    </xdr:from>
    <xdr:ext cx="762000" cy="259045"/>
    <xdr:sp macro="" textlink="">
      <xdr:nvSpPr>
        <xdr:cNvPr id="212" name="テキスト ボックス 211"/>
        <xdr:cNvSpPr txBox="1"/>
      </xdr:nvSpPr>
      <xdr:spPr>
        <a:xfrm>
          <a:off x="939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chemeClr val="dk1"/>
              </a:solidFill>
              <a:effectLst/>
              <a:latin typeface="+mn-lt"/>
              <a:ea typeface="+mn-ea"/>
              <a:cs typeface="+mn-cs"/>
            </a:rPr>
            <a:t>　平成２８年度から市町村類型の変更により平均を</a:t>
          </a:r>
          <a:r>
            <a:rPr kumimoji="1" lang="ja-JP" altLang="en-US" sz="1100" baseline="0">
              <a:solidFill>
                <a:schemeClr val="dk1"/>
              </a:solidFill>
              <a:effectLst/>
              <a:latin typeface="+mn-lt"/>
              <a:ea typeface="+mn-ea"/>
              <a:cs typeface="+mn-cs"/>
            </a:rPr>
            <a:t>上</a:t>
          </a:r>
          <a:r>
            <a:rPr kumimoji="1" lang="ja-JP" altLang="ja-JP" sz="1100" baseline="0">
              <a:solidFill>
                <a:schemeClr val="dk1"/>
              </a:solidFill>
              <a:effectLst/>
              <a:latin typeface="+mn-lt"/>
              <a:ea typeface="+mn-ea"/>
              <a:cs typeface="+mn-cs"/>
            </a:rPr>
            <a:t>回る</a:t>
          </a:r>
          <a:r>
            <a:rPr kumimoji="1" lang="ja-JP" altLang="en-US" sz="1100" baseline="0">
              <a:solidFill>
                <a:schemeClr val="dk1"/>
              </a:solidFill>
              <a:effectLst/>
              <a:latin typeface="+mn-lt"/>
              <a:ea typeface="+mn-ea"/>
              <a:cs typeface="+mn-cs"/>
            </a:rPr>
            <a:t>比率</a:t>
          </a:r>
          <a:r>
            <a:rPr kumimoji="1" lang="ja-JP" altLang="ja-JP" sz="1100" baseline="0">
              <a:solidFill>
                <a:schemeClr val="dk1"/>
              </a:solidFill>
              <a:effectLst/>
              <a:latin typeface="+mn-lt"/>
              <a:ea typeface="+mn-ea"/>
              <a:cs typeface="+mn-cs"/>
            </a:rPr>
            <a:t>となった。</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平成２</a:t>
          </a:r>
          <a:r>
            <a:rPr kumimoji="1" lang="ja-JP" altLang="en-US" sz="1100" b="0" i="0" baseline="0">
              <a:solidFill>
                <a:schemeClr val="dk1"/>
              </a:solidFill>
              <a:effectLst/>
              <a:latin typeface="+mn-lt"/>
              <a:ea typeface="+mn-ea"/>
              <a:cs typeface="+mn-cs"/>
            </a:rPr>
            <a:t>９</a:t>
          </a:r>
          <a:r>
            <a:rPr kumimoji="1" lang="ja-JP" altLang="ja-JP" sz="1100" b="0" i="0" baseline="0">
              <a:solidFill>
                <a:schemeClr val="dk1"/>
              </a:solidFill>
              <a:effectLst/>
              <a:latin typeface="+mn-lt"/>
              <a:ea typeface="+mn-ea"/>
              <a:cs typeface="+mn-cs"/>
            </a:rPr>
            <a:t>年度は特別会計に対する繰出金、維持補修費などの増加に伴い類似団体平均に比べて高い比率となっている。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計画的な事業執行などにより、経費の平準化を図っていく。</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78994</xdr:rowOff>
    </xdr:from>
    <xdr:to>
      <xdr:col>82</xdr:col>
      <xdr:colOff>107950</xdr:colOff>
      <xdr:row>59</xdr:row>
      <xdr:rowOff>88138</xdr:rowOff>
    </xdr:to>
    <xdr:cxnSp macro="">
      <xdr:nvCxnSpPr>
        <xdr:cNvPr id="237" name="直線コネクタ 236"/>
        <xdr:cNvCxnSpPr/>
      </xdr:nvCxnSpPr>
      <xdr:spPr>
        <a:xfrm flipV="1">
          <a:off x="16510000" y="9165844"/>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60215</xdr:rowOff>
    </xdr:from>
    <xdr:ext cx="762000" cy="259045"/>
    <xdr:sp macro="" textlink="">
      <xdr:nvSpPr>
        <xdr:cNvPr id="238" name="その他最小値テキスト"/>
        <xdr:cNvSpPr txBox="1"/>
      </xdr:nvSpPr>
      <xdr:spPr>
        <a:xfrm>
          <a:off x="16598900" y="1017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88138</xdr:rowOff>
    </xdr:from>
    <xdr:to>
      <xdr:col>82</xdr:col>
      <xdr:colOff>196850</xdr:colOff>
      <xdr:row>59</xdr:row>
      <xdr:rowOff>88138</xdr:rowOff>
    </xdr:to>
    <xdr:cxnSp macro="">
      <xdr:nvCxnSpPr>
        <xdr:cNvPr id="239" name="直線コネクタ 238"/>
        <xdr:cNvCxnSpPr/>
      </xdr:nvCxnSpPr>
      <xdr:spPr>
        <a:xfrm>
          <a:off x="16421100" y="10203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165371</xdr:rowOff>
    </xdr:from>
    <xdr:ext cx="762000" cy="259045"/>
    <xdr:sp macro="" textlink="">
      <xdr:nvSpPr>
        <xdr:cNvPr id="240" name="その他最大値テキスト"/>
        <xdr:cNvSpPr txBox="1"/>
      </xdr:nvSpPr>
      <xdr:spPr>
        <a:xfrm>
          <a:off x="16598900" y="890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78994</xdr:rowOff>
    </xdr:from>
    <xdr:to>
      <xdr:col>82</xdr:col>
      <xdr:colOff>196850</xdr:colOff>
      <xdr:row>53</xdr:row>
      <xdr:rowOff>78994</xdr:rowOff>
    </xdr:to>
    <xdr:cxnSp macro="">
      <xdr:nvCxnSpPr>
        <xdr:cNvPr id="241" name="直線コネクタ 240"/>
        <xdr:cNvCxnSpPr/>
      </xdr:nvCxnSpPr>
      <xdr:spPr>
        <a:xfrm>
          <a:off x="16421100" y="9165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113284</xdr:rowOff>
    </xdr:from>
    <xdr:to>
      <xdr:col>82</xdr:col>
      <xdr:colOff>107950</xdr:colOff>
      <xdr:row>56</xdr:row>
      <xdr:rowOff>145288</xdr:rowOff>
    </xdr:to>
    <xdr:cxnSp macro="">
      <xdr:nvCxnSpPr>
        <xdr:cNvPr id="242" name="直線コネクタ 241"/>
        <xdr:cNvCxnSpPr/>
      </xdr:nvCxnSpPr>
      <xdr:spPr>
        <a:xfrm>
          <a:off x="15671800" y="971448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79011</xdr:rowOff>
    </xdr:from>
    <xdr:ext cx="762000" cy="259045"/>
    <xdr:sp macro="" textlink="">
      <xdr:nvSpPr>
        <xdr:cNvPr id="243" name="その他平均値テキスト"/>
        <xdr:cNvSpPr txBox="1"/>
      </xdr:nvSpPr>
      <xdr:spPr>
        <a:xfrm>
          <a:off x="16598900" y="9508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62484</xdr:rowOff>
    </xdr:from>
    <xdr:to>
      <xdr:col>82</xdr:col>
      <xdr:colOff>158750</xdr:colOff>
      <xdr:row>56</xdr:row>
      <xdr:rowOff>164084</xdr:rowOff>
    </xdr:to>
    <xdr:sp macro="" textlink="">
      <xdr:nvSpPr>
        <xdr:cNvPr id="244" name="フローチャート: 判断 243"/>
        <xdr:cNvSpPr/>
      </xdr:nvSpPr>
      <xdr:spPr>
        <a:xfrm>
          <a:off x="164592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81280</xdr:rowOff>
    </xdr:from>
    <xdr:to>
      <xdr:col>78</xdr:col>
      <xdr:colOff>69850</xdr:colOff>
      <xdr:row>56</xdr:row>
      <xdr:rowOff>113284</xdr:rowOff>
    </xdr:to>
    <xdr:cxnSp macro="">
      <xdr:nvCxnSpPr>
        <xdr:cNvPr id="245" name="直線コネクタ 244"/>
        <xdr:cNvCxnSpPr/>
      </xdr:nvCxnSpPr>
      <xdr:spPr>
        <a:xfrm>
          <a:off x="14782800" y="968248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44196</xdr:rowOff>
    </xdr:from>
    <xdr:to>
      <xdr:col>78</xdr:col>
      <xdr:colOff>120650</xdr:colOff>
      <xdr:row>56</xdr:row>
      <xdr:rowOff>145796</xdr:rowOff>
    </xdr:to>
    <xdr:sp macro="" textlink="">
      <xdr:nvSpPr>
        <xdr:cNvPr id="246" name="フローチャート: 判断 245"/>
        <xdr:cNvSpPr/>
      </xdr:nvSpPr>
      <xdr:spPr>
        <a:xfrm>
          <a:off x="15621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155973</xdr:rowOff>
    </xdr:from>
    <xdr:ext cx="736600" cy="259045"/>
    <xdr:sp macro="" textlink="">
      <xdr:nvSpPr>
        <xdr:cNvPr id="247" name="テキスト ボックス 246"/>
        <xdr:cNvSpPr txBox="1"/>
      </xdr:nvSpPr>
      <xdr:spPr>
        <a:xfrm>
          <a:off x="15290800" y="9414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26416</xdr:rowOff>
    </xdr:from>
    <xdr:to>
      <xdr:col>73</xdr:col>
      <xdr:colOff>180975</xdr:colOff>
      <xdr:row>56</xdr:row>
      <xdr:rowOff>81280</xdr:rowOff>
    </xdr:to>
    <xdr:cxnSp macro="">
      <xdr:nvCxnSpPr>
        <xdr:cNvPr id="248" name="直線コネクタ 247"/>
        <xdr:cNvCxnSpPr/>
      </xdr:nvCxnSpPr>
      <xdr:spPr>
        <a:xfrm>
          <a:off x="13893800" y="962761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117348</xdr:rowOff>
    </xdr:from>
    <xdr:to>
      <xdr:col>74</xdr:col>
      <xdr:colOff>31750</xdr:colOff>
      <xdr:row>57</xdr:row>
      <xdr:rowOff>47498</xdr:rowOff>
    </xdr:to>
    <xdr:sp macro="" textlink="">
      <xdr:nvSpPr>
        <xdr:cNvPr id="249" name="フローチャート: 判断 248"/>
        <xdr:cNvSpPr/>
      </xdr:nvSpPr>
      <xdr:spPr>
        <a:xfrm>
          <a:off x="14732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32275</xdr:rowOff>
    </xdr:from>
    <xdr:ext cx="762000" cy="259045"/>
    <xdr:sp macro="" textlink="">
      <xdr:nvSpPr>
        <xdr:cNvPr id="250" name="テキスト ボックス 249"/>
        <xdr:cNvSpPr txBox="1"/>
      </xdr:nvSpPr>
      <xdr:spPr>
        <a:xfrm>
          <a:off x="144018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17272</xdr:rowOff>
    </xdr:from>
    <xdr:to>
      <xdr:col>69</xdr:col>
      <xdr:colOff>92075</xdr:colOff>
      <xdr:row>56</xdr:row>
      <xdr:rowOff>26416</xdr:rowOff>
    </xdr:to>
    <xdr:cxnSp macro="">
      <xdr:nvCxnSpPr>
        <xdr:cNvPr id="251" name="直線コネクタ 250"/>
        <xdr:cNvCxnSpPr/>
      </xdr:nvCxnSpPr>
      <xdr:spPr>
        <a:xfrm>
          <a:off x="13004800" y="96184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121920</xdr:rowOff>
    </xdr:from>
    <xdr:to>
      <xdr:col>69</xdr:col>
      <xdr:colOff>142875</xdr:colOff>
      <xdr:row>57</xdr:row>
      <xdr:rowOff>52070</xdr:rowOff>
    </xdr:to>
    <xdr:sp macro="" textlink="">
      <xdr:nvSpPr>
        <xdr:cNvPr id="252" name="フローチャート: 判断 251"/>
        <xdr:cNvSpPr/>
      </xdr:nvSpPr>
      <xdr:spPr>
        <a:xfrm>
          <a:off x="13843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36847</xdr:rowOff>
    </xdr:from>
    <xdr:ext cx="762000" cy="259045"/>
    <xdr:sp macro="" textlink="">
      <xdr:nvSpPr>
        <xdr:cNvPr id="253" name="テキスト ボックス 252"/>
        <xdr:cNvSpPr txBox="1"/>
      </xdr:nvSpPr>
      <xdr:spPr>
        <a:xfrm>
          <a:off x="13512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89916</xdr:rowOff>
    </xdr:from>
    <xdr:to>
      <xdr:col>65</xdr:col>
      <xdr:colOff>53975</xdr:colOff>
      <xdr:row>57</xdr:row>
      <xdr:rowOff>20066</xdr:rowOff>
    </xdr:to>
    <xdr:sp macro="" textlink="">
      <xdr:nvSpPr>
        <xdr:cNvPr id="254" name="フローチャート: 判断 253"/>
        <xdr:cNvSpPr/>
      </xdr:nvSpPr>
      <xdr:spPr>
        <a:xfrm>
          <a:off x="12954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4843</xdr:rowOff>
    </xdr:from>
    <xdr:ext cx="762000" cy="259045"/>
    <xdr:sp macro="" textlink="">
      <xdr:nvSpPr>
        <xdr:cNvPr id="255" name="テキスト ボックス 254"/>
        <xdr:cNvSpPr txBox="1"/>
      </xdr:nvSpPr>
      <xdr:spPr>
        <a:xfrm>
          <a:off x="12623800" y="977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94488</xdr:rowOff>
    </xdr:from>
    <xdr:to>
      <xdr:col>82</xdr:col>
      <xdr:colOff>158750</xdr:colOff>
      <xdr:row>57</xdr:row>
      <xdr:rowOff>24638</xdr:rowOff>
    </xdr:to>
    <xdr:sp macro="" textlink="">
      <xdr:nvSpPr>
        <xdr:cNvPr id="261" name="楕円 260"/>
        <xdr:cNvSpPr/>
      </xdr:nvSpPr>
      <xdr:spPr>
        <a:xfrm>
          <a:off x="16459200" y="969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66565</xdr:rowOff>
    </xdr:from>
    <xdr:ext cx="762000" cy="259045"/>
    <xdr:sp macro="" textlink="">
      <xdr:nvSpPr>
        <xdr:cNvPr id="262" name="その他該当値テキスト"/>
        <xdr:cNvSpPr txBox="1"/>
      </xdr:nvSpPr>
      <xdr:spPr>
        <a:xfrm>
          <a:off x="16598900" y="966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62484</xdr:rowOff>
    </xdr:from>
    <xdr:to>
      <xdr:col>78</xdr:col>
      <xdr:colOff>120650</xdr:colOff>
      <xdr:row>56</xdr:row>
      <xdr:rowOff>164084</xdr:rowOff>
    </xdr:to>
    <xdr:sp macro="" textlink="">
      <xdr:nvSpPr>
        <xdr:cNvPr id="263" name="楕円 262"/>
        <xdr:cNvSpPr/>
      </xdr:nvSpPr>
      <xdr:spPr>
        <a:xfrm>
          <a:off x="15621000" y="966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148861</xdr:rowOff>
    </xdr:from>
    <xdr:ext cx="736600" cy="259045"/>
    <xdr:sp macro="" textlink="">
      <xdr:nvSpPr>
        <xdr:cNvPr id="264" name="テキスト ボックス 263"/>
        <xdr:cNvSpPr txBox="1"/>
      </xdr:nvSpPr>
      <xdr:spPr>
        <a:xfrm>
          <a:off x="15290800" y="9750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30480</xdr:rowOff>
    </xdr:from>
    <xdr:to>
      <xdr:col>74</xdr:col>
      <xdr:colOff>31750</xdr:colOff>
      <xdr:row>56</xdr:row>
      <xdr:rowOff>132080</xdr:rowOff>
    </xdr:to>
    <xdr:sp macro="" textlink="">
      <xdr:nvSpPr>
        <xdr:cNvPr id="265" name="楕円 264"/>
        <xdr:cNvSpPr/>
      </xdr:nvSpPr>
      <xdr:spPr>
        <a:xfrm>
          <a:off x="14732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142257</xdr:rowOff>
    </xdr:from>
    <xdr:ext cx="762000" cy="259045"/>
    <xdr:sp macro="" textlink="">
      <xdr:nvSpPr>
        <xdr:cNvPr id="266" name="テキスト ボックス 265"/>
        <xdr:cNvSpPr txBox="1"/>
      </xdr:nvSpPr>
      <xdr:spPr>
        <a:xfrm>
          <a:off x="14401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147066</xdr:rowOff>
    </xdr:from>
    <xdr:to>
      <xdr:col>69</xdr:col>
      <xdr:colOff>142875</xdr:colOff>
      <xdr:row>56</xdr:row>
      <xdr:rowOff>77216</xdr:rowOff>
    </xdr:to>
    <xdr:sp macro="" textlink="">
      <xdr:nvSpPr>
        <xdr:cNvPr id="267" name="楕円 266"/>
        <xdr:cNvSpPr/>
      </xdr:nvSpPr>
      <xdr:spPr>
        <a:xfrm>
          <a:off x="13843000" y="957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87393</xdr:rowOff>
    </xdr:from>
    <xdr:ext cx="762000" cy="259045"/>
    <xdr:sp macro="" textlink="">
      <xdr:nvSpPr>
        <xdr:cNvPr id="268" name="テキスト ボックス 267"/>
        <xdr:cNvSpPr txBox="1"/>
      </xdr:nvSpPr>
      <xdr:spPr>
        <a:xfrm>
          <a:off x="13512800" y="9345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137922</xdr:rowOff>
    </xdr:from>
    <xdr:to>
      <xdr:col>65</xdr:col>
      <xdr:colOff>53975</xdr:colOff>
      <xdr:row>56</xdr:row>
      <xdr:rowOff>68072</xdr:rowOff>
    </xdr:to>
    <xdr:sp macro="" textlink="">
      <xdr:nvSpPr>
        <xdr:cNvPr id="269" name="楕円 268"/>
        <xdr:cNvSpPr/>
      </xdr:nvSpPr>
      <xdr:spPr>
        <a:xfrm>
          <a:off x="12954000" y="956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78249</xdr:rowOff>
    </xdr:from>
    <xdr:ext cx="762000" cy="259045"/>
    <xdr:sp macro="" textlink="">
      <xdr:nvSpPr>
        <xdr:cNvPr id="270" name="テキスト ボックス 269"/>
        <xdr:cNvSpPr txBox="1"/>
      </xdr:nvSpPr>
      <xdr:spPr>
        <a:xfrm>
          <a:off x="12623800" y="933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chemeClr val="dk1"/>
              </a:solidFill>
              <a:effectLst/>
              <a:latin typeface="+mn-lt"/>
              <a:ea typeface="+mn-ea"/>
              <a:cs typeface="+mn-cs"/>
            </a:rPr>
            <a:t>　平成２８年度から市町村類型の変更により平均を</a:t>
          </a:r>
          <a:r>
            <a:rPr kumimoji="1" lang="ja-JP" altLang="en-US" sz="1100" baseline="0">
              <a:solidFill>
                <a:schemeClr val="dk1"/>
              </a:solidFill>
              <a:effectLst/>
              <a:latin typeface="+mn-lt"/>
              <a:ea typeface="+mn-ea"/>
              <a:cs typeface="+mn-cs"/>
            </a:rPr>
            <a:t>上</a:t>
          </a:r>
          <a:r>
            <a:rPr kumimoji="1" lang="ja-JP" altLang="ja-JP" sz="1100" baseline="0">
              <a:solidFill>
                <a:schemeClr val="dk1"/>
              </a:solidFill>
              <a:effectLst/>
              <a:latin typeface="+mn-lt"/>
              <a:ea typeface="+mn-ea"/>
              <a:cs typeface="+mn-cs"/>
            </a:rPr>
            <a:t>回る</a:t>
          </a:r>
          <a:r>
            <a:rPr kumimoji="1" lang="ja-JP" altLang="en-US" sz="1100" baseline="0">
              <a:solidFill>
                <a:schemeClr val="dk1"/>
              </a:solidFill>
              <a:effectLst/>
              <a:latin typeface="+mn-lt"/>
              <a:ea typeface="+mn-ea"/>
              <a:cs typeface="+mn-cs"/>
            </a:rPr>
            <a:t>比率</a:t>
          </a:r>
          <a:r>
            <a:rPr kumimoji="1" lang="ja-JP" altLang="ja-JP" sz="1100" baseline="0">
              <a:solidFill>
                <a:schemeClr val="dk1"/>
              </a:solidFill>
              <a:effectLst/>
              <a:latin typeface="+mn-lt"/>
              <a:ea typeface="+mn-ea"/>
              <a:cs typeface="+mn-cs"/>
            </a:rPr>
            <a:t>となった。</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ja-JP" sz="1100" b="0" i="0" baseline="0">
              <a:solidFill>
                <a:schemeClr val="dk1"/>
              </a:solidFill>
              <a:effectLst/>
              <a:latin typeface="+mn-lt"/>
              <a:ea typeface="+mn-ea"/>
              <a:cs typeface="+mn-cs"/>
            </a:rPr>
            <a:t>　平成２</a:t>
          </a:r>
          <a:r>
            <a:rPr kumimoji="1" lang="ja-JP" altLang="en-US" sz="1100" b="0" i="0" baseline="0">
              <a:solidFill>
                <a:schemeClr val="dk1"/>
              </a:solidFill>
              <a:effectLst/>
              <a:latin typeface="+mn-lt"/>
              <a:ea typeface="+mn-ea"/>
              <a:cs typeface="+mn-cs"/>
            </a:rPr>
            <a:t>９</a:t>
          </a:r>
          <a:r>
            <a:rPr kumimoji="1" lang="ja-JP" altLang="ja-JP" sz="1100" b="0" i="0" baseline="0">
              <a:solidFill>
                <a:schemeClr val="dk1"/>
              </a:solidFill>
              <a:effectLst/>
              <a:latin typeface="+mn-lt"/>
              <a:ea typeface="+mn-ea"/>
              <a:cs typeface="+mn-cs"/>
            </a:rPr>
            <a:t>年度</a:t>
          </a:r>
          <a:r>
            <a:rPr kumimoji="1" lang="ja-JP" altLang="en-US" sz="1100" b="0" i="0" baseline="0">
              <a:solidFill>
                <a:schemeClr val="dk1"/>
              </a:solidFill>
              <a:effectLst/>
              <a:latin typeface="+mn-lt"/>
              <a:ea typeface="+mn-ea"/>
              <a:cs typeface="+mn-cs"/>
            </a:rPr>
            <a:t>について、廃棄物処理施設老朽化に伴う改修工事の元利償還の増により広域</a:t>
          </a:r>
          <a:r>
            <a:rPr kumimoji="1" lang="ja-JP" altLang="ja-JP" sz="1100" b="0" i="0" baseline="0">
              <a:solidFill>
                <a:schemeClr val="dk1"/>
              </a:solidFill>
              <a:effectLst/>
              <a:latin typeface="+mn-lt"/>
              <a:ea typeface="+mn-ea"/>
              <a:cs typeface="+mn-cs"/>
            </a:rPr>
            <a:t>市町村圏事務組合負担金</a:t>
          </a:r>
          <a:r>
            <a:rPr kumimoji="1" lang="ja-JP" altLang="en-US" sz="1100" b="0" i="0" baseline="0">
              <a:solidFill>
                <a:schemeClr val="dk1"/>
              </a:solidFill>
              <a:effectLst/>
              <a:latin typeface="+mn-lt"/>
              <a:ea typeface="+mn-ea"/>
              <a:cs typeface="+mn-cs"/>
            </a:rPr>
            <a:t>が増えたことと、</a:t>
          </a:r>
          <a:r>
            <a:rPr kumimoji="1" lang="ja-JP" altLang="ja-JP" sz="1100" b="0" i="0" baseline="0">
              <a:solidFill>
                <a:schemeClr val="dk1"/>
              </a:solidFill>
              <a:effectLst/>
              <a:latin typeface="+mn-lt"/>
              <a:ea typeface="+mn-ea"/>
              <a:cs typeface="+mn-cs"/>
            </a:rPr>
            <a:t>常備消防委託料の増により、比率は上昇している。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負担金、補助金等の精査や見直しにより、経費の抑制を図る必要がある。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39</xdr:row>
      <xdr:rowOff>97282</xdr:rowOff>
    </xdr:to>
    <xdr:cxnSp macro="">
      <xdr:nvCxnSpPr>
        <xdr:cNvPr id="295" name="直線コネクタ 294"/>
        <xdr:cNvCxnSpPr/>
      </xdr:nvCxnSpPr>
      <xdr:spPr>
        <a:xfrm flipV="1">
          <a:off x="16510000" y="5851144"/>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69359</xdr:rowOff>
    </xdr:from>
    <xdr:ext cx="762000" cy="259045"/>
    <xdr:sp macro="" textlink="">
      <xdr:nvSpPr>
        <xdr:cNvPr id="296" name="補助費等最小値テキスト"/>
        <xdr:cNvSpPr txBox="1"/>
      </xdr:nvSpPr>
      <xdr:spPr>
        <a:xfrm>
          <a:off x="16598900" y="675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97282</xdr:rowOff>
    </xdr:from>
    <xdr:to>
      <xdr:col>82</xdr:col>
      <xdr:colOff>196850</xdr:colOff>
      <xdr:row>39</xdr:row>
      <xdr:rowOff>97282</xdr:rowOff>
    </xdr:to>
    <xdr:cxnSp macro="">
      <xdr:nvCxnSpPr>
        <xdr:cNvPr id="297" name="直線コネクタ 296"/>
        <xdr:cNvCxnSpPr/>
      </xdr:nvCxnSpPr>
      <xdr:spPr>
        <a:xfrm>
          <a:off x="164211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298"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299" name="直線コネクタ 298"/>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46990</xdr:rowOff>
    </xdr:from>
    <xdr:to>
      <xdr:col>82</xdr:col>
      <xdr:colOff>107950</xdr:colOff>
      <xdr:row>37</xdr:row>
      <xdr:rowOff>101854</xdr:rowOff>
    </xdr:to>
    <xdr:cxnSp macro="">
      <xdr:nvCxnSpPr>
        <xdr:cNvPr id="300" name="直線コネクタ 299"/>
        <xdr:cNvCxnSpPr/>
      </xdr:nvCxnSpPr>
      <xdr:spPr>
        <a:xfrm>
          <a:off x="15671800" y="6390640"/>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161307</xdr:rowOff>
    </xdr:from>
    <xdr:ext cx="762000" cy="259045"/>
    <xdr:sp macro="" textlink="">
      <xdr:nvSpPr>
        <xdr:cNvPr id="301" name="補助費等平均値テキスト"/>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2" name="フローチャート: 判断 301"/>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14986</xdr:rowOff>
    </xdr:from>
    <xdr:to>
      <xdr:col>78</xdr:col>
      <xdr:colOff>69850</xdr:colOff>
      <xdr:row>37</xdr:row>
      <xdr:rowOff>46990</xdr:rowOff>
    </xdr:to>
    <xdr:cxnSp macro="">
      <xdr:nvCxnSpPr>
        <xdr:cNvPr id="303" name="直線コネクタ 302"/>
        <xdr:cNvCxnSpPr/>
      </xdr:nvCxnSpPr>
      <xdr:spPr>
        <a:xfrm>
          <a:off x="14782800" y="635863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04" name="フローチャート: 判断 303"/>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80535</xdr:rowOff>
    </xdr:from>
    <xdr:ext cx="736600" cy="259045"/>
    <xdr:sp macro="" textlink="">
      <xdr:nvSpPr>
        <xdr:cNvPr id="305" name="テキスト ボックス 304"/>
        <xdr:cNvSpPr txBox="1"/>
      </xdr:nvSpPr>
      <xdr:spPr>
        <a:xfrm>
          <a:off x="15290800" y="608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168148</xdr:rowOff>
    </xdr:from>
    <xdr:to>
      <xdr:col>73</xdr:col>
      <xdr:colOff>180975</xdr:colOff>
      <xdr:row>37</xdr:row>
      <xdr:rowOff>14986</xdr:rowOff>
    </xdr:to>
    <xdr:cxnSp macro="">
      <xdr:nvCxnSpPr>
        <xdr:cNvPr id="306" name="直線コネクタ 305"/>
        <xdr:cNvCxnSpPr/>
      </xdr:nvCxnSpPr>
      <xdr:spPr>
        <a:xfrm>
          <a:off x="13893800" y="634034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xdr:rowOff>
    </xdr:from>
    <xdr:to>
      <xdr:col>74</xdr:col>
      <xdr:colOff>31750</xdr:colOff>
      <xdr:row>37</xdr:row>
      <xdr:rowOff>102362</xdr:rowOff>
    </xdr:to>
    <xdr:sp macro="" textlink="">
      <xdr:nvSpPr>
        <xdr:cNvPr id="307" name="フローチャート: 判断 306"/>
        <xdr:cNvSpPr/>
      </xdr:nvSpPr>
      <xdr:spPr>
        <a:xfrm>
          <a:off x="14732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87139</xdr:rowOff>
    </xdr:from>
    <xdr:ext cx="762000" cy="259045"/>
    <xdr:sp macro="" textlink="">
      <xdr:nvSpPr>
        <xdr:cNvPr id="308" name="テキスト ボックス 307"/>
        <xdr:cNvSpPr txBox="1"/>
      </xdr:nvSpPr>
      <xdr:spPr>
        <a:xfrm>
          <a:off x="14401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131572</xdr:rowOff>
    </xdr:from>
    <xdr:to>
      <xdr:col>69</xdr:col>
      <xdr:colOff>92075</xdr:colOff>
      <xdr:row>36</xdr:row>
      <xdr:rowOff>168148</xdr:rowOff>
    </xdr:to>
    <xdr:cxnSp macro="">
      <xdr:nvCxnSpPr>
        <xdr:cNvPr id="309" name="直線コネクタ 308"/>
        <xdr:cNvCxnSpPr/>
      </xdr:nvCxnSpPr>
      <xdr:spPr>
        <a:xfrm>
          <a:off x="13004800" y="630377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10" name="フローチャート: 判断 309"/>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77995</xdr:rowOff>
    </xdr:from>
    <xdr:ext cx="762000" cy="259045"/>
    <xdr:sp macro="" textlink="">
      <xdr:nvSpPr>
        <xdr:cNvPr id="311" name="テキスト ボックス 310"/>
        <xdr:cNvSpPr txBox="1"/>
      </xdr:nvSpPr>
      <xdr:spPr>
        <a:xfrm>
          <a:off x="13512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149352</xdr:rowOff>
    </xdr:from>
    <xdr:to>
      <xdr:col>65</xdr:col>
      <xdr:colOff>53975</xdr:colOff>
      <xdr:row>37</xdr:row>
      <xdr:rowOff>79502</xdr:rowOff>
    </xdr:to>
    <xdr:sp macro="" textlink="">
      <xdr:nvSpPr>
        <xdr:cNvPr id="312" name="フローチャート: 判断 311"/>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64279</xdr:rowOff>
    </xdr:from>
    <xdr:ext cx="762000" cy="259045"/>
    <xdr:sp macro="" textlink="">
      <xdr:nvSpPr>
        <xdr:cNvPr id="313" name="テキスト ボックス 312"/>
        <xdr:cNvSpPr txBox="1"/>
      </xdr:nvSpPr>
      <xdr:spPr>
        <a:xfrm>
          <a:off x="12623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51054</xdr:rowOff>
    </xdr:from>
    <xdr:to>
      <xdr:col>82</xdr:col>
      <xdr:colOff>158750</xdr:colOff>
      <xdr:row>37</xdr:row>
      <xdr:rowOff>152654</xdr:rowOff>
    </xdr:to>
    <xdr:sp macro="" textlink="">
      <xdr:nvSpPr>
        <xdr:cNvPr id="319" name="楕円 318"/>
        <xdr:cNvSpPr/>
      </xdr:nvSpPr>
      <xdr:spPr>
        <a:xfrm>
          <a:off x="164592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23131</xdr:rowOff>
    </xdr:from>
    <xdr:ext cx="762000" cy="259045"/>
    <xdr:sp macro="" textlink="">
      <xdr:nvSpPr>
        <xdr:cNvPr id="320" name="補助費等該当値テキスト"/>
        <xdr:cNvSpPr txBox="1"/>
      </xdr:nvSpPr>
      <xdr:spPr>
        <a:xfrm>
          <a:off x="165989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167640</xdr:rowOff>
    </xdr:from>
    <xdr:to>
      <xdr:col>78</xdr:col>
      <xdr:colOff>120650</xdr:colOff>
      <xdr:row>37</xdr:row>
      <xdr:rowOff>97790</xdr:rowOff>
    </xdr:to>
    <xdr:sp macro="" textlink="">
      <xdr:nvSpPr>
        <xdr:cNvPr id="321" name="楕円 320"/>
        <xdr:cNvSpPr/>
      </xdr:nvSpPr>
      <xdr:spPr>
        <a:xfrm>
          <a:off x="15621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82567</xdr:rowOff>
    </xdr:from>
    <xdr:ext cx="736600" cy="259045"/>
    <xdr:sp macro="" textlink="">
      <xdr:nvSpPr>
        <xdr:cNvPr id="322" name="テキスト ボックス 321"/>
        <xdr:cNvSpPr txBox="1"/>
      </xdr:nvSpPr>
      <xdr:spPr>
        <a:xfrm>
          <a:off x="15290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135636</xdr:rowOff>
    </xdr:from>
    <xdr:to>
      <xdr:col>74</xdr:col>
      <xdr:colOff>31750</xdr:colOff>
      <xdr:row>37</xdr:row>
      <xdr:rowOff>65786</xdr:rowOff>
    </xdr:to>
    <xdr:sp macro="" textlink="">
      <xdr:nvSpPr>
        <xdr:cNvPr id="323" name="楕円 322"/>
        <xdr:cNvSpPr/>
      </xdr:nvSpPr>
      <xdr:spPr>
        <a:xfrm>
          <a:off x="14732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75963</xdr:rowOff>
    </xdr:from>
    <xdr:ext cx="762000" cy="259045"/>
    <xdr:sp macro="" textlink="">
      <xdr:nvSpPr>
        <xdr:cNvPr id="324" name="テキスト ボックス 323"/>
        <xdr:cNvSpPr txBox="1"/>
      </xdr:nvSpPr>
      <xdr:spPr>
        <a:xfrm>
          <a:off x="14401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117348</xdr:rowOff>
    </xdr:from>
    <xdr:to>
      <xdr:col>69</xdr:col>
      <xdr:colOff>142875</xdr:colOff>
      <xdr:row>37</xdr:row>
      <xdr:rowOff>47498</xdr:rowOff>
    </xdr:to>
    <xdr:sp macro="" textlink="">
      <xdr:nvSpPr>
        <xdr:cNvPr id="325" name="楕円 324"/>
        <xdr:cNvSpPr/>
      </xdr:nvSpPr>
      <xdr:spPr>
        <a:xfrm>
          <a:off x="13843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57675</xdr:rowOff>
    </xdr:from>
    <xdr:ext cx="762000" cy="259045"/>
    <xdr:sp macro="" textlink="">
      <xdr:nvSpPr>
        <xdr:cNvPr id="326" name="テキスト ボックス 325"/>
        <xdr:cNvSpPr txBox="1"/>
      </xdr:nvSpPr>
      <xdr:spPr>
        <a:xfrm>
          <a:off x="13512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80772</xdr:rowOff>
    </xdr:from>
    <xdr:to>
      <xdr:col>65</xdr:col>
      <xdr:colOff>53975</xdr:colOff>
      <xdr:row>37</xdr:row>
      <xdr:rowOff>10922</xdr:rowOff>
    </xdr:to>
    <xdr:sp macro="" textlink="">
      <xdr:nvSpPr>
        <xdr:cNvPr id="327" name="楕円 326"/>
        <xdr:cNvSpPr/>
      </xdr:nvSpPr>
      <xdr:spPr>
        <a:xfrm>
          <a:off x="12954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21099</xdr:rowOff>
    </xdr:from>
    <xdr:ext cx="762000" cy="259045"/>
    <xdr:sp macro="" textlink="">
      <xdr:nvSpPr>
        <xdr:cNvPr id="328" name="テキスト ボックス 327"/>
        <xdr:cNvSpPr txBox="1"/>
      </xdr:nvSpPr>
      <xdr:spPr>
        <a:xfrm>
          <a:off x="12623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chemeClr val="dk1"/>
              </a:solidFill>
              <a:effectLst/>
              <a:latin typeface="+mn-lt"/>
              <a:ea typeface="+mn-ea"/>
              <a:cs typeface="+mn-cs"/>
            </a:rPr>
            <a:t>　平成２８年度から市町村類型の変更により平均を</a:t>
          </a:r>
          <a:r>
            <a:rPr kumimoji="1" lang="ja-JP" altLang="en-US" sz="1100" baseline="0">
              <a:solidFill>
                <a:schemeClr val="dk1"/>
              </a:solidFill>
              <a:effectLst/>
              <a:latin typeface="+mn-lt"/>
              <a:ea typeface="+mn-ea"/>
              <a:cs typeface="+mn-cs"/>
            </a:rPr>
            <a:t>大きく下</a:t>
          </a:r>
          <a:r>
            <a:rPr kumimoji="1" lang="ja-JP" altLang="ja-JP" sz="1100" baseline="0">
              <a:solidFill>
                <a:schemeClr val="dk1"/>
              </a:solidFill>
              <a:effectLst/>
              <a:latin typeface="+mn-lt"/>
              <a:ea typeface="+mn-ea"/>
              <a:cs typeface="+mn-cs"/>
            </a:rPr>
            <a:t>回る</a:t>
          </a:r>
          <a:r>
            <a:rPr kumimoji="1" lang="ja-JP" altLang="en-US" sz="1100" baseline="0">
              <a:solidFill>
                <a:schemeClr val="dk1"/>
              </a:solidFill>
              <a:effectLst/>
              <a:latin typeface="+mn-lt"/>
              <a:ea typeface="+mn-ea"/>
              <a:cs typeface="+mn-cs"/>
            </a:rPr>
            <a:t>比率</a:t>
          </a:r>
          <a:r>
            <a:rPr kumimoji="1" lang="ja-JP" altLang="ja-JP" sz="1100" baseline="0">
              <a:solidFill>
                <a:schemeClr val="dk1"/>
              </a:solidFill>
              <a:effectLst/>
              <a:latin typeface="+mn-lt"/>
              <a:ea typeface="+mn-ea"/>
              <a:cs typeface="+mn-cs"/>
            </a:rPr>
            <a:t>となった。</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平成２９年度は新規発行を抑え</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償還が進んだことによって</a:t>
          </a:r>
          <a:r>
            <a:rPr kumimoji="1" lang="ja-JP" altLang="ja-JP" sz="1100" b="0" i="0" baseline="0">
              <a:solidFill>
                <a:schemeClr val="dk1"/>
              </a:solidFill>
              <a:effectLst/>
              <a:latin typeface="+mn-lt"/>
              <a:ea typeface="+mn-ea"/>
              <a:cs typeface="+mn-cs"/>
            </a:rPr>
            <a:t>比率も改善されている。</a:t>
          </a:r>
          <a:r>
            <a:rPr kumimoji="1" lang="ja-JP" altLang="en-US" sz="1100" b="0" i="0" baseline="0">
              <a:solidFill>
                <a:schemeClr val="dk1"/>
              </a:solidFill>
              <a:effectLst/>
              <a:latin typeface="+mn-lt"/>
              <a:ea typeface="+mn-ea"/>
              <a:cs typeface="+mn-cs"/>
            </a:rPr>
            <a:t>来年度以降、大規模事業（道の駅）の元金償還が始まるため、抑制を図る必要がある。</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　</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3" name="直線コネクタ 34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4" name="テキスト ボックス 34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5" name="直線コネクタ 34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6" name="テキスト ボックス 34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7" name="直線コネクタ 34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8" name="テキスト ボックス 34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9" name="直線コネクタ 34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0" name="テキスト ボックス 34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81</xdr:row>
      <xdr:rowOff>147574</xdr:rowOff>
    </xdr:to>
    <xdr:cxnSp macro="">
      <xdr:nvCxnSpPr>
        <xdr:cNvPr id="353" name="直線コネクタ 352"/>
        <xdr:cNvCxnSpPr/>
      </xdr:nvCxnSpPr>
      <xdr:spPr>
        <a:xfrm flipV="1">
          <a:off x="4826000" y="12608560"/>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119651</xdr:rowOff>
    </xdr:from>
    <xdr:ext cx="762000" cy="259045"/>
    <xdr:sp macro="" textlink="">
      <xdr:nvSpPr>
        <xdr:cNvPr id="354" name="公債費最小値テキスト"/>
        <xdr:cNvSpPr txBox="1"/>
      </xdr:nvSpPr>
      <xdr:spPr>
        <a:xfrm>
          <a:off x="4914900" y="14007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147574</xdr:rowOff>
    </xdr:from>
    <xdr:to>
      <xdr:col>24</xdr:col>
      <xdr:colOff>114300</xdr:colOff>
      <xdr:row>81</xdr:row>
      <xdr:rowOff>147574</xdr:rowOff>
    </xdr:to>
    <xdr:cxnSp macro="">
      <xdr:nvCxnSpPr>
        <xdr:cNvPr id="355" name="直線コネクタ 354"/>
        <xdr:cNvCxnSpPr/>
      </xdr:nvCxnSpPr>
      <xdr:spPr>
        <a:xfrm>
          <a:off x="4737100" y="14035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56"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57" name="直線コネクタ 356"/>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99568</xdr:rowOff>
    </xdr:from>
    <xdr:to>
      <xdr:col>24</xdr:col>
      <xdr:colOff>25400</xdr:colOff>
      <xdr:row>76</xdr:row>
      <xdr:rowOff>108713</xdr:rowOff>
    </xdr:to>
    <xdr:cxnSp macro="">
      <xdr:nvCxnSpPr>
        <xdr:cNvPr id="358" name="直線コネクタ 357"/>
        <xdr:cNvCxnSpPr/>
      </xdr:nvCxnSpPr>
      <xdr:spPr>
        <a:xfrm flipV="1">
          <a:off x="3987800" y="13129768"/>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164864</xdr:rowOff>
    </xdr:from>
    <xdr:ext cx="762000" cy="259045"/>
    <xdr:sp macro="" textlink="">
      <xdr:nvSpPr>
        <xdr:cNvPr id="359" name="公債費平均値テキスト"/>
        <xdr:cNvSpPr txBox="1"/>
      </xdr:nvSpPr>
      <xdr:spPr>
        <a:xfrm>
          <a:off x="4914900" y="13366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21337</xdr:rowOff>
    </xdr:from>
    <xdr:to>
      <xdr:col>24</xdr:col>
      <xdr:colOff>76200</xdr:colOff>
      <xdr:row>78</xdr:row>
      <xdr:rowOff>122937</xdr:rowOff>
    </xdr:to>
    <xdr:sp macro="" textlink="">
      <xdr:nvSpPr>
        <xdr:cNvPr id="360" name="フローチャート: 判断 359"/>
        <xdr:cNvSpPr/>
      </xdr:nvSpPr>
      <xdr:spPr>
        <a:xfrm>
          <a:off x="4775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94996</xdr:rowOff>
    </xdr:from>
    <xdr:to>
      <xdr:col>19</xdr:col>
      <xdr:colOff>187325</xdr:colOff>
      <xdr:row>76</xdr:row>
      <xdr:rowOff>108713</xdr:rowOff>
    </xdr:to>
    <xdr:cxnSp macro="">
      <xdr:nvCxnSpPr>
        <xdr:cNvPr id="361" name="直線コネクタ 360"/>
        <xdr:cNvCxnSpPr/>
      </xdr:nvCxnSpPr>
      <xdr:spPr>
        <a:xfrm>
          <a:off x="3098800" y="13125196"/>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169926</xdr:rowOff>
    </xdr:from>
    <xdr:to>
      <xdr:col>20</xdr:col>
      <xdr:colOff>38100</xdr:colOff>
      <xdr:row>78</xdr:row>
      <xdr:rowOff>100076</xdr:rowOff>
    </xdr:to>
    <xdr:sp macro="" textlink="">
      <xdr:nvSpPr>
        <xdr:cNvPr id="362" name="フローチャート: 判断 361"/>
        <xdr:cNvSpPr/>
      </xdr:nvSpPr>
      <xdr:spPr>
        <a:xfrm>
          <a:off x="3937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84853</xdr:rowOff>
    </xdr:from>
    <xdr:ext cx="736600" cy="259045"/>
    <xdr:sp macro="" textlink="">
      <xdr:nvSpPr>
        <xdr:cNvPr id="363" name="テキスト ボックス 362"/>
        <xdr:cNvSpPr txBox="1"/>
      </xdr:nvSpPr>
      <xdr:spPr>
        <a:xfrm>
          <a:off x="3606800" y="13457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94996</xdr:rowOff>
    </xdr:from>
    <xdr:to>
      <xdr:col>15</xdr:col>
      <xdr:colOff>98425</xdr:colOff>
      <xdr:row>76</xdr:row>
      <xdr:rowOff>154432</xdr:rowOff>
    </xdr:to>
    <xdr:cxnSp macro="">
      <xdr:nvCxnSpPr>
        <xdr:cNvPr id="364" name="直線コネクタ 363"/>
        <xdr:cNvCxnSpPr/>
      </xdr:nvCxnSpPr>
      <xdr:spPr>
        <a:xfrm flipV="1">
          <a:off x="2209800" y="1312519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65" name="フローチャート: 判断 364"/>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66" name="テキスト ボックス 365"/>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154432</xdr:rowOff>
    </xdr:from>
    <xdr:to>
      <xdr:col>11</xdr:col>
      <xdr:colOff>9525</xdr:colOff>
      <xdr:row>76</xdr:row>
      <xdr:rowOff>154432</xdr:rowOff>
    </xdr:to>
    <xdr:cxnSp macro="">
      <xdr:nvCxnSpPr>
        <xdr:cNvPr id="367" name="直線コネクタ 366"/>
        <xdr:cNvCxnSpPr/>
      </xdr:nvCxnSpPr>
      <xdr:spPr>
        <a:xfrm>
          <a:off x="1320800" y="131846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105918</xdr:rowOff>
    </xdr:from>
    <xdr:to>
      <xdr:col>11</xdr:col>
      <xdr:colOff>60325</xdr:colOff>
      <xdr:row>78</xdr:row>
      <xdr:rowOff>36068</xdr:rowOff>
    </xdr:to>
    <xdr:sp macro="" textlink="">
      <xdr:nvSpPr>
        <xdr:cNvPr id="368" name="フローチャート: 判断 367"/>
        <xdr:cNvSpPr/>
      </xdr:nvSpPr>
      <xdr:spPr>
        <a:xfrm>
          <a:off x="2159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20845</xdr:rowOff>
    </xdr:from>
    <xdr:ext cx="762000" cy="259045"/>
    <xdr:sp macro="" textlink="">
      <xdr:nvSpPr>
        <xdr:cNvPr id="369" name="テキスト ボックス 368"/>
        <xdr:cNvSpPr txBox="1"/>
      </xdr:nvSpPr>
      <xdr:spPr>
        <a:xfrm>
          <a:off x="1828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124206</xdr:rowOff>
    </xdr:from>
    <xdr:to>
      <xdr:col>6</xdr:col>
      <xdr:colOff>171450</xdr:colOff>
      <xdr:row>78</xdr:row>
      <xdr:rowOff>54356</xdr:rowOff>
    </xdr:to>
    <xdr:sp macro="" textlink="">
      <xdr:nvSpPr>
        <xdr:cNvPr id="370" name="フローチャート: 判断 369"/>
        <xdr:cNvSpPr/>
      </xdr:nvSpPr>
      <xdr:spPr>
        <a:xfrm>
          <a:off x="1270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39133</xdr:rowOff>
    </xdr:from>
    <xdr:ext cx="762000" cy="259045"/>
    <xdr:sp macro="" textlink="">
      <xdr:nvSpPr>
        <xdr:cNvPr id="371" name="テキスト ボックス 370"/>
        <xdr:cNvSpPr txBox="1"/>
      </xdr:nvSpPr>
      <xdr:spPr>
        <a:xfrm>
          <a:off x="939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48768</xdr:rowOff>
    </xdr:from>
    <xdr:to>
      <xdr:col>24</xdr:col>
      <xdr:colOff>76200</xdr:colOff>
      <xdr:row>76</xdr:row>
      <xdr:rowOff>150368</xdr:rowOff>
    </xdr:to>
    <xdr:sp macro="" textlink="">
      <xdr:nvSpPr>
        <xdr:cNvPr id="377" name="楕円 376"/>
        <xdr:cNvSpPr/>
      </xdr:nvSpPr>
      <xdr:spPr>
        <a:xfrm>
          <a:off x="47752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65295</xdr:rowOff>
    </xdr:from>
    <xdr:ext cx="762000" cy="259045"/>
    <xdr:sp macro="" textlink="">
      <xdr:nvSpPr>
        <xdr:cNvPr id="378" name="公債費該当値テキスト"/>
        <xdr:cNvSpPr txBox="1"/>
      </xdr:nvSpPr>
      <xdr:spPr>
        <a:xfrm>
          <a:off x="4914900" y="12924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57913</xdr:rowOff>
    </xdr:from>
    <xdr:to>
      <xdr:col>20</xdr:col>
      <xdr:colOff>38100</xdr:colOff>
      <xdr:row>76</xdr:row>
      <xdr:rowOff>159513</xdr:rowOff>
    </xdr:to>
    <xdr:sp macro="" textlink="">
      <xdr:nvSpPr>
        <xdr:cNvPr id="379" name="楕円 378"/>
        <xdr:cNvSpPr/>
      </xdr:nvSpPr>
      <xdr:spPr>
        <a:xfrm>
          <a:off x="3937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169689</xdr:rowOff>
    </xdr:from>
    <xdr:ext cx="736600" cy="259045"/>
    <xdr:sp macro="" textlink="">
      <xdr:nvSpPr>
        <xdr:cNvPr id="380" name="テキスト ボックス 379"/>
        <xdr:cNvSpPr txBox="1"/>
      </xdr:nvSpPr>
      <xdr:spPr>
        <a:xfrm>
          <a:off x="3606800" y="12856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44196</xdr:rowOff>
    </xdr:from>
    <xdr:to>
      <xdr:col>15</xdr:col>
      <xdr:colOff>149225</xdr:colOff>
      <xdr:row>76</xdr:row>
      <xdr:rowOff>145796</xdr:rowOff>
    </xdr:to>
    <xdr:sp macro="" textlink="">
      <xdr:nvSpPr>
        <xdr:cNvPr id="381" name="楕円 380"/>
        <xdr:cNvSpPr/>
      </xdr:nvSpPr>
      <xdr:spPr>
        <a:xfrm>
          <a:off x="3048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155973</xdr:rowOff>
    </xdr:from>
    <xdr:ext cx="762000" cy="259045"/>
    <xdr:sp macro="" textlink="">
      <xdr:nvSpPr>
        <xdr:cNvPr id="382" name="テキスト ボックス 381"/>
        <xdr:cNvSpPr txBox="1"/>
      </xdr:nvSpPr>
      <xdr:spPr>
        <a:xfrm>
          <a:off x="2717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103632</xdr:rowOff>
    </xdr:from>
    <xdr:to>
      <xdr:col>11</xdr:col>
      <xdr:colOff>60325</xdr:colOff>
      <xdr:row>77</xdr:row>
      <xdr:rowOff>33782</xdr:rowOff>
    </xdr:to>
    <xdr:sp macro="" textlink="">
      <xdr:nvSpPr>
        <xdr:cNvPr id="383" name="楕円 382"/>
        <xdr:cNvSpPr/>
      </xdr:nvSpPr>
      <xdr:spPr>
        <a:xfrm>
          <a:off x="2159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43959</xdr:rowOff>
    </xdr:from>
    <xdr:ext cx="762000" cy="259045"/>
    <xdr:sp macro="" textlink="">
      <xdr:nvSpPr>
        <xdr:cNvPr id="384" name="テキスト ボックス 383"/>
        <xdr:cNvSpPr txBox="1"/>
      </xdr:nvSpPr>
      <xdr:spPr>
        <a:xfrm>
          <a:off x="1828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103632</xdr:rowOff>
    </xdr:from>
    <xdr:to>
      <xdr:col>6</xdr:col>
      <xdr:colOff>171450</xdr:colOff>
      <xdr:row>77</xdr:row>
      <xdr:rowOff>33782</xdr:rowOff>
    </xdr:to>
    <xdr:sp macro="" textlink="">
      <xdr:nvSpPr>
        <xdr:cNvPr id="385" name="楕円 384"/>
        <xdr:cNvSpPr/>
      </xdr:nvSpPr>
      <xdr:spPr>
        <a:xfrm>
          <a:off x="1270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43959</xdr:rowOff>
    </xdr:from>
    <xdr:ext cx="762000" cy="259045"/>
    <xdr:sp macro="" textlink="">
      <xdr:nvSpPr>
        <xdr:cNvPr id="386" name="テキスト ボックス 385"/>
        <xdr:cNvSpPr txBox="1"/>
      </xdr:nvSpPr>
      <xdr:spPr>
        <a:xfrm>
          <a:off x="939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chemeClr val="dk1"/>
              </a:solidFill>
              <a:effectLst/>
              <a:latin typeface="+mn-lt"/>
              <a:ea typeface="+mn-ea"/>
              <a:cs typeface="+mn-cs"/>
            </a:rPr>
            <a:t>　平成２８年度から市町村類型の変更により平均を</a:t>
          </a:r>
          <a:r>
            <a:rPr kumimoji="1" lang="ja-JP" altLang="en-US" sz="1100" baseline="0">
              <a:solidFill>
                <a:schemeClr val="dk1"/>
              </a:solidFill>
              <a:effectLst/>
              <a:latin typeface="+mn-lt"/>
              <a:ea typeface="+mn-ea"/>
              <a:cs typeface="+mn-cs"/>
            </a:rPr>
            <a:t>大きく上</a:t>
          </a:r>
          <a:r>
            <a:rPr kumimoji="1" lang="ja-JP" altLang="ja-JP" sz="1100" baseline="0">
              <a:solidFill>
                <a:schemeClr val="dk1"/>
              </a:solidFill>
              <a:effectLst/>
              <a:latin typeface="+mn-lt"/>
              <a:ea typeface="+mn-ea"/>
              <a:cs typeface="+mn-cs"/>
            </a:rPr>
            <a:t>回る</a:t>
          </a:r>
          <a:r>
            <a:rPr kumimoji="1" lang="ja-JP" altLang="en-US" sz="1100" baseline="0">
              <a:solidFill>
                <a:schemeClr val="dk1"/>
              </a:solidFill>
              <a:effectLst/>
              <a:latin typeface="+mn-lt"/>
              <a:ea typeface="+mn-ea"/>
              <a:cs typeface="+mn-cs"/>
            </a:rPr>
            <a:t>比率</a:t>
          </a:r>
          <a:r>
            <a:rPr kumimoji="1" lang="ja-JP" altLang="ja-JP" sz="1100" baseline="0">
              <a:solidFill>
                <a:schemeClr val="dk1"/>
              </a:solidFill>
              <a:effectLst/>
              <a:latin typeface="+mn-lt"/>
              <a:ea typeface="+mn-ea"/>
              <a:cs typeface="+mn-cs"/>
            </a:rPr>
            <a:t>となった。</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ja-JP" sz="1100" b="0" i="0" baseline="0">
              <a:solidFill>
                <a:schemeClr val="dk1"/>
              </a:solidFill>
              <a:effectLst/>
              <a:latin typeface="+mn-lt"/>
              <a:ea typeface="+mn-ea"/>
              <a:cs typeface="+mn-cs"/>
            </a:rPr>
            <a:t>　類似団体平均を上回る比率となっているのは、人件費の比率が高いことが主な要因である。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事務事業の見直しや効率化などにより、改善を図る必要がある。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1" name="直線コネクタ 400"/>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2" name="テキスト ボックス 401"/>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3" name="直線コネクタ 402"/>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4" name="テキスト ボックス 403"/>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5" name="直線コネクタ 404"/>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6" name="テキスト ボックス 405"/>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7" name="直線コネクタ 406"/>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8" name="テキスト ボックス 407"/>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09" name="直線コネクタ 408"/>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0" name="テキスト ボックス 409"/>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1" name="直線コネクタ 410"/>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2" name="テキスト ボックス 411"/>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159657</xdr:rowOff>
    </xdr:from>
    <xdr:to>
      <xdr:col>82</xdr:col>
      <xdr:colOff>107950</xdr:colOff>
      <xdr:row>81</xdr:row>
      <xdr:rowOff>60052</xdr:rowOff>
    </xdr:to>
    <xdr:cxnSp macro="">
      <xdr:nvCxnSpPr>
        <xdr:cNvPr id="416" name="直線コネクタ 415"/>
        <xdr:cNvCxnSpPr/>
      </xdr:nvCxnSpPr>
      <xdr:spPr>
        <a:xfrm flipV="1">
          <a:off x="16510000" y="12504057"/>
          <a:ext cx="0"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32129</xdr:rowOff>
    </xdr:from>
    <xdr:ext cx="762000" cy="259045"/>
    <xdr:sp macro="" textlink="">
      <xdr:nvSpPr>
        <xdr:cNvPr id="417" name="公債費以外最小値テキスト"/>
        <xdr:cNvSpPr txBox="1"/>
      </xdr:nvSpPr>
      <xdr:spPr>
        <a:xfrm>
          <a:off x="16598900" y="13919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60052</xdr:rowOff>
    </xdr:from>
    <xdr:to>
      <xdr:col>82</xdr:col>
      <xdr:colOff>196850</xdr:colOff>
      <xdr:row>81</xdr:row>
      <xdr:rowOff>60052</xdr:rowOff>
    </xdr:to>
    <xdr:cxnSp macro="">
      <xdr:nvCxnSpPr>
        <xdr:cNvPr id="418" name="直線コネクタ 417"/>
        <xdr:cNvCxnSpPr/>
      </xdr:nvCxnSpPr>
      <xdr:spPr>
        <a:xfrm>
          <a:off x="16421100" y="13947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74584</xdr:rowOff>
    </xdr:from>
    <xdr:ext cx="762000" cy="259045"/>
    <xdr:sp macro="" textlink="">
      <xdr:nvSpPr>
        <xdr:cNvPr id="419" name="公債費以外最大値テキスト"/>
        <xdr:cNvSpPr txBox="1"/>
      </xdr:nvSpPr>
      <xdr:spPr>
        <a:xfrm>
          <a:off x="16598900" y="1224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159657</xdr:rowOff>
    </xdr:from>
    <xdr:to>
      <xdr:col>82</xdr:col>
      <xdr:colOff>196850</xdr:colOff>
      <xdr:row>72</xdr:row>
      <xdr:rowOff>159657</xdr:rowOff>
    </xdr:to>
    <xdr:cxnSp macro="">
      <xdr:nvCxnSpPr>
        <xdr:cNvPr id="420" name="直線コネクタ 419"/>
        <xdr:cNvCxnSpPr/>
      </xdr:nvCxnSpPr>
      <xdr:spPr>
        <a:xfrm>
          <a:off x="16421100" y="12504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63319</xdr:rowOff>
    </xdr:from>
    <xdr:to>
      <xdr:col>82</xdr:col>
      <xdr:colOff>107950</xdr:colOff>
      <xdr:row>77</xdr:row>
      <xdr:rowOff>171087</xdr:rowOff>
    </xdr:to>
    <xdr:cxnSp macro="">
      <xdr:nvCxnSpPr>
        <xdr:cNvPr id="421" name="直線コネクタ 420"/>
        <xdr:cNvCxnSpPr/>
      </xdr:nvCxnSpPr>
      <xdr:spPr>
        <a:xfrm>
          <a:off x="15671800" y="13264969"/>
          <a:ext cx="838200" cy="10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133549</xdr:rowOff>
    </xdr:from>
    <xdr:ext cx="762000" cy="259045"/>
    <xdr:sp macro="" textlink="">
      <xdr:nvSpPr>
        <xdr:cNvPr id="422" name="公債費以外平均値テキスト"/>
        <xdr:cNvSpPr txBox="1"/>
      </xdr:nvSpPr>
      <xdr:spPr>
        <a:xfrm>
          <a:off x="16598900" y="128208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117022</xdr:rowOff>
    </xdr:from>
    <xdr:to>
      <xdr:col>82</xdr:col>
      <xdr:colOff>158750</xdr:colOff>
      <xdr:row>76</xdr:row>
      <xdr:rowOff>47172</xdr:rowOff>
    </xdr:to>
    <xdr:sp macro="" textlink="">
      <xdr:nvSpPr>
        <xdr:cNvPr id="423" name="フローチャート: 判断 422"/>
        <xdr:cNvSpPr/>
      </xdr:nvSpPr>
      <xdr:spPr>
        <a:xfrm>
          <a:off x="16459200" y="129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123734</xdr:rowOff>
    </xdr:from>
    <xdr:to>
      <xdr:col>78</xdr:col>
      <xdr:colOff>69850</xdr:colOff>
      <xdr:row>77</xdr:row>
      <xdr:rowOff>63319</xdr:rowOff>
    </xdr:to>
    <xdr:cxnSp macro="">
      <xdr:nvCxnSpPr>
        <xdr:cNvPr id="424" name="直線コネクタ 423"/>
        <xdr:cNvCxnSpPr/>
      </xdr:nvCxnSpPr>
      <xdr:spPr>
        <a:xfrm>
          <a:off x="14782800" y="13153934"/>
          <a:ext cx="889000" cy="1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74567</xdr:rowOff>
    </xdr:from>
    <xdr:to>
      <xdr:col>78</xdr:col>
      <xdr:colOff>120650</xdr:colOff>
      <xdr:row>76</xdr:row>
      <xdr:rowOff>4716</xdr:rowOff>
    </xdr:to>
    <xdr:sp macro="" textlink="">
      <xdr:nvSpPr>
        <xdr:cNvPr id="425" name="フローチャート: 判断 424"/>
        <xdr:cNvSpPr/>
      </xdr:nvSpPr>
      <xdr:spPr>
        <a:xfrm>
          <a:off x="15621000" y="129333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14894</xdr:rowOff>
    </xdr:from>
    <xdr:ext cx="736600" cy="259045"/>
    <xdr:sp macro="" textlink="">
      <xdr:nvSpPr>
        <xdr:cNvPr id="426" name="テキスト ボックス 425"/>
        <xdr:cNvSpPr txBox="1"/>
      </xdr:nvSpPr>
      <xdr:spPr>
        <a:xfrm>
          <a:off x="15290800" y="12702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117202</xdr:rowOff>
    </xdr:from>
    <xdr:to>
      <xdr:col>73</xdr:col>
      <xdr:colOff>180975</xdr:colOff>
      <xdr:row>76</xdr:row>
      <xdr:rowOff>123734</xdr:rowOff>
    </xdr:to>
    <xdr:cxnSp macro="">
      <xdr:nvCxnSpPr>
        <xdr:cNvPr id="427" name="直線コネクタ 426"/>
        <xdr:cNvCxnSpPr/>
      </xdr:nvCxnSpPr>
      <xdr:spPr>
        <a:xfrm>
          <a:off x="13893800" y="13147402"/>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69669</xdr:rowOff>
    </xdr:from>
    <xdr:to>
      <xdr:col>74</xdr:col>
      <xdr:colOff>31750</xdr:colOff>
      <xdr:row>76</xdr:row>
      <xdr:rowOff>171269</xdr:rowOff>
    </xdr:to>
    <xdr:sp macro="" textlink="">
      <xdr:nvSpPr>
        <xdr:cNvPr id="428" name="フローチャート: 判断 427"/>
        <xdr:cNvSpPr/>
      </xdr:nvSpPr>
      <xdr:spPr>
        <a:xfrm>
          <a:off x="14732000" y="1309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9996</xdr:rowOff>
    </xdr:from>
    <xdr:ext cx="762000" cy="259045"/>
    <xdr:sp macro="" textlink="">
      <xdr:nvSpPr>
        <xdr:cNvPr id="429" name="テキスト ボックス 428"/>
        <xdr:cNvSpPr txBox="1"/>
      </xdr:nvSpPr>
      <xdr:spPr>
        <a:xfrm>
          <a:off x="14401800" y="12868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22498</xdr:rowOff>
    </xdr:from>
    <xdr:to>
      <xdr:col>69</xdr:col>
      <xdr:colOff>92075</xdr:colOff>
      <xdr:row>76</xdr:row>
      <xdr:rowOff>117202</xdr:rowOff>
    </xdr:to>
    <xdr:cxnSp macro="">
      <xdr:nvCxnSpPr>
        <xdr:cNvPr id="430" name="直線コネクタ 429"/>
        <xdr:cNvCxnSpPr/>
      </xdr:nvCxnSpPr>
      <xdr:spPr>
        <a:xfrm>
          <a:off x="13004800" y="13052698"/>
          <a:ext cx="889000" cy="94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50074</xdr:rowOff>
    </xdr:from>
    <xdr:to>
      <xdr:col>69</xdr:col>
      <xdr:colOff>142875</xdr:colOff>
      <xdr:row>76</xdr:row>
      <xdr:rowOff>151674</xdr:rowOff>
    </xdr:to>
    <xdr:sp macro="" textlink="">
      <xdr:nvSpPr>
        <xdr:cNvPr id="431" name="フローチャート: 判断 430"/>
        <xdr:cNvSpPr/>
      </xdr:nvSpPr>
      <xdr:spPr>
        <a:xfrm>
          <a:off x="13843000" y="13080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161851</xdr:rowOff>
    </xdr:from>
    <xdr:ext cx="762000" cy="259045"/>
    <xdr:sp macro="" textlink="">
      <xdr:nvSpPr>
        <xdr:cNvPr id="432" name="テキスト ボックス 431"/>
        <xdr:cNvSpPr txBox="1"/>
      </xdr:nvSpPr>
      <xdr:spPr>
        <a:xfrm>
          <a:off x="13512800" y="12849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139881</xdr:rowOff>
    </xdr:from>
    <xdr:to>
      <xdr:col>65</xdr:col>
      <xdr:colOff>53975</xdr:colOff>
      <xdr:row>76</xdr:row>
      <xdr:rowOff>70031</xdr:rowOff>
    </xdr:to>
    <xdr:sp macro="" textlink="">
      <xdr:nvSpPr>
        <xdr:cNvPr id="433" name="フローチャート: 判断 432"/>
        <xdr:cNvSpPr/>
      </xdr:nvSpPr>
      <xdr:spPr>
        <a:xfrm>
          <a:off x="12954000" y="1299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80208</xdr:rowOff>
    </xdr:from>
    <xdr:ext cx="762000" cy="259045"/>
    <xdr:sp macro="" textlink="">
      <xdr:nvSpPr>
        <xdr:cNvPr id="434" name="テキスト ボックス 433"/>
        <xdr:cNvSpPr txBox="1"/>
      </xdr:nvSpPr>
      <xdr:spPr>
        <a:xfrm>
          <a:off x="12623800" y="12767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120287</xdr:rowOff>
    </xdr:from>
    <xdr:to>
      <xdr:col>82</xdr:col>
      <xdr:colOff>158750</xdr:colOff>
      <xdr:row>78</xdr:row>
      <xdr:rowOff>50437</xdr:rowOff>
    </xdr:to>
    <xdr:sp macro="" textlink="">
      <xdr:nvSpPr>
        <xdr:cNvPr id="440" name="楕円 439"/>
        <xdr:cNvSpPr/>
      </xdr:nvSpPr>
      <xdr:spPr>
        <a:xfrm>
          <a:off x="16459200" y="13321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92364</xdr:rowOff>
    </xdr:from>
    <xdr:ext cx="762000" cy="259045"/>
    <xdr:sp macro="" textlink="">
      <xdr:nvSpPr>
        <xdr:cNvPr id="441" name="公債費以外該当値テキスト"/>
        <xdr:cNvSpPr txBox="1"/>
      </xdr:nvSpPr>
      <xdr:spPr>
        <a:xfrm>
          <a:off x="16598900" y="13294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12519</xdr:rowOff>
    </xdr:from>
    <xdr:to>
      <xdr:col>78</xdr:col>
      <xdr:colOff>120650</xdr:colOff>
      <xdr:row>77</xdr:row>
      <xdr:rowOff>114119</xdr:rowOff>
    </xdr:to>
    <xdr:sp macro="" textlink="">
      <xdr:nvSpPr>
        <xdr:cNvPr id="442" name="楕円 441"/>
        <xdr:cNvSpPr/>
      </xdr:nvSpPr>
      <xdr:spPr>
        <a:xfrm>
          <a:off x="15621000" y="1321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98896</xdr:rowOff>
    </xdr:from>
    <xdr:ext cx="736600" cy="259045"/>
    <xdr:sp macro="" textlink="">
      <xdr:nvSpPr>
        <xdr:cNvPr id="443" name="テキスト ボックス 442"/>
        <xdr:cNvSpPr txBox="1"/>
      </xdr:nvSpPr>
      <xdr:spPr>
        <a:xfrm>
          <a:off x="15290800" y="13300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72934</xdr:rowOff>
    </xdr:from>
    <xdr:to>
      <xdr:col>74</xdr:col>
      <xdr:colOff>31750</xdr:colOff>
      <xdr:row>77</xdr:row>
      <xdr:rowOff>3084</xdr:rowOff>
    </xdr:to>
    <xdr:sp macro="" textlink="">
      <xdr:nvSpPr>
        <xdr:cNvPr id="444" name="楕円 443"/>
        <xdr:cNvSpPr/>
      </xdr:nvSpPr>
      <xdr:spPr>
        <a:xfrm>
          <a:off x="14732000" y="1310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159311</xdr:rowOff>
    </xdr:from>
    <xdr:ext cx="762000" cy="259045"/>
    <xdr:sp macro="" textlink="">
      <xdr:nvSpPr>
        <xdr:cNvPr id="445" name="テキスト ボックス 444"/>
        <xdr:cNvSpPr txBox="1"/>
      </xdr:nvSpPr>
      <xdr:spPr>
        <a:xfrm>
          <a:off x="14401800" y="13189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66402</xdr:rowOff>
    </xdr:from>
    <xdr:to>
      <xdr:col>69</xdr:col>
      <xdr:colOff>142875</xdr:colOff>
      <xdr:row>76</xdr:row>
      <xdr:rowOff>168002</xdr:rowOff>
    </xdr:to>
    <xdr:sp macro="" textlink="">
      <xdr:nvSpPr>
        <xdr:cNvPr id="446" name="楕円 445"/>
        <xdr:cNvSpPr/>
      </xdr:nvSpPr>
      <xdr:spPr>
        <a:xfrm>
          <a:off x="13843000" y="1309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152779</xdr:rowOff>
    </xdr:from>
    <xdr:ext cx="762000" cy="259045"/>
    <xdr:sp macro="" textlink="">
      <xdr:nvSpPr>
        <xdr:cNvPr id="447" name="テキスト ボックス 446"/>
        <xdr:cNvSpPr txBox="1"/>
      </xdr:nvSpPr>
      <xdr:spPr>
        <a:xfrm>
          <a:off x="13512800" y="13182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143147</xdr:rowOff>
    </xdr:from>
    <xdr:to>
      <xdr:col>65</xdr:col>
      <xdr:colOff>53975</xdr:colOff>
      <xdr:row>76</xdr:row>
      <xdr:rowOff>73298</xdr:rowOff>
    </xdr:to>
    <xdr:sp macro="" textlink="">
      <xdr:nvSpPr>
        <xdr:cNvPr id="448" name="楕円 447"/>
        <xdr:cNvSpPr/>
      </xdr:nvSpPr>
      <xdr:spPr>
        <a:xfrm>
          <a:off x="12954000" y="1300189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58075</xdr:rowOff>
    </xdr:from>
    <xdr:ext cx="762000" cy="259045"/>
    <xdr:sp macro="" textlink="">
      <xdr:nvSpPr>
        <xdr:cNvPr id="449" name="テキスト ボックス 448"/>
        <xdr:cNvSpPr txBox="1"/>
      </xdr:nvSpPr>
      <xdr:spPr>
        <a:xfrm>
          <a:off x="12623800" y="13088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千葉県神崎町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85340</xdr:rowOff>
    </xdr:from>
    <xdr:to>
      <xdr:col>29</xdr:col>
      <xdr:colOff>127000</xdr:colOff>
      <xdr:row>19</xdr:row>
      <xdr:rowOff>136963</xdr:rowOff>
    </xdr:to>
    <xdr:cxnSp macro="">
      <xdr:nvCxnSpPr>
        <xdr:cNvPr id="41" name="直線コネクタ 40"/>
        <xdr:cNvCxnSpPr/>
      </xdr:nvCxnSpPr>
      <xdr:spPr bwMode="auto">
        <a:xfrm flipV="1">
          <a:off x="5651500" y="2190365"/>
          <a:ext cx="0" cy="12517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109040</xdr:rowOff>
    </xdr:from>
    <xdr:ext cx="762000" cy="259045"/>
    <xdr:sp macro="" textlink="">
      <xdr:nvSpPr>
        <xdr:cNvPr id="42" name="人口1人当たり決算額の推移最小値テキスト130"/>
        <xdr:cNvSpPr txBox="1"/>
      </xdr:nvSpPr>
      <xdr:spPr>
        <a:xfrm>
          <a:off x="5740400" y="341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136963</xdr:rowOff>
    </xdr:from>
    <xdr:to>
      <xdr:col>30</xdr:col>
      <xdr:colOff>25400</xdr:colOff>
      <xdr:row>19</xdr:row>
      <xdr:rowOff>136963</xdr:rowOff>
    </xdr:to>
    <xdr:cxnSp macro="">
      <xdr:nvCxnSpPr>
        <xdr:cNvPr id="43" name="直線コネクタ 42"/>
        <xdr:cNvCxnSpPr/>
      </xdr:nvCxnSpPr>
      <xdr:spPr bwMode="auto">
        <a:xfrm>
          <a:off x="5562600" y="34421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267</xdr:rowOff>
    </xdr:from>
    <xdr:ext cx="762000" cy="259045"/>
    <xdr:sp macro="" textlink="">
      <xdr:nvSpPr>
        <xdr:cNvPr id="44" name="人口1人当たり決算額の推移最大値テキスト130"/>
        <xdr:cNvSpPr txBox="1"/>
      </xdr:nvSpPr>
      <xdr:spPr>
        <a:xfrm>
          <a:off x="5740400" y="193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85340</xdr:rowOff>
    </xdr:from>
    <xdr:to>
      <xdr:col>30</xdr:col>
      <xdr:colOff>25400</xdr:colOff>
      <xdr:row>12</xdr:row>
      <xdr:rowOff>85340</xdr:rowOff>
    </xdr:to>
    <xdr:cxnSp macro="">
      <xdr:nvCxnSpPr>
        <xdr:cNvPr id="45" name="直線コネクタ 44"/>
        <xdr:cNvCxnSpPr/>
      </xdr:nvCxnSpPr>
      <xdr:spPr bwMode="auto">
        <a:xfrm>
          <a:off x="5562600" y="21903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32413</xdr:rowOff>
    </xdr:from>
    <xdr:to>
      <xdr:col>29</xdr:col>
      <xdr:colOff>127000</xdr:colOff>
      <xdr:row>19</xdr:row>
      <xdr:rowOff>39894</xdr:rowOff>
    </xdr:to>
    <xdr:cxnSp macro="">
      <xdr:nvCxnSpPr>
        <xdr:cNvPr id="46" name="直線コネクタ 45"/>
        <xdr:cNvCxnSpPr/>
      </xdr:nvCxnSpPr>
      <xdr:spPr bwMode="auto">
        <a:xfrm flipV="1">
          <a:off x="5003800" y="3337588"/>
          <a:ext cx="647700" cy="74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117075</xdr:rowOff>
    </xdr:from>
    <xdr:ext cx="762000" cy="259045"/>
    <xdr:sp macro="" textlink="">
      <xdr:nvSpPr>
        <xdr:cNvPr id="47" name="人口1人当たり決算額の推移平均値テキスト130"/>
        <xdr:cNvSpPr txBox="1"/>
      </xdr:nvSpPr>
      <xdr:spPr>
        <a:xfrm>
          <a:off x="5740400" y="2736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100548</xdr:rowOff>
    </xdr:from>
    <xdr:to>
      <xdr:col>29</xdr:col>
      <xdr:colOff>177800</xdr:colOff>
      <xdr:row>17</xdr:row>
      <xdr:rowOff>30698</xdr:rowOff>
    </xdr:to>
    <xdr:sp macro="" textlink="">
      <xdr:nvSpPr>
        <xdr:cNvPr id="48" name="フローチャート: 判断 47"/>
        <xdr:cNvSpPr/>
      </xdr:nvSpPr>
      <xdr:spPr bwMode="auto">
        <a:xfrm>
          <a:off x="56007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30338</xdr:rowOff>
    </xdr:from>
    <xdr:to>
      <xdr:col>26</xdr:col>
      <xdr:colOff>50800</xdr:colOff>
      <xdr:row>19</xdr:row>
      <xdr:rowOff>39894</xdr:rowOff>
    </xdr:to>
    <xdr:cxnSp macro="">
      <xdr:nvCxnSpPr>
        <xdr:cNvPr id="49" name="直線コネクタ 48"/>
        <xdr:cNvCxnSpPr/>
      </xdr:nvCxnSpPr>
      <xdr:spPr bwMode="auto">
        <a:xfrm>
          <a:off x="4305300" y="3335513"/>
          <a:ext cx="698500" cy="95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120042</xdr:rowOff>
    </xdr:from>
    <xdr:to>
      <xdr:col>26</xdr:col>
      <xdr:colOff>101600</xdr:colOff>
      <xdr:row>17</xdr:row>
      <xdr:rowOff>50192</xdr:rowOff>
    </xdr:to>
    <xdr:sp macro="" textlink="">
      <xdr:nvSpPr>
        <xdr:cNvPr id="50" name="フローチャート: 判断 49"/>
        <xdr:cNvSpPr/>
      </xdr:nvSpPr>
      <xdr:spPr bwMode="auto">
        <a:xfrm>
          <a:off x="49530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60369</xdr:rowOff>
    </xdr:from>
    <xdr:ext cx="736600" cy="259045"/>
    <xdr:sp macro="" textlink="">
      <xdr:nvSpPr>
        <xdr:cNvPr id="51" name="テキスト ボックス 50"/>
        <xdr:cNvSpPr txBox="1"/>
      </xdr:nvSpPr>
      <xdr:spPr>
        <a:xfrm>
          <a:off x="4622800" y="2679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30338</xdr:rowOff>
    </xdr:from>
    <xdr:to>
      <xdr:col>22</xdr:col>
      <xdr:colOff>114300</xdr:colOff>
      <xdr:row>19</xdr:row>
      <xdr:rowOff>31321</xdr:rowOff>
    </xdr:to>
    <xdr:cxnSp macro="">
      <xdr:nvCxnSpPr>
        <xdr:cNvPr id="52" name="直線コネクタ 51"/>
        <xdr:cNvCxnSpPr/>
      </xdr:nvCxnSpPr>
      <xdr:spPr bwMode="auto">
        <a:xfrm flipV="1">
          <a:off x="3606800" y="3335513"/>
          <a:ext cx="698500" cy="9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126025</xdr:rowOff>
    </xdr:from>
    <xdr:to>
      <xdr:col>22</xdr:col>
      <xdr:colOff>165100</xdr:colOff>
      <xdr:row>18</xdr:row>
      <xdr:rowOff>56175</xdr:rowOff>
    </xdr:to>
    <xdr:sp macro="" textlink="">
      <xdr:nvSpPr>
        <xdr:cNvPr id="53" name="フローチャート: 判断 52"/>
        <xdr:cNvSpPr/>
      </xdr:nvSpPr>
      <xdr:spPr bwMode="auto">
        <a:xfrm>
          <a:off x="4254500" y="3088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66352</xdr:rowOff>
    </xdr:from>
    <xdr:ext cx="762000" cy="259045"/>
    <xdr:sp macro="" textlink="">
      <xdr:nvSpPr>
        <xdr:cNvPr id="54" name="テキスト ボックス 53"/>
        <xdr:cNvSpPr txBox="1"/>
      </xdr:nvSpPr>
      <xdr:spPr>
        <a:xfrm>
          <a:off x="3924300" y="285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31321</xdr:rowOff>
    </xdr:from>
    <xdr:to>
      <xdr:col>18</xdr:col>
      <xdr:colOff>177800</xdr:colOff>
      <xdr:row>19</xdr:row>
      <xdr:rowOff>72641</xdr:rowOff>
    </xdr:to>
    <xdr:cxnSp macro="">
      <xdr:nvCxnSpPr>
        <xdr:cNvPr id="55" name="直線コネクタ 54"/>
        <xdr:cNvCxnSpPr/>
      </xdr:nvCxnSpPr>
      <xdr:spPr bwMode="auto">
        <a:xfrm flipV="1">
          <a:off x="2908300" y="3336496"/>
          <a:ext cx="698500" cy="413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157103</xdr:rowOff>
    </xdr:from>
    <xdr:to>
      <xdr:col>19</xdr:col>
      <xdr:colOff>38100</xdr:colOff>
      <xdr:row>18</xdr:row>
      <xdr:rowOff>87253</xdr:rowOff>
    </xdr:to>
    <xdr:sp macro="" textlink="">
      <xdr:nvSpPr>
        <xdr:cNvPr id="56" name="フローチャート: 判断 55"/>
        <xdr:cNvSpPr/>
      </xdr:nvSpPr>
      <xdr:spPr bwMode="auto">
        <a:xfrm>
          <a:off x="3556000" y="3119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97430</xdr:rowOff>
    </xdr:from>
    <xdr:ext cx="762000" cy="259045"/>
    <xdr:sp macro="" textlink="">
      <xdr:nvSpPr>
        <xdr:cNvPr id="57" name="テキスト ボックス 56"/>
        <xdr:cNvSpPr txBox="1"/>
      </xdr:nvSpPr>
      <xdr:spPr>
        <a:xfrm>
          <a:off x="3225800" y="288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8039</xdr:rowOff>
    </xdr:from>
    <xdr:to>
      <xdr:col>15</xdr:col>
      <xdr:colOff>101600</xdr:colOff>
      <xdr:row>18</xdr:row>
      <xdr:rowOff>109639</xdr:rowOff>
    </xdr:to>
    <xdr:sp macro="" textlink="">
      <xdr:nvSpPr>
        <xdr:cNvPr id="58" name="フローチャート: 判断 57"/>
        <xdr:cNvSpPr/>
      </xdr:nvSpPr>
      <xdr:spPr bwMode="auto">
        <a:xfrm>
          <a:off x="2857500" y="31417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119816</xdr:rowOff>
    </xdr:from>
    <xdr:ext cx="762000" cy="259045"/>
    <xdr:sp macro="" textlink="">
      <xdr:nvSpPr>
        <xdr:cNvPr id="59" name="テキスト ボックス 58"/>
        <xdr:cNvSpPr txBox="1"/>
      </xdr:nvSpPr>
      <xdr:spPr>
        <a:xfrm>
          <a:off x="2527300" y="291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153063</xdr:rowOff>
    </xdr:from>
    <xdr:to>
      <xdr:col>29</xdr:col>
      <xdr:colOff>177800</xdr:colOff>
      <xdr:row>19</xdr:row>
      <xdr:rowOff>83213</xdr:rowOff>
    </xdr:to>
    <xdr:sp macro="" textlink="">
      <xdr:nvSpPr>
        <xdr:cNvPr id="65" name="楕円 64"/>
        <xdr:cNvSpPr/>
      </xdr:nvSpPr>
      <xdr:spPr bwMode="auto">
        <a:xfrm>
          <a:off x="5600700" y="32867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61640</xdr:rowOff>
    </xdr:from>
    <xdr:ext cx="762000" cy="259045"/>
    <xdr:sp macro="" textlink="">
      <xdr:nvSpPr>
        <xdr:cNvPr id="66" name="人口1人当たり決算額の推移該当値テキスト130"/>
        <xdr:cNvSpPr txBox="1"/>
      </xdr:nvSpPr>
      <xdr:spPr>
        <a:xfrm>
          <a:off x="5740400" y="319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160544</xdr:rowOff>
    </xdr:from>
    <xdr:to>
      <xdr:col>26</xdr:col>
      <xdr:colOff>101600</xdr:colOff>
      <xdr:row>19</xdr:row>
      <xdr:rowOff>90694</xdr:rowOff>
    </xdr:to>
    <xdr:sp macro="" textlink="">
      <xdr:nvSpPr>
        <xdr:cNvPr id="67" name="楕円 66"/>
        <xdr:cNvSpPr/>
      </xdr:nvSpPr>
      <xdr:spPr bwMode="auto">
        <a:xfrm>
          <a:off x="4953000" y="32942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75471</xdr:rowOff>
    </xdr:from>
    <xdr:ext cx="736600" cy="259045"/>
    <xdr:sp macro="" textlink="">
      <xdr:nvSpPr>
        <xdr:cNvPr id="68" name="テキスト ボックス 67"/>
        <xdr:cNvSpPr txBox="1"/>
      </xdr:nvSpPr>
      <xdr:spPr>
        <a:xfrm>
          <a:off x="4622800" y="33806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150988</xdr:rowOff>
    </xdr:from>
    <xdr:to>
      <xdr:col>22</xdr:col>
      <xdr:colOff>165100</xdr:colOff>
      <xdr:row>19</xdr:row>
      <xdr:rowOff>81138</xdr:rowOff>
    </xdr:to>
    <xdr:sp macro="" textlink="">
      <xdr:nvSpPr>
        <xdr:cNvPr id="69" name="楕円 68"/>
        <xdr:cNvSpPr/>
      </xdr:nvSpPr>
      <xdr:spPr bwMode="auto">
        <a:xfrm>
          <a:off x="4254500" y="32847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65915</xdr:rowOff>
    </xdr:from>
    <xdr:ext cx="762000" cy="259045"/>
    <xdr:sp macro="" textlink="">
      <xdr:nvSpPr>
        <xdr:cNvPr id="70" name="テキスト ボックス 69"/>
        <xdr:cNvSpPr txBox="1"/>
      </xdr:nvSpPr>
      <xdr:spPr>
        <a:xfrm>
          <a:off x="3924300" y="3371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151971</xdr:rowOff>
    </xdr:from>
    <xdr:to>
      <xdr:col>19</xdr:col>
      <xdr:colOff>38100</xdr:colOff>
      <xdr:row>19</xdr:row>
      <xdr:rowOff>82121</xdr:rowOff>
    </xdr:to>
    <xdr:sp macro="" textlink="">
      <xdr:nvSpPr>
        <xdr:cNvPr id="71" name="楕円 70"/>
        <xdr:cNvSpPr/>
      </xdr:nvSpPr>
      <xdr:spPr bwMode="auto">
        <a:xfrm>
          <a:off x="3556000" y="32856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66898</xdr:rowOff>
    </xdr:from>
    <xdr:ext cx="762000" cy="259045"/>
    <xdr:sp macro="" textlink="">
      <xdr:nvSpPr>
        <xdr:cNvPr id="72" name="テキスト ボックス 71"/>
        <xdr:cNvSpPr txBox="1"/>
      </xdr:nvSpPr>
      <xdr:spPr>
        <a:xfrm>
          <a:off x="3225800" y="3372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21841</xdr:rowOff>
    </xdr:from>
    <xdr:to>
      <xdr:col>15</xdr:col>
      <xdr:colOff>101600</xdr:colOff>
      <xdr:row>19</xdr:row>
      <xdr:rowOff>123441</xdr:rowOff>
    </xdr:to>
    <xdr:sp macro="" textlink="">
      <xdr:nvSpPr>
        <xdr:cNvPr id="73" name="楕円 72"/>
        <xdr:cNvSpPr/>
      </xdr:nvSpPr>
      <xdr:spPr bwMode="auto">
        <a:xfrm>
          <a:off x="2857500" y="33270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108218</xdr:rowOff>
    </xdr:from>
    <xdr:ext cx="762000" cy="259045"/>
    <xdr:sp macro="" textlink="">
      <xdr:nvSpPr>
        <xdr:cNvPr id="74" name="テキスト ボックス 73"/>
        <xdr:cNvSpPr txBox="1"/>
      </xdr:nvSpPr>
      <xdr:spPr>
        <a:xfrm>
          <a:off x="2527300" y="341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1" name="直線コネクタ 9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4535</xdr:rowOff>
    </xdr:from>
    <xdr:to>
      <xdr:col>33</xdr:col>
      <xdr:colOff>114300</xdr:colOff>
      <xdr:row>36</xdr:row>
      <xdr:rowOff>4535</xdr:rowOff>
    </xdr:to>
    <xdr:cxnSp macro="">
      <xdr:nvCxnSpPr>
        <xdr:cNvPr id="92" name="直線コネクタ 91"/>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3" name="テキスト ボックス 92"/>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4" name="直線コネクタ 93"/>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5" name="テキスト ボックス 94"/>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6" name="直線コネクタ 95"/>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7" name="テキスト ボックス 96"/>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98" name="直線コネクタ 97"/>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99" name="テキスト ボックス 98"/>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165917</xdr:rowOff>
    </xdr:from>
    <xdr:to>
      <xdr:col>29</xdr:col>
      <xdr:colOff>127000</xdr:colOff>
      <xdr:row>37</xdr:row>
      <xdr:rowOff>246144</xdr:rowOff>
    </xdr:to>
    <xdr:cxnSp macro="">
      <xdr:nvCxnSpPr>
        <xdr:cNvPr id="103" name="直線コネクタ 102"/>
        <xdr:cNvCxnSpPr/>
      </xdr:nvCxnSpPr>
      <xdr:spPr bwMode="auto">
        <a:xfrm flipV="1">
          <a:off x="5651500" y="5919017"/>
          <a:ext cx="0" cy="14518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218221</xdr:rowOff>
    </xdr:from>
    <xdr:ext cx="762000" cy="259045"/>
    <xdr:sp macro="" textlink="">
      <xdr:nvSpPr>
        <xdr:cNvPr id="104" name="人口1人当たり決算額の推移最小値テキスト445"/>
        <xdr:cNvSpPr txBox="1"/>
      </xdr:nvSpPr>
      <xdr:spPr>
        <a:xfrm>
          <a:off x="5740400" y="734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246144</xdr:rowOff>
    </xdr:from>
    <xdr:to>
      <xdr:col>30</xdr:col>
      <xdr:colOff>25400</xdr:colOff>
      <xdr:row>37</xdr:row>
      <xdr:rowOff>246144</xdr:rowOff>
    </xdr:to>
    <xdr:cxnSp macro="">
      <xdr:nvCxnSpPr>
        <xdr:cNvPr id="105" name="直線コネクタ 104"/>
        <xdr:cNvCxnSpPr/>
      </xdr:nvCxnSpPr>
      <xdr:spPr bwMode="auto">
        <a:xfrm>
          <a:off x="5562600" y="73708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252294</xdr:rowOff>
    </xdr:from>
    <xdr:ext cx="762000" cy="259045"/>
    <xdr:sp macro="" textlink="">
      <xdr:nvSpPr>
        <xdr:cNvPr id="106" name="人口1人当たり決算額の推移最大値テキスト445"/>
        <xdr:cNvSpPr txBox="1"/>
      </xdr:nvSpPr>
      <xdr:spPr>
        <a:xfrm>
          <a:off x="5740400" y="566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165917</xdr:rowOff>
    </xdr:from>
    <xdr:to>
      <xdr:col>30</xdr:col>
      <xdr:colOff>25400</xdr:colOff>
      <xdr:row>32</xdr:row>
      <xdr:rowOff>165917</xdr:rowOff>
    </xdr:to>
    <xdr:cxnSp macro="">
      <xdr:nvCxnSpPr>
        <xdr:cNvPr id="107" name="直線コネクタ 106"/>
        <xdr:cNvCxnSpPr/>
      </xdr:nvCxnSpPr>
      <xdr:spPr bwMode="auto">
        <a:xfrm>
          <a:off x="5562600" y="59190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229424</xdr:rowOff>
    </xdr:from>
    <xdr:to>
      <xdr:col>29</xdr:col>
      <xdr:colOff>127000</xdr:colOff>
      <xdr:row>35</xdr:row>
      <xdr:rowOff>230905</xdr:rowOff>
    </xdr:to>
    <xdr:cxnSp macro="">
      <xdr:nvCxnSpPr>
        <xdr:cNvPr id="108" name="直線コネクタ 107"/>
        <xdr:cNvCxnSpPr/>
      </xdr:nvCxnSpPr>
      <xdr:spPr bwMode="auto">
        <a:xfrm flipV="1">
          <a:off x="5003800" y="6839774"/>
          <a:ext cx="647700" cy="14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62171</xdr:rowOff>
    </xdr:from>
    <xdr:ext cx="762000" cy="259045"/>
    <xdr:sp macro="" textlink="">
      <xdr:nvSpPr>
        <xdr:cNvPr id="109" name="人口1人当たり決算額の推移平均値テキスト445"/>
        <xdr:cNvSpPr txBox="1"/>
      </xdr:nvSpPr>
      <xdr:spPr>
        <a:xfrm>
          <a:off x="5740400" y="63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217094</xdr:rowOff>
    </xdr:from>
    <xdr:to>
      <xdr:col>29</xdr:col>
      <xdr:colOff>177800</xdr:colOff>
      <xdr:row>34</xdr:row>
      <xdr:rowOff>318694</xdr:rowOff>
    </xdr:to>
    <xdr:sp macro="" textlink="">
      <xdr:nvSpPr>
        <xdr:cNvPr id="110" name="フローチャート: 判断 109"/>
        <xdr:cNvSpPr/>
      </xdr:nvSpPr>
      <xdr:spPr bwMode="auto">
        <a:xfrm>
          <a:off x="5600700" y="648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230905</xdr:rowOff>
    </xdr:from>
    <xdr:to>
      <xdr:col>26</xdr:col>
      <xdr:colOff>50800</xdr:colOff>
      <xdr:row>35</xdr:row>
      <xdr:rowOff>317554</xdr:rowOff>
    </xdr:to>
    <xdr:cxnSp macro="">
      <xdr:nvCxnSpPr>
        <xdr:cNvPr id="111" name="直線コネクタ 110"/>
        <xdr:cNvCxnSpPr/>
      </xdr:nvCxnSpPr>
      <xdr:spPr bwMode="auto">
        <a:xfrm flipV="1">
          <a:off x="4305300" y="6841255"/>
          <a:ext cx="698500" cy="866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239202</xdr:rowOff>
    </xdr:from>
    <xdr:to>
      <xdr:col>26</xdr:col>
      <xdr:colOff>101600</xdr:colOff>
      <xdr:row>34</xdr:row>
      <xdr:rowOff>340802</xdr:rowOff>
    </xdr:to>
    <xdr:sp macro="" textlink="">
      <xdr:nvSpPr>
        <xdr:cNvPr id="112" name="フローチャート: 判断 111"/>
        <xdr:cNvSpPr/>
      </xdr:nvSpPr>
      <xdr:spPr bwMode="auto">
        <a:xfrm>
          <a:off x="4953000" y="6506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8080</xdr:rowOff>
    </xdr:from>
    <xdr:ext cx="736600" cy="259045"/>
    <xdr:sp macro="" textlink="">
      <xdr:nvSpPr>
        <xdr:cNvPr id="113" name="テキスト ボックス 112"/>
        <xdr:cNvSpPr txBox="1"/>
      </xdr:nvSpPr>
      <xdr:spPr>
        <a:xfrm>
          <a:off x="4622800" y="62755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317554</xdr:rowOff>
    </xdr:from>
    <xdr:to>
      <xdr:col>22</xdr:col>
      <xdr:colOff>114300</xdr:colOff>
      <xdr:row>35</xdr:row>
      <xdr:rowOff>328909</xdr:rowOff>
    </xdr:to>
    <xdr:cxnSp macro="">
      <xdr:nvCxnSpPr>
        <xdr:cNvPr id="114" name="直線コネクタ 113"/>
        <xdr:cNvCxnSpPr/>
      </xdr:nvCxnSpPr>
      <xdr:spPr bwMode="auto">
        <a:xfrm flipV="1">
          <a:off x="3606800" y="6927904"/>
          <a:ext cx="698500" cy="113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5018</xdr:rowOff>
    </xdr:from>
    <xdr:to>
      <xdr:col>22</xdr:col>
      <xdr:colOff>165100</xdr:colOff>
      <xdr:row>35</xdr:row>
      <xdr:rowOff>106618</xdr:rowOff>
    </xdr:to>
    <xdr:sp macro="" textlink="">
      <xdr:nvSpPr>
        <xdr:cNvPr id="115" name="フローチャート: 判断 114"/>
        <xdr:cNvSpPr/>
      </xdr:nvSpPr>
      <xdr:spPr bwMode="auto">
        <a:xfrm>
          <a:off x="4254500" y="66153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116795</xdr:rowOff>
    </xdr:from>
    <xdr:ext cx="762000" cy="259045"/>
    <xdr:sp macro="" textlink="">
      <xdr:nvSpPr>
        <xdr:cNvPr id="116" name="テキスト ボックス 115"/>
        <xdr:cNvSpPr txBox="1"/>
      </xdr:nvSpPr>
      <xdr:spPr>
        <a:xfrm>
          <a:off x="3924300" y="6384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317892</xdr:rowOff>
    </xdr:from>
    <xdr:to>
      <xdr:col>18</xdr:col>
      <xdr:colOff>177800</xdr:colOff>
      <xdr:row>35</xdr:row>
      <xdr:rowOff>328909</xdr:rowOff>
    </xdr:to>
    <xdr:cxnSp macro="">
      <xdr:nvCxnSpPr>
        <xdr:cNvPr id="117" name="直線コネクタ 116"/>
        <xdr:cNvCxnSpPr/>
      </xdr:nvCxnSpPr>
      <xdr:spPr bwMode="auto">
        <a:xfrm>
          <a:off x="2908300" y="6928242"/>
          <a:ext cx="698500" cy="110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334028</xdr:rowOff>
    </xdr:from>
    <xdr:to>
      <xdr:col>19</xdr:col>
      <xdr:colOff>38100</xdr:colOff>
      <xdr:row>35</xdr:row>
      <xdr:rowOff>92728</xdr:rowOff>
    </xdr:to>
    <xdr:sp macro="" textlink="">
      <xdr:nvSpPr>
        <xdr:cNvPr id="118" name="フローチャート: 判断 117"/>
        <xdr:cNvSpPr/>
      </xdr:nvSpPr>
      <xdr:spPr bwMode="auto">
        <a:xfrm>
          <a:off x="3556000" y="66014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102905</xdr:rowOff>
    </xdr:from>
    <xdr:ext cx="762000" cy="259045"/>
    <xdr:sp macro="" textlink="">
      <xdr:nvSpPr>
        <xdr:cNvPr id="119" name="テキスト ボックス 118"/>
        <xdr:cNvSpPr txBox="1"/>
      </xdr:nvSpPr>
      <xdr:spPr>
        <a:xfrm>
          <a:off x="3225800" y="6370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298443</xdr:rowOff>
    </xdr:from>
    <xdr:to>
      <xdr:col>15</xdr:col>
      <xdr:colOff>101600</xdr:colOff>
      <xdr:row>35</xdr:row>
      <xdr:rowOff>57143</xdr:rowOff>
    </xdr:to>
    <xdr:sp macro="" textlink="">
      <xdr:nvSpPr>
        <xdr:cNvPr id="120" name="フローチャート: 判断 119"/>
        <xdr:cNvSpPr/>
      </xdr:nvSpPr>
      <xdr:spPr bwMode="auto">
        <a:xfrm>
          <a:off x="2857500" y="65658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67320</xdr:rowOff>
    </xdr:from>
    <xdr:ext cx="762000" cy="259045"/>
    <xdr:sp macro="" textlink="">
      <xdr:nvSpPr>
        <xdr:cNvPr id="121" name="テキスト ボックス 120"/>
        <xdr:cNvSpPr txBox="1"/>
      </xdr:nvSpPr>
      <xdr:spPr>
        <a:xfrm>
          <a:off x="2527300" y="6334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178624</xdr:rowOff>
    </xdr:from>
    <xdr:to>
      <xdr:col>29</xdr:col>
      <xdr:colOff>177800</xdr:colOff>
      <xdr:row>35</xdr:row>
      <xdr:rowOff>280224</xdr:rowOff>
    </xdr:to>
    <xdr:sp macro="" textlink="">
      <xdr:nvSpPr>
        <xdr:cNvPr id="127" name="楕円 126"/>
        <xdr:cNvSpPr/>
      </xdr:nvSpPr>
      <xdr:spPr bwMode="auto">
        <a:xfrm>
          <a:off x="5600700" y="67889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150701</xdr:rowOff>
    </xdr:from>
    <xdr:ext cx="762000" cy="259045"/>
    <xdr:sp macro="" textlink="">
      <xdr:nvSpPr>
        <xdr:cNvPr id="128" name="人口1人当たり決算額の推移該当値テキスト445"/>
        <xdr:cNvSpPr txBox="1"/>
      </xdr:nvSpPr>
      <xdr:spPr>
        <a:xfrm>
          <a:off x="5740400" y="6761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180105</xdr:rowOff>
    </xdr:from>
    <xdr:to>
      <xdr:col>26</xdr:col>
      <xdr:colOff>101600</xdr:colOff>
      <xdr:row>35</xdr:row>
      <xdr:rowOff>281705</xdr:rowOff>
    </xdr:to>
    <xdr:sp macro="" textlink="">
      <xdr:nvSpPr>
        <xdr:cNvPr id="129" name="楕円 128"/>
        <xdr:cNvSpPr/>
      </xdr:nvSpPr>
      <xdr:spPr bwMode="auto">
        <a:xfrm>
          <a:off x="4953000" y="67904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266482</xdr:rowOff>
    </xdr:from>
    <xdr:ext cx="736600" cy="259045"/>
    <xdr:sp macro="" textlink="">
      <xdr:nvSpPr>
        <xdr:cNvPr id="130" name="テキスト ボックス 129"/>
        <xdr:cNvSpPr txBox="1"/>
      </xdr:nvSpPr>
      <xdr:spPr>
        <a:xfrm>
          <a:off x="4622800" y="6876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266754</xdr:rowOff>
    </xdr:from>
    <xdr:to>
      <xdr:col>22</xdr:col>
      <xdr:colOff>165100</xdr:colOff>
      <xdr:row>36</xdr:row>
      <xdr:rowOff>25454</xdr:rowOff>
    </xdr:to>
    <xdr:sp macro="" textlink="">
      <xdr:nvSpPr>
        <xdr:cNvPr id="131" name="楕円 130"/>
        <xdr:cNvSpPr/>
      </xdr:nvSpPr>
      <xdr:spPr bwMode="auto">
        <a:xfrm>
          <a:off x="4254500" y="68771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10231</xdr:rowOff>
    </xdr:from>
    <xdr:ext cx="762000" cy="259045"/>
    <xdr:sp macro="" textlink="">
      <xdr:nvSpPr>
        <xdr:cNvPr id="132" name="テキスト ボックス 131"/>
        <xdr:cNvSpPr txBox="1"/>
      </xdr:nvSpPr>
      <xdr:spPr>
        <a:xfrm>
          <a:off x="3924300" y="6963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278109</xdr:rowOff>
    </xdr:from>
    <xdr:to>
      <xdr:col>19</xdr:col>
      <xdr:colOff>38100</xdr:colOff>
      <xdr:row>36</xdr:row>
      <xdr:rowOff>36809</xdr:rowOff>
    </xdr:to>
    <xdr:sp macro="" textlink="">
      <xdr:nvSpPr>
        <xdr:cNvPr id="133" name="楕円 132"/>
        <xdr:cNvSpPr/>
      </xdr:nvSpPr>
      <xdr:spPr bwMode="auto">
        <a:xfrm>
          <a:off x="3556000" y="68884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21586</xdr:rowOff>
    </xdr:from>
    <xdr:ext cx="762000" cy="259045"/>
    <xdr:sp macro="" textlink="">
      <xdr:nvSpPr>
        <xdr:cNvPr id="134" name="テキスト ボックス 133"/>
        <xdr:cNvSpPr txBox="1"/>
      </xdr:nvSpPr>
      <xdr:spPr>
        <a:xfrm>
          <a:off x="3225800" y="6974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267092</xdr:rowOff>
    </xdr:from>
    <xdr:to>
      <xdr:col>15</xdr:col>
      <xdr:colOff>101600</xdr:colOff>
      <xdr:row>36</xdr:row>
      <xdr:rowOff>25792</xdr:rowOff>
    </xdr:to>
    <xdr:sp macro="" textlink="">
      <xdr:nvSpPr>
        <xdr:cNvPr id="135" name="楕円 134"/>
        <xdr:cNvSpPr/>
      </xdr:nvSpPr>
      <xdr:spPr bwMode="auto">
        <a:xfrm>
          <a:off x="2857500" y="68774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10569</xdr:rowOff>
    </xdr:from>
    <xdr:ext cx="762000" cy="259045"/>
    <xdr:sp macro="" textlink="">
      <xdr:nvSpPr>
        <xdr:cNvPr id="136" name="テキスト ボックス 135"/>
        <xdr:cNvSpPr txBox="1"/>
      </xdr:nvSpPr>
      <xdr:spPr>
        <a:xfrm>
          <a:off x="2527300" y="696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千葉県神崎町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6,214
6,105
19.90
2,792,624
2,614,164
162,551
1,858,335
2,299,132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127089</xdr:rowOff>
    </xdr:from>
    <xdr:to>
      <xdr:col>24</xdr:col>
      <xdr:colOff>62865</xdr:colOff>
      <xdr:row>38</xdr:row>
      <xdr:rowOff>79204</xdr:rowOff>
    </xdr:to>
    <xdr:cxnSp macro="">
      <xdr:nvCxnSpPr>
        <xdr:cNvPr id="56" name="直線コネクタ 55"/>
        <xdr:cNvCxnSpPr/>
      </xdr:nvCxnSpPr>
      <xdr:spPr>
        <a:xfrm flipV="1">
          <a:off x="4633595" y="5270589"/>
          <a:ext cx="1270" cy="1323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83031</xdr:rowOff>
    </xdr:from>
    <xdr:ext cx="534377" cy="259045"/>
    <xdr:sp macro="" textlink="">
      <xdr:nvSpPr>
        <xdr:cNvPr id="57" name="人件費最小値テキスト"/>
        <xdr:cNvSpPr txBox="1"/>
      </xdr:nvSpPr>
      <xdr:spPr>
        <a:xfrm>
          <a:off x="4686300" y="659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79204</xdr:rowOff>
    </xdr:from>
    <xdr:to>
      <xdr:col>24</xdr:col>
      <xdr:colOff>152400</xdr:colOff>
      <xdr:row>38</xdr:row>
      <xdr:rowOff>79204</xdr:rowOff>
    </xdr:to>
    <xdr:cxnSp macro="">
      <xdr:nvCxnSpPr>
        <xdr:cNvPr id="58" name="直線コネクタ 57"/>
        <xdr:cNvCxnSpPr/>
      </xdr:nvCxnSpPr>
      <xdr:spPr>
        <a:xfrm>
          <a:off x="4546600" y="6594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73766</xdr:rowOff>
    </xdr:from>
    <xdr:ext cx="599010" cy="259045"/>
    <xdr:sp macro="" textlink="">
      <xdr:nvSpPr>
        <xdr:cNvPr id="59" name="人件費最大値テキスト"/>
        <xdr:cNvSpPr txBox="1"/>
      </xdr:nvSpPr>
      <xdr:spPr>
        <a:xfrm>
          <a:off x="4686300" y="5045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127089</xdr:rowOff>
    </xdr:from>
    <xdr:to>
      <xdr:col>24</xdr:col>
      <xdr:colOff>152400</xdr:colOff>
      <xdr:row>30</xdr:row>
      <xdr:rowOff>127089</xdr:rowOff>
    </xdr:to>
    <xdr:cxnSp macro="">
      <xdr:nvCxnSpPr>
        <xdr:cNvPr id="60" name="直線コネクタ 59"/>
        <xdr:cNvCxnSpPr/>
      </xdr:nvCxnSpPr>
      <xdr:spPr>
        <a:xfrm>
          <a:off x="4546600" y="5270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48306</xdr:rowOff>
    </xdr:from>
    <xdr:to>
      <xdr:col>24</xdr:col>
      <xdr:colOff>63500</xdr:colOff>
      <xdr:row>37</xdr:row>
      <xdr:rowOff>49449</xdr:rowOff>
    </xdr:to>
    <xdr:cxnSp macro="">
      <xdr:nvCxnSpPr>
        <xdr:cNvPr id="61" name="直線コネクタ 60"/>
        <xdr:cNvCxnSpPr/>
      </xdr:nvCxnSpPr>
      <xdr:spPr>
        <a:xfrm flipV="1">
          <a:off x="3797300" y="6391956"/>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51899</xdr:rowOff>
    </xdr:from>
    <xdr:ext cx="599010" cy="259045"/>
    <xdr:sp macro="" textlink="">
      <xdr:nvSpPr>
        <xdr:cNvPr id="62" name="人件費平均値テキスト"/>
        <xdr:cNvSpPr txBox="1"/>
      </xdr:nvSpPr>
      <xdr:spPr>
        <a:xfrm>
          <a:off x="4686300" y="58811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29022</xdr:rowOff>
    </xdr:from>
    <xdr:to>
      <xdr:col>24</xdr:col>
      <xdr:colOff>114300</xdr:colOff>
      <xdr:row>35</xdr:row>
      <xdr:rowOff>130622</xdr:rowOff>
    </xdr:to>
    <xdr:sp macro="" textlink="">
      <xdr:nvSpPr>
        <xdr:cNvPr id="63" name="フローチャート: 判断 62"/>
        <xdr:cNvSpPr/>
      </xdr:nvSpPr>
      <xdr:spPr>
        <a:xfrm>
          <a:off x="45847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34254</xdr:rowOff>
    </xdr:from>
    <xdr:to>
      <xdr:col>19</xdr:col>
      <xdr:colOff>177800</xdr:colOff>
      <xdr:row>37</xdr:row>
      <xdr:rowOff>49449</xdr:rowOff>
    </xdr:to>
    <xdr:cxnSp macro="">
      <xdr:nvCxnSpPr>
        <xdr:cNvPr id="64" name="直線コネクタ 63"/>
        <xdr:cNvCxnSpPr/>
      </xdr:nvCxnSpPr>
      <xdr:spPr>
        <a:xfrm>
          <a:off x="2908300" y="6377904"/>
          <a:ext cx="889000" cy="15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34791</xdr:rowOff>
    </xdr:from>
    <xdr:to>
      <xdr:col>20</xdr:col>
      <xdr:colOff>38100</xdr:colOff>
      <xdr:row>35</xdr:row>
      <xdr:rowOff>136391</xdr:rowOff>
    </xdr:to>
    <xdr:sp macro="" textlink="">
      <xdr:nvSpPr>
        <xdr:cNvPr id="65" name="フローチャート: 判断 64"/>
        <xdr:cNvSpPr/>
      </xdr:nvSpPr>
      <xdr:spPr>
        <a:xfrm>
          <a:off x="3746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152918</xdr:rowOff>
    </xdr:from>
    <xdr:ext cx="599010" cy="259045"/>
    <xdr:sp macro="" textlink="">
      <xdr:nvSpPr>
        <xdr:cNvPr id="66" name="テキスト ボックス 65"/>
        <xdr:cNvSpPr txBox="1"/>
      </xdr:nvSpPr>
      <xdr:spPr>
        <a:xfrm>
          <a:off x="3497795" y="5810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34254</xdr:rowOff>
    </xdr:from>
    <xdr:to>
      <xdr:col>15</xdr:col>
      <xdr:colOff>50800</xdr:colOff>
      <xdr:row>37</xdr:row>
      <xdr:rowOff>41745</xdr:rowOff>
    </xdr:to>
    <xdr:cxnSp macro="">
      <xdr:nvCxnSpPr>
        <xdr:cNvPr id="67" name="直線コネクタ 66"/>
        <xdr:cNvCxnSpPr/>
      </xdr:nvCxnSpPr>
      <xdr:spPr>
        <a:xfrm flipV="1">
          <a:off x="2019300" y="6377904"/>
          <a:ext cx="889000" cy="7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19207</xdr:rowOff>
    </xdr:from>
    <xdr:to>
      <xdr:col>15</xdr:col>
      <xdr:colOff>101600</xdr:colOff>
      <xdr:row>36</xdr:row>
      <xdr:rowOff>120807</xdr:rowOff>
    </xdr:to>
    <xdr:sp macro="" textlink="">
      <xdr:nvSpPr>
        <xdr:cNvPr id="68" name="フローチャート: 判断 67"/>
        <xdr:cNvSpPr/>
      </xdr:nvSpPr>
      <xdr:spPr>
        <a:xfrm>
          <a:off x="2857500" y="619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137334</xdr:rowOff>
    </xdr:from>
    <xdr:ext cx="599010" cy="259045"/>
    <xdr:sp macro="" textlink="">
      <xdr:nvSpPr>
        <xdr:cNvPr id="69" name="テキスト ボックス 68"/>
        <xdr:cNvSpPr txBox="1"/>
      </xdr:nvSpPr>
      <xdr:spPr>
        <a:xfrm>
          <a:off x="2608795" y="5966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41745</xdr:rowOff>
    </xdr:from>
    <xdr:to>
      <xdr:col>10</xdr:col>
      <xdr:colOff>114300</xdr:colOff>
      <xdr:row>37</xdr:row>
      <xdr:rowOff>71059</xdr:rowOff>
    </xdr:to>
    <xdr:cxnSp macro="">
      <xdr:nvCxnSpPr>
        <xdr:cNvPr id="70" name="直線コネクタ 69"/>
        <xdr:cNvCxnSpPr/>
      </xdr:nvCxnSpPr>
      <xdr:spPr>
        <a:xfrm flipV="1">
          <a:off x="1130300" y="6385395"/>
          <a:ext cx="889000" cy="29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49276</xdr:rowOff>
    </xdr:from>
    <xdr:to>
      <xdr:col>10</xdr:col>
      <xdr:colOff>165100</xdr:colOff>
      <xdr:row>36</xdr:row>
      <xdr:rowOff>150876</xdr:rowOff>
    </xdr:to>
    <xdr:sp macro="" textlink="">
      <xdr:nvSpPr>
        <xdr:cNvPr id="71" name="フローチャート: 判断 70"/>
        <xdr:cNvSpPr/>
      </xdr:nvSpPr>
      <xdr:spPr>
        <a:xfrm>
          <a:off x="1968500" y="62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167403</xdr:rowOff>
    </xdr:from>
    <xdr:ext cx="599010" cy="259045"/>
    <xdr:sp macro="" textlink="">
      <xdr:nvSpPr>
        <xdr:cNvPr id="72" name="テキスト ボックス 71"/>
        <xdr:cNvSpPr txBox="1"/>
      </xdr:nvSpPr>
      <xdr:spPr>
        <a:xfrm>
          <a:off x="1719795" y="5996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67107</xdr:rowOff>
    </xdr:from>
    <xdr:to>
      <xdr:col>6</xdr:col>
      <xdr:colOff>38100</xdr:colOff>
      <xdr:row>36</xdr:row>
      <xdr:rowOff>168707</xdr:rowOff>
    </xdr:to>
    <xdr:sp macro="" textlink="">
      <xdr:nvSpPr>
        <xdr:cNvPr id="73" name="フローチャート: 判断 72"/>
        <xdr:cNvSpPr/>
      </xdr:nvSpPr>
      <xdr:spPr>
        <a:xfrm>
          <a:off x="1079500" y="6239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13784</xdr:rowOff>
    </xdr:from>
    <xdr:ext cx="599010" cy="259045"/>
    <xdr:sp macro="" textlink="">
      <xdr:nvSpPr>
        <xdr:cNvPr id="74" name="テキスト ボックス 73"/>
        <xdr:cNvSpPr txBox="1"/>
      </xdr:nvSpPr>
      <xdr:spPr>
        <a:xfrm>
          <a:off x="830795" y="6014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168956</xdr:rowOff>
    </xdr:from>
    <xdr:to>
      <xdr:col>24</xdr:col>
      <xdr:colOff>114300</xdr:colOff>
      <xdr:row>37</xdr:row>
      <xdr:rowOff>99106</xdr:rowOff>
    </xdr:to>
    <xdr:sp macro="" textlink="">
      <xdr:nvSpPr>
        <xdr:cNvPr id="80" name="楕円 79"/>
        <xdr:cNvSpPr/>
      </xdr:nvSpPr>
      <xdr:spPr>
        <a:xfrm>
          <a:off x="4584700" y="6341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147383</xdr:rowOff>
    </xdr:from>
    <xdr:ext cx="534377" cy="259045"/>
    <xdr:sp macro="" textlink="">
      <xdr:nvSpPr>
        <xdr:cNvPr id="81" name="人件費該当値テキスト"/>
        <xdr:cNvSpPr txBox="1"/>
      </xdr:nvSpPr>
      <xdr:spPr>
        <a:xfrm>
          <a:off x="4686300" y="631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170099</xdr:rowOff>
    </xdr:from>
    <xdr:to>
      <xdr:col>20</xdr:col>
      <xdr:colOff>38100</xdr:colOff>
      <xdr:row>37</xdr:row>
      <xdr:rowOff>100249</xdr:rowOff>
    </xdr:to>
    <xdr:sp macro="" textlink="">
      <xdr:nvSpPr>
        <xdr:cNvPr id="82" name="楕円 81"/>
        <xdr:cNvSpPr/>
      </xdr:nvSpPr>
      <xdr:spPr>
        <a:xfrm>
          <a:off x="3746500" y="634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91376</xdr:rowOff>
    </xdr:from>
    <xdr:ext cx="534377" cy="259045"/>
    <xdr:sp macro="" textlink="">
      <xdr:nvSpPr>
        <xdr:cNvPr id="83" name="テキスト ボックス 82"/>
        <xdr:cNvSpPr txBox="1"/>
      </xdr:nvSpPr>
      <xdr:spPr>
        <a:xfrm>
          <a:off x="3530111" y="643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154904</xdr:rowOff>
    </xdr:from>
    <xdr:to>
      <xdr:col>15</xdr:col>
      <xdr:colOff>101600</xdr:colOff>
      <xdr:row>37</xdr:row>
      <xdr:rowOff>85054</xdr:rowOff>
    </xdr:to>
    <xdr:sp macro="" textlink="">
      <xdr:nvSpPr>
        <xdr:cNvPr id="84" name="楕円 83"/>
        <xdr:cNvSpPr/>
      </xdr:nvSpPr>
      <xdr:spPr>
        <a:xfrm>
          <a:off x="2857500" y="632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76181</xdr:rowOff>
    </xdr:from>
    <xdr:ext cx="534377" cy="259045"/>
    <xdr:sp macro="" textlink="">
      <xdr:nvSpPr>
        <xdr:cNvPr id="85" name="テキスト ボックス 84"/>
        <xdr:cNvSpPr txBox="1"/>
      </xdr:nvSpPr>
      <xdr:spPr>
        <a:xfrm>
          <a:off x="2641111" y="6419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162395</xdr:rowOff>
    </xdr:from>
    <xdr:to>
      <xdr:col>10</xdr:col>
      <xdr:colOff>165100</xdr:colOff>
      <xdr:row>37</xdr:row>
      <xdr:rowOff>92545</xdr:rowOff>
    </xdr:to>
    <xdr:sp macro="" textlink="">
      <xdr:nvSpPr>
        <xdr:cNvPr id="86" name="楕円 85"/>
        <xdr:cNvSpPr/>
      </xdr:nvSpPr>
      <xdr:spPr>
        <a:xfrm>
          <a:off x="1968500" y="633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83672</xdr:rowOff>
    </xdr:from>
    <xdr:ext cx="534377" cy="259045"/>
    <xdr:sp macro="" textlink="">
      <xdr:nvSpPr>
        <xdr:cNvPr id="87" name="テキスト ボックス 86"/>
        <xdr:cNvSpPr txBox="1"/>
      </xdr:nvSpPr>
      <xdr:spPr>
        <a:xfrm>
          <a:off x="1752111" y="642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20259</xdr:rowOff>
    </xdr:from>
    <xdr:to>
      <xdr:col>6</xdr:col>
      <xdr:colOff>38100</xdr:colOff>
      <xdr:row>37</xdr:row>
      <xdr:rowOff>121859</xdr:rowOff>
    </xdr:to>
    <xdr:sp macro="" textlink="">
      <xdr:nvSpPr>
        <xdr:cNvPr id="88" name="楕円 87"/>
        <xdr:cNvSpPr/>
      </xdr:nvSpPr>
      <xdr:spPr>
        <a:xfrm>
          <a:off x="1079500" y="636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112986</xdr:rowOff>
    </xdr:from>
    <xdr:ext cx="534377" cy="259045"/>
    <xdr:sp macro="" textlink="">
      <xdr:nvSpPr>
        <xdr:cNvPr id="89" name="テキスト ボックス 88"/>
        <xdr:cNvSpPr txBox="1"/>
      </xdr:nvSpPr>
      <xdr:spPr>
        <a:xfrm>
          <a:off x="863111" y="645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51502</xdr:rowOff>
    </xdr:from>
    <xdr:to>
      <xdr:col>24</xdr:col>
      <xdr:colOff>62865</xdr:colOff>
      <xdr:row>57</xdr:row>
      <xdr:rowOff>163075</xdr:rowOff>
    </xdr:to>
    <xdr:cxnSp macro="">
      <xdr:nvCxnSpPr>
        <xdr:cNvPr id="113" name="直線コネクタ 112"/>
        <xdr:cNvCxnSpPr/>
      </xdr:nvCxnSpPr>
      <xdr:spPr>
        <a:xfrm flipV="1">
          <a:off x="4633595" y="8624002"/>
          <a:ext cx="1270" cy="1311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166902</xdr:rowOff>
    </xdr:from>
    <xdr:ext cx="534377" cy="259045"/>
    <xdr:sp macro="" textlink="">
      <xdr:nvSpPr>
        <xdr:cNvPr id="114" name="物件費最小値テキスト"/>
        <xdr:cNvSpPr txBox="1"/>
      </xdr:nvSpPr>
      <xdr:spPr>
        <a:xfrm>
          <a:off x="4686300" y="993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163075</xdr:rowOff>
    </xdr:from>
    <xdr:to>
      <xdr:col>24</xdr:col>
      <xdr:colOff>152400</xdr:colOff>
      <xdr:row>57</xdr:row>
      <xdr:rowOff>163075</xdr:rowOff>
    </xdr:to>
    <xdr:cxnSp macro="">
      <xdr:nvCxnSpPr>
        <xdr:cNvPr id="115" name="直線コネクタ 114"/>
        <xdr:cNvCxnSpPr/>
      </xdr:nvCxnSpPr>
      <xdr:spPr>
        <a:xfrm>
          <a:off x="4546600" y="9935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169629</xdr:rowOff>
    </xdr:from>
    <xdr:ext cx="599010" cy="259045"/>
    <xdr:sp macro="" textlink="">
      <xdr:nvSpPr>
        <xdr:cNvPr id="116" name="物件費最大値テキスト"/>
        <xdr:cNvSpPr txBox="1"/>
      </xdr:nvSpPr>
      <xdr:spPr>
        <a:xfrm>
          <a:off x="4686300" y="8399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51502</xdr:rowOff>
    </xdr:from>
    <xdr:to>
      <xdr:col>24</xdr:col>
      <xdr:colOff>152400</xdr:colOff>
      <xdr:row>50</xdr:row>
      <xdr:rowOff>51502</xdr:rowOff>
    </xdr:to>
    <xdr:cxnSp macro="">
      <xdr:nvCxnSpPr>
        <xdr:cNvPr id="117" name="直線コネクタ 116"/>
        <xdr:cNvCxnSpPr/>
      </xdr:nvCxnSpPr>
      <xdr:spPr>
        <a:xfrm>
          <a:off x="4546600" y="8624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139334</xdr:rowOff>
    </xdr:from>
    <xdr:to>
      <xdr:col>24</xdr:col>
      <xdr:colOff>63500</xdr:colOff>
      <xdr:row>57</xdr:row>
      <xdr:rowOff>146691</xdr:rowOff>
    </xdr:to>
    <xdr:cxnSp macro="">
      <xdr:nvCxnSpPr>
        <xdr:cNvPr id="118" name="直線コネクタ 117"/>
        <xdr:cNvCxnSpPr/>
      </xdr:nvCxnSpPr>
      <xdr:spPr>
        <a:xfrm flipV="1">
          <a:off x="3797300" y="9911984"/>
          <a:ext cx="838200" cy="7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170131</xdr:rowOff>
    </xdr:from>
    <xdr:ext cx="599010" cy="259045"/>
    <xdr:sp macro="" textlink="">
      <xdr:nvSpPr>
        <xdr:cNvPr id="119" name="物件費平均値テキスト"/>
        <xdr:cNvSpPr txBox="1"/>
      </xdr:nvSpPr>
      <xdr:spPr>
        <a:xfrm>
          <a:off x="4686300" y="94284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147254</xdr:rowOff>
    </xdr:from>
    <xdr:to>
      <xdr:col>24</xdr:col>
      <xdr:colOff>114300</xdr:colOff>
      <xdr:row>56</xdr:row>
      <xdr:rowOff>77404</xdr:rowOff>
    </xdr:to>
    <xdr:sp macro="" textlink="">
      <xdr:nvSpPr>
        <xdr:cNvPr id="120" name="フローチャート: 判断 119"/>
        <xdr:cNvSpPr/>
      </xdr:nvSpPr>
      <xdr:spPr>
        <a:xfrm>
          <a:off x="4584700" y="957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146691</xdr:rowOff>
    </xdr:from>
    <xdr:to>
      <xdr:col>19</xdr:col>
      <xdr:colOff>177800</xdr:colOff>
      <xdr:row>57</xdr:row>
      <xdr:rowOff>154212</xdr:rowOff>
    </xdr:to>
    <xdr:cxnSp macro="">
      <xdr:nvCxnSpPr>
        <xdr:cNvPr id="121" name="直線コネクタ 120"/>
        <xdr:cNvCxnSpPr/>
      </xdr:nvCxnSpPr>
      <xdr:spPr>
        <a:xfrm flipV="1">
          <a:off x="2908300" y="9919341"/>
          <a:ext cx="889000" cy="7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5873</xdr:rowOff>
    </xdr:from>
    <xdr:to>
      <xdr:col>20</xdr:col>
      <xdr:colOff>38100</xdr:colOff>
      <xdr:row>56</xdr:row>
      <xdr:rowOff>107473</xdr:rowOff>
    </xdr:to>
    <xdr:sp macro="" textlink="">
      <xdr:nvSpPr>
        <xdr:cNvPr id="122" name="フローチャート: 判断 121"/>
        <xdr:cNvSpPr/>
      </xdr:nvSpPr>
      <xdr:spPr>
        <a:xfrm>
          <a:off x="3746500" y="9607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124000</xdr:rowOff>
    </xdr:from>
    <xdr:ext cx="599010" cy="259045"/>
    <xdr:sp macro="" textlink="">
      <xdr:nvSpPr>
        <xdr:cNvPr id="123" name="テキスト ボックス 122"/>
        <xdr:cNvSpPr txBox="1"/>
      </xdr:nvSpPr>
      <xdr:spPr>
        <a:xfrm>
          <a:off x="3497795" y="9382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144421</xdr:rowOff>
    </xdr:from>
    <xdr:to>
      <xdr:col>15</xdr:col>
      <xdr:colOff>50800</xdr:colOff>
      <xdr:row>57</xdr:row>
      <xdr:rowOff>154212</xdr:rowOff>
    </xdr:to>
    <xdr:cxnSp macro="">
      <xdr:nvCxnSpPr>
        <xdr:cNvPr id="124" name="直線コネクタ 123"/>
        <xdr:cNvCxnSpPr/>
      </xdr:nvCxnSpPr>
      <xdr:spPr>
        <a:xfrm>
          <a:off x="2019300" y="9917071"/>
          <a:ext cx="889000" cy="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103267</xdr:rowOff>
    </xdr:from>
    <xdr:to>
      <xdr:col>15</xdr:col>
      <xdr:colOff>101600</xdr:colOff>
      <xdr:row>57</xdr:row>
      <xdr:rowOff>33417</xdr:rowOff>
    </xdr:to>
    <xdr:sp macro="" textlink="">
      <xdr:nvSpPr>
        <xdr:cNvPr id="125" name="フローチャート: 判断 124"/>
        <xdr:cNvSpPr/>
      </xdr:nvSpPr>
      <xdr:spPr>
        <a:xfrm>
          <a:off x="2857500" y="9704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49944</xdr:rowOff>
    </xdr:from>
    <xdr:ext cx="599010" cy="259045"/>
    <xdr:sp macro="" textlink="">
      <xdr:nvSpPr>
        <xdr:cNvPr id="126" name="テキスト ボックス 125"/>
        <xdr:cNvSpPr txBox="1"/>
      </xdr:nvSpPr>
      <xdr:spPr>
        <a:xfrm>
          <a:off x="2608795" y="9479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144421</xdr:rowOff>
    </xdr:from>
    <xdr:to>
      <xdr:col>10</xdr:col>
      <xdr:colOff>114300</xdr:colOff>
      <xdr:row>58</xdr:row>
      <xdr:rowOff>6559</xdr:rowOff>
    </xdr:to>
    <xdr:cxnSp macro="">
      <xdr:nvCxnSpPr>
        <xdr:cNvPr id="127" name="直線コネクタ 126"/>
        <xdr:cNvCxnSpPr/>
      </xdr:nvCxnSpPr>
      <xdr:spPr>
        <a:xfrm flipV="1">
          <a:off x="1130300" y="9917071"/>
          <a:ext cx="889000" cy="33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98383</xdr:rowOff>
    </xdr:from>
    <xdr:to>
      <xdr:col>10</xdr:col>
      <xdr:colOff>165100</xdr:colOff>
      <xdr:row>57</xdr:row>
      <xdr:rowOff>28533</xdr:rowOff>
    </xdr:to>
    <xdr:sp macro="" textlink="">
      <xdr:nvSpPr>
        <xdr:cNvPr id="128" name="フローチャート: 判断 127"/>
        <xdr:cNvSpPr/>
      </xdr:nvSpPr>
      <xdr:spPr>
        <a:xfrm>
          <a:off x="1968500" y="9699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45060</xdr:rowOff>
    </xdr:from>
    <xdr:ext cx="599010" cy="259045"/>
    <xdr:sp macro="" textlink="">
      <xdr:nvSpPr>
        <xdr:cNvPr id="129" name="テキスト ボックス 128"/>
        <xdr:cNvSpPr txBox="1"/>
      </xdr:nvSpPr>
      <xdr:spPr>
        <a:xfrm>
          <a:off x="1719795" y="9474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147765</xdr:rowOff>
    </xdr:from>
    <xdr:to>
      <xdr:col>6</xdr:col>
      <xdr:colOff>38100</xdr:colOff>
      <xdr:row>57</xdr:row>
      <xdr:rowOff>77915</xdr:rowOff>
    </xdr:to>
    <xdr:sp macro="" textlink="">
      <xdr:nvSpPr>
        <xdr:cNvPr id="130" name="フローチャート: 判断 129"/>
        <xdr:cNvSpPr/>
      </xdr:nvSpPr>
      <xdr:spPr>
        <a:xfrm>
          <a:off x="1079500" y="974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94442</xdr:rowOff>
    </xdr:from>
    <xdr:ext cx="534377" cy="259045"/>
    <xdr:sp macro="" textlink="">
      <xdr:nvSpPr>
        <xdr:cNvPr id="131" name="テキスト ボックス 130"/>
        <xdr:cNvSpPr txBox="1"/>
      </xdr:nvSpPr>
      <xdr:spPr>
        <a:xfrm>
          <a:off x="863111" y="9524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88534</xdr:rowOff>
    </xdr:from>
    <xdr:to>
      <xdr:col>24</xdr:col>
      <xdr:colOff>114300</xdr:colOff>
      <xdr:row>58</xdr:row>
      <xdr:rowOff>18684</xdr:rowOff>
    </xdr:to>
    <xdr:sp macro="" textlink="">
      <xdr:nvSpPr>
        <xdr:cNvPr id="137" name="楕円 136"/>
        <xdr:cNvSpPr/>
      </xdr:nvSpPr>
      <xdr:spPr>
        <a:xfrm>
          <a:off x="4584700" y="9861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3461</xdr:rowOff>
    </xdr:from>
    <xdr:ext cx="534377" cy="259045"/>
    <xdr:sp macro="" textlink="">
      <xdr:nvSpPr>
        <xdr:cNvPr id="138" name="物件費該当値テキスト"/>
        <xdr:cNvSpPr txBox="1"/>
      </xdr:nvSpPr>
      <xdr:spPr>
        <a:xfrm>
          <a:off x="4686300" y="9776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95891</xdr:rowOff>
    </xdr:from>
    <xdr:to>
      <xdr:col>20</xdr:col>
      <xdr:colOff>38100</xdr:colOff>
      <xdr:row>58</xdr:row>
      <xdr:rowOff>26041</xdr:rowOff>
    </xdr:to>
    <xdr:sp macro="" textlink="">
      <xdr:nvSpPr>
        <xdr:cNvPr id="139" name="楕円 138"/>
        <xdr:cNvSpPr/>
      </xdr:nvSpPr>
      <xdr:spPr>
        <a:xfrm>
          <a:off x="3746500" y="9868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17168</xdr:rowOff>
    </xdr:from>
    <xdr:ext cx="534377" cy="259045"/>
    <xdr:sp macro="" textlink="">
      <xdr:nvSpPr>
        <xdr:cNvPr id="140" name="テキスト ボックス 139"/>
        <xdr:cNvSpPr txBox="1"/>
      </xdr:nvSpPr>
      <xdr:spPr>
        <a:xfrm>
          <a:off x="3530111" y="9961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103412</xdr:rowOff>
    </xdr:from>
    <xdr:to>
      <xdr:col>15</xdr:col>
      <xdr:colOff>101600</xdr:colOff>
      <xdr:row>58</xdr:row>
      <xdr:rowOff>33562</xdr:rowOff>
    </xdr:to>
    <xdr:sp macro="" textlink="">
      <xdr:nvSpPr>
        <xdr:cNvPr id="141" name="楕円 140"/>
        <xdr:cNvSpPr/>
      </xdr:nvSpPr>
      <xdr:spPr>
        <a:xfrm>
          <a:off x="2857500" y="987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24689</xdr:rowOff>
    </xdr:from>
    <xdr:ext cx="534377" cy="259045"/>
    <xdr:sp macro="" textlink="">
      <xdr:nvSpPr>
        <xdr:cNvPr id="142" name="テキスト ボックス 141"/>
        <xdr:cNvSpPr txBox="1"/>
      </xdr:nvSpPr>
      <xdr:spPr>
        <a:xfrm>
          <a:off x="2641111" y="9968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93621</xdr:rowOff>
    </xdr:from>
    <xdr:to>
      <xdr:col>10</xdr:col>
      <xdr:colOff>165100</xdr:colOff>
      <xdr:row>58</xdr:row>
      <xdr:rowOff>23771</xdr:rowOff>
    </xdr:to>
    <xdr:sp macro="" textlink="">
      <xdr:nvSpPr>
        <xdr:cNvPr id="143" name="楕円 142"/>
        <xdr:cNvSpPr/>
      </xdr:nvSpPr>
      <xdr:spPr>
        <a:xfrm>
          <a:off x="1968500" y="986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14898</xdr:rowOff>
    </xdr:from>
    <xdr:ext cx="534377" cy="259045"/>
    <xdr:sp macro="" textlink="">
      <xdr:nvSpPr>
        <xdr:cNvPr id="144" name="テキスト ボックス 143"/>
        <xdr:cNvSpPr txBox="1"/>
      </xdr:nvSpPr>
      <xdr:spPr>
        <a:xfrm>
          <a:off x="1752111" y="995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127209</xdr:rowOff>
    </xdr:from>
    <xdr:to>
      <xdr:col>6</xdr:col>
      <xdr:colOff>38100</xdr:colOff>
      <xdr:row>58</xdr:row>
      <xdr:rowOff>57359</xdr:rowOff>
    </xdr:to>
    <xdr:sp macro="" textlink="">
      <xdr:nvSpPr>
        <xdr:cNvPr id="145" name="楕円 144"/>
        <xdr:cNvSpPr/>
      </xdr:nvSpPr>
      <xdr:spPr>
        <a:xfrm>
          <a:off x="1079500" y="9899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48486</xdr:rowOff>
    </xdr:from>
    <xdr:ext cx="534377" cy="259045"/>
    <xdr:sp macro="" textlink="">
      <xdr:nvSpPr>
        <xdr:cNvPr id="146" name="テキスト ボックス 145"/>
        <xdr:cNvSpPr txBox="1"/>
      </xdr:nvSpPr>
      <xdr:spPr>
        <a:xfrm>
          <a:off x="863111" y="9992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170561</xdr:rowOff>
    </xdr:from>
    <xdr:to>
      <xdr:col>24</xdr:col>
      <xdr:colOff>62865</xdr:colOff>
      <xdr:row>79</xdr:row>
      <xdr:rowOff>80395</xdr:rowOff>
    </xdr:to>
    <xdr:cxnSp macro="">
      <xdr:nvCxnSpPr>
        <xdr:cNvPr id="172" name="直線コネクタ 171"/>
        <xdr:cNvCxnSpPr/>
      </xdr:nvCxnSpPr>
      <xdr:spPr>
        <a:xfrm flipV="1">
          <a:off x="4633595" y="12000611"/>
          <a:ext cx="1270" cy="1624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84222</xdr:rowOff>
    </xdr:from>
    <xdr:ext cx="378565" cy="259045"/>
    <xdr:sp macro="" textlink="">
      <xdr:nvSpPr>
        <xdr:cNvPr id="173" name="維持補修費最小値テキスト"/>
        <xdr:cNvSpPr txBox="1"/>
      </xdr:nvSpPr>
      <xdr:spPr>
        <a:xfrm>
          <a:off x="4686300" y="13628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80395</xdr:rowOff>
    </xdr:from>
    <xdr:to>
      <xdr:col>24</xdr:col>
      <xdr:colOff>152400</xdr:colOff>
      <xdr:row>79</xdr:row>
      <xdr:rowOff>80395</xdr:rowOff>
    </xdr:to>
    <xdr:cxnSp macro="">
      <xdr:nvCxnSpPr>
        <xdr:cNvPr id="174" name="直線コネクタ 173"/>
        <xdr:cNvCxnSpPr/>
      </xdr:nvCxnSpPr>
      <xdr:spPr>
        <a:xfrm>
          <a:off x="4546600" y="13624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117238</xdr:rowOff>
    </xdr:from>
    <xdr:ext cx="534377" cy="259045"/>
    <xdr:sp macro="" textlink="">
      <xdr:nvSpPr>
        <xdr:cNvPr id="175" name="維持補修費最大値テキスト"/>
        <xdr:cNvSpPr txBox="1"/>
      </xdr:nvSpPr>
      <xdr:spPr>
        <a:xfrm>
          <a:off x="4686300" y="1177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170561</xdr:rowOff>
    </xdr:from>
    <xdr:to>
      <xdr:col>24</xdr:col>
      <xdr:colOff>152400</xdr:colOff>
      <xdr:row>69</xdr:row>
      <xdr:rowOff>170561</xdr:rowOff>
    </xdr:to>
    <xdr:cxnSp macro="">
      <xdr:nvCxnSpPr>
        <xdr:cNvPr id="176" name="直線コネクタ 175"/>
        <xdr:cNvCxnSpPr/>
      </xdr:nvCxnSpPr>
      <xdr:spPr>
        <a:xfrm>
          <a:off x="4546600" y="1200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150836</xdr:rowOff>
    </xdr:from>
    <xdr:to>
      <xdr:col>24</xdr:col>
      <xdr:colOff>63500</xdr:colOff>
      <xdr:row>78</xdr:row>
      <xdr:rowOff>163996</xdr:rowOff>
    </xdr:to>
    <xdr:cxnSp macro="">
      <xdr:nvCxnSpPr>
        <xdr:cNvPr id="177" name="直線コネクタ 176"/>
        <xdr:cNvCxnSpPr/>
      </xdr:nvCxnSpPr>
      <xdr:spPr>
        <a:xfrm flipV="1">
          <a:off x="3797300" y="13523936"/>
          <a:ext cx="838200" cy="13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73307</xdr:rowOff>
    </xdr:from>
    <xdr:ext cx="534377" cy="259045"/>
    <xdr:sp macro="" textlink="">
      <xdr:nvSpPr>
        <xdr:cNvPr id="178" name="維持補修費平均値テキスト"/>
        <xdr:cNvSpPr txBox="1"/>
      </xdr:nvSpPr>
      <xdr:spPr>
        <a:xfrm>
          <a:off x="4686300" y="12932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50429</xdr:rowOff>
    </xdr:from>
    <xdr:to>
      <xdr:col>24</xdr:col>
      <xdr:colOff>114300</xdr:colOff>
      <xdr:row>76</xdr:row>
      <xdr:rowOff>152029</xdr:rowOff>
    </xdr:to>
    <xdr:sp macro="" textlink="">
      <xdr:nvSpPr>
        <xdr:cNvPr id="179" name="フローチャート: 判断 178"/>
        <xdr:cNvSpPr/>
      </xdr:nvSpPr>
      <xdr:spPr>
        <a:xfrm>
          <a:off x="4584700" y="13080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130099</xdr:rowOff>
    </xdr:from>
    <xdr:to>
      <xdr:col>19</xdr:col>
      <xdr:colOff>177800</xdr:colOff>
      <xdr:row>78</xdr:row>
      <xdr:rowOff>163996</xdr:rowOff>
    </xdr:to>
    <xdr:cxnSp macro="">
      <xdr:nvCxnSpPr>
        <xdr:cNvPr id="180" name="直線コネクタ 179"/>
        <xdr:cNvCxnSpPr/>
      </xdr:nvCxnSpPr>
      <xdr:spPr>
        <a:xfrm>
          <a:off x="2908300" y="13503199"/>
          <a:ext cx="889000" cy="33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75902</xdr:rowOff>
    </xdr:from>
    <xdr:to>
      <xdr:col>20</xdr:col>
      <xdr:colOff>38100</xdr:colOff>
      <xdr:row>77</xdr:row>
      <xdr:rowOff>6052</xdr:rowOff>
    </xdr:to>
    <xdr:sp macro="" textlink="">
      <xdr:nvSpPr>
        <xdr:cNvPr id="181" name="フローチャート: 判断 180"/>
        <xdr:cNvSpPr/>
      </xdr:nvSpPr>
      <xdr:spPr>
        <a:xfrm>
          <a:off x="3746500" y="1310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22579</xdr:rowOff>
    </xdr:from>
    <xdr:ext cx="534377" cy="259045"/>
    <xdr:sp macro="" textlink="">
      <xdr:nvSpPr>
        <xdr:cNvPr id="182" name="テキスト ボックス 181"/>
        <xdr:cNvSpPr txBox="1"/>
      </xdr:nvSpPr>
      <xdr:spPr>
        <a:xfrm>
          <a:off x="3530111" y="1288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130099</xdr:rowOff>
    </xdr:from>
    <xdr:to>
      <xdr:col>15</xdr:col>
      <xdr:colOff>50800</xdr:colOff>
      <xdr:row>79</xdr:row>
      <xdr:rowOff>21710</xdr:rowOff>
    </xdr:to>
    <xdr:cxnSp macro="">
      <xdr:nvCxnSpPr>
        <xdr:cNvPr id="183" name="直線コネクタ 182"/>
        <xdr:cNvCxnSpPr/>
      </xdr:nvCxnSpPr>
      <xdr:spPr>
        <a:xfrm flipV="1">
          <a:off x="2019300" y="13503199"/>
          <a:ext cx="889000" cy="63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127436</xdr:rowOff>
    </xdr:from>
    <xdr:to>
      <xdr:col>15</xdr:col>
      <xdr:colOff>101600</xdr:colOff>
      <xdr:row>78</xdr:row>
      <xdr:rowOff>57586</xdr:rowOff>
    </xdr:to>
    <xdr:sp macro="" textlink="">
      <xdr:nvSpPr>
        <xdr:cNvPr id="184" name="フローチャート: 判断 183"/>
        <xdr:cNvSpPr/>
      </xdr:nvSpPr>
      <xdr:spPr>
        <a:xfrm>
          <a:off x="2857500" y="1332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74113</xdr:rowOff>
    </xdr:from>
    <xdr:ext cx="469744" cy="259045"/>
    <xdr:sp macro="" textlink="">
      <xdr:nvSpPr>
        <xdr:cNvPr id="185" name="テキスト ボックス 184"/>
        <xdr:cNvSpPr txBox="1"/>
      </xdr:nvSpPr>
      <xdr:spPr>
        <a:xfrm>
          <a:off x="2673428" y="13104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21710</xdr:rowOff>
    </xdr:from>
    <xdr:to>
      <xdr:col>10</xdr:col>
      <xdr:colOff>114300</xdr:colOff>
      <xdr:row>79</xdr:row>
      <xdr:rowOff>24093</xdr:rowOff>
    </xdr:to>
    <xdr:cxnSp macro="">
      <xdr:nvCxnSpPr>
        <xdr:cNvPr id="186" name="直線コネクタ 185"/>
        <xdr:cNvCxnSpPr/>
      </xdr:nvCxnSpPr>
      <xdr:spPr>
        <a:xfrm flipV="1">
          <a:off x="1130300" y="13566260"/>
          <a:ext cx="889000" cy="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137331</xdr:rowOff>
    </xdr:from>
    <xdr:to>
      <xdr:col>10</xdr:col>
      <xdr:colOff>165100</xdr:colOff>
      <xdr:row>78</xdr:row>
      <xdr:rowOff>67481</xdr:rowOff>
    </xdr:to>
    <xdr:sp macro="" textlink="">
      <xdr:nvSpPr>
        <xdr:cNvPr id="187" name="フローチャート: 判断 186"/>
        <xdr:cNvSpPr/>
      </xdr:nvSpPr>
      <xdr:spPr>
        <a:xfrm>
          <a:off x="1968500" y="1333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84008</xdr:rowOff>
    </xdr:from>
    <xdr:ext cx="469744" cy="259045"/>
    <xdr:sp macro="" textlink="">
      <xdr:nvSpPr>
        <xdr:cNvPr id="188" name="テキスト ボックス 187"/>
        <xdr:cNvSpPr txBox="1"/>
      </xdr:nvSpPr>
      <xdr:spPr>
        <a:xfrm>
          <a:off x="1784428" y="13114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156239</xdr:rowOff>
    </xdr:from>
    <xdr:to>
      <xdr:col>6</xdr:col>
      <xdr:colOff>38100</xdr:colOff>
      <xdr:row>78</xdr:row>
      <xdr:rowOff>86389</xdr:rowOff>
    </xdr:to>
    <xdr:sp macro="" textlink="">
      <xdr:nvSpPr>
        <xdr:cNvPr id="189" name="フローチャート: 判断 188"/>
        <xdr:cNvSpPr/>
      </xdr:nvSpPr>
      <xdr:spPr>
        <a:xfrm>
          <a:off x="1079500" y="1335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102916</xdr:rowOff>
    </xdr:from>
    <xdr:ext cx="469744" cy="259045"/>
    <xdr:sp macro="" textlink="">
      <xdr:nvSpPr>
        <xdr:cNvPr id="190" name="テキスト ボックス 189"/>
        <xdr:cNvSpPr txBox="1"/>
      </xdr:nvSpPr>
      <xdr:spPr>
        <a:xfrm>
          <a:off x="895428" y="1313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100036</xdr:rowOff>
    </xdr:from>
    <xdr:to>
      <xdr:col>24</xdr:col>
      <xdr:colOff>114300</xdr:colOff>
      <xdr:row>79</xdr:row>
      <xdr:rowOff>30186</xdr:rowOff>
    </xdr:to>
    <xdr:sp macro="" textlink="">
      <xdr:nvSpPr>
        <xdr:cNvPr id="196" name="楕円 195"/>
        <xdr:cNvSpPr/>
      </xdr:nvSpPr>
      <xdr:spPr>
        <a:xfrm>
          <a:off x="4584700" y="13473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14963</xdr:rowOff>
    </xdr:from>
    <xdr:ext cx="469744" cy="259045"/>
    <xdr:sp macro="" textlink="">
      <xdr:nvSpPr>
        <xdr:cNvPr id="197" name="維持補修費該当値テキスト"/>
        <xdr:cNvSpPr txBox="1"/>
      </xdr:nvSpPr>
      <xdr:spPr>
        <a:xfrm>
          <a:off x="4686300" y="13388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113196</xdr:rowOff>
    </xdr:from>
    <xdr:to>
      <xdr:col>20</xdr:col>
      <xdr:colOff>38100</xdr:colOff>
      <xdr:row>79</xdr:row>
      <xdr:rowOff>43346</xdr:rowOff>
    </xdr:to>
    <xdr:sp macro="" textlink="">
      <xdr:nvSpPr>
        <xdr:cNvPr id="198" name="楕円 197"/>
        <xdr:cNvSpPr/>
      </xdr:nvSpPr>
      <xdr:spPr>
        <a:xfrm>
          <a:off x="3746500" y="13486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34473</xdr:rowOff>
    </xdr:from>
    <xdr:ext cx="469744" cy="259045"/>
    <xdr:sp macro="" textlink="">
      <xdr:nvSpPr>
        <xdr:cNvPr id="199" name="テキスト ボックス 198"/>
        <xdr:cNvSpPr txBox="1"/>
      </xdr:nvSpPr>
      <xdr:spPr>
        <a:xfrm>
          <a:off x="3562428" y="13579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79299</xdr:rowOff>
    </xdr:from>
    <xdr:to>
      <xdr:col>15</xdr:col>
      <xdr:colOff>101600</xdr:colOff>
      <xdr:row>79</xdr:row>
      <xdr:rowOff>9449</xdr:rowOff>
    </xdr:to>
    <xdr:sp macro="" textlink="">
      <xdr:nvSpPr>
        <xdr:cNvPr id="200" name="楕円 199"/>
        <xdr:cNvSpPr/>
      </xdr:nvSpPr>
      <xdr:spPr>
        <a:xfrm>
          <a:off x="2857500" y="1345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576</xdr:rowOff>
    </xdr:from>
    <xdr:ext cx="469744" cy="259045"/>
    <xdr:sp macro="" textlink="">
      <xdr:nvSpPr>
        <xdr:cNvPr id="201" name="テキスト ボックス 200"/>
        <xdr:cNvSpPr txBox="1"/>
      </xdr:nvSpPr>
      <xdr:spPr>
        <a:xfrm>
          <a:off x="2673428" y="13545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142360</xdr:rowOff>
    </xdr:from>
    <xdr:to>
      <xdr:col>10</xdr:col>
      <xdr:colOff>165100</xdr:colOff>
      <xdr:row>79</xdr:row>
      <xdr:rowOff>72510</xdr:rowOff>
    </xdr:to>
    <xdr:sp macro="" textlink="">
      <xdr:nvSpPr>
        <xdr:cNvPr id="202" name="楕円 201"/>
        <xdr:cNvSpPr/>
      </xdr:nvSpPr>
      <xdr:spPr>
        <a:xfrm>
          <a:off x="1968500" y="1351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63637</xdr:rowOff>
    </xdr:from>
    <xdr:ext cx="469744" cy="259045"/>
    <xdr:sp macro="" textlink="">
      <xdr:nvSpPr>
        <xdr:cNvPr id="203" name="テキスト ボックス 202"/>
        <xdr:cNvSpPr txBox="1"/>
      </xdr:nvSpPr>
      <xdr:spPr>
        <a:xfrm>
          <a:off x="1784428" y="13608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144743</xdr:rowOff>
    </xdr:from>
    <xdr:to>
      <xdr:col>6</xdr:col>
      <xdr:colOff>38100</xdr:colOff>
      <xdr:row>79</xdr:row>
      <xdr:rowOff>74893</xdr:rowOff>
    </xdr:to>
    <xdr:sp macro="" textlink="">
      <xdr:nvSpPr>
        <xdr:cNvPr id="204" name="楕円 203"/>
        <xdr:cNvSpPr/>
      </xdr:nvSpPr>
      <xdr:spPr>
        <a:xfrm>
          <a:off x="1079500" y="1351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66020</xdr:rowOff>
    </xdr:from>
    <xdr:ext cx="469744" cy="259045"/>
    <xdr:sp macro="" textlink="">
      <xdr:nvSpPr>
        <xdr:cNvPr id="205" name="テキスト ボックス 204"/>
        <xdr:cNvSpPr txBox="1"/>
      </xdr:nvSpPr>
      <xdr:spPr>
        <a:xfrm>
          <a:off x="895428" y="13610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67742</xdr:rowOff>
    </xdr:from>
    <xdr:to>
      <xdr:col>24</xdr:col>
      <xdr:colOff>62865</xdr:colOff>
      <xdr:row>98</xdr:row>
      <xdr:rowOff>87719</xdr:rowOff>
    </xdr:to>
    <xdr:cxnSp macro="">
      <xdr:nvCxnSpPr>
        <xdr:cNvPr id="230" name="直線コネクタ 229"/>
        <xdr:cNvCxnSpPr/>
      </xdr:nvCxnSpPr>
      <xdr:spPr>
        <a:xfrm flipV="1">
          <a:off x="4633595" y="15669692"/>
          <a:ext cx="1270" cy="1220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91546</xdr:rowOff>
    </xdr:from>
    <xdr:ext cx="534377" cy="259045"/>
    <xdr:sp macro="" textlink="">
      <xdr:nvSpPr>
        <xdr:cNvPr id="231" name="扶助費最小値テキスト"/>
        <xdr:cNvSpPr txBox="1"/>
      </xdr:nvSpPr>
      <xdr:spPr>
        <a:xfrm>
          <a:off x="4686300" y="1689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87719</xdr:rowOff>
    </xdr:from>
    <xdr:to>
      <xdr:col>24</xdr:col>
      <xdr:colOff>152400</xdr:colOff>
      <xdr:row>98</xdr:row>
      <xdr:rowOff>87719</xdr:rowOff>
    </xdr:to>
    <xdr:cxnSp macro="">
      <xdr:nvCxnSpPr>
        <xdr:cNvPr id="232" name="直線コネクタ 231"/>
        <xdr:cNvCxnSpPr/>
      </xdr:nvCxnSpPr>
      <xdr:spPr>
        <a:xfrm>
          <a:off x="4546600" y="16889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14419</xdr:rowOff>
    </xdr:from>
    <xdr:ext cx="599010" cy="259045"/>
    <xdr:sp macro="" textlink="">
      <xdr:nvSpPr>
        <xdr:cNvPr id="233" name="扶助費最大値テキスト"/>
        <xdr:cNvSpPr txBox="1"/>
      </xdr:nvSpPr>
      <xdr:spPr>
        <a:xfrm>
          <a:off x="4686300" y="15444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67742</xdr:rowOff>
    </xdr:from>
    <xdr:to>
      <xdr:col>24</xdr:col>
      <xdr:colOff>152400</xdr:colOff>
      <xdr:row>91</xdr:row>
      <xdr:rowOff>67742</xdr:rowOff>
    </xdr:to>
    <xdr:cxnSp macro="">
      <xdr:nvCxnSpPr>
        <xdr:cNvPr id="234" name="直線コネクタ 233"/>
        <xdr:cNvCxnSpPr/>
      </xdr:nvCxnSpPr>
      <xdr:spPr>
        <a:xfrm>
          <a:off x="4546600" y="15669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87719</xdr:rowOff>
    </xdr:from>
    <xdr:to>
      <xdr:col>24</xdr:col>
      <xdr:colOff>63500</xdr:colOff>
      <xdr:row>98</xdr:row>
      <xdr:rowOff>94653</xdr:rowOff>
    </xdr:to>
    <xdr:cxnSp macro="">
      <xdr:nvCxnSpPr>
        <xdr:cNvPr id="235" name="直線コネクタ 234"/>
        <xdr:cNvCxnSpPr/>
      </xdr:nvCxnSpPr>
      <xdr:spPr>
        <a:xfrm flipV="1">
          <a:off x="3797300" y="16889819"/>
          <a:ext cx="838200" cy="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161281</xdr:rowOff>
    </xdr:from>
    <xdr:ext cx="534377" cy="259045"/>
    <xdr:sp macro="" textlink="">
      <xdr:nvSpPr>
        <xdr:cNvPr id="236" name="扶助費平均値テキスト"/>
        <xdr:cNvSpPr txBox="1"/>
      </xdr:nvSpPr>
      <xdr:spPr>
        <a:xfrm>
          <a:off x="4686300" y="16277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138404</xdr:rowOff>
    </xdr:from>
    <xdr:to>
      <xdr:col>24</xdr:col>
      <xdr:colOff>114300</xdr:colOff>
      <xdr:row>96</xdr:row>
      <xdr:rowOff>68554</xdr:rowOff>
    </xdr:to>
    <xdr:sp macro="" textlink="">
      <xdr:nvSpPr>
        <xdr:cNvPr id="237" name="フローチャート: 判断 236"/>
        <xdr:cNvSpPr/>
      </xdr:nvSpPr>
      <xdr:spPr>
        <a:xfrm>
          <a:off x="4584700" y="16426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94653</xdr:rowOff>
    </xdr:from>
    <xdr:to>
      <xdr:col>19</xdr:col>
      <xdr:colOff>177800</xdr:colOff>
      <xdr:row>98</xdr:row>
      <xdr:rowOff>138646</xdr:rowOff>
    </xdr:to>
    <xdr:cxnSp macro="">
      <xdr:nvCxnSpPr>
        <xdr:cNvPr id="238" name="直線コネクタ 237"/>
        <xdr:cNvCxnSpPr/>
      </xdr:nvCxnSpPr>
      <xdr:spPr>
        <a:xfrm flipV="1">
          <a:off x="2908300" y="16896753"/>
          <a:ext cx="889000" cy="43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139675</xdr:rowOff>
    </xdr:from>
    <xdr:to>
      <xdr:col>20</xdr:col>
      <xdr:colOff>38100</xdr:colOff>
      <xdr:row>96</xdr:row>
      <xdr:rowOff>69825</xdr:rowOff>
    </xdr:to>
    <xdr:sp macro="" textlink="">
      <xdr:nvSpPr>
        <xdr:cNvPr id="239" name="フローチャート: 判断 238"/>
        <xdr:cNvSpPr/>
      </xdr:nvSpPr>
      <xdr:spPr>
        <a:xfrm>
          <a:off x="3746500" y="1642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86352</xdr:rowOff>
    </xdr:from>
    <xdr:ext cx="534377" cy="259045"/>
    <xdr:sp macro="" textlink="">
      <xdr:nvSpPr>
        <xdr:cNvPr id="240" name="テキスト ボックス 239"/>
        <xdr:cNvSpPr txBox="1"/>
      </xdr:nvSpPr>
      <xdr:spPr>
        <a:xfrm>
          <a:off x="3530111" y="1620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90818</xdr:rowOff>
    </xdr:from>
    <xdr:to>
      <xdr:col>15</xdr:col>
      <xdr:colOff>50800</xdr:colOff>
      <xdr:row>98</xdr:row>
      <xdr:rowOff>138646</xdr:rowOff>
    </xdr:to>
    <xdr:cxnSp macro="">
      <xdr:nvCxnSpPr>
        <xdr:cNvPr id="241" name="直線コネクタ 240"/>
        <xdr:cNvCxnSpPr/>
      </xdr:nvCxnSpPr>
      <xdr:spPr>
        <a:xfrm>
          <a:off x="2019300" y="16892918"/>
          <a:ext cx="889000" cy="47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120765</xdr:rowOff>
    </xdr:from>
    <xdr:to>
      <xdr:col>15</xdr:col>
      <xdr:colOff>101600</xdr:colOff>
      <xdr:row>97</xdr:row>
      <xdr:rowOff>50915</xdr:rowOff>
    </xdr:to>
    <xdr:sp macro="" textlink="">
      <xdr:nvSpPr>
        <xdr:cNvPr id="242" name="フローチャート: 判断 241"/>
        <xdr:cNvSpPr/>
      </xdr:nvSpPr>
      <xdr:spPr>
        <a:xfrm>
          <a:off x="2857500" y="1657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67442</xdr:rowOff>
    </xdr:from>
    <xdr:ext cx="534377" cy="259045"/>
    <xdr:sp macro="" textlink="">
      <xdr:nvSpPr>
        <xdr:cNvPr id="243" name="テキスト ボックス 242"/>
        <xdr:cNvSpPr txBox="1"/>
      </xdr:nvSpPr>
      <xdr:spPr>
        <a:xfrm>
          <a:off x="2641111" y="1635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90818</xdr:rowOff>
    </xdr:from>
    <xdr:to>
      <xdr:col>10</xdr:col>
      <xdr:colOff>114300</xdr:colOff>
      <xdr:row>98</xdr:row>
      <xdr:rowOff>154800</xdr:rowOff>
    </xdr:to>
    <xdr:cxnSp macro="">
      <xdr:nvCxnSpPr>
        <xdr:cNvPr id="244" name="直線コネクタ 243"/>
        <xdr:cNvCxnSpPr/>
      </xdr:nvCxnSpPr>
      <xdr:spPr>
        <a:xfrm flipV="1">
          <a:off x="1130300" y="16892918"/>
          <a:ext cx="889000" cy="63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154863</xdr:rowOff>
    </xdr:from>
    <xdr:to>
      <xdr:col>10</xdr:col>
      <xdr:colOff>165100</xdr:colOff>
      <xdr:row>97</xdr:row>
      <xdr:rowOff>85013</xdr:rowOff>
    </xdr:to>
    <xdr:sp macro="" textlink="">
      <xdr:nvSpPr>
        <xdr:cNvPr id="245" name="フローチャート: 判断 244"/>
        <xdr:cNvSpPr/>
      </xdr:nvSpPr>
      <xdr:spPr>
        <a:xfrm>
          <a:off x="1968500" y="1661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101540</xdr:rowOff>
    </xdr:from>
    <xdr:ext cx="534377" cy="259045"/>
    <xdr:sp macro="" textlink="">
      <xdr:nvSpPr>
        <xdr:cNvPr id="246" name="テキスト ボックス 245"/>
        <xdr:cNvSpPr txBox="1"/>
      </xdr:nvSpPr>
      <xdr:spPr>
        <a:xfrm>
          <a:off x="1752111" y="1638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39776</xdr:rowOff>
    </xdr:from>
    <xdr:to>
      <xdr:col>6</xdr:col>
      <xdr:colOff>38100</xdr:colOff>
      <xdr:row>97</xdr:row>
      <xdr:rowOff>141376</xdr:rowOff>
    </xdr:to>
    <xdr:sp macro="" textlink="">
      <xdr:nvSpPr>
        <xdr:cNvPr id="247" name="フローチャート: 判断 246"/>
        <xdr:cNvSpPr/>
      </xdr:nvSpPr>
      <xdr:spPr>
        <a:xfrm>
          <a:off x="1079500" y="16670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157903</xdr:rowOff>
    </xdr:from>
    <xdr:ext cx="534377" cy="259045"/>
    <xdr:sp macro="" textlink="">
      <xdr:nvSpPr>
        <xdr:cNvPr id="248" name="テキスト ボックス 247"/>
        <xdr:cNvSpPr txBox="1"/>
      </xdr:nvSpPr>
      <xdr:spPr>
        <a:xfrm>
          <a:off x="863111" y="16445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36919</xdr:rowOff>
    </xdr:from>
    <xdr:to>
      <xdr:col>24</xdr:col>
      <xdr:colOff>114300</xdr:colOff>
      <xdr:row>98</xdr:row>
      <xdr:rowOff>138519</xdr:rowOff>
    </xdr:to>
    <xdr:sp macro="" textlink="">
      <xdr:nvSpPr>
        <xdr:cNvPr id="254" name="楕円 253"/>
        <xdr:cNvSpPr/>
      </xdr:nvSpPr>
      <xdr:spPr>
        <a:xfrm>
          <a:off x="4584700" y="16839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123296</xdr:rowOff>
    </xdr:from>
    <xdr:ext cx="534377" cy="259045"/>
    <xdr:sp macro="" textlink="">
      <xdr:nvSpPr>
        <xdr:cNvPr id="255" name="扶助費該当値テキスト"/>
        <xdr:cNvSpPr txBox="1"/>
      </xdr:nvSpPr>
      <xdr:spPr>
        <a:xfrm>
          <a:off x="4686300" y="16753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43853</xdr:rowOff>
    </xdr:from>
    <xdr:to>
      <xdr:col>20</xdr:col>
      <xdr:colOff>38100</xdr:colOff>
      <xdr:row>98</xdr:row>
      <xdr:rowOff>145453</xdr:rowOff>
    </xdr:to>
    <xdr:sp macro="" textlink="">
      <xdr:nvSpPr>
        <xdr:cNvPr id="256" name="楕円 255"/>
        <xdr:cNvSpPr/>
      </xdr:nvSpPr>
      <xdr:spPr>
        <a:xfrm>
          <a:off x="3746500" y="1684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136580</xdr:rowOff>
    </xdr:from>
    <xdr:ext cx="534377" cy="259045"/>
    <xdr:sp macro="" textlink="">
      <xdr:nvSpPr>
        <xdr:cNvPr id="257" name="テキスト ボックス 256"/>
        <xdr:cNvSpPr txBox="1"/>
      </xdr:nvSpPr>
      <xdr:spPr>
        <a:xfrm>
          <a:off x="3530111" y="1693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87846</xdr:rowOff>
    </xdr:from>
    <xdr:to>
      <xdr:col>15</xdr:col>
      <xdr:colOff>101600</xdr:colOff>
      <xdr:row>99</xdr:row>
      <xdr:rowOff>17996</xdr:rowOff>
    </xdr:to>
    <xdr:sp macro="" textlink="">
      <xdr:nvSpPr>
        <xdr:cNvPr id="258" name="楕円 257"/>
        <xdr:cNvSpPr/>
      </xdr:nvSpPr>
      <xdr:spPr>
        <a:xfrm>
          <a:off x="2857500" y="1688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9123</xdr:rowOff>
    </xdr:from>
    <xdr:ext cx="534377" cy="259045"/>
    <xdr:sp macro="" textlink="">
      <xdr:nvSpPr>
        <xdr:cNvPr id="259" name="テキスト ボックス 258"/>
        <xdr:cNvSpPr txBox="1"/>
      </xdr:nvSpPr>
      <xdr:spPr>
        <a:xfrm>
          <a:off x="2641111" y="16982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40018</xdr:rowOff>
    </xdr:from>
    <xdr:to>
      <xdr:col>10</xdr:col>
      <xdr:colOff>165100</xdr:colOff>
      <xdr:row>98</xdr:row>
      <xdr:rowOff>141618</xdr:rowOff>
    </xdr:to>
    <xdr:sp macro="" textlink="">
      <xdr:nvSpPr>
        <xdr:cNvPr id="260" name="楕円 259"/>
        <xdr:cNvSpPr/>
      </xdr:nvSpPr>
      <xdr:spPr>
        <a:xfrm>
          <a:off x="1968500" y="1684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132745</xdr:rowOff>
    </xdr:from>
    <xdr:ext cx="534377" cy="259045"/>
    <xdr:sp macro="" textlink="">
      <xdr:nvSpPr>
        <xdr:cNvPr id="261" name="テキスト ボックス 260"/>
        <xdr:cNvSpPr txBox="1"/>
      </xdr:nvSpPr>
      <xdr:spPr>
        <a:xfrm>
          <a:off x="1752111" y="16934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104000</xdr:rowOff>
    </xdr:from>
    <xdr:to>
      <xdr:col>6</xdr:col>
      <xdr:colOff>38100</xdr:colOff>
      <xdr:row>99</xdr:row>
      <xdr:rowOff>34150</xdr:rowOff>
    </xdr:to>
    <xdr:sp macro="" textlink="">
      <xdr:nvSpPr>
        <xdr:cNvPr id="262" name="楕円 261"/>
        <xdr:cNvSpPr/>
      </xdr:nvSpPr>
      <xdr:spPr>
        <a:xfrm>
          <a:off x="1079500" y="1690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25277</xdr:rowOff>
    </xdr:from>
    <xdr:ext cx="534377" cy="259045"/>
    <xdr:sp macro="" textlink="">
      <xdr:nvSpPr>
        <xdr:cNvPr id="263" name="テキスト ボックス 262"/>
        <xdr:cNvSpPr txBox="1"/>
      </xdr:nvSpPr>
      <xdr:spPr>
        <a:xfrm>
          <a:off x="863111" y="1699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122243</xdr:rowOff>
    </xdr:from>
    <xdr:to>
      <xdr:col>54</xdr:col>
      <xdr:colOff>189865</xdr:colOff>
      <xdr:row>37</xdr:row>
      <xdr:rowOff>130129</xdr:rowOff>
    </xdr:to>
    <xdr:cxnSp macro="">
      <xdr:nvCxnSpPr>
        <xdr:cNvPr id="287" name="直線コネクタ 286"/>
        <xdr:cNvCxnSpPr/>
      </xdr:nvCxnSpPr>
      <xdr:spPr>
        <a:xfrm flipV="1">
          <a:off x="10475595" y="5437193"/>
          <a:ext cx="1270" cy="1036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133956</xdr:rowOff>
    </xdr:from>
    <xdr:ext cx="534377" cy="259045"/>
    <xdr:sp macro="" textlink="">
      <xdr:nvSpPr>
        <xdr:cNvPr id="288" name="補助費等最小値テキスト"/>
        <xdr:cNvSpPr txBox="1"/>
      </xdr:nvSpPr>
      <xdr:spPr>
        <a:xfrm>
          <a:off x="10528300" y="647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130129</xdr:rowOff>
    </xdr:from>
    <xdr:to>
      <xdr:col>55</xdr:col>
      <xdr:colOff>88900</xdr:colOff>
      <xdr:row>37</xdr:row>
      <xdr:rowOff>130129</xdr:rowOff>
    </xdr:to>
    <xdr:cxnSp macro="">
      <xdr:nvCxnSpPr>
        <xdr:cNvPr id="289" name="直線コネクタ 288"/>
        <xdr:cNvCxnSpPr/>
      </xdr:nvCxnSpPr>
      <xdr:spPr>
        <a:xfrm>
          <a:off x="10388600" y="647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68920</xdr:rowOff>
    </xdr:from>
    <xdr:ext cx="599010" cy="259045"/>
    <xdr:sp macro="" textlink="">
      <xdr:nvSpPr>
        <xdr:cNvPr id="290" name="補助費等最大値テキスト"/>
        <xdr:cNvSpPr txBox="1"/>
      </xdr:nvSpPr>
      <xdr:spPr>
        <a:xfrm>
          <a:off x="10528300" y="5212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122243</xdr:rowOff>
    </xdr:from>
    <xdr:to>
      <xdr:col>55</xdr:col>
      <xdr:colOff>88900</xdr:colOff>
      <xdr:row>31</xdr:row>
      <xdr:rowOff>122243</xdr:rowOff>
    </xdr:to>
    <xdr:cxnSp macro="">
      <xdr:nvCxnSpPr>
        <xdr:cNvPr id="291" name="直線コネクタ 290"/>
        <xdr:cNvCxnSpPr/>
      </xdr:nvCxnSpPr>
      <xdr:spPr>
        <a:xfrm>
          <a:off x="10388600" y="543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129413</xdr:rowOff>
    </xdr:from>
    <xdr:to>
      <xdr:col>55</xdr:col>
      <xdr:colOff>0</xdr:colOff>
      <xdr:row>37</xdr:row>
      <xdr:rowOff>130129</xdr:rowOff>
    </xdr:to>
    <xdr:cxnSp macro="">
      <xdr:nvCxnSpPr>
        <xdr:cNvPr id="292" name="直線コネクタ 291"/>
        <xdr:cNvCxnSpPr/>
      </xdr:nvCxnSpPr>
      <xdr:spPr>
        <a:xfrm>
          <a:off x="9639300" y="6473063"/>
          <a:ext cx="838200" cy="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146040</xdr:rowOff>
    </xdr:from>
    <xdr:ext cx="599010" cy="259045"/>
    <xdr:sp macro="" textlink="">
      <xdr:nvSpPr>
        <xdr:cNvPr id="293" name="補助費等平均値テキスト"/>
        <xdr:cNvSpPr txBox="1"/>
      </xdr:nvSpPr>
      <xdr:spPr>
        <a:xfrm>
          <a:off x="10528300" y="59753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123163</xdr:rowOff>
    </xdr:from>
    <xdr:to>
      <xdr:col>55</xdr:col>
      <xdr:colOff>50800</xdr:colOff>
      <xdr:row>36</xdr:row>
      <xdr:rowOff>53313</xdr:rowOff>
    </xdr:to>
    <xdr:sp macro="" textlink="">
      <xdr:nvSpPr>
        <xdr:cNvPr id="294" name="フローチャート: 判断 293"/>
        <xdr:cNvSpPr/>
      </xdr:nvSpPr>
      <xdr:spPr>
        <a:xfrm>
          <a:off x="10426700" y="61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129413</xdr:rowOff>
    </xdr:from>
    <xdr:to>
      <xdr:col>50</xdr:col>
      <xdr:colOff>114300</xdr:colOff>
      <xdr:row>37</xdr:row>
      <xdr:rowOff>130556</xdr:rowOff>
    </xdr:to>
    <xdr:cxnSp macro="">
      <xdr:nvCxnSpPr>
        <xdr:cNvPr id="295" name="直線コネクタ 294"/>
        <xdr:cNvCxnSpPr/>
      </xdr:nvCxnSpPr>
      <xdr:spPr>
        <a:xfrm flipV="1">
          <a:off x="8750300" y="6473063"/>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142503</xdr:rowOff>
    </xdr:from>
    <xdr:to>
      <xdr:col>50</xdr:col>
      <xdr:colOff>165100</xdr:colOff>
      <xdr:row>36</xdr:row>
      <xdr:rowOff>72653</xdr:rowOff>
    </xdr:to>
    <xdr:sp macro="" textlink="">
      <xdr:nvSpPr>
        <xdr:cNvPr id="296" name="フローチャート: 判断 295"/>
        <xdr:cNvSpPr/>
      </xdr:nvSpPr>
      <xdr:spPr>
        <a:xfrm>
          <a:off x="9588500" y="614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89180</xdr:rowOff>
    </xdr:from>
    <xdr:ext cx="599010" cy="259045"/>
    <xdr:sp macro="" textlink="">
      <xdr:nvSpPr>
        <xdr:cNvPr id="297" name="テキスト ボックス 296"/>
        <xdr:cNvSpPr txBox="1"/>
      </xdr:nvSpPr>
      <xdr:spPr>
        <a:xfrm>
          <a:off x="9339795" y="5918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92764</xdr:rowOff>
    </xdr:from>
    <xdr:to>
      <xdr:col>45</xdr:col>
      <xdr:colOff>177800</xdr:colOff>
      <xdr:row>37</xdr:row>
      <xdr:rowOff>130556</xdr:rowOff>
    </xdr:to>
    <xdr:cxnSp macro="">
      <xdr:nvCxnSpPr>
        <xdr:cNvPr id="298" name="直線コネクタ 297"/>
        <xdr:cNvCxnSpPr/>
      </xdr:nvCxnSpPr>
      <xdr:spPr>
        <a:xfrm>
          <a:off x="7861300" y="6436414"/>
          <a:ext cx="889000" cy="37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112309</xdr:rowOff>
    </xdr:from>
    <xdr:to>
      <xdr:col>46</xdr:col>
      <xdr:colOff>38100</xdr:colOff>
      <xdr:row>37</xdr:row>
      <xdr:rowOff>42459</xdr:rowOff>
    </xdr:to>
    <xdr:sp macro="" textlink="">
      <xdr:nvSpPr>
        <xdr:cNvPr id="299" name="フローチャート: 判断 298"/>
        <xdr:cNvSpPr/>
      </xdr:nvSpPr>
      <xdr:spPr>
        <a:xfrm>
          <a:off x="8699500" y="628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58986</xdr:rowOff>
    </xdr:from>
    <xdr:ext cx="599010" cy="259045"/>
    <xdr:sp macro="" textlink="">
      <xdr:nvSpPr>
        <xdr:cNvPr id="300" name="テキスト ボックス 299"/>
        <xdr:cNvSpPr txBox="1"/>
      </xdr:nvSpPr>
      <xdr:spPr>
        <a:xfrm>
          <a:off x="8450795" y="6059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92764</xdr:rowOff>
    </xdr:from>
    <xdr:to>
      <xdr:col>41</xdr:col>
      <xdr:colOff>50800</xdr:colOff>
      <xdr:row>37</xdr:row>
      <xdr:rowOff>117568</xdr:rowOff>
    </xdr:to>
    <xdr:cxnSp macro="">
      <xdr:nvCxnSpPr>
        <xdr:cNvPr id="301" name="直線コネクタ 300"/>
        <xdr:cNvCxnSpPr/>
      </xdr:nvCxnSpPr>
      <xdr:spPr>
        <a:xfrm flipV="1">
          <a:off x="6972300" y="6436414"/>
          <a:ext cx="889000" cy="24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160707</xdr:rowOff>
    </xdr:from>
    <xdr:to>
      <xdr:col>41</xdr:col>
      <xdr:colOff>101600</xdr:colOff>
      <xdr:row>37</xdr:row>
      <xdr:rowOff>90857</xdr:rowOff>
    </xdr:to>
    <xdr:sp macro="" textlink="">
      <xdr:nvSpPr>
        <xdr:cNvPr id="302" name="フローチャート: 判断 301"/>
        <xdr:cNvSpPr/>
      </xdr:nvSpPr>
      <xdr:spPr>
        <a:xfrm>
          <a:off x="7810500" y="633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107384</xdr:rowOff>
    </xdr:from>
    <xdr:ext cx="534377" cy="259045"/>
    <xdr:sp macro="" textlink="">
      <xdr:nvSpPr>
        <xdr:cNvPr id="303" name="テキスト ボックス 302"/>
        <xdr:cNvSpPr txBox="1"/>
      </xdr:nvSpPr>
      <xdr:spPr>
        <a:xfrm>
          <a:off x="7594111" y="610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10094</xdr:rowOff>
    </xdr:from>
    <xdr:to>
      <xdr:col>36</xdr:col>
      <xdr:colOff>165100</xdr:colOff>
      <xdr:row>37</xdr:row>
      <xdr:rowOff>111694</xdr:rowOff>
    </xdr:to>
    <xdr:sp macro="" textlink="">
      <xdr:nvSpPr>
        <xdr:cNvPr id="304" name="フローチャート: 判断 303"/>
        <xdr:cNvSpPr/>
      </xdr:nvSpPr>
      <xdr:spPr>
        <a:xfrm>
          <a:off x="6921500" y="635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128221</xdr:rowOff>
    </xdr:from>
    <xdr:ext cx="534377" cy="259045"/>
    <xdr:sp macro="" textlink="">
      <xdr:nvSpPr>
        <xdr:cNvPr id="305" name="テキスト ボックス 304"/>
        <xdr:cNvSpPr txBox="1"/>
      </xdr:nvSpPr>
      <xdr:spPr>
        <a:xfrm>
          <a:off x="6705111" y="612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79329</xdr:rowOff>
    </xdr:from>
    <xdr:to>
      <xdr:col>55</xdr:col>
      <xdr:colOff>50800</xdr:colOff>
      <xdr:row>38</xdr:row>
      <xdr:rowOff>9479</xdr:rowOff>
    </xdr:to>
    <xdr:sp macro="" textlink="">
      <xdr:nvSpPr>
        <xdr:cNvPr id="311" name="楕円 310"/>
        <xdr:cNvSpPr/>
      </xdr:nvSpPr>
      <xdr:spPr>
        <a:xfrm>
          <a:off x="10426700" y="642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165706</xdr:rowOff>
    </xdr:from>
    <xdr:ext cx="534377" cy="259045"/>
    <xdr:sp macro="" textlink="">
      <xdr:nvSpPr>
        <xdr:cNvPr id="312" name="補助費等該当値テキスト"/>
        <xdr:cNvSpPr txBox="1"/>
      </xdr:nvSpPr>
      <xdr:spPr>
        <a:xfrm>
          <a:off x="10528300" y="633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78613</xdr:rowOff>
    </xdr:from>
    <xdr:to>
      <xdr:col>50</xdr:col>
      <xdr:colOff>165100</xdr:colOff>
      <xdr:row>38</xdr:row>
      <xdr:rowOff>8763</xdr:rowOff>
    </xdr:to>
    <xdr:sp macro="" textlink="">
      <xdr:nvSpPr>
        <xdr:cNvPr id="313" name="楕円 312"/>
        <xdr:cNvSpPr/>
      </xdr:nvSpPr>
      <xdr:spPr>
        <a:xfrm>
          <a:off x="9588500" y="642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171340</xdr:rowOff>
    </xdr:from>
    <xdr:ext cx="534377" cy="259045"/>
    <xdr:sp macro="" textlink="">
      <xdr:nvSpPr>
        <xdr:cNvPr id="314" name="テキスト ボックス 313"/>
        <xdr:cNvSpPr txBox="1"/>
      </xdr:nvSpPr>
      <xdr:spPr>
        <a:xfrm>
          <a:off x="9372111" y="6514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79756</xdr:rowOff>
    </xdr:from>
    <xdr:to>
      <xdr:col>46</xdr:col>
      <xdr:colOff>38100</xdr:colOff>
      <xdr:row>38</xdr:row>
      <xdr:rowOff>9906</xdr:rowOff>
    </xdr:to>
    <xdr:sp macro="" textlink="">
      <xdr:nvSpPr>
        <xdr:cNvPr id="315" name="楕円 314"/>
        <xdr:cNvSpPr/>
      </xdr:nvSpPr>
      <xdr:spPr>
        <a:xfrm>
          <a:off x="8699500" y="642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1033</xdr:rowOff>
    </xdr:from>
    <xdr:ext cx="534377" cy="259045"/>
    <xdr:sp macro="" textlink="">
      <xdr:nvSpPr>
        <xdr:cNvPr id="316" name="テキスト ボックス 315"/>
        <xdr:cNvSpPr txBox="1"/>
      </xdr:nvSpPr>
      <xdr:spPr>
        <a:xfrm>
          <a:off x="8483111" y="651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41964</xdr:rowOff>
    </xdr:from>
    <xdr:to>
      <xdr:col>41</xdr:col>
      <xdr:colOff>101600</xdr:colOff>
      <xdr:row>37</xdr:row>
      <xdr:rowOff>143564</xdr:rowOff>
    </xdr:to>
    <xdr:sp macro="" textlink="">
      <xdr:nvSpPr>
        <xdr:cNvPr id="317" name="楕円 316"/>
        <xdr:cNvSpPr/>
      </xdr:nvSpPr>
      <xdr:spPr>
        <a:xfrm>
          <a:off x="7810500" y="638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134692</xdr:rowOff>
    </xdr:from>
    <xdr:ext cx="534377" cy="259045"/>
    <xdr:sp macro="" textlink="">
      <xdr:nvSpPr>
        <xdr:cNvPr id="318" name="テキスト ボックス 317"/>
        <xdr:cNvSpPr txBox="1"/>
      </xdr:nvSpPr>
      <xdr:spPr>
        <a:xfrm>
          <a:off x="7594111" y="6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66768</xdr:rowOff>
    </xdr:from>
    <xdr:to>
      <xdr:col>36</xdr:col>
      <xdr:colOff>165100</xdr:colOff>
      <xdr:row>37</xdr:row>
      <xdr:rowOff>168368</xdr:rowOff>
    </xdr:to>
    <xdr:sp macro="" textlink="">
      <xdr:nvSpPr>
        <xdr:cNvPr id="319" name="楕円 318"/>
        <xdr:cNvSpPr/>
      </xdr:nvSpPr>
      <xdr:spPr>
        <a:xfrm>
          <a:off x="6921500" y="641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159495</xdr:rowOff>
    </xdr:from>
    <xdr:ext cx="534377" cy="259045"/>
    <xdr:sp macro="" textlink="">
      <xdr:nvSpPr>
        <xdr:cNvPr id="320" name="テキスト ボックス 319"/>
        <xdr:cNvSpPr txBox="1"/>
      </xdr:nvSpPr>
      <xdr:spPr>
        <a:xfrm>
          <a:off x="6705111" y="6503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40" name="テキスト ボックス 339"/>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62309</xdr:rowOff>
    </xdr:from>
    <xdr:to>
      <xdr:col>54</xdr:col>
      <xdr:colOff>189865</xdr:colOff>
      <xdr:row>59</xdr:row>
      <xdr:rowOff>64122</xdr:rowOff>
    </xdr:to>
    <xdr:cxnSp macro="">
      <xdr:nvCxnSpPr>
        <xdr:cNvPr id="346" name="直線コネクタ 345"/>
        <xdr:cNvCxnSpPr/>
      </xdr:nvCxnSpPr>
      <xdr:spPr>
        <a:xfrm flipV="1">
          <a:off x="10475595" y="8806259"/>
          <a:ext cx="1270" cy="1373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67949</xdr:rowOff>
    </xdr:from>
    <xdr:ext cx="534377" cy="259045"/>
    <xdr:sp macro="" textlink="">
      <xdr:nvSpPr>
        <xdr:cNvPr id="347" name="普通建設事業費最小値テキスト"/>
        <xdr:cNvSpPr txBox="1"/>
      </xdr:nvSpPr>
      <xdr:spPr>
        <a:xfrm>
          <a:off x="10528300" y="10183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64122</xdr:rowOff>
    </xdr:from>
    <xdr:to>
      <xdr:col>55</xdr:col>
      <xdr:colOff>88900</xdr:colOff>
      <xdr:row>59</xdr:row>
      <xdr:rowOff>64122</xdr:rowOff>
    </xdr:to>
    <xdr:cxnSp macro="">
      <xdr:nvCxnSpPr>
        <xdr:cNvPr id="348" name="直線コネクタ 347"/>
        <xdr:cNvCxnSpPr/>
      </xdr:nvCxnSpPr>
      <xdr:spPr>
        <a:xfrm>
          <a:off x="10388600" y="10179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8986</xdr:rowOff>
    </xdr:from>
    <xdr:ext cx="690189" cy="259045"/>
    <xdr:sp macro="" textlink="">
      <xdr:nvSpPr>
        <xdr:cNvPr id="349" name="普通建設事業費最大値テキスト"/>
        <xdr:cNvSpPr txBox="1"/>
      </xdr:nvSpPr>
      <xdr:spPr>
        <a:xfrm>
          <a:off x="10528300" y="85814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1,293,594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62309</xdr:rowOff>
    </xdr:from>
    <xdr:to>
      <xdr:col>55</xdr:col>
      <xdr:colOff>88900</xdr:colOff>
      <xdr:row>51</xdr:row>
      <xdr:rowOff>62309</xdr:rowOff>
    </xdr:to>
    <xdr:cxnSp macro="">
      <xdr:nvCxnSpPr>
        <xdr:cNvPr id="350" name="直線コネクタ 349"/>
        <xdr:cNvCxnSpPr/>
      </xdr:nvCxnSpPr>
      <xdr:spPr>
        <a:xfrm>
          <a:off x="10388600" y="880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30386</xdr:rowOff>
    </xdr:from>
    <xdr:to>
      <xdr:col>55</xdr:col>
      <xdr:colOff>0</xdr:colOff>
      <xdr:row>59</xdr:row>
      <xdr:rowOff>53741</xdr:rowOff>
    </xdr:to>
    <xdr:cxnSp macro="">
      <xdr:nvCxnSpPr>
        <xdr:cNvPr id="351" name="直線コネクタ 350"/>
        <xdr:cNvCxnSpPr/>
      </xdr:nvCxnSpPr>
      <xdr:spPr>
        <a:xfrm>
          <a:off x="9639300" y="10145936"/>
          <a:ext cx="838200" cy="2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21567</xdr:rowOff>
    </xdr:from>
    <xdr:ext cx="599010" cy="259045"/>
    <xdr:sp macro="" textlink="">
      <xdr:nvSpPr>
        <xdr:cNvPr id="352" name="普通建設事業費平均値テキスト"/>
        <xdr:cNvSpPr txBox="1"/>
      </xdr:nvSpPr>
      <xdr:spPr>
        <a:xfrm>
          <a:off x="10528300" y="97942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170140</xdr:rowOff>
    </xdr:from>
    <xdr:to>
      <xdr:col>55</xdr:col>
      <xdr:colOff>50800</xdr:colOff>
      <xdr:row>58</xdr:row>
      <xdr:rowOff>100290</xdr:rowOff>
    </xdr:to>
    <xdr:sp macro="" textlink="">
      <xdr:nvSpPr>
        <xdr:cNvPr id="353" name="フローチャート: 判断 352"/>
        <xdr:cNvSpPr/>
      </xdr:nvSpPr>
      <xdr:spPr>
        <a:xfrm>
          <a:off x="10426700" y="994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6375</xdr:rowOff>
    </xdr:from>
    <xdr:to>
      <xdr:col>50</xdr:col>
      <xdr:colOff>114300</xdr:colOff>
      <xdr:row>59</xdr:row>
      <xdr:rowOff>30386</xdr:rowOff>
    </xdr:to>
    <xdr:cxnSp macro="">
      <xdr:nvCxnSpPr>
        <xdr:cNvPr id="354" name="直線コネクタ 353"/>
        <xdr:cNvCxnSpPr/>
      </xdr:nvCxnSpPr>
      <xdr:spPr>
        <a:xfrm>
          <a:off x="8750300" y="10121925"/>
          <a:ext cx="889000" cy="24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35704</xdr:rowOff>
    </xdr:from>
    <xdr:to>
      <xdr:col>50</xdr:col>
      <xdr:colOff>165100</xdr:colOff>
      <xdr:row>58</xdr:row>
      <xdr:rowOff>137304</xdr:rowOff>
    </xdr:to>
    <xdr:sp macro="" textlink="">
      <xdr:nvSpPr>
        <xdr:cNvPr id="355" name="フローチャート: 判断 354"/>
        <xdr:cNvSpPr/>
      </xdr:nvSpPr>
      <xdr:spPr>
        <a:xfrm>
          <a:off x="9588500" y="997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153831</xdr:rowOff>
    </xdr:from>
    <xdr:ext cx="599010" cy="259045"/>
    <xdr:sp macro="" textlink="">
      <xdr:nvSpPr>
        <xdr:cNvPr id="356" name="テキスト ボックス 355"/>
        <xdr:cNvSpPr txBox="1"/>
      </xdr:nvSpPr>
      <xdr:spPr>
        <a:xfrm>
          <a:off x="9339795" y="9755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119326</xdr:rowOff>
    </xdr:from>
    <xdr:to>
      <xdr:col>45</xdr:col>
      <xdr:colOff>177800</xdr:colOff>
      <xdr:row>59</xdr:row>
      <xdr:rowOff>6375</xdr:rowOff>
    </xdr:to>
    <xdr:cxnSp macro="">
      <xdr:nvCxnSpPr>
        <xdr:cNvPr id="357" name="直線コネクタ 356"/>
        <xdr:cNvCxnSpPr/>
      </xdr:nvCxnSpPr>
      <xdr:spPr>
        <a:xfrm>
          <a:off x="7861300" y="10063426"/>
          <a:ext cx="889000" cy="5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99873</xdr:rowOff>
    </xdr:from>
    <xdr:to>
      <xdr:col>46</xdr:col>
      <xdr:colOff>38100</xdr:colOff>
      <xdr:row>59</xdr:row>
      <xdr:rowOff>30023</xdr:rowOff>
    </xdr:to>
    <xdr:sp macro="" textlink="">
      <xdr:nvSpPr>
        <xdr:cNvPr id="358" name="フローチャート: 判断 357"/>
        <xdr:cNvSpPr/>
      </xdr:nvSpPr>
      <xdr:spPr>
        <a:xfrm>
          <a:off x="8699500" y="10043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46550</xdr:rowOff>
    </xdr:from>
    <xdr:ext cx="599010" cy="259045"/>
    <xdr:sp macro="" textlink="">
      <xdr:nvSpPr>
        <xdr:cNvPr id="359" name="テキスト ボックス 358"/>
        <xdr:cNvSpPr txBox="1"/>
      </xdr:nvSpPr>
      <xdr:spPr>
        <a:xfrm>
          <a:off x="8450795" y="9819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119326</xdr:rowOff>
    </xdr:from>
    <xdr:to>
      <xdr:col>41</xdr:col>
      <xdr:colOff>50800</xdr:colOff>
      <xdr:row>59</xdr:row>
      <xdr:rowOff>36478</xdr:rowOff>
    </xdr:to>
    <xdr:cxnSp macro="">
      <xdr:nvCxnSpPr>
        <xdr:cNvPr id="360" name="直線コネクタ 359"/>
        <xdr:cNvCxnSpPr/>
      </xdr:nvCxnSpPr>
      <xdr:spPr>
        <a:xfrm flipV="1">
          <a:off x="6972300" y="10063426"/>
          <a:ext cx="889000" cy="8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89243</xdr:rowOff>
    </xdr:from>
    <xdr:to>
      <xdr:col>41</xdr:col>
      <xdr:colOff>101600</xdr:colOff>
      <xdr:row>59</xdr:row>
      <xdr:rowOff>19393</xdr:rowOff>
    </xdr:to>
    <xdr:sp macro="" textlink="">
      <xdr:nvSpPr>
        <xdr:cNvPr id="361" name="フローチャート: 判断 360"/>
        <xdr:cNvSpPr/>
      </xdr:nvSpPr>
      <xdr:spPr>
        <a:xfrm>
          <a:off x="7810500" y="10033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10520</xdr:rowOff>
    </xdr:from>
    <xdr:ext cx="599010" cy="259045"/>
    <xdr:sp macro="" textlink="">
      <xdr:nvSpPr>
        <xdr:cNvPr id="362" name="テキスト ボックス 361"/>
        <xdr:cNvSpPr txBox="1"/>
      </xdr:nvSpPr>
      <xdr:spPr>
        <a:xfrm>
          <a:off x="7561795" y="10126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89255</xdr:rowOff>
    </xdr:from>
    <xdr:to>
      <xdr:col>36</xdr:col>
      <xdr:colOff>165100</xdr:colOff>
      <xdr:row>59</xdr:row>
      <xdr:rowOff>19405</xdr:rowOff>
    </xdr:to>
    <xdr:sp macro="" textlink="">
      <xdr:nvSpPr>
        <xdr:cNvPr id="363" name="フローチャート: 判断 362"/>
        <xdr:cNvSpPr/>
      </xdr:nvSpPr>
      <xdr:spPr>
        <a:xfrm>
          <a:off x="6921500" y="1003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35932</xdr:rowOff>
    </xdr:from>
    <xdr:ext cx="599010" cy="259045"/>
    <xdr:sp macro="" textlink="">
      <xdr:nvSpPr>
        <xdr:cNvPr id="364" name="テキスト ボックス 363"/>
        <xdr:cNvSpPr txBox="1"/>
      </xdr:nvSpPr>
      <xdr:spPr>
        <a:xfrm>
          <a:off x="6672795" y="9808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2941</xdr:rowOff>
    </xdr:from>
    <xdr:to>
      <xdr:col>55</xdr:col>
      <xdr:colOff>50800</xdr:colOff>
      <xdr:row>59</xdr:row>
      <xdr:rowOff>104541</xdr:rowOff>
    </xdr:to>
    <xdr:sp macro="" textlink="">
      <xdr:nvSpPr>
        <xdr:cNvPr id="370" name="楕円 369"/>
        <xdr:cNvSpPr/>
      </xdr:nvSpPr>
      <xdr:spPr>
        <a:xfrm>
          <a:off x="10426700" y="1011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89318</xdr:rowOff>
    </xdr:from>
    <xdr:ext cx="534377" cy="259045"/>
    <xdr:sp macro="" textlink="">
      <xdr:nvSpPr>
        <xdr:cNvPr id="371" name="普通建設事業費該当値テキスト"/>
        <xdr:cNvSpPr txBox="1"/>
      </xdr:nvSpPr>
      <xdr:spPr>
        <a:xfrm>
          <a:off x="10528300" y="1003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151036</xdr:rowOff>
    </xdr:from>
    <xdr:to>
      <xdr:col>50</xdr:col>
      <xdr:colOff>165100</xdr:colOff>
      <xdr:row>59</xdr:row>
      <xdr:rowOff>81186</xdr:rowOff>
    </xdr:to>
    <xdr:sp macro="" textlink="">
      <xdr:nvSpPr>
        <xdr:cNvPr id="372" name="楕円 371"/>
        <xdr:cNvSpPr/>
      </xdr:nvSpPr>
      <xdr:spPr>
        <a:xfrm>
          <a:off x="9588500" y="1009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72313</xdr:rowOff>
    </xdr:from>
    <xdr:ext cx="534377" cy="259045"/>
    <xdr:sp macro="" textlink="">
      <xdr:nvSpPr>
        <xdr:cNvPr id="373" name="テキスト ボックス 372"/>
        <xdr:cNvSpPr txBox="1"/>
      </xdr:nvSpPr>
      <xdr:spPr>
        <a:xfrm>
          <a:off x="9372111" y="1018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127025</xdr:rowOff>
    </xdr:from>
    <xdr:to>
      <xdr:col>46</xdr:col>
      <xdr:colOff>38100</xdr:colOff>
      <xdr:row>59</xdr:row>
      <xdr:rowOff>57175</xdr:rowOff>
    </xdr:to>
    <xdr:sp macro="" textlink="">
      <xdr:nvSpPr>
        <xdr:cNvPr id="374" name="楕円 373"/>
        <xdr:cNvSpPr/>
      </xdr:nvSpPr>
      <xdr:spPr>
        <a:xfrm>
          <a:off x="8699500" y="1007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48302</xdr:rowOff>
    </xdr:from>
    <xdr:ext cx="534377" cy="259045"/>
    <xdr:sp macro="" textlink="">
      <xdr:nvSpPr>
        <xdr:cNvPr id="375" name="テキスト ボックス 374"/>
        <xdr:cNvSpPr txBox="1"/>
      </xdr:nvSpPr>
      <xdr:spPr>
        <a:xfrm>
          <a:off x="8483111" y="1016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68526</xdr:rowOff>
    </xdr:from>
    <xdr:to>
      <xdr:col>41</xdr:col>
      <xdr:colOff>101600</xdr:colOff>
      <xdr:row>58</xdr:row>
      <xdr:rowOff>170126</xdr:rowOff>
    </xdr:to>
    <xdr:sp macro="" textlink="">
      <xdr:nvSpPr>
        <xdr:cNvPr id="376" name="楕円 375"/>
        <xdr:cNvSpPr/>
      </xdr:nvSpPr>
      <xdr:spPr>
        <a:xfrm>
          <a:off x="7810500" y="10012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15203</xdr:rowOff>
    </xdr:from>
    <xdr:ext cx="599010" cy="259045"/>
    <xdr:sp macro="" textlink="">
      <xdr:nvSpPr>
        <xdr:cNvPr id="377" name="テキスト ボックス 376"/>
        <xdr:cNvSpPr txBox="1"/>
      </xdr:nvSpPr>
      <xdr:spPr>
        <a:xfrm>
          <a:off x="7561795" y="9787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157128</xdr:rowOff>
    </xdr:from>
    <xdr:to>
      <xdr:col>36</xdr:col>
      <xdr:colOff>165100</xdr:colOff>
      <xdr:row>59</xdr:row>
      <xdr:rowOff>87278</xdr:rowOff>
    </xdr:to>
    <xdr:sp macro="" textlink="">
      <xdr:nvSpPr>
        <xdr:cNvPr id="378" name="楕円 377"/>
        <xdr:cNvSpPr/>
      </xdr:nvSpPr>
      <xdr:spPr>
        <a:xfrm>
          <a:off x="6921500" y="101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78405</xdr:rowOff>
    </xdr:from>
    <xdr:ext cx="534377" cy="259045"/>
    <xdr:sp macro="" textlink="">
      <xdr:nvSpPr>
        <xdr:cNvPr id="379" name="テキスト ボックス 378"/>
        <xdr:cNvSpPr txBox="1"/>
      </xdr:nvSpPr>
      <xdr:spPr>
        <a:xfrm>
          <a:off x="6705111" y="10193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54287</xdr:rowOff>
    </xdr:from>
    <xdr:to>
      <xdr:col>54</xdr:col>
      <xdr:colOff>189865</xdr:colOff>
      <xdr:row>79</xdr:row>
      <xdr:rowOff>44450</xdr:rowOff>
    </xdr:to>
    <xdr:cxnSp macro="">
      <xdr:nvCxnSpPr>
        <xdr:cNvPr id="403" name="直線コネクタ 402"/>
        <xdr:cNvCxnSpPr/>
      </xdr:nvCxnSpPr>
      <xdr:spPr>
        <a:xfrm flipV="1">
          <a:off x="10475595" y="12227237"/>
          <a:ext cx="1270" cy="1361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964</xdr:rowOff>
    </xdr:from>
    <xdr:ext cx="690189" cy="259045"/>
    <xdr:sp macro="" textlink="">
      <xdr:nvSpPr>
        <xdr:cNvPr id="406" name="普通建設事業費 （ うち新規整備　）最大値テキスト"/>
        <xdr:cNvSpPr txBox="1"/>
      </xdr:nvSpPr>
      <xdr:spPr>
        <a:xfrm>
          <a:off x="10528300" y="120024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54287</xdr:rowOff>
    </xdr:from>
    <xdr:to>
      <xdr:col>55</xdr:col>
      <xdr:colOff>88900</xdr:colOff>
      <xdr:row>71</xdr:row>
      <xdr:rowOff>54287</xdr:rowOff>
    </xdr:to>
    <xdr:cxnSp macro="">
      <xdr:nvCxnSpPr>
        <xdr:cNvPr id="407" name="直線コネクタ 406"/>
        <xdr:cNvCxnSpPr/>
      </xdr:nvCxnSpPr>
      <xdr:spPr>
        <a:xfrm>
          <a:off x="10388600" y="12227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8130</xdr:rowOff>
    </xdr:from>
    <xdr:to>
      <xdr:col>55</xdr:col>
      <xdr:colOff>0</xdr:colOff>
      <xdr:row>79</xdr:row>
      <xdr:rowOff>19639</xdr:rowOff>
    </xdr:to>
    <xdr:cxnSp macro="">
      <xdr:nvCxnSpPr>
        <xdr:cNvPr id="408" name="直線コネクタ 407"/>
        <xdr:cNvCxnSpPr/>
      </xdr:nvCxnSpPr>
      <xdr:spPr>
        <a:xfrm>
          <a:off x="9639300" y="13552680"/>
          <a:ext cx="838200" cy="1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100832</xdr:rowOff>
    </xdr:from>
    <xdr:ext cx="534377" cy="259045"/>
    <xdr:sp macro="" textlink="">
      <xdr:nvSpPr>
        <xdr:cNvPr id="409" name="普通建設事業費 （ うち新規整備　）平均値テキスト"/>
        <xdr:cNvSpPr txBox="1"/>
      </xdr:nvSpPr>
      <xdr:spPr>
        <a:xfrm>
          <a:off x="10528300" y="133024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77955</xdr:rowOff>
    </xdr:from>
    <xdr:to>
      <xdr:col>55</xdr:col>
      <xdr:colOff>50800</xdr:colOff>
      <xdr:row>79</xdr:row>
      <xdr:rowOff>8105</xdr:rowOff>
    </xdr:to>
    <xdr:sp macro="" textlink="">
      <xdr:nvSpPr>
        <xdr:cNvPr id="410" name="フローチャート: 判断 409"/>
        <xdr:cNvSpPr/>
      </xdr:nvSpPr>
      <xdr:spPr>
        <a:xfrm>
          <a:off x="10426700" y="13451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158790</xdr:rowOff>
    </xdr:from>
    <xdr:to>
      <xdr:col>50</xdr:col>
      <xdr:colOff>114300</xdr:colOff>
      <xdr:row>79</xdr:row>
      <xdr:rowOff>8130</xdr:rowOff>
    </xdr:to>
    <xdr:cxnSp macro="">
      <xdr:nvCxnSpPr>
        <xdr:cNvPr id="411" name="直線コネクタ 410"/>
        <xdr:cNvCxnSpPr/>
      </xdr:nvCxnSpPr>
      <xdr:spPr>
        <a:xfrm>
          <a:off x="8750300" y="13531890"/>
          <a:ext cx="889000" cy="20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95414</xdr:rowOff>
    </xdr:from>
    <xdr:to>
      <xdr:col>50</xdr:col>
      <xdr:colOff>165100</xdr:colOff>
      <xdr:row>79</xdr:row>
      <xdr:rowOff>25564</xdr:rowOff>
    </xdr:to>
    <xdr:sp macro="" textlink="">
      <xdr:nvSpPr>
        <xdr:cNvPr id="412" name="フローチャート: 判断 411"/>
        <xdr:cNvSpPr/>
      </xdr:nvSpPr>
      <xdr:spPr>
        <a:xfrm>
          <a:off x="9588500" y="134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42091</xdr:rowOff>
    </xdr:from>
    <xdr:ext cx="534377" cy="259045"/>
    <xdr:sp macro="" textlink="">
      <xdr:nvSpPr>
        <xdr:cNvPr id="413" name="テキスト ボックス 412"/>
        <xdr:cNvSpPr txBox="1"/>
      </xdr:nvSpPr>
      <xdr:spPr>
        <a:xfrm>
          <a:off x="9372111" y="1324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105397</xdr:rowOff>
    </xdr:from>
    <xdr:to>
      <xdr:col>45</xdr:col>
      <xdr:colOff>177800</xdr:colOff>
      <xdr:row>78</xdr:row>
      <xdr:rowOff>158790</xdr:rowOff>
    </xdr:to>
    <xdr:cxnSp macro="">
      <xdr:nvCxnSpPr>
        <xdr:cNvPr id="414" name="直線コネクタ 413"/>
        <xdr:cNvCxnSpPr/>
      </xdr:nvCxnSpPr>
      <xdr:spPr>
        <a:xfrm>
          <a:off x="7861300" y="13478497"/>
          <a:ext cx="889000" cy="53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95977</xdr:rowOff>
    </xdr:from>
    <xdr:to>
      <xdr:col>46</xdr:col>
      <xdr:colOff>38100</xdr:colOff>
      <xdr:row>79</xdr:row>
      <xdr:rowOff>26127</xdr:rowOff>
    </xdr:to>
    <xdr:sp macro="" textlink="">
      <xdr:nvSpPr>
        <xdr:cNvPr id="415" name="フローチャート: 判断 414"/>
        <xdr:cNvSpPr/>
      </xdr:nvSpPr>
      <xdr:spPr>
        <a:xfrm>
          <a:off x="8699500" y="1346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42654</xdr:rowOff>
    </xdr:from>
    <xdr:ext cx="534377" cy="259045"/>
    <xdr:sp macro="" textlink="">
      <xdr:nvSpPr>
        <xdr:cNvPr id="416" name="テキスト ボックス 415"/>
        <xdr:cNvSpPr txBox="1"/>
      </xdr:nvSpPr>
      <xdr:spPr>
        <a:xfrm>
          <a:off x="8483111" y="1324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96596</xdr:rowOff>
    </xdr:from>
    <xdr:to>
      <xdr:col>41</xdr:col>
      <xdr:colOff>101600</xdr:colOff>
      <xdr:row>79</xdr:row>
      <xdr:rowOff>26746</xdr:rowOff>
    </xdr:to>
    <xdr:sp macro="" textlink="">
      <xdr:nvSpPr>
        <xdr:cNvPr id="417" name="フローチャート: 判断 416"/>
        <xdr:cNvSpPr/>
      </xdr:nvSpPr>
      <xdr:spPr>
        <a:xfrm>
          <a:off x="7810500" y="13469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17873</xdr:rowOff>
    </xdr:from>
    <xdr:ext cx="534377" cy="259045"/>
    <xdr:sp macro="" textlink="">
      <xdr:nvSpPr>
        <xdr:cNvPr id="418" name="テキスト ボックス 417"/>
        <xdr:cNvSpPr txBox="1"/>
      </xdr:nvSpPr>
      <xdr:spPr>
        <a:xfrm>
          <a:off x="7594111" y="1356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140289</xdr:rowOff>
    </xdr:from>
    <xdr:to>
      <xdr:col>55</xdr:col>
      <xdr:colOff>50800</xdr:colOff>
      <xdr:row>79</xdr:row>
      <xdr:rowOff>70439</xdr:rowOff>
    </xdr:to>
    <xdr:sp macro="" textlink="">
      <xdr:nvSpPr>
        <xdr:cNvPr id="424" name="楕円 423"/>
        <xdr:cNvSpPr/>
      </xdr:nvSpPr>
      <xdr:spPr>
        <a:xfrm>
          <a:off x="10426700" y="1351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56382</xdr:rowOff>
    </xdr:from>
    <xdr:ext cx="534377" cy="259045"/>
    <xdr:sp macro="" textlink="">
      <xdr:nvSpPr>
        <xdr:cNvPr id="425" name="普通建設事業費 （ うち新規整備　）該当値テキスト"/>
        <xdr:cNvSpPr txBox="1"/>
      </xdr:nvSpPr>
      <xdr:spPr>
        <a:xfrm>
          <a:off x="10528300" y="13429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128780</xdr:rowOff>
    </xdr:from>
    <xdr:to>
      <xdr:col>50</xdr:col>
      <xdr:colOff>165100</xdr:colOff>
      <xdr:row>79</xdr:row>
      <xdr:rowOff>58930</xdr:rowOff>
    </xdr:to>
    <xdr:sp macro="" textlink="">
      <xdr:nvSpPr>
        <xdr:cNvPr id="426" name="楕円 425"/>
        <xdr:cNvSpPr/>
      </xdr:nvSpPr>
      <xdr:spPr>
        <a:xfrm>
          <a:off x="9588500" y="1350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50057</xdr:rowOff>
    </xdr:from>
    <xdr:ext cx="534377" cy="259045"/>
    <xdr:sp macro="" textlink="">
      <xdr:nvSpPr>
        <xdr:cNvPr id="427" name="テキスト ボックス 426"/>
        <xdr:cNvSpPr txBox="1"/>
      </xdr:nvSpPr>
      <xdr:spPr>
        <a:xfrm>
          <a:off x="9372111" y="13594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107990</xdr:rowOff>
    </xdr:from>
    <xdr:to>
      <xdr:col>46</xdr:col>
      <xdr:colOff>38100</xdr:colOff>
      <xdr:row>79</xdr:row>
      <xdr:rowOff>38140</xdr:rowOff>
    </xdr:to>
    <xdr:sp macro="" textlink="">
      <xdr:nvSpPr>
        <xdr:cNvPr id="428" name="楕円 427"/>
        <xdr:cNvSpPr/>
      </xdr:nvSpPr>
      <xdr:spPr>
        <a:xfrm>
          <a:off x="8699500" y="1348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29267</xdr:rowOff>
    </xdr:from>
    <xdr:ext cx="534377" cy="259045"/>
    <xdr:sp macro="" textlink="">
      <xdr:nvSpPr>
        <xdr:cNvPr id="429" name="テキスト ボックス 428"/>
        <xdr:cNvSpPr txBox="1"/>
      </xdr:nvSpPr>
      <xdr:spPr>
        <a:xfrm>
          <a:off x="8483111" y="1357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54597</xdr:rowOff>
    </xdr:from>
    <xdr:to>
      <xdr:col>41</xdr:col>
      <xdr:colOff>101600</xdr:colOff>
      <xdr:row>78</xdr:row>
      <xdr:rowOff>156197</xdr:rowOff>
    </xdr:to>
    <xdr:sp macro="" textlink="">
      <xdr:nvSpPr>
        <xdr:cNvPr id="430" name="楕円 429"/>
        <xdr:cNvSpPr/>
      </xdr:nvSpPr>
      <xdr:spPr>
        <a:xfrm>
          <a:off x="7810500" y="13427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1274</xdr:rowOff>
    </xdr:from>
    <xdr:ext cx="534377" cy="259045"/>
    <xdr:sp macro="" textlink="">
      <xdr:nvSpPr>
        <xdr:cNvPr id="431" name="テキスト ボックス 430"/>
        <xdr:cNvSpPr txBox="1"/>
      </xdr:nvSpPr>
      <xdr:spPr>
        <a:xfrm>
          <a:off x="7594111" y="13202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5" name="テキスト ボックス 444"/>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7" name="テキスト ボックス 446"/>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9" name="テキスト ボックス 448"/>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93157</xdr:rowOff>
    </xdr:from>
    <xdr:to>
      <xdr:col>54</xdr:col>
      <xdr:colOff>189865</xdr:colOff>
      <xdr:row>99</xdr:row>
      <xdr:rowOff>45560</xdr:rowOff>
    </xdr:to>
    <xdr:cxnSp macro="">
      <xdr:nvCxnSpPr>
        <xdr:cNvPr id="457" name="直線コネクタ 456"/>
        <xdr:cNvCxnSpPr/>
      </xdr:nvCxnSpPr>
      <xdr:spPr>
        <a:xfrm flipV="1">
          <a:off x="10475595" y="15523657"/>
          <a:ext cx="1270" cy="149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49387</xdr:rowOff>
    </xdr:from>
    <xdr:ext cx="534377" cy="259045"/>
    <xdr:sp macro="" textlink="">
      <xdr:nvSpPr>
        <xdr:cNvPr id="458" name="普通建設事業費 （ うち更新整備　）最小値テキスト"/>
        <xdr:cNvSpPr txBox="1"/>
      </xdr:nvSpPr>
      <xdr:spPr>
        <a:xfrm>
          <a:off x="10528300" y="17022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45560</xdr:rowOff>
    </xdr:from>
    <xdr:to>
      <xdr:col>55</xdr:col>
      <xdr:colOff>88900</xdr:colOff>
      <xdr:row>99</xdr:row>
      <xdr:rowOff>45560</xdr:rowOff>
    </xdr:to>
    <xdr:cxnSp macro="">
      <xdr:nvCxnSpPr>
        <xdr:cNvPr id="459" name="直線コネクタ 458"/>
        <xdr:cNvCxnSpPr/>
      </xdr:nvCxnSpPr>
      <xdr:spPr>
        <a:xfrm>
          <a:off x="10388600" y="17019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39834</xdr:rowOff>
    </xdr:from>
    <xdr:ext cx="599010" cy="259045"/>
    <xdr:sp macro="" textlink="">
      <xdr:nvSpPr>
        <xdr:cNvPr id="460" name="普通建設事業費 （ うち更新整備　）最大値テキスト"/>
        <xdr:cNvSpPr txBox="1"/>
      </xdr:nvSpPr>
      <xdr:spPr>
        <a:xfrm>
          <a:off x="10528300" y="15298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93157</xdr:rowOff>
    </xdr:from>
    <xdr:to>
      <xdr:col>55</xdr:col>
      <xdr:colOff>88900</xdr:colOff>
      <xdr:row>90</xdr:row>
      <xdr:rowOff>93157</xdr:rowOff>
    </xdr:to>
    <xdr:cxnSp macro="">
      <xdr:nvCxnSpPr>
        <xdr:cNvPr id="461" name="直線コネクタ 460"/>
        <xdr:cNvCxnSpPr/>
      </xdr:nvCxnSpPr>
      <xdr:spPr>
        <a:xfrm>
          <a:off x="10388600" y="15523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30181</xdr:rowOff>
    </xdr:from>
    <xdr:to>
      <xdr:col>55</xdr:col>
      <xdr:colOff>0</xdr:colOff>
      <xdr:row>99</xdr:row>
      <xdr:rowOff>45560</xdr:rowOff>
    </xdr:to>
    <xdr:cxnSp macro="">
      <xdr:nvCxnSpPr>
        <xdr:cNvPr id="462" name="直線コネクタ 461"/>
        <xdr:cNvCxnSpPr/>
      </xdr:nvCxnSpPr>
      <xdr:spPr>
        <a:xfrm>
          <a:off x="9639300" y="17003731"/>
          <a:ext cx="838200" cy="15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92519</xdr:rowOff>
    </xdr:from>
    <xdr:ext cx="534377" cy="259045"/>
    <xdr:sp macro="" textlink="">
      <xdr:nvSpPr>
        <xdr:cNvPr id="463" name="普通建設事業費 （ うち更新整備　）平均値テキスト"/>
        <xdr:cNvSpPr txBox="1"/>
      </xdr:nvSpPr>
      <xdr:spPr>
        <a:xfrm>
          <a:off x="10528300" y="16551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69642</xdr:rowOff>
    </xdr:from>
    <xdr:to>
      <xdr:col>55</xdr:col>
      <xdr:colOff>50800</xdr:colOff>
      <xdr:row>97</xdr:row>
      <xdr:rowOff>171242</xdr:rowOff>
    </xdr:to>
    <xdr:sp macro="" textlink="">
      <xdr:nvSpPr>
        <xdr:cNvPr id="464" name="フローチャート: 判断 463"/>
        <xdr:cNvSpPr/>
      </xdr:nvSpPr>
      <xdr:spPr>
        <a:xfrm>
          <a:off x="10426700" y="1670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150516</xdr:rowOff>
    </xdr:from>
    <xdr:to>
      <xdr:col>50</xdr:col>
      <xdr:colOff>114300</xdr:colOff>
      <xdr:row>99</xdr:row>
      <xdr:rowOff>30181</xdr:rowOff>
    </xdr:to>
    <xdr:cxnSp macro="">
      <xdr:nvCxnSpPr>
        <xdr:cNvPr id="465" name="直線コネクタ 464"/>
        <xdr:cNvCxnSpPr/>
      </xdr:nvCxnSpPr>
      <xdr:spPr>
        <a:xfrm>
          <a:off x="8750300" y="16952616"/>
          <a:ext cx="889000" cy="5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118777</xdr:rowOff>
    </xdr:from>
    <xdr:to>
      <xdr:col>50</xdr:col>
      <xdr:colOff>165100</xdr:colOff>
      <xdr:row>98</xdr:row>
      <xdr:rowOff>48927</xdr:rowOff>
    </xdr:to>
    <xdr:sp macro="" textlink="">
      <xdr:nvSpPr>
        <xdr:cNvPr id="466" name="フローチャート: 判断 465"/>
        <xdr:cNvSpPr/>
      </xdr:nvSpPr>
      <xdr:spPr>
        <a:xfrm>
          <a:off x="9588500" y="1674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65454</xdr:rowOff>
    </xdr:from>
    <xdr:ext cx="534377" cy="259045"/>
    <xdr:sp macro="" textlink="">
      <xdr:nvSpPr>
        <xdr:cNvPr id="467" name="テキスト ボックス 466"/>
        <xdr:cNvSpPr txBox="1"/>
      </xdr:nvSpPr>
      <xdr:spPr>
        <a:xfrm>
          <a:off x="9372111" y="1652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150516</xdr:rowOff>
    </xdr:from>
    <xdr:to>
      <xdr:col>45</xdr:col>
      <xdr:colOff>177800</xdr:colOff>
      <xdr:row>98</xdr:row>
      <xdr:rowOff>154539</xdr:rowOff>
    </xdr:to>
    <xdr:cxnSp macro="">
      <xdr:nvCxnSpPr>
        <xdr:cNvPr id="468" name="直線コネクタ 467"/>
        <xdr:cNvCxnSpPr/>
      </xdr:nvCxnSpPr>
      <xdr:spPr>
        <a:xfrm flipV="1">
          <a:off x="7861300" y="16952616"/>
          <a:ext cx="8890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77454</xdr:rowOff>
    </xdr:from>
    <xdr:to>
      <xdr:col>46</xdr:col>
      <xdr:colOff>38100</xdr:colOff>
      <xdr:row>99</xdr:row>
      <xdr:rowOff>7604</xdr:rowOff>
    </xdr:to>
    <xdr:sp macro="" textlink="">
      <xdr:nvSpPr>
        <xdr:cNvPr id="469" name="フローチャート: 判断 468"/>
        <xdr:cNvSpPr/>
      </xdr:nvSpPr>
      <xdr:spPr>
        <a:xfrm>
          <a:off x="8699500" y="16879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24131</xdr:rowOff>
    </xdr:from>
    <xdr:ext cx="534377" cy="259045"/>
    <xdr:sp macro="" textlink="">
      <xdr:nvSpPr>
        <xdr:cNvPr id="470" name="テキスト ボックス 469"/>
        <xdr:cNvSpPr txBox="1"/>
      </xdr:nvSpPr>
      <xdr:spPr>
        <a:xfrm>
          <a:off x="8483111" y="16654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59607</xdr:rowOff>
    </xdr:from>
    <xdr:to>
      <xdr:col>41</xdr:col>
      <xdr:colOff>101600</xdr:colOff>
      <xdr:row>98</xdr:row>
      <xdr:rowOff>161207</xdr:rowOff>
    </xdr:to>
    <xdr:sp macro="" textlink="">
      <xdr:nvSpPr>
        <xdr:cNvPr id="471" name="フローチャート: 判断 470"/>
        <xdr:cNvSpPr/>
      </xdr:nvSpPr>
      <xdr:spPr>
        <a:xfrm>
          <a:off x="7810500" y="1686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6284</xdr:rowOff>
    </xdr:from>
    <xdr:ext cx="534377" cy="259045"/>
    <xdr:sp macro="" textlink="">
      <xdr:nvSpPr>
        <xdr:cNvPr id="472" name="テキスト ボックス 471"/>
        <xdr:cNvSpPr txBox="1"/>
      </xdr:nvSpPr>
      <xdr:spPr>
        <a:xfrm>
          <a:off x="7594111" y="16636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166210</xdr:rowOff>
    </xdr:from>
    <xdr:to>
      <xdr:col>55</xdr:col>
      <xdr:colOff>50800</xdr:colOff>
      <xdr:row>99</xdr:row>
      <xdr:rowOff>96360</xdr:rowOff>
    </xdr:to>
    <xdr:sp macro="" textlink="">
      <xdr:nvSpPr>
        <xdr:cNvPr id="478" name="楕円 477"/>
        <xdr:cNvSpPr/>
      </xdr:nvSpPr>
      <xdr:spPr>
        <a:xfrm>
          <a:off x="10426700" y="1696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81137</xdr:rowOff>
    </xdr:from>
    <xdr:ext cx="534377" cy="259045"/>
    <xdr:sp macro="" textlink="">
      <xdr:nvSpPr>
        <xdr:cNvPr id="479" name="普通建設事業費 （ うち更新整備　）該当値テキスト"/>
        <xdr:cNvSpPr txBox="1"/>
      </xdr:nvSpPr>
      <xdr:spPr>
        <a:xfrm>
          <a:off x="10528300" y="1688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150831</xdr:rowOff>
    </xdr:from>
    <xdr:to>
      <xdr:col>50</xdr:col>
      <xdr:colOff>165100</xdr:colOff>
      <xdr:row>99</xdr:row>
      <xdr:rowOff>80981</xdr:rowOff>
    </xdr:to>
    <xdr:sp macro="" textlink="">
      <xdr:nvSpPr>
        <xdr:cNvPr id="480" name="楕円 479"/>
        <xdr:cNvSpPr/>
      </xdr:nvSpPr>
      <xdr:spPr>
        <a:xfrm>
          <a:off x="9588500" y="1695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72108</xdr:rowOff>
    </xdr:from>
    <xdr:ext cx="534377" cy="259045"/>
    <xdr:sp macro="" textlink="">
      <xdr:nvSpPr>
        <xdr:cNvPr id="481" name="テキスト ボックス 480"/>
        <xdr:cNvSpPr txBox="1"/>
      </xdr:nvSpPr>
      <xdr:spPr>
        <a:xfrm>
          <a:off x="9372111" y="17045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99716</xdr:rowOff>
    </xdr:from>
    <xdr:to>
      <xdr:col>46</xdr:col>
      <xdr:colOff>38100</xdr:colOff>
      <xdr:row>99</xdr:row>
      <xdr:rowOff>29866</xdr:rowOff>
    </xdr:to>
    <xdr:sp macro="" textlink="">
      <xdr:nvSpPr>
        <xdr:cNvPr id="482" name="楕円 481"/>
        <xdr:cNvSpPr/>
      </xdr:nvSpPr>
      <xdr:spPr>
        <a:xfrm>
          <a:off x="8699500" y="1690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20993</xdr:rowOff>
    </xdr:from>
    <xdr:ext cx="534377" cy="259045"/>
    <xdr:sp macro="" textlink="">
      <xdr:nvSpPr>
        <xdr:cNvPr id="483" name="テキスト ボックス 482"/>
        <xdr:cNvSpPr txBox="1"/>
      </xdr:nvSpPr>
      <xdr:spPr>
        <a:xfrm>
          <a:off x="8483111" y="16994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103739</xdr:rowOff>
    </xdr:from>
    <xdr:to>
      <xdr:col>41</xdr:col>
      <xdr:colOff>101600</xdr:colOff>
      <xdr:row>99</xdr:row>
      <xdr:rowOff>33889</xdr:rowOff>
    </xdr:to>
    <xdr:sp macro="" textlink="">
      <xdr:nvSpPr>
        <xdr:cNvPr id="484" name="楕円 483"/>
        <xdr:cNvSpPr/>
      </xdr:nvSpPr>
      <xdr:spPr>
        <a:xfrm>
          <a:off x="7810500" y="16905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25016</xdr:rowOff>
    </xdr:from>
    <xdr:ext cx="534377" cy="259045"/>
    <xdr:sp macro="" textlink="">
      <xdr:nvSpPr>
        <xdr:cNvPr id="485" name="テキスト ボックス 484"/>
        <xdr:cNvSpPr txBox="1"/>
      </xdr:nvSpPr>
      <xdr:spPr>
        <a:xfrm>
          <a:off x="7594111" y="16998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9" name="テキスト ボックス 498"/>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1" name="テキスト ボックス 500"/>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3" name="テキスト ボックス 502"/>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24124</xdr:rowOff>
    </xdr:from>
    <xdr:to>
      <xdr:col>85</xdr:col>
      <xdr:colOff>126364</xdr:colOff>
      <xdr:row>38</xdr:row>
      <xdr:rowOff>139700</xdr:rowOff>
    </xdr:to>
    <xdr:cxnSp macro="">
      <xdr:nvCxnSpPr>
        <xdr:cNvPr id="507" name="直線コネクタ 506"/>
        <xdr:cNvCxnSpPr/>
      </xdr:nvCxnSpPr>
      <xdr:spPr>
        <a:xfrm flipV="1">
          <a:off x="16317595" y="5510524"/>
          <a:ext cx="1269" cy="1144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158279</xdr:rowOff>
    </xdr:from>
    <xdr:ext cx="249299" cy="259045"/>
    <xdr:sp macro="" textlink="">
      <xdr:nvSpPr>
        <xdr:cNvPr id="508" name="災害復旧事業費最小値テキスト"/>
        <xdr:cNvSpPr txBox="1"/>
      </xdr:nvSpPr>
      <xdr:spPr>
        <a:xfrm>
          <a:off x="16370300" y="66733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9" name="直線コネクタ 508"/>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142251</xdr:rowOff>
    </xdr:from>
    <xdr:ext cx="599010" cy="259045"/>
    <xdr:sp macro="" textlink="">
      <xdr:nvSpPr>
        <xdr:cNvPr id="510" name="災害復旧事業費最大値テキスト"/>
        <xdr:cNvSpPr txBox="1"/>
      </xdr:nvSpPr>
      <xdr:spPr>
        <a:xfrm>
          <a:off x="16370300" y="5285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24124</xdr:rowOff>
    </xdr:from>
    <xdr:to>
      <xdr:col>86</xdr:col>
      <xdr:colOff>25400</xdr:colOff>
      <xdr:row>32</xdr:row>
      <xdr:rowOff>24124</xdr:rowOff>
    </xdr:to>
    <xdr:cxnSp macro="">
      <xdr:nvCxnSpPr>
        <xdr:cNvPr id="511" name="直線コネクタ 510"/>
        <xdr:cNvCxnSpPr/>
      </xdr:nvCxnSpPr>
      <xdr:spPr>
        <a:xfrm>
          <a:off x="16230600" y="5510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138450</xdr:rowOff>
    </xdr:from>
    <xdr:to>
      <xdr:col>85</xdr:col>
      <xdr:colOff>127000</xdr:colOff>
      <xdr:row>38</xdr:row>
      <xdr:rowOff>139700</xdr:rowOff>
    </xdr:to>
    <xdr:cxnSp macro="">
      <xdr:nvCxnSpPr>
        <xdr:cNvPr id="512" name="直線コネクタ 511"/>
        <xdr:cNvCxnSpPr/>
      </xdr:nvCxnSpPr>
      <xdr:spPr>
        <a:xfrm flipV="1">
          <a:off x="15481300" y="6653550"/>
          <a:ext cx="838200" cy="1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75729</xdr:rowOff>
    </xdr:from>
    <xdr:ext cx="534377" cy="259045"/>
    <xdr:sp macro="" textlink="">
      <xdr:nvSpPr>
        <xdr:cNvPr id="513" name="災害復旧事業費平均値テキスト"/>
        <xdr:cNvSpPr txBox="1"/>
      </xdr:nvSpPr>
      <xdr:spPr>
        <a:xfrm>
          <a:off x="16370300" y="6419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52852</xdr:rowOff>
    </xdr:from>
    <xdr:to>
      <xdr:col>85</xdr:col>
      <xdr:colOff>177800</xdr:colOff>
      <xdr:row>38</xdr:row>
      <xdr:rowOff>154452</xdr:rowOff>
    </xdr:to>
    <xdr:sp macro="" textlink="">
      <xdr:nvSpPr>
        <xdr:cNvPr id="514" name="フローチャート: 判断 513"/>
        <xdr:cNvSpPr/>
      </xdr:nvSpPr>
      <xdr:spPr>
        <a:xfrm>
          <a:off x="16268700" y="656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5" name="直線コネクタ 514"/>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60016</xdr:rowOff>
    </xdr:from>
    <xdr:to>
      <xdr:col>81</xdr:col>
      <xdr:colOff>101600</xdr:colOff>
      <xdr:row>38</xdr:row>
      <xdr:rowOff>161616</xdr:rowOff>
    </xdr:to>
    <xdr:sp macro="" textlink="">
      <xdr:nvSpPr>
        <xdr:cNvPr id="516" name="フローチャート: 判断 515"/>
        <xdr:cNvSpPr/>
      </xdr:nvSpPr>
      <xdr:spPr>
        <a:xfrm>
          <a:off x="15430500" y="657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6693</xdr:rowOff>
    </xdr:from>
    <xdr:ext cx="534377" cy="259045"/>
    <xdr:sp macro="" textlink="">
      <xdr:nvSpPr>
        <xdr:cNvPr id="517" name="テキスト ボックス 516"/>
        <xdr:cNvSpPr txBox="1"/>
      </xdr:nvSpPr>
      <xdr:spPr>
        <a:xfrm>
          <a:off x="15214111" y="635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8" name="直線コネクタ 517"/>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66838</xdr:rowOff>
    </xdr:from>
    <xdr:to>
      <xdr:col>76</xdr:col>
      <xdr:colOff>165100</xdr:colOff>
      <xdr:row>38</xdr:row>
      <xdr:rowOff>168438</xdr:rowOff>
    </xdr:to>
    <xdr:sp macro="" textlink="">
      <xdr:nvSpPr>
        <xdr:cNvPr id="519" name="フローチャート: 判断 518"/>
        <xdr:cNvSpPr/>
      </xdr:nvSpPr>
      <xdr:spPr>
        <a:xfrm>
          <a:off x="14541500" y="6581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13515</xdr:rowOff>
    </xdr:from>
    <xdr:ext cx="469744" cy="259045"/>
    <xdr:sp macro="" textlink="">
      <xdr:nvSpPr>
        <xdr:cNvPr id="520" name="テキスト ボックス 519"/>
        <xdr:cNvSpPr txBox="1"/>
      </xdr:nvSpPr>
      <xdr:spPr>
        <a:xfrm>
          <a:off x="14357428" y="6357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133315</xdr:rowOff>
    </xdr:from>
    <xdr:to>
      <xdr:col>71</xdr:col>
      <xdr:colOff>177800</xdr:colOff>
      <xdr:row>38</xdr:row>
      <xdr:rowOff>139700</xdr:rowOff>
    </xdr:to>
    <xdr:cxnSp macro="">
      <xdr:nvCxnSpPr>
        <xdr:cNvPr id="521" name="直線コネクタ 520"/>
        <xdr:cNvCxnSpPr/>
      </xdr:nvCxnSpPr>
      <xdr:spPr>
        <a:xfrm>
          <a:off x="12814300" y="6648415"/>
          <a:ext cx="889000" cy="6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60858</xdr:rowOff>
    </xdr:from>
    <xdr:to>
      <xdr:col>72</xdr:col>
      <xdr:colOff>38100</xdr:colOff>
      <xdr:row>38</xdr:row>
      <xdr:rowOff>162458</xdr:rowOff>
    </xdr:to>
    <xdr:sp macro="" textlink="">
      <xdr:nvSpPr>
        <xdr:cNvPr id="522" name="フローチャート: 判断 521"/>
        <xdr:cNvSpPr/>
      </xdr:nvSpPr>
      <xdr:spPr>
        <a:xfrm>
          <a:off x="13652500" y="65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7535</xdr:rowOff>
    </xdr:from>
    <xdr:ext cx="534377" cy="259045"/>
    <xdr:sp macro="" textlink="">
      <xdr:nvSpPr>
        <xdr:cNvPr id="523" name="テキスト ボックス 522"/>
        <xdr:cNvSpPr txBox="1"/>
      </xdr:nvSpPr>
      <xdr:spPr>
        <a:xfrm>
          <a:off x="13436111" y="635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67894</xdr:rowOff>
    </xdr:from>
    <xdr:to>
      <xdr:col>67</xdr:col>
      <xdr:colOff>101600</xdr:colOff>
      <xdr:row>38</xdr:row>
      <xdr:rowOff>169494</xdr:rowOff>
    </xdr:to>
    <xdr:sp macro="" textlink="">
      <xdr:nvSpPr>
        <xdr:cNvPr id="524" name="フローチャート: 判断 523"/>
        <xdr:cNvSpPr/>
      </xdr:nvSpPr>
      <xdr:spPr>
        <a:xfrm>
          <a:off x="12763500" y="658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14571</xdr:rowOff>
    </xdr:from>
    <xdr:ext cx="469744" cy="259045"/>
    <xdr:sp macro="" textlink="">
      <xdr:nvSpPr>
        <xdr:cNvPr id="525" name="テキスト ボックス 524"/>
        <xdr:cNvSpPr txBox="1"/>
      </xdr:nvSpPr>
      <xdr:spPr>
        <a:xfrm>
          <a:off x="12579428" y="635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87650</xdr:rowOff>
    </xdr:from>
    <xdr:to>
      <xdr:col>85</xdr:col>
      <xdr:colOff>177800</xdr:colOff>
      <xdr:row>39</xdr:row>
      <xdr:rowOff>17800</xdr:rowOff>
    </xdr:to>
    <xdr:sp macro="" textlink="">
      <xdr:nvSpPr>
        <xdr:cNvPr id="531" name="楕円 530"/>
        <xdr:cNvSpPr/>
      </xdr:nvSpPr>
      <xdr:spPr>
        <a:xfrm>
          <a:off x="16268700" y="660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31280</xdr:rowOff>
    </xdr:from>
    <xdr:ext cx="378565" cy="259045"/>
    <xdr:sp macro="" textlink="">
      <xdr:nvSpPr>
        <xdr:cNvPr id="532" name="災害復旧事業費該当値テキスト"/>
        <xdr:cNvSpPr txBox="1"/>
      </xdr:nvSpPr>
      <xdr:spPr>
        <a:xfrm>
          <a:off x="16370300" y="6546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3" name="楕円 532"/>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4" name="テキスト ボックス 533"/>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5" name="楕円 534"/>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6" name="テキスト ボックス 535"/>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7" name="楕円 536"/>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8" name="テキスト ボックス 537"/>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82515</xdr:rowOff>
    </xdr:from>
    <xdr:to>
      <xdr:col>67</xdr:col>
      <xdr:colOff>101600</xdr:colOff>
      <xdr:row>39</xdr:row>
      <xdr:rowOff>12665</xdr:rowOff>
    </xdr:to>
    <xdr:sp macro="" textlink="">
      <xdr:nvSpPr>
        <xdr:cNvPr id="539" name="楕円 538"/>
        <xdr:cNvSpPr/>
      </xdr:nvSpPr>
      <xdr:spPr>
        <a:xfrm>
          <a:off x="12763500" y="659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3792</xdr:rowOff>
    </xdr:from>
    <xdr:ext cx="469744" cy="259045"/>
    <xdr:sp macro="" textlink="">
      <xdr:nvSpPr>
        <xdr:cNvPr id="540" name="テキスト ボックス 539"/>
        <xdr:cNvSpPr txBox="1"/>
      </xdr:nvSpPr>
      <xdr:spPr>
        <a:xfrm>
          <a:off x="12579428" y="669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51" name="直線コネクタ 550"/>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2" name="テキスト ボックス 551"/>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4" name="テキスト ボックス 553"/>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5" name="直線コネクタ 554"/>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50</xdr:row>
      <xdr:rowOff>111777</xdr:rowOff>
    </xdr:from>
    <xdr:ext cx="467179" cy="259045"/>
    <xdr:sp macro="" textlink="">
      <xdr:nvSpPr>
        <xdr:cNvPr id="556" name="テキスト ボックス 555"/>
        <xdr:cNvSpPr txBox="1"/>
      </xdr:nvSpPr>
      <xdr:spPr>
        <a:xfrm>
          <a:off x="11978821" y="868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8" name="テキスト ボックス 557"/>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135699</xdr:rowOff>
    </xdr:from>
    <xdr:to>
      <xdr:col>85</xdr:col>
      <xdr:colOff>126364</xdr:colOff>
      <xdr:row>58</xdr:row>
      <xdr:rowOff>25400</xdr:rowOff>
    </xdr:to>
    <xdr:cxnSp macro="">
      <xdr:nvCxnSpPr>
        <xdr:cNvPr id="560" name="直線コネクタ 559"/>
        <xdr:cNvCxnSpPr/>
      </xdr:nvCxnSpPr>
      <xdr:spPr>
        <a:xfrm flipV="1">
          <a:off x="16317595" y="8708199"/>
          <a:ext cx="1269" cy="1261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66883</xdr:rowOff>
    </xdr:from>
    <xdr:ext cx="249299" cy="259045"/>
    <xdr:sp macro="" textlink="">
      <xdr:nvSpPr>
        <xdr:cNvPr id="561" name="失業対策事業費最小値テキスト"/>
        <xdr:cNvSpPr txBox="1"/>
      </xdr:nvSpPr>
      <xdr:spPr>
        <a:xfrm>
          <a:off x="16370300" y="100109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2" name="直線コネクタ 561"/>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82376</xdr:rowOff>
    </xdr:from>
    <xdr:ext cx="469744" cy="259045"/>
    <xdr:sp macro="" textlink="">
      <xdr:nvSpPr>
        <xdr:cNvPr id="563" name="失業対策事業費最大値テキスト"/>
        <xdr:cNvSpPr txBox="1"/>
      </xdr:nvSpPr>
      <xdr:spPr>
        <a:xfrm>
          <a:off x="16370300" y="8483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135699</xdr:rowOff>
    </xdr:from>
    <xdr:to>
      <xdr:col>86</xdr:col>
      <xdr:colOff>25400</xdr:colOff>
      <xdr:row>50</xdr:row>
      <xdr:rowOff>135699</xdr:rowOff>
    </xdr:to>
    <xdr:cxnSp macro="">
      <xdr:nvCxnSpPr>
        <xdr:cNvPr id="564" name="直線コネクタ 563"/>
        <xdr:cNvCxnSpPr/>
      </xdr:nvCxnSpPr>
      <xdr:spPr>
        <a:xfrm>
          <a:off x="16230600" y="8708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5" name="直線コネクタ 564"/>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155783</xdr:rowOff>
    </xdr:from>
    <xdr:ext cx="313932" cy="259045"/>
    <xdr:sp macro="" textlink="">
      <xdr:nvSpPr>
        <xdr:cNvPr id="566" name="失業対策事業費平均値テキスト"/>
        <xdr:cNvSpPr txBox="1"/>
      </xdr:nvSpPr>
      <xdr:spPr>
        <a:xfrm>
          <a:off x="16370300" y="975698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132906</xdr:rowOff>
    </xdr:from>
    <xdr:to>
      <xdr:col>85</xdr:col>
      <xdr:colOff>177800</xdr:colOff>
      <xdr:row>58</xdr:row>
      <xdr:rowOff>63056</xdr:rowOff>
    </xdr:to>
    <xdr:sp macro="" textlink="">
      <xdr:nvSpPr>
        <xdr:cNvPr id="567" name="フローチャート: 判断 566"/>
        <xdr:cNvSpPr/>
      </xdr:nvSpPr>
      <xdr:spPr>
        <a:xfrm>
          <a:off x="16268700" y="9905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68" name="直線コネクタ 567"/>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135763</xdr:rowOff>
    </xdr:from>
    <xdr:to>
      <xdr:col>81</xdr:col>
      <xdr:colOff>101600</xdr:colOff>
      <xdr:row>58</xdr:row>
      <xdr:rowOff>65913</xdr:rowOff>
    </xdr:to>
    <xdr:sp macro="" textlink="">
      <xdr:nvSpPr>
        <xdr:cNvPr id="569" name="フローチャート: 判断 568"/>
        <xdr:cNvSpPr/>
      </xdr:nvSpPr>
      <xdr:spPr>
        <a:xfrm>
          <a:off x="15430500" y="990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56</xdr:row>
      <xdr:rowOff>82440</xdr:rowOff>
    </xdr:from>
    <xdr:ext cx="313932" cy="259045"/>
    <xdr:sp macro="" textlink="">
      <xdr:nvSpPr>
        <xdr:cNvPr id="570" name="テキスト ボックス 569"/>
        <xdr:cNvSpPr txBox="1"/>
      </xdr:nvSpPr>
      <xdr:spPr>
        <a:xfrm>
          <a:off x="15324333" y="96836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71" name="直線コネクタ 570"/>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146050</xdr:rowOff>
    </xdr:from>
    <xdr:to>
      <xdr:col>76</xdr:col>
      <xdr:colOff>165100</xdr:colOff>
      <xdr:row>58</xdr:row>
      <xdr:rowOff>76200</xdr:rowOff>
    </xdr:to>
    <xdr:sp macro="" textlink="">
      <xdr:nvSpPr>
        <xdr:cNvPr id="572" name="フローチャート: 判断 571"/>
        <xdr:cNvSpPr/>
      </xdr:nvSpPr>
      <xdr:spPr>
        <a:xfrm>
          <a:off x="14541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73" name="テキスト ボックス 572"/>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4" name="直線コネクタ 573"/>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146050</xdr:rowOff>
    </xdr:from>
    <xdr:to>
      <xdr:col>72</xdr:col>
      <xdr:colOff>38100</xdr:colOff>
      <xdr:row>58</xdr:row>
      <xdr:rowOff>76200</xdr:rowOff>
    </xdr:to>
    <xdr:sp macro="" textlink="">
      <xdr:nvSpPr>
        <xdr:cNvPr id="575" name="フローチャート: 判断 574"/>
        <xdr:cNvSpPr/>
      </xdr:nvSpPr>
      <xdr:spPr>
        <a:xfrm>
          <a:off x="1365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76" name="テキスト ボックス 575"/>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77" name="フローチャート: 判断 576"/>
        <xdr:cNvSpPr/>
      </xdr:nvSpPr>
      <xdr:spPr>
        <a:xfrm>
          <a:off x="1276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78" name="テキスト ボックス 577"/>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4" name="楕円 583"/>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111333</xdr:rowOff>
    </xdr:from>
    <xdr:ext cx="249299" cy="259045"/>
    <xdr:sp macro="" textlink="">
      <xdr:nvSpPr>
        <xdr:cNvPr id="585" name="失業対策事業費該当値テキスト"/>
        <xdr:cNvSpPr txBox="1"/>
      </xdr:nvSpPr>
      <xdr:spPr>
        <a:xfrm>
          <a:off x="16370300" y="98839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86" name="楕円 585"/>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87" name="テキスト ボックス 586"/>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88" name="楕円 587"/>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56</xdr:row>
      <xdr:rowOff>92727</xdr:rowOff>
    </xdr:from>
    <xdr:ext cx="249299" cy="259045"/>
    <xdr:sp macro="" textlink="">
      <xdr:nvSpPr>
        <xdr:cNvPr id="589" name="テキスト ボックス 588"/>
        <xdr:cNvSpPr txBox="1"/>
      </xdr:nvSpPr>
      <xdr:spPr>
        <a:xfrm>
          <a:off x="14467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90" name="楕円 589"/>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56</xdr:row>
      <xdr:rowOff>92727</xdr:rowOff>
    </xdr:from>
    <xdr:ext cx="249299" cy="259045"/>
    <xdr:sp macro="" textlink="">
      <xdr:nvSpPr>
        <xdr:cNvPr id="591" name="テキスト ボックス 590"/>
        <xdr:cNvSpPr txBox="1"/>
      </xdr:nvSpPr>
      <xdr:spPr>
        <a:xfrm>
          <a:off x="1357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2" name="楕円 591"/>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56</xdr:row>
      <xdr:rowOff>92727</xdr:rowOff>
    </xdr:from>
    <xdr:ext cx="249299" cy="259045"/>
    <xdr:sp macro="" textlink="">
      <xdr:nvSpPr>
        <xdr:cNvPr id="593" name="テキスト ボックス 592"/>
        <xdr:cNvSpPr txBox="1"/>
      </xdr:nvSpPr>
      <xdr:spPr>
        <a:xfrm>
          <a:off x="1268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75527</xdr:rowOff>
    </xdr:from>
    <xdr:to>
      <xdr:col>85</xdr:col>
      <xdr:colOff>126364</xdr:colOff>
      <xdr:row>78</xdr:row>
      <xdr:rowOff>130099</xdr:rowOff>
    </xdr:to>
    <xdr:cxnSp macro="">
      <xdr:nvCxnSpPr>
        <xdr:cNvPr id="615" name="直線コネクタ 614"/>
        <xdr:cNvCxnSpPr/>
      </xdr:nvCxnSpPr>
      <xdr:spPr>
        <a:xfrm flipV="1">
          <a:off x="16317595" y="12419927"/>
          <a:ext cx="1269" cy="108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133926</xdr:rowOff>
    </xdr:from>
    <xdr:ext cx="469744" cy="259045"/>
    <xdr:sp macro="" textlink="">
      <xdr:nvSpPr>
        <xdr:cNvPr id="616" name="公債費最小値テキスト"/>
        <xdr:cNvSpPr txBox="1"/>
      </xdr:nvSpPr>
      <xdr:spPr>
        <a:xfrm>
          <a:off x="16370300" y="13507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130099</xdr:rowOff>
    </xdr:from>
    <xdr:to>
      <xdr:col>86</xdr:col>
      <xdr:colOff>25400</xdr:colOff>
      <xdr:row>78</xdr:row>
      <xdr:rowOff>130099</xdr:rowOff>
    </xdr:to>
    <xdr:cxnSp macro="">
      <xdr:nvCxnSpPr>
        <xdr:cNvPr id="617" name="直線コネクタ 616"/>
        <xdr:cNvCxnSpPr/>
      </xdr:nvCxnSpPr>
      <xdr:spPr>
        <a:xfrm>
          <a:off x="16230600" y="13503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22204</xdr:rowOff>
    </xdr:from>
    <xdr:ext cx="599010" cy="259045"/>
    <xdr:sp macro="" textlink="">
      <xdr:nvSpPr>
        <xdr:cNvPr id="618" name="公債費最大値テキスト"/>
        <xdr:cNvSpPr txBox="1"/>
      </xdr:nvSpPr>
      <xdr:spPr>
        <a:xfrm>
          <a:off x="16370300" y="12195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75527</xdr:rowOff>
    </xdr:from>
    <xdr:to>
      <xdr:col>86</xdr:col>
      <xdr:colOff>25400</xdr:colOff>
      <xdr:row>72</xdr:row>
      <xdr:rowOff>75527</xdr:rowOff>
    </xdr:to>
    <xdr:cxnSp macro="">
      <xdr:nvCxnSpPr>
        <xdr:cNvPr id="619" name="直線コネクタ 618"/>
        <xdr:cNvCxnSpPr/>
      </xdr:nvCxnSpPr>
      <xdr:spPr>
        <a:xfrm>
          <a:off x="16230600" y="12419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144680</xdr:rowOff>
    </xdr:from>
    <xdr:to>
      <xdr:col>85</xdr:col>
      <xdr:colOff>127000</xdr:colOff>
      <xdr:row>77</xdr:row>
      <xdr:rowOff>148135</xdr:rowOff>
    </xdr:to>
    <xdr:cxnSp macro="">
      <xdr:nvCxnSpPr>
        <xdr:cNvPr id="620" name="直線コネクタ 619"/>
        <xdr:cNvCxnSpPr/>
      </xdr:nvCxnSpPr>
      <xdr:spPr>
        <a:xfrm>
          <a:off x="15481300" y="13346330"/>
          <a:ext cx="838200" cy="3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128030</xdr:rowOff>
    </xdr:from>
    <xdr:ext cx="599010" cy="259045"/>
    <xdr:sp macro="" textlink="">
      <xdr:nvSpPr>
        <xdr:cNvPr id="621" name="公債費平均値テキスト"/>
        <xdr:cNvSpPr txBox="1"/>
      </xdr:nvSpPr>
      <xdr:spPr>
        <a:xfrm>
          <a:off x="16370300" y="128153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105153</xdr:rowOff>
    </xdr:from>
    <xdr:to>
      <xdr:col>85</xdr:col>
      <xdr:colOff>177800</xdr:colOff>
      <xdr:row>76</xdr:row>
      <xdr:rowOff>35303</xdr:rowOff>
    </xdr:to>
    <xdr:sp macro="" textlink="">
      <xdr:nvSpPr>
        <xdr:cNvPr id="622" name="フローチャート: 判断 621"/>
        <xdr:cNvSpPr/>
      </xdr:nvSpPr>
      <xdr:spPr>
        <a:xfrm>
          <a:off x="162687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142069</xdr:rowOff>
    </xdr:from>
    <xdr:to>
      <xdr:col>81</xdr:col>
      <xdr:colOff>50800</xdr:colOff>
      <xdr:row>77</xdr:row>
      <xdr:rowOff>144680</xdr:rowOff>
    </xdr:to>
    <xdr:cxnSp macro="">
      <xdr:nvCxnSpPr>
        <xdr:cNvPr id="623" name="直線コネクタ 622"/>
        <xdr:cNvCxnSpPr/>
      </xdr:nvCxnSpPr>
      <xdr:spPr>
        <a:xfrm>
          <a:off x="14592300" y="13343719"/>
          <a:ext cx="889000" cy="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125348</xdr:rowOff>
    </xdr:from>
    <xdr:to>
      <xdr:col>81</xdr:col>
      <xdr:colOff>101600</xdr:colOff>
      <xdr:row>76</xdr:row>
      <xdr:rowOff>55497</xdr:rowOff>
    </xdr:to>
    <xdr:sp macro="" textlink="">
      <xdr:nvSpPr>
        <xdr:cNvPr id="624" name="フローチャート: 判断 623"/>
        <xdr:cNvSpPr/>
      </xdr:nvSpPr>
      <xdr:spPr>
        <a:xfrm>
          <a:off x="15430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72025</xdr:rowOff>
    </xdr:from>
    <xdr:ext cx="599010" cy="259045"/>
    <xdr:sp macro="" textlink="">
      <xdr:nvSpPr>
        <xdr:cNvPr id="625" name="テキスト ボックス 624"/>
        <xdr:cNvSpPr txBox="1"/>
      </xdr:nvSpPr>
      <xdr:spPr>
        <a:xfrm>
          <a:off x="15181795" y="1275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133962</xdr:rowOff>
    </xdr:from>
    <xdr:to>
      <xdr:col>76</xdr:col>
      <xdr:colOff>114300</xdr:colOff>
      <xdr:row>77</xdr:row>
      <xdr:rowOff>142069</xdr:rowOff>
    </xdr:to>
    <xdr:cxnSp macro="">
      <xdr:nvCxnSpPr>
        <xdr:cNvPr id="626" name="直線コネクタ 625"/>
        <xdr:cNvCxnSpPr/>
      </xdr:nvCxnSpPr>
      <xdr:spPr>
        <a:xfrm>
          <a:off x="13703300" y="13335612"/>
          <a:ext cx="889000" cy="8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122816</xdr:rowOff>
    </xdr:from>
    <xdr:to>
      <xdr:col>76</xdr:col>
      <xdr:colOff>165100</xdr:colOff>
      <xdr:row>77</xdr:row>
      <xdr:rowOff>52966</xdr:rowOff>
    </xdr:to>
    <xdr:sp macro="" textlink="">
      <xdr:nvSpPr>
        <xdr:cNvPr id="627" name="フローチャート: 判断 626"/>
        <xdr:cNvSpPr/>
      </xdr:nvSpPr>
      <xdr:spPr>
        <a:xfrm>
          <a:off x="14541500" y="13153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69492</xdr:rowOff>
    </xdr:from>
    <xdr:ext cx="534377" cy="259045"/>
    <xdr:sp macro="" textlink="">
      <xdr:nvSpPr>
        <xdr:cNvPr id="628" name="テキスト ボックス 627"/>
        <xdr:cNvSpPr txBox="1"/>
      </xdr:nvSpPr>
      <xdr:spPr>
        <a:xfrm>
          <a:off x="14325111" y="1292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133962</xdr:rowOff>
    </xdr:from>
    <xdr:to>
      <xdr:col>71</xdr:col>
      <xdr:colOff>177800</xdr:colOff>
      <xdr:row>77</xdr:row>
      <xdr:rowOff>138776</xdr:rowOff>
    </xdr:to>
    <xdr:cxnSp macro="">
      <xdr:nvCxnSpPr>
        <xdr:cNvPr id="629" name="直線コネクタ 628"/>
        <xdr:cNvCxnSpPr/>
      </xdr:nvCxnSpPr>
      <xdr:spPr>
        <a:xfrm flipV="1">
          <a:off x="12814300" y="13335612"/>
          <a:ext cx="889000" cy="4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106607</xdr:rowOff>
    </xdr:from>
    <xdr:to>
      <xdr:col>72</xdr:col>
      <xdr:colOff>38100</xdr:colOff>
      <xdr:row>77</xdr:row>
      <xdr:rowOff>36757</xdr:rowOff>
    </xdr:to>
    <xdr:sp macro="" textlink="">
      <xdr:nvSpPr>
        <xdr:cNvPr id="630" name="フローチャート: 判断 629"/>
        <xdr:cNvSpPr/>
      </xdr:nvSpPr>
      <xdr:spPr>
        <a:xfrm>
          <a:off x="13652500" y="1313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53284</xdr:rowOff>
    </xdr:from>
    <xdr:ext cx="534377" cy="259045"/>
    <xdr:sp macro="" textlink="">
      <xdr:nvSpPr>
        <xdr:cNvPr id="631" name="テキスト ボックス 630"/>
        <xdr:cNvSpPr txBox="1"/>
      </xdr:nvSpPr>
      <xdr:spPr>
        <a:xfrm>
          <a:off x="13436111" y="1291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96124</xdr:rowOff>
    </xdr:from>
    <xdr:to>
      <xdr:col>67</xdr:col>
      <xdr:colOff>101600</xdr:colOff>
      <xdr:row>77</xdr:row>
      <xdr:rowOff>26274</xdr:rowOff>
    </xdr:to>
    <xdr:sp macro="" textlink="">
      <xdr:nvSpPr>
        <xdr:cNvPr id="632" name="フローチャート: 判断 631"/>
        <xdr:cNvSpPr/>
      </xdr:nvSpPr>
      <xdr:spPr>
        <a:xfrm>
          <a:off x="12763500" y="1312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42801</xdr:rowOff>
    </xdr:from>
    <xdr:ext cx="534377" cy="259045"/>
    <xdr:sp macro="" textlink="">
      <xdr:nvSpPr>
        <xdr:cNvPr id="633" name="テキスト ボックス 632"/>
        <xdr:cNvSpPr txBox="1"/>
      </xdr:nvSpPr>
      <xdr:spPr>
        <a:xfrm>
          <a:off x="12547111" y="1290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97335</xdr:rowOff>
    </xdr:from>
    <xdr:to>
      <xdr:col>85</xdr:col>
      <xdr:colOff>177800</xdr:colOff>
      <xdr:row>78</xdr:row>
      <xdr:rowOff>27485</xdr:rowOff>
    </xdr:to>
    <xdr:sp macro="" textlink="">
      <xdr:nvSpPr>
        <xdr:cNvPr id="639" name="楕円 638"/>
        <xdr:cNvSpPr/>
      </xdr:nvSpPr>
      <xdr:spPr>
        <a:xfrm>
          <a:off x="16268700" y="1329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75762</xdr:rowOff>
    </xdr:from>
    <xdr:ext cx="534377" cy="259045"/>
    <xdr:sp macro="" textlink="">
      <xdr:nvSpPr>
        <xdr:cNvPr id="640" name="公債費該当値テキスト"/>
        <xdr:cNvSpPr txBox="1"/>
      </xdr:nvSpPr>
      <xdr:spPr>
        <a:xfrm>
          <a:off x="16370300" y="1327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93880</xdr:rowOff>
    </xdr:from>
    <xdr:to>
      <xdr:col>81</xdr:col>
      <xdr:colOff>101600</xdr:colOff>
      <xdr:row>78</xdr:row>
      <xdr:rowOff>24030</xdr:rowOff>
    </xdr:to>
    <xdr:sp macro="" textlink="">
      <xdr:nvSpPr>
        <xdr:cNvPr id="641" name="楕円 640"/>
        <xdr:cNvSpPr/>
      </xdr:nvSpPr>
      <xdr:spPr>
        <a:xfrm>
          <a:off x="15430500" y="1329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15157</xdr:rowOff>
    </xdr:from>
    <xdr:ext cx="534377" cy="259045"/>
    <xdr:sp macro="" textlink="">
      <xdr:nvSpPr>
        <xdr:cNvPr id="642" name="テキスト ボックス 641"/>
        <xdr:cNvSpPr txBox="1"/>
      </xdr:nvSpPr>
      <xdr:spPr>
        <a:xfrm>
          <a:off x="15214111" y="1338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91269</xdr:rowOff>
    </xdr:from>
    <xdr:to>
      <xdr:col>76</xdr:col>
      <xdr:colOff>165100</xdr:colOff>
      <xdr:row>78</xdr:row>
      <xdr:rowOff>21419</xdr:rowOff>
    </xdr:to>
    <xdr:sp macro="" textlink="">
      <xdr:nvSpPr>
        <xdr:cNvPr id="643" name="楕円 642"/>
        <xdr:cNvSpPr/>
      </xdr:nvSpPr>
      <xdr:spPr>
        <a:xfrm>
          <a:off x="14541500" y="13292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12546</xdr:rowOff>
    </xdr:from>
    <xdr:ext cx="534377" cy="259045"/>
    <xdr:sp macro="" textlink="">
      <xdr:nvSpPr>
        <xdr:cNvPr id="644" name="テキスト ボックス 643"/>
        <xdr:cNvSpPr txBox="1"/>
      </xdr:nvSpPr>
      <xdr:spPr>
        <a:xfrm>
          <a:off x="14325111" y="13385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83162</xdr:rowOff>
    </xdr:from>
    <xdr:to>
      <xdr:col>72</xdr:col>
      <xdr:colOff>38100</xdr:colOff>
      <xdr:row>78</xdr:row>
      <xdr:rowOff>13312</xdr:rowOff>
    </xdr:to>
    <xdr:sp macro="" textlink="">
      <xdr:nvSpPr>
        <xdr:cNvPr id="645" name="楕円 644"/>
        <xdr:cNvSpPr/>
      </xdr:nvSpPr>
      <xdr:spPr>
        <a:xfrm>
          <a:off x="13652500" y="1328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4439</xdr:rowOff>
    </xdr:from>
    <xdr:ext cx="534377" cy="259045"/>
    <xdr:sp macro="" textlink="">
      <xdr:nvSpPr>
        <xdr:cNvPr id="646" name="テキスト ボックス 645"/>
        <xdr:cNvSpPr txBox="1"/>
      </xdr:nvSpPr>
      <xdr:spPr>
        <a:xfrm>
          <a:off x="13436111" y="1337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87976</xdr:rowOff>
    </xdr:from>
    <xdr:to>
      <xdr:col>67</xdr:col>
      <xdr:colOff>101600</xdr:colOff>
      <xdr:row>78</xdr:row>
      <xdr:rowOff>18126</xdr:rowOff>
    </xdr:to>
    <xdr:sp macro="" textlink="">
      <xdr:nvSpPr>
        <xdr:cNvPr id="647" name="楕円 646"/>
        <xdr:cNvSpPr/>
      </xdr:nvSpPr>
      <xdr:spPr>
        <a:xfrm>
          <a:off x="12763500" y="1328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9253</xdr:rowOff>
    </xdr:from>
    <xdr:ext cx="534377" cy="259045"/>
    <xdr:sp macro="" textlink="">
      <xdr:nvSpPr>
        <xdr:cNvPr id="648" name="テキスト ボックス 647"/>
        <xdr:cNvSpPr txBox="1"/>
      </xdr:nvSpPr>
      <xdr:spPr>
        <a:xfrm>
          <a:off x="12547111" y="1338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43962</xdr:rowOff>
    </xdr:from>
    <xdr:to>
      <xdr:col>85</xdr:col>
      <xdr:colOff>126364</xdr:colOff>
      <xdr:row>98</xdr:row>
      <xdr:rowOff>139540</xdr:rowOff>
    </xdr:to>
    <xdr:cxnSp macro="">
      <xdr:nvCxnSpPr>
        <xdr:cNvPr id="670" name="直線コネクタ 669"/>
        <xdr:cNvCxnSpPr/>
      </xdr:nvCxnSpPr>
      <xdr:spPr>
        <a:xfrm flipV="1">
          <a:off x="16317595" y="15474462"/>
          <a:ext cx="1269" cy="1467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143367</xdr:rowOff>
    </xdr:from>
    <xdr:ext cx="313932" cy="259045"/>
    <xdr:sp macro="" textlink="">
      <xdr:nvSpPr>
        <xdr:cNvPr id="671" name="積立金最小値テキスト"/>
        <xdr:cNvSpPr txBox="1"/>
      </xdr:nvSpPr>
      <xdr:spPr>
        <a:xfrm>
          <a:off x="16370300" y="16945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139540</xdr:rowOff>
    </xdr:from>
    <xdr:to>
      <xdr:col>86</xdr:col>
      <xdr:colOff>25400</xdr:colOff>
      <xdr:row>98</xdr:row>
      <xdr:rowOff>139540</xdr:rowOff>
    </xdr:to>
    <xdr:cxnSp macro="">
      <xdr:nvCxnSpPr>
        <xdr:cNvPr id="672" name="直線コネクタ 671"/>
        <xdr:cNvCxnSpPr/>
      </xdr:nvCxnSpPr>
      <xdr:spPr>
        <a:xfrm>
          <a:off x="16230600" y="16941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162089</xdr:rowOff>
    </xdr:from>
    <xdr:ext cx="599010" cy="259045"/>
    <xdr:sp macro="" textlink="">
      <xdr:nvSpPr>
        <xdr:cNvPr id="673" name="積立金最大値テキスト"/>
        <xdr:cNvSpPr txBox="1"/>
      </xdr:nvSpPr>
      <xdr:spPr>
        <a:xfrm>
          <a:off x="16370300" y="15249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43962</xdr:rowOff>
    </xdr:from>
    <xdr:to>
      <xdr:col>86</xdr:col>
      <xdr:colOff>25400</xdr:colOff>
      <xdr:row>90</xdr:row>
      <xdr:rowOff>43962</xdr:rowOff>
    </xdr:to>
    <xdr:cxnSp macro="">
      <xdr:nvCxnSpPr>
        <xdr:cNvPr id="674" name="直線コネクタ 673"/>
        <xdr:cNvCxnSpPr/>
      </xdr:nvCxnSpPr>
      <xdr:spPr>
        <a:xfrm>
          <a:off x="16230600" y="15474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5593</xdr:rowOff>
    </xdr:from>
    <xdr:to>
      <xdr:col>85</xdr:col>
      <xdr:colOff>127000</xdr:colOff>
      <xdr:row>98</xdr:row>
      <xdr:rowOff>83519</xdr:rowOff>
    </xdr:to>
    <xdr:cxnSp macro="">
      <xdr:nvCxnSpPr>
        <xdr:cNvPr id="675" name="直線コネクタ 674"/>
        <xdr:cNvCxnSpPr/>
      </xdr:nvCxnSpPr>
      <xdr:spPr>
        <a:xfrm flipV="1">
          <a:off x="15481300" y="16807693"/>
          <a:ext cx="838200" cy="77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59602</xdr:rowOff>
    </xdr:from>
    <xdr:ext cx="534377" cy="259045"/>
    <xdr:sp macro="" textlink="">
      <xdr:nvSpPr>
        <xdr:cNvPr id="676" name="積立金平均値テキスト"/>
        <xdr:cNvSpPr txBox="1"/>
      </xdr:nvSpPr>
      <xdr:spPr>
        <a:xfrm>
          <a:off x="16370300" y="16518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36725</xdr:rowOff>
    </xdr:from>
    <xdr:to>
      <xdr:col>85</xdr:col>
      <xdr:colOff>177800</xdr:colOff>
      <xdr:row>97</xdr:row>
      <xdr:rowOff>138325</xdr:rowOff>
    </xdr:to>
    <xdr:sp macro="" textlink="">
      <xdr:nvSpPr>
        <xdr:cNvPr id="677" name="フローチャート: 判断 676"/>
        <xdr:cNvSpPr/>
      </xdr:nvSpPr>
      <xdr:spPr>
        <a:xfrm>
          <a:off x="16268700" y="1666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35970</xdr:rowOff>
    </xdr:from>
    <xdr:to>
      <xdr:col>81</xdr:col>
      <xdr:colOff>50800</xdr:colOff>
      <xdr:row>98</xdr:row>
      <xdr:rowOff>83519</xdr:rowOff>
    </xdr:to>
    <xdr:cxnSp macro="">
      <xdr:nvCxnSpPr>
        <xdr:cNvPr id="678" name="直線コネクタ 677"/>
        <xdr:cNvCxnSpPr/>
      </xdr:nvCxnSpPr>
      <xdr:spPr>
        <a:xfrm>
          <a:off x="14592300" y="16838070"/>
          <a:ext cx="889000" cy="4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29172</xdr:rowOff>
    </xdr:from>
    <xdr:to>
      <xdr:col>81</xdr:col>
      <xdr:colOff>101600</xdr:colOff>
      <xdr:row>97</xdr:row>
      <xdr:rowOff>130772</xdr:rowOff>
    </xdr:to>
    <xdr:sp macro="" textlink="">
      <xdr:nvSpPr>
        <xdr:cNvPr id="679" name="フローチャート: 判断 678"/>
        <xdr:cNvSpPr/>
      </xdr:nvSpPr>
      <xdr:spPr>
        <a:xfrm>
          <a:off x="15430500" y="1665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147299</xdr:rowOff>
    </xdr:from>
    <xdr:ext cx="534377" cy="259045"/>
    <xdr:sp macro="" textlink="">
      <xdr:nvSpPr>
        <xdr:cNvPr id="680" name="テキスト ボックス 679"/>
        <xdr:cNvSpPr txBox="1"/>
      </xdr:nvSpPr>
      <xdr:spPr>
        <a:xfrm>
          <a:off x="15214111" y="1643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167539</xdr:rowOff>
    </xdr:from>
    <xdr:to>
      <xdr:col>76</xdr:col>
      <xdr:colOff>114300</xdr:colOff>
      <xdr:row>98</xdr:row>
      <xdr:rowOff>35970</xdr:rowOff>
    </xdr:to>
    <xdr:cxnSp macro="">
      <xdr:nvCxnSpPr>
        <xdr:cNvPr id="681" name="直線コネクタ 680"/>
        <xdr:cNvCxnSpPr/>
      </xdr:nvCxnSpPr>
      <xdr:spPr>
        <a:xfrm>
          <a:off x="13703300" y="16798189"/>
          <a:ext cx="889000" cy="39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49586</xdr:rowOff>
    </xdr:from>
    <xdr:to>
      <xdr:col>76</xdr:col>
      <xdr:colOff>165100</xdr:colOff>
      <xdr:row>97</xdr:row>
      <xdr:rowOff>151186</xdr:rowOff>
    </xdr:to>
    <xdr:sp macro="" textlink="">
      <xdr:nvSpPr>
        <xdr:cNvPr id="682" name="フローチャート: 判断 681"/>
        <xdr:cNvSpPr/>
      </xdr:nvSpPr>
      <xdr:spPr>
        <a:xfrm>
          <a:off x="14541500" y="1668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167713</xdr:rowOff>
    </xdr:from>
    <xdr:ext cx="534377" cy="259045"/>
    <xdr:sp macro="" textlink="">
      <xdr:nvSpPr>
        <xdr:cNvPr id="683" name="テキスト ボックス 682"/>
        <xdr:cNvSpPr txBox="1"/>
      </xdr:nvSpPr>
      <xdr:spPr>
        <a:xfrm>
          <a:off x="14325111" y="1645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125938</xdr:rowOff>
    </xdr:from>
    <xdr:to>
      <xdr:col>71</xdr:col>
      <xdr:colOff>177800</xdr:colOff>
      <xdr:row>97</xdr:row>
      <xdr:rowOff>167539</xdr:rowOff>
    </xdr:to>
    <xdr:cxnSp macro="">
      <xdr:nvCxnSpPr>
        <xdr:cNvPr id="684" name="直線コネクタ 683"/>
        <xdr:cNvCxnSpPr/>
      </xdr:nvCxnSpPr>
      <xdr:spPr>
        <a:xfrm>
          <a:off x="12814300" y="16756588"/>
          <a:ext cx="889000" cy="4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136637</xdr:rowOff>
    </xdr:from>
    <xdr:to>
      <xdr:col>72</xdr:col>
      <xdr:colOff>38100</xdr:colOff>
      <xdr:row>96</xdr:row>
      <xdr:rowOff>66787</xdr:rowOff>
    </xdr:to>
    <xdr:sp macro="" textlink="">
      <xdr:nvSpPr>
        <xdr:cNvPr id="685" name="フローチャート: 判断 684"/>
        <xdr:cNvSpPr/>
      </xdr:nvSpPr>
      <xdr:spPr>
        <a:xfrm>
          <a:off x="13652500" y="1642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83314</xdr:rowOff>
    </xdr:from>
    <xdr:ext cx="599010" cy="259045"/>
    <xdr:sp macro="" textlink="">
      <xdr:nvSpPr>
        <xdr:cNvPr id="686" name="テキスト ボックス 685"/>
        <xdr:cNvSpPr txBox="1"/>
      </xdr:nvSpPr>
      <xdr:spPr>
        <a:xfrm>
          <a:off x="13403795" y="16199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73231</xdr:rowOff>
    </xdr:from>
    <xdr:to>
      <xdr:col>67</xdr:col>
      <xdr:colOff>101600</xdr:colOff>
      <xdr:row>98</xdr:row>
      <xdr:rowOff>3381</xdr:rowOff>
    </xdr:to>
    <xdr:sp macro="" textlink="">
      <xdr:nvSpPr>
        <xdr:cNvPr id="687" name="フローチャート: 判断 686"/>
        <xdr:cNvSpPr/>
      </xdr:nvSpPr>
      <xdr:spPr>
        <a:xfrm>
          <a:off x="12763500" y="1670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19908</xdr:rowOff>
    </xdr:from>
    <xdr:ext cx="534377" cy="259045"/>
    <xdr:sp macro="" textlink="">
      <xdr:nvSpPr>
        <xdr:cNvPr id="688" name="テキスト ボックス 687"/>
        <xdr:cNvSpPr txBox="1"/>
      </xdr:nvSpPr>
      <xdr:spPr>
        <a:xfrm>
          <a:off x="12547111" y="16479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126243</xdr:rowOff>
    </xdr:from>
    <xdr:to>
      <xdr:col>85</xdr:col>
      <xdr:colOff>177800</xdr:colOff>
      <xdr:row>98</xdr:row>
      <xdr:rowOff>56393</xdr:rowOff>
    </xdr:to>
    <xdr:sp macro="" textlink="">
      <xdr:nvSpPr>
        <xdr:cNvPr id="694" name="楕円 693"/>
        <xdr:cNvSpPr/>
      </xdr:nvSpPr>
      <xdr:spPr>
        <a:xfrm>
          <a:off x="16268700" y="16756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104670</xdr:rowOff>
    </xdr:from>
    <xdr:ext cx="534377" cy="259045"/>
    <xdr:sp macro="" textlink="">
      <xdr:nvSpPr>
        <xdr:cNvPr id="695" name="積立金該当値テキスト"/>
        <xdr:cNvSpPr txBox="1"/>
      </xdr:nvSpPr>
      <xdr:spPr>
        <a:xfrm>
          <a:off x="16370300" y="16735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32719</xdr:rowOff>
    </xdr:from>
    <xdr:to>
      <xdr:col>81</xdr:col>
      <xdr:colOff>101600</xdr:colOff>
      <xdr:row>98</xdr:row>
      <xdr:rowOff>134319</xdr:rowOff>
    </xdr:to>
    <xdr:sp macro="" textlink="">
      <xdr:nvSpPr>
        <xdr:cNvPr id="696" name="楕円 695"/>
        <xdr:cNvSpPr/>
      </xdr:nvSpPr>
      <xdr:spPr>
        <a:xfrm>
          <a:off x="15430500" y="16834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125446</xdr:rowOff>
    </xdr:from>
    <xdr:ext cx="534377" cy="259045"/>
    <xdr:sp macro="" textlink="">
      <xdr:nvSpPr>
        <xdr:cNvPr id="697" name="テキスト ボックス 696"/>
        <xdr:cNvSpPr txBox="1"/>
      </xdr:nvSpPr>
      <xdr:spPr>
        <a:xfrm>
          <a:off x="15214111" y="1692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156620</xdr:rowOff>
    </xdr:from>
    <xdr:to>
      <xdr:col>76</xdr:col>
      <xdr:colOff>165100</xdr:colOff>
      <xdr:row>98</xdr:row>
      <xdr:rowOff>86770</xdr:rowOff>
    </xdr:to>
    <xdr:sp macro="" textlink="">
      <xdr:nvSpPr>
        <xdr:cNvPr id="698" name="楕円 697"/>
        <xdr:cNvSpPr/>
      </xdr:nvSpPr>
      <xdr:spPr>
        <a:xfrm>
          <a:off x="14541500" y="1678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77897</xdr:rowOff>
    </xdr:from>
    <xdr:ext cx="534377" cy="259045"/>
    <xdr:sp macro="" textlink="">
      <xdr:nvSpPr>
        <xdr:cNvPr id="699" name="テキスト ボックス 698"/>
        <xdr:cNvSpPr txBox="1"/>
      </xdr:nvSpPr>
      <xdr:spPr>
        <a:xfrm>
          <a:off x="14325111" y="16879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116739</xdr:rowOff>
    </xdr:from>
    <xdr:to>
      <xdr:col>72</xdr:col>
      <xdr:colOff>38100</xdr:colOff>
      <xdr:row>98</xdr:row>
      <xdr:rowOff>46889</xdr:rowOff>
    </xdr:to>
    <xdr:sp macro="" textlink="">
      <xdr:nvSpPr>
        <xdr:cNvPr id="700" name="楕円 699"/>
        <xdr:cNvSpPr/>
      </xdr:nvSpPr>
      <xdr:spPr>
        <a:xfrm>
          <a:off x="13652500" y="1674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38016</xdr:rowOff>
    </xdr:from>
    <xdr:ext cx="534377" cy="259045"/>
    <xdr:sp macro="" textlink="">
      <xdr:nvSpPr>
        <xdr:cNvPr id="701" name="テキスト ボックス 700"/>
        <xdr:cNvSpPr txBox="1"/>
      </xdr:nvSpPr>
      <xdr:spPr>
        <a:xfrm>
          <a:off x="13436111" y="16840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75138</xdr:rowOff>
    </xdr:from>
    <xdr:to>
      <xdr:col>67</xdr:col>
      <xdr:colOff>101600</xdr:colOff>
      <xdr:row>98</xdr:row>
      <xdr:rowOff>5288</xdr:rowOff>
    </xdr:to>
    <xdr:sp macro="" textlink="">
      <xdr:nvSpPr>
        <xdr:cNvPr id="702" name="楕円 701"/>
        <xdr:cNvSpPr/>
      </xdr:nvSpPr>
      <xdr:spPr>
        <a:xfrm>
          <a:off x="12763500" y="16705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167865</xdr:rowOff>
    </xdr:from>
    <xdr:ext cx="534377" cy="259045"/>
    <xdr:sp macro="" textlink="">
      <xdr:nvSpPr>
        <xdr:cNvPr id="703" name="テキスト ボックス 702"/>
        <xdr:cNvSpPr txBox="1"/>
      </xdr:nvSpPr>
      <xdr:spPr>
        <a:xfrm>
          <a:off x="12547111" y="16798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7" name="テキスト ボックス 71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43962</xdr:rowOff>
    </xdr:from>
    <xdr:to>
      <xdr:col>116</xdr:col>
      <xdr:colOff>62864</xdr:colOff>
      <xdr:row>38</xdr:row>
      <xdr:rowOff>139700</xdr:rowOff>
    </xdr:to>
    <xdr:cxnSp macro="">
      <xdr:nvCxnSpPr>
        <xdr:cNvPr id="725" name="直線コネクタ 724"/>
        <xdr:cNvCxnSpPr/>
      </xdr:nvCxnSpPr>
      <xdr:spPr>
        <a:xfrm flipV="1">
          <a:off x="22159595" y="5187462"/>
          <a:ext cx="1269" cy="1467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162089</xdr:rowOff>
    </xdr:from>
    <xdr:ext cx="534377" cy="259045"/>
    <xdr:sp macro="" textlink="">
      <xdr:nvSpPr>
        <xdr:cNvPr id="728" name="投資及び出資金最大値テキスト"/>
        <xdr:cNvSpPr txBox="1"/>
      </xdr:nvSpPr>
      <xdr:spPr>
        <a:xfrm>
          <a:off x="22212300" y="496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43962</xdr:rowOff>
    </xdr:from>
    <xdr:to>
      <xdr:col>116</xdr:col>
      <xdr:colOff>152400</xdr:colOff>
      <xdr:row>30</xdr:row>
      <xdr:rowOff>43962</xdr:rowOff>
    </xdr:to>
    <xdr:cxnSp macro="">
      <xdr:nvCxnSpPr>
        <xdr:cNvPr id="729" name="直線コネクタ 728"/>
        <xdr:cNvCxnSpPr/>
      </xdr:nvCxnSpPr>
      <xdr:spPr>
        <a:xfrm>
          <a:off x="22072600" y="518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0" name="直線コネクタ 72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131025</xdr:rowOff>
    </xdr:from>
    <xdr:ext cx="469744" cy="259045"/>
    <xdr:sp macro="" textlink="">
      <xdr:nvSpPr>
        <xdr:cNvPr id="731" name="投資及び出資金平均値テキスト"/>
        <xdr:cNvSpPr txBox="1"/>
      </xdr:nvSpPr>
      <xdr:spPr>
        <a:xfrm>
          <a:off x="22212300" y="63032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108148</xdr:rowOff>
    </xdr:from>
    <xdr:to>
      <xdr:col>116</xdr:col>
      <xdr:colOff>114300</xdr:colOff>
      <xdr:row>38</xdr:row>
      <xdr:rowOff>38298</xdr:rowOff>
    </xdr:to>
    <xdr:sp macro="" textlink="">
      <xdr:nvSpPr>
        <xdr:cNvPr id="732" name="フローチャート: 判断 731"/>
        <xdr:cNvSpPr/>
      </xdr:nvSpPr>
      <xdr:spPr>
        <a:xfrm>
          <a:off x="22110700" y="6451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3" name="直線コネクタ 73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128174</xdr:rowOff>
    </xdr:from>
    <xdr:to>
      <xdr:col>112</xdr:col>
      <xdr:colOff>38100</xdr:colOff>
      <xdr:row>38</xdr:row>
      <xdr:rowOff>58324</xdr:rowOff>
    </xdr:to>
    <xdr:sp macro="" textlink="">
      <xdr:nvSpPr>
        <xdr:cNvPr id="734" name="フローチャート: 判断 733"/>
        <xdr:cNvSpPr/>
      </xdr:nvSpPr>
      <xdr:spPr>
        <a:xfrm>
          <a:off x="21272500" y="647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74851</xdr:rowOff>
    </xdr:from>
    <xdr:ext cx="469744" cy="259045"/>
    <xdr:sp macro="" textlink="">
      <xdr:nvSpPr>
        <xdr:cNvPr id="735" name="テキスト ボックス 734"/>
        <xdr:cNvSpPr txBox="1"/>
      </xdr:nvSpPr>
      <xdr:spPr>
        <a:xfrm>
          <a:off x="21088428" y="6247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24669</xdr:rowOff>
    </xdr:from>
    <xdr:to>
      <xdr:col>107</xdr:col>
      <xdr:colOff>50800</xdr:colOff>
      <xdr:row>38</xdr:row>
      <xdr:rowOff>139700</xdr:rowOff>
    </xdr:to>
    <xdr:cxnSp macro="">
      <xdr:nvCxnSpPr>
        <xdr:cNvPr id="736" name="直線コネクタ 735"/>
        <xdr:cNvCxnSpPr/>
      </xdr:nvCxnSpPr>
      <xdr:spPr>
        <a:xfrm>
          <a:off x="19545300" y="6368319"/>
          <a:ext cx="889000" cy="286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47661</xdr:rowOff>
    </xdr:from>
    <xdr:to>
      <xdr:col>107</xdr:col>
      <xdr:colOff>101600</xdr:colOff>
      <xdr:row>38</xdr:row>
      <xdr:rowOff>149261</xdr:rowOff>
    </xdr:to>
    <xdr:sp macro="" textlink="">
      <xdr:nvSpPr>
        <xdr:cNvPr id="737" name="フローチャート: 判断 736"/>
        <xdr:cNvSpPr/>
      </xdr:nvSpPr>
      <xdr:spPr>
        <a:xfrm>
          <a:off x="20383500" y="656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165788</xdr:rowOff>
    </xdr:from>
    <xdr:ext cx="378565" cy="259045"/>
    <xdr:sp macro="" textlink="">
      <xdr:nvSpPr>
        <xdr:cNvPr id="738" name="テキスト ボックス 737"/>
        <xdr:cNvSpPr txBox="1"/>
      </xdr:nvSpPr>
      <xdr:spPr>
        <a:xfrm>
          <a:off x="20245017" y="6337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24669</xdr:rowOff>
    </xdr:from>
    <xdr:to>
      <xdr:col>102</xdr:col>
      <xdr:colOff>114300</xdr:colOff>
      <xdr:row>38</xdr:row>
      <xdr:rowOff>139700</xdr:rowOff>
    </xdr:to>
    <xdr:cxnSp macro="">
      <xdr:nvCxnSpPr>
        <xdr:cNvPr id="739" name="直線コネクタ 738"/>
        <xdr:cNvCxnSpPr/>
      </xdr:nvCxnSpPr>
      <xdr:spPr>
        <a:xfrm flipV="1">
          <a:off x="18656300" y="6368319"/>
          <a:ext cx="889000" cy="286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38151</xdr:rowOff>
    </xdr:from>
    <xdr:to>
      <xdr:col>102</xdr:col>
      <xdr:colOff>165100</xdr:colOff>
      <xdr:row>38</xdr:row>
      <xdr:rowOff>139751</xdr:rowOff>
    </xdr:to>
    <xdr:sp macro="" textlink="">
      <xdr:nvSpPr>
        <xdr:cNvPr id="740" name="フローチャート: 判断 739"/>
        <xdr:cNvSpPr/>
      </xdr:nvSpPr>
      <xdr:spPr>
        <a:xfrm>
          <a:off x="19494500" y="655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130878</xdr:rowOff>
    </xdr:from>
    <xdr:ext cx="469744" cy="259045"/>
    <xdr:sp macro="" textlink="">
      <xdr:nvSpPr>
        <xdr:cNvPr id="741" name="テキスト ボックス 740"/>
        <xdr:cNvSpPr txBox="1"/>
      </xdr:nvSpPr>
      <xdr:spPr>
        <a:xfrm>
          <a:off x="19310428" y="6645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16342</xdr:rowOff>
    </xdr:from>
    <xdr:to>
      <xdr:col>98</xdr:col>
      <xdr:colOff>38100</xdr:colOff>
      <xdr:row>38</xdr:row>
      <xdr:rowOff>117942</xdr:rowOff>
    </xdr:to>
    <xdr:sp macro="" textlink="">
      <xdr:nvSpPr>
        <xdr:cNvPr id="742" name="フローチャート: 判断 741"/>
        <xdr:cNvSpPr/>
      </xdr:nvSpPr>
      <xdr:spPr>
        <a:xfrm>
          <a:off x="18605500" y="653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134469</xdr:rowOff>
    </xdr:from>
    <xdr:ext cx="469744" cy="259045"/>
    <xdr:sp macro="" textlink="">
      <xdr:nvSpPr>
        <xdr:cNvPr id="743" name="テキスト ボックス 742"/>
        <xdr:cNvSpPr txBox="1"/>
      </xdr:nvSpPr>
      <xdr:spPr>
        <a:xfrm>
          <a:off x="18421428" y="6306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9" name="楕円 74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0"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1" name="楕円 75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2" name="テキスト ボックス 75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3" name="楕円 75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4" name="テキスト ボックス 75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145319</xdr:rowOff>
    </xdr:from>
    <xdr:to>
      <xdr:col>102</xdr:col>
      <xdr:colOff>165100</xdr:colOff>
      <xdr:row>37</xdr:row>
      <xdr:rowOff>75469</xdr:rowOff>
    </xdr:to>
    <xdr:sp macro="" textlink="">
      <xdr:nvSpPr>
        <xdr:cNvPr id="755" name="楕円 754"/>
        <xdr:cNvSpPr/>
      </xdr:nvSpPr>
      <xdr:spPr>
        <a:xfrm>
          <a:off x="19494500" y="6317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91996</xdr:rowOff>
    </xdr:from>
    <xdr:ext cx="469744" cy="259045"/>
    <xdr:sp macro="" textlink="">
      <xdr:nvSpPr>
        <xdr:cNvPr id="756" name="テキスト ボックス 755"/>
        <xdr:cNvSpPr txBox="1"/>
      </xdr:nvSpPr>
      <xdr:spPr>
        <a:xfrm>
          <a:off x="19310428" y="6092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7" name="楕円 75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8" name="テキスト ボックス 75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9" name="直線コネクタ 76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0" name="テキスト ボックス 76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1" name="直線コネクタ 77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2" name="テキスト ボックス 771"/>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3" name="直線コネクタ 77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4" name="テキスト ボックス 773"/>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5" name="直線コネクタ 77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6" name="テキスト ボックス 775"/>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7" name="直線コネクタ 77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8" name="テキスト ボックス 77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0" name="テキスト ボックス 77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145224</xdr:rowOff>
    </xdr:from>
    <xdr:to>
      <xdr:col>116</xdr:col>
      <xdr:colOff>62864</xdr:colOff>
      <xdr:row>59</xdr:row>
      <xdr:rowOff>44450</xdr:rowOff>
    </xdr:to>
    <xdr:cxnSp macro="">
      <xdr:nvCxnSpPr>
        <xdr:cNvPr id="782" name="直線コネクタ 781"/>
        <xdr:cNvCxnSpPr/>
      </xdr:nvCxnSpPr>
      <xdr:spPr>
        <a:xfrm flipV="1">
          <a:off x="22159595" y="8546274"/>
          <a:ext cx="1269" cy="1613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3"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4" name="直線コネクタ 78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91901</xdr:rowOff>
    </xdr:from>
    <xdr:ext cx="534377" cy="259045"/>
    <xdr:sp macro="" textlink="">
      <xdr:nvSpPr>
        <xdr:cNvPr id="785" name="貸付金最大値テキスト"/>
        <xdr:cNvSpPr txBox="1"/>
      </xdr:nvSpPr>
      <xdr:spPr>
        <a:xfrm>
          <a:off x="22212300" y="832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145224</xdr:rowOff>
    </xdr:from>
    <xdr:to>
      <xdr:col>116</xdr:col>
      <xdr:colOff>152400</xdr:colOff>
      <xdr:row>49</xdr:row>
      <xdr:rowOff>145224</xdr:rowOff>
    </xdr:to>
    <xdr:cxnSp macro="">
      <xdr:nvCxnSpPr>
        <xdr:cNvPr id="786" name="直線コネクタ 785"/>
        <xdr:cNvCxnSpPr/>
      </xdr:nvCxnSpPr>
      <xdr:spPr>
        <a:xfrm>
          <a:off x="22072600" y="8546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7" name="直線コネクタ 78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150982</xdr:rowOff>
    </xdr:from>
    <xdr:ext cx="469744" cy="259045"/>
    <xdr:sp macro="" textlink="">
      <xdr:nvSpPr>
        <xdr:cNvPr id="788" name="貸付金平均値テキスト"/>
        <xdr:cNvSpPr txBox="1"/>
      </xdr:nvSpPr>
      <xdr:spPr>
        <a:xfrm>
          <a:off x="22212300" y="9752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128105</xdr:rowOff>
    </xdr:from>
    <xdr:to>
      <xdr:col>116</xdr:col>
      <xdr:colOff>114300</xdr:colOff>
      <xdr:row>58</xdr:row>
      <xdr:rowOff>58255</xdr:rowOff>
    </xdr:to>
    <xdr:sp macro="" textlink="">
      <xdr:nvSpPr>
        <xdr:cNvPr id="789" name="フローチャート: 判断 788"/>
        <xdr:cNvSpPr/>
      </xdr:nvSpPr>
      <xdr:spPr>
        <a:xfrm>
          <a:off x="22110700" y="990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0" name="直線コネクタ 78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133591</xdr:rowOff>
    </xdr:from>
    <xdr:to>
      <xdr:col>112</xdr:col>
      <xdr:colOff>38100</xdr:colOff>
      <xdr:row>58</xdr:row>
      <xdr:rowOff>63741</xdr:rowOff>
    </xdr:to>
    <xdr:sp macro="" textlink="">
      <xdr:nvSpPr>
        <xdr:cNvPr id="791" name="フローチャート: 判断 790"/>
        <xdr:cNvSpPr/>
      </xdr:nvSpPr>
      <xdr:spPr>
        <a:xfrm>
          <a:off x="21272500" y="990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80268</xdr:rowOff>
    </xdr:from>
    <xdr:ext cx="469744" cy="259045"/>
    <xdr:sp macro="" textlink="">
      <xdr:nvSpPr>
        <xdr:cNvPr id="792" name="テキスト ボックス 791"/>
        <xdr:cNvSpPr txBox="1"/>
      </xdr:nvSpPr>
      <xdr:spPr>
        <a:xfrm>
          <a:off x="21088428" y="9681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3" name="直線コネクタ 79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78422</xdr:rowOff>
    </xdr:from>
    <xdr:to>
      <xdr:col>107</xdr:col>
      <xdr:colOff>101600</xdr:colOff>
      <xdr:row>59</xdr:row>
      <xdr:rowOff>8572</xdr:rowOff>
    </xdr:to>
    <xdr:sp macro="" textlink="">
      <xdr:nvSpPr>
        <xdr:cNvPr id="794" name="フローチャート: 判断 793"/>
        <xdr:cNvSpPr/>
      </xdr:nvSpPr>
      <xdr:spPr>
        <a:xfrm>
          <a:off x="20383500" y="1002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25099</xdr:rowOff>
    </xdr:from>
    <xdr:ext cx="469744" cy="259045"/>
    <xdr:sp macro="" textlink="">
      <xdr:nvSpPr>
        <xdr:cNvPr id="795" name="テキスト ボックス 794"/>
        <xdr:cNvSpPr txBox="1"/>
      </xdr:nvSpPr>
      <xdr:spPr>
        <a:xfrm>
          <a:off x="20199428" y="9797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6" name="直線コネクタ 79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54419</xdr:rowOff>
    </xdr:from>
    <xdr:to>
      <xdr:col>102</xdr:col>
      <xdr:colOff>165100</xdr:colOff>
      <xdr:row>58</xdr:row>
      <xdr:rowOff>156019</xdr:rowOff>
    </xdr:to>
    <xdr:sp macro="" textlink="">
      <xdr:nvSpPr>
        <xdr:cNvPr id="797" name="フローチャート: 判断 796"/>
        <xdr:cNvSpPr/>
      </xdr:nvSpPr>
      <xdr:spPr>
        <a:xfrm>
          <a:off x="19494500" y="999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1096</xdr:rowOff>
    </xdr:from>
    <xdr:ext cx="469744" cy="259045"/>
    <xdr:sp macro="" textlink="">
      <xdr:nvSpPr>
        <xdr:cNvPr id="798" name="テキスト ボックス 797"/>
        <xdr:cNvSpPr txBox="1"/>
      </xdr:nvSpPr>
      <xdr:spPr>
        <a:xfrm>
          <a:off x="19310428" y="9773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52934</xdr:rowOff>
    </xdr:from>
    <xdr:to>
      <xdr:col>98</xdr:col>
      <xdr:colOff>38100</xdr:colOff>
      <xdr:row>58</xdr:row>
      <xdr:rowOff>154534</xdr:rowOff>
    </xdr:to>
    <xdr:sp macro="" textlink="">
      <xdr:nvSpPr>
        <xdr:cNvPr id="799" name="フローチャート: 判断 798"/>
        <xdr:cNvSpPr/>
      </xdr:nvSpPr>
      <xdr:spPr>
        <a:xfrm>
          <a:off x="18605500" y="9997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171061</xdr:rowOff>
    </xdr:from>
    <xdr:ext cx="469744" cy="259045"/>
    <xdr:sp macro="" textlink="">
      <xdr:nvSpPr>
        <xdr:cNvPr id="800" name="テキスト ボックス 799"/>
        <xdr:cNvSpPr txBox="1"/>
      </xdr:nvSpPr>
      <xdr:spPr>
        <a:xfrm>
          <a:off x="18421428" y="9772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6" name="楕円 80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07"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08" name="楕円 80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9" name="テキスト ボックス 808"/>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0" name="楕円 80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1" name="テキスト ボックス 81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2" name="楕円 81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3" name="テキスト ボックス 812"/>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4" name="楕円 81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5" name="テキスト ボックス 814"/>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6" name="直線コネクタ 825"/>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7" name="テキスト ボックス 826"/>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8" name="直線コネクタ 827"/>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9" name="テキスト ボックス 828"/>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0" name="直線コネクタ 829"/>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1" name="テキスト ボックス 830"/>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2" name="直線コネクタ 831"/>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3" name="テキスト ボックス 832"/>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4" name="直線コネクタ 833"/>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5" name="テキスト ボックス 834"/>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6" name="直線コネクタ 835"/>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7" name="テキスト ボックス 836"/>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95395</xdr:rowOff>
    </xdr:from>
    <xdr:to>
      <xdr:col>116</xdr:col>
      <xdr:colOff>62864</xdr:colOff>
      <xdr:row>78</xdr:row>
      <xdr:rowOff>56097</xdr:rowOff>
    </xdr:to>
    <xdr:cxnSp macro="">
      <xdr:nvCxnSpPr>
        <xdr:cNvPr id="841" name="直線コネクタ 840"/>
        <xdr:cNvCxnSpPr/>
      </xdr:nvCxnSpPr>
      <xdr:spPr>
        <a:xfrm flipV="1">
          <a:off x="22159595" y="11925445"/>
          <a:ext cx="1269" cy="1503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59924</xdr:rowOff>
    </xdr:from>
    <xdr:ext cx="534377" cy="259045"/>
    <xdr:sp macro="" textlink="">
      <xdr:nvSpPr>
        <xdr:cNvPr id="842" name="繰出金最小値テキスト"/>
        <xdr:cNvSpPr txBox="1"/>
      </xdr:nvSpPr>
      <xdr:spPr>
        <a:xfrm>
          <a:off x="22212300" y="1343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56097</xdr:rowOff>
    </xdr:from>
    <xdr:to>
      <xdr:col>116</xdr:col>
      <xdr:colOff>152400</xdr:colOff>
      <xdr:row>78</xdr:row>
      <xdr:rowOff>56097</xdr:rowOff>
    </xdr:to>
    <xdr:cxnSp macro="">
      <xdr:nvCxnSpPr>
        <xdr:cNvPr id="843" name="直線コネクタ 842"/>
        <xdr:cNvCxnSpPr/>
      </xdr:nvCxnSpPr>
      <xdr:spPr>
        <a:xfrm>
          <a:off x="22072600" y="1342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42072</xdr:rowOff>
    </xdr:from>
    <xdr:ext cx="599010" cy="259045"/>
    <xdr:sp macro="" textlink="">
      <xdr:nvSpPr>
        <xdr:cNvPr id="844" name="繰出金最大値テキスト"/>
        <xdr:cNvSpPr txBox="1"/>
      </xdr:nvSpPr>
      <xdr:spPr>
        <a:xfrm>
          <a:off x="22212300" y="11700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95395</xdr:rowOff>
    </xdr:from>
    <xdr:to>
      <xdr:col>116</xdr:col>
      <xdr:colOff>152400</xdr:colOff>
      <xdr:row>69</xdr:row>
      <xdr:rowOff>95395</xdr:rowOff>
    </xdr:to>
    <xdr:cxnSp macro="">
      <xdr:nvCxnSpPr>
        <xdr:cNvPr id="845" name="直線コネクタ 844"/>
        <xdr:cNvCxnSpPr/>
      </xdr:nvCxnSpPr>
      <xdr:spPr>
        <a:xfrm>
          <a:off x="22072600" y="11925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146927</xdr:rowOff>
    </xdr:from>
    <xdr:to>
      <xdr:col>116</xdr:col>
      <xdr:colOff>63500</xdr:colOff>
      <xdr:row>76</xdr:row>
      <xdr:rowOff>152654</xdr:rowOff>
    </xdr:to>
    <xdr:cxnSp macro="">
      <xdr:nvCxnSpPr>
        <xdr:cNvPr id="846" name="直線コネクタ 845"/>
        <xdr:cNvCxnSpPr/>
      </xdr:nvCxnSpPr>
      <xdr:spPr>
        <a:xfrm flipV="1">
          <a:off x="21323300" y="13177127"/>
          <a:ext cx="838200" cy="5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51035</xdr:rowOff>
    </xdr:from>
    <xdr:ext cx="534377" cy="259045"/>
    <xdr:sp macro="" textlink="">
      <xdr:nvSpPr>
        <xdr:cNvPr id="847" name="繰出金平均値テキスト"/>
        <xdr:cNvSpPr txBox="1"/>
      </xdr:nvSpPr>
      <xdr:spPr>
        <a:xfrm>
          <a:off x="22212300" y="125668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28158</xdr:rowOff>
    </xdr:from>
    <xdr:to>
      <xdr:col>116</xdr:col>
      <xdr:colOff>114300</xdr:colOff>
      <xdr:row>74</xdr:row>
      <xdr:rowOff>129758</xdr:rowOff>
    </xdr:to>
    <xdr:sp macro="" textlink="">
      <xdr:nvSpPr>
        <xdr:cNvPr id="848" name="フローチャート: 判断 847"/>
        <xdr:cNvSpPr/>
      </xdr:nvSpPr>
      <xdr:spPr>
        <a:xfrm>
          <a:off x="22110700" y="12715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101927</xdr:rowOff>
    </xdr:from>
    <xdr:to>
      <xdr:col>111</xdr:col>
      <xdr:colOff>177800</xdr:colOff>
      <xdr:row>76</xdr:row>
      <xdr:rowOff>152654</xdr:rowOff>
    </xdr:to>
    <xdr:cxnSp macro="">
      <xdr:nvCxnSpPr>
        <xdr:cNvPr id="849" name="直線コネクタ 848"/>
        <xdr:cNvCxnSpPr/>
      </xdr:nvCxnSpPr>
      <xdr:spPr>
        <a:xfrm>
          <a:off x="20434300" y="13132127"/>
          <a:ext cx="889000" cy="50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37411</xdr:rowOff>
    </xdr:from>
    <xdr:to>
      <xdr:col>112</xdr:col>
      <xdr:colOff>38100</xdr:colOff>
      <xdr:row>74</xdr:row>
      <xdr:rowOff>139011</xdr:rowOff>
    </xdr:to>
    <xdr:sp macro="" textlink="">
      <xdr:nvSpPr>
        <xdr:cNvPr id="850" name="フローチャート: 判断 849"/>
        <xdr:cNvSpPr/>
      </xdr:nvSpPr>
      <xdr:spPr>
        <a:xfrm>
          <a:off x="21272500" y="127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155538</xdr:rowOff>
    </xdr:from>
    <xdr:ext cx="534377" cy="259045"/>
    <xdr:sp macro="" textlink="">
      <xdr:nvSpPr>
        <xdr:cNvPr id="851" name="テキスト ボックス 850"/>
        <xdr:cNvSpPr txBox="1"/>
      </xdr:nvSpPr>
      <xdr:spPr>
        <a:xfrm>
          <a:off x="21056111" y="1249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101927</xdr:rowOff>
    </xdr:from>
    <xdr:to>
      <xdr:col>107</xdr:col>
      <xdr:colOff>50800</xdr:colOff>
      <xdr:row>77</xdr:row>
      <xdr:rowOff>38550</xdr:rowOff>
    </xdr:to>
    <xdr:cxnSp macro="">
      <xdr:nvCxnSpPr>
        <xdr:cNvPr id="852" name="直線コネクタ 851"/>
        <xdr:cNvCxnSpPr/>
      </xdr:nvCxnSpPr>
      <xdr:spPr>
        <a:xfrm flipV="1">
          <a:off x="19545300" y="13132127"/>
          <a:ext cx="889000" cy="108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102464</xdr:rowOff>
    </xdr:from>
    <xdr:to>
      <xdr:col>107</xdr:col>
      <xdr:colOff>101600</xdr:colOff>
      <xdr:row>75</xdr:row>
      <xdr:rowOff>32614</xdr:rowOff>
    </xdr:to>
    <xdr:sp macro="" textlink="">
      <xdr:nvSpPr>
        <xdr:cNvPr id="853" name="フローチャート: 判断 852"/>
        <xdr:cNvSpPr/>
      </xdr:nvSpPr>
      <xdr:spPr>
        <a:xfrm>
          <a:off x="20383500" y="1278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49141</xdr:rowOff>
    </xdr:from>
    <xdr:ext cx="534377" cy="259045"/>
    <xdr:sp macro="" textlink="">
      <xdr:nvSpPr>
        <xdr:cNvPr id="854" name="テキスト ボックス 853"/>
        <xdr:cNvSpPr txBox="1"/>
      </xdr:nvSpPr>
      <xdr:spPr>
        <a:xfrm>
          <a:off x="20167111" y="1256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38550</xdr:rowOff>
    </xdr:from>
    <xdr:to>
      <xdr:col>102</xdr:col>
      <xdr:colOff>114300</xdr:colOff>
      <xdr:row>77</xdr:row>
      <xdr:rowOff>69836</xdr:rowOff>
    </xdr:to>
    <xdr:cxnSp macro="">
      <xdr:nvCxnSpPr>
        <xdr:cNvPr id="855" name="直線コネクタ 854"/>
        <xdr:cNvCxnSpPr/>
      </xdr:nvCxnSpPr>
      <xdr:spPr>
        <a:xfrm flipV="1">
          <a:off x="18656300" y="13240200"/>
          <a:ext cx="889000" cy="31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141478</xdr:rowOff>
    </xdr:from>
    <xdr:to>
      <xdr:col>102</xdr:col>
      <xdr:colOff>165100</xdr:colOff>
      <xdr:row>75</xdr:row>
      <xdr:rowOff>71628</xdr:rowOff>
    </xdr:to>
    <xdr:sp macro="" textlink="">
      <xdr:nvSpPr>
        <xdr:cNvPr id="856" name="フローチャート: 判断 855"/>
        <xdr:cNvSpPr/>
      </xdr:nvSpPr>
      <xdr:spPr>
        <a:xfrm>
          <a:off x="19494500" y="1282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88155</xdr:rowOff>
    </xdr:from>
    <xdr:ext cx="534377" cy="259045"/>
    <xdr:sp macro="" textlink="">
      <xdr:nvSpPr>
        <xdr:cNvPr id="857" name="テキスト ボックス 856"/>
        <xdr:cNvSpPr txBox="1"/>
      </xdr:nvSpPr>
      <xdr:spPr>
        <a:xfrm>
          <a:off x="19278111" y="1260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166221</xdr:rowOff>
    </xdr:from>
    <xdr:to>
      <xdr:col>98</xdr:col>
      <xdr:colOff>38100</xdr:colOff>
      <xdr:row>75</xdr:row>
      <xdr:rowOff>96371</xdr:rowOff>
    </xdr:to>
    <xdr:sp macro="" textlink="">
      <xdr:nvSpPr>
        <xdr:cNvPr id="858" name="フローチャート: 判断 857"/>
        <xdr:cNvSpPr/>
      </xdr:nvSpPr>
      <xdr:spPr>
        <a:xfrm>
          <a:off x="18605500" y="12853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112898</xdr:rowOff>
    </xdr:from>
    <xdr:ext cx="534377" cy="259045"/>
    <xdr:sp macro="" textlink="">
      <xdr:nvSpPr>
        <xdr:cNvPr id="859" name="テキスト ボックス 858"/>
        <xdr:cNvSpPr txBox="1"/>
      </xdr:nvSpPr>
      <xdr:spPr>
        <a:xfrm>
          <a:off x="18389111" y="12628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96127</xdr:rowOff>
    </xdr:from>
    <xdr:to>
      <xdr:col>116</xdr:col>
      <xdr:colOff>114300</xdr:colOff>
      <xdr:row>77</xdr:row>
      <xdr:rowOff>26277</xdr:rowOff>
    </xdr:to>
    <xdr:sp macro="" textlink="">
      <xdr:nvSpPr>
        <xdr:cNvPr id="865" name="楕円 864"/>
        <xdr:cNvSpPr/>
      </xdr:nvSpPr>
      <xdr:spPr>
        <a:xfrm>
          <a:off x="22110700" y="1312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74554</xdr:rowOff>
    </xdr:from>
    <xdr:ext cx="534377" cy="259045"/>
    <xdr:sp macro="" textlink="">
      <xdr:nvSpPr>
        <xdr:cNvPr id="866" name="繰出金該当値テキスト"/>
        <xdr:cNvSpPr txBox="1"/>
      </xdr:nvSpPr>
      <xdr:spPr>
        <a:xfrm>
          <a:off x="22212300" y="13104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101854</xdr:rowOff>
    </xdr:from>
    <xdr:to>
      <xdr:col>112</xdr:col>
      <xdr:colOff>38100</xdr:colOff>
      <xdr:row>77</xdr:row>
      <xdr:rowOff>32004</xdr:rowOff>
    </xdr:to>
    <xdr:sp macro="" textlink="">
      <xdr:nvSpPr>
        <xdr:cNvPr id="867" name="楕円 866"/>
        <xdr:cNvSpPr/>
      </xdr:nvSpPr>
      <xdr:spPr>
        <a:xfrm>
          <a:off x="21272500" y="13132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23131</xdr:rowOff>
    </xdr:from>
    <xdr:ext cx="534377" cy="259045"/>
    <xdr:sp macro="" textlink="">
      <xdr:nvSpPr>
        <xdr:cNvPr id="868" name="テキスト ボックス 867"/>
        <xdr:cNvSpPr txBox="1"/>
      </xdr:nvSpPr>
      <xdr:spPr>
        <a:xfrm>
          <a:off x="21056111" y="13224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51127</xdr:rowOff>
    </xdr:from>
    <xdr:to>
      <xdr:col>107</xdr:col>
      <xdr:colOff>101600</xdr:colOff>
      <xdr:row>76</xdr:row>
      <xdr:rowOff>152727</xdr:rowOff>
    </xdr:to>
    <xdr:sp macro="" textlink="">
      <xdr:nvSpPr>
        <xdr:cNvPr id="869" name="楕円 868"/>
        <xdr:cNvSpPr/>
      </xdr:nvSpPr>
      <xdr:spPr>
        <a:xfrm>
          <a:off x="20383500" y="13081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143854</xdr:rowOff>
    </xdr:from>
    <xdr:ext cx="534377" cy="259045"/>
    <xdr:sp macro="" textlink="">
      <xdr:nvSpPr>
        <xdr:cNvPr id="870" name="テキスト ボックス 869"/>
        <xdr:cNvSpPr txBox="1"/>
      </xdr:nvSpPr>
      <xdr:spPr>
        <a:xfrm>
          <a:off x="20167111" y="13174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159200</xdr:rowOff>
    </xdr:from>
    <xdr:to>
      <xdr:col>102</xdr:col>
      <xdr:colOff>165100</xdr:colOff>
      <xdr:row>77</xdr:row>
      <xdr:rowOff>89350</xdr:rowOff>
    </xdr:to>
    <xdr:sp macro="" textlink="">
      <xdr:nvSpPr>
        <xdr:cNvPr id="871" name="楕円 870"/>
        <xdr:cNvSpPr/>
      </xdr:nvSpPr>
      <xdr:spPr>
        <a:xfrm>
          <a:off x="19494500" y="1318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80477</xdr:rowOff>
    </xdr:from>
    <xdr:ext cx="534377" cy="259045"/>
    <xdr:sp macro="" textlink="">
      <xdr:nvSpPr>
        <xdr:cNvPr id="872" name="テキスト ボックス 871"/>
        <xdr:cNvSpPr txBox="1"/>
      </xdr:nvSpPr>
      <xdr:spPr>
        <a:xfrm>
          <a:off x="19278111" y="1328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19036</xdr:rowOff>
    </xdr:from>
    <xdr:to>
      <xdr:col>98</xdr:col>
      <xdr:colOff>38100</xdr:colOff>
      <xdr:row>77</xdr:row>
      <xdr:rowOff>120636</xdr:rowOff>
    </xdr:to>
    <xdr:sp macro="" textlink="">
      <xdr:nvSpPr>
        <xdr:cNvPr id="873" name="楕円 872"/>
        <xdr:cNvSpPr/>
      </xdr:nvSpPr>
      <xdr:spPr>
        <a:xfrm>
          <a:off x="18605500" y="1322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111763</xdr:rowOff>
    </xdr:from>
    <xdr:ext cx="534377" cy="259045"/>
    <xdr:sp macro="" textlink="">
      <xdr:nvSpPr>
        <xdr:cNvPr id="874" name="テキスト ボックス 873"/>
        <xdr:cNvSpPr txBox="1"/>
      </xdr:nvSpPr>
      <xdr:spPr>
        <a:xfrm>
          <a:off x="18389111" y="13313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類似団体と比べ、ほとんど全てが平均以下の低い水準であり、全体的に低コストとなっている。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平成２６～２７年度の普通建設事業費が比較的高めとなっているのは、道の駅整備関連の大型事業を実施したことによるものである。また、維持補修費についても、公共施設など老朽化に伴い増加しているため、他の経費に比べやや高め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平成２</a:t>
          </a:r>
          <a:r>
            <a:rPr kumimoji="1" lang="ja-JP" altLang="en-US" sz="1100" b="0" i="0" baseline="0">
              <a:solidFill>
                <a:schemeClr val="dk1"/>
              </a:solidFill>
              <a:effectLst/>
              <a:latin typeface="+mn-lt"/>
              <a:ea typeface="+mn-ea"/>
              <a:cs typeface="+mn-cs"/>
            </a:rPr>
            <a:t>９</a:t>
          </a:r>
          <a:r>
            <a:rPr kumimoji="1" lang="ja-JP" altLang="ja-JP" sz="1100" b="0" i="0" baseline="0">
              <a:solidFill>
                <a:schemeClr val="dk1"/>
              </a:solidFill>
              <a:effectLst/>
              <a:latin typeface="+mn-lt"/>
              <a:ea typeface="+mn-ea"/>
              <a:cs typeface="+mn-cs"/>
            </a:rPr>
            <a:t>年度は、普通建設事業費については道の駅整備関連の事業が終了し、繰出金についても</a:t>
          </a:r>
          <a:r>
            <a:rPr kumimoji="1" lang="ja-JP" altLang="en-US" sz="1100" b="0" i="0" baseline="0">
              <a:solidFill>
                <a:schemeClr val="dk1"/>
              </a:solidFill>
              <a:effectLst/>
              <a:latin typeface="+mn-lt"/>
              <a:ea typeface="+mn-ea"/>
              <a:cs typeface="+mn-cs"/>
            </a:rPr>
            <a:t>国保税引き上げにより国保会計への</a:t>
          </a:r>
          <a:r>
            <a:rPr kumimoji="1" lang="ja-JP" altLang="ja-JP" sz="1100" b="0" i="0" baseline="0">
              <a:solidFill>
                <a:schemeClr val="dk1"/>
              </a:solidFill>
              <a:effectLst/>
              <a:latin typeface="+mn-lt"/>
              <a:ea typeface="+mn-ea"/>
              <a:cs typeface="+mn-cs"/>
            </a:rPr>
            <a:t>基準外繰出金の</a:t>
          </a:r>
          <a:r>
            <a:rPr kumimoji="1" lang="ja-JP" altLang="en-US" sz="1100" b="0" i="0" baseline="0">
              <a:solidFill>
                <a:schemeClr val="dk1"/>
              </a:solidFill>
              <a:effectLst/>
              <a:latin typeface="+mn-lt"/>
              <a:ea typeface="+mn-ea"/>
              <a:cs typeface="+mn-cs"/>
            </a:rPr>
            <a:t>皆</a:t>
          </a:r>
          <a:r>
            <a:rPr kumimoji="1" lang="ja-JP" altLang="ja-JP" sz="1100" b="0" i="0" baseline="0">
              <a:solidFill>
                <a:schemeClr val="dk1"/>
              </a:solidFill>
              <a:effectLst/>
              <a:latin typeface="+mn-lt"/>
              <a:ea typeface="+mn-ea"/>
              <a:cs typeface="+mn-cs"/>
            </a:rPr>
            <a:t>減など、</a:t>
          </a:r>
          <a:r>
            <a:rPr kumimoji="1" lang="ja-JP" altLang="en-US" sz="1100" b="0" i="0" baseline="0">
              <a:solidFill>
                <a:schemeClr val="dk1"/>
              </a:solidFill>
              <a:effectLst/>
              <a:latin typeface="+mn-lt"/>
              <a:ea typeface="+mn-ea"/>
              <a:cs typeface="+mn-cs"/>
            </a:rPr>
            <a:t>平年ベースに減少したが、類似団体平均と比べて低い水準となっている。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また、低コストであるということは、財源が確保できないことにより充分にコストをかけられないという事情によるものでもあり、財源の確保が大きな課題である。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しかしながら、最も重要なことは「コストに見合うサービスを提供できているか」であることであり、低コスト・高パフォーマンスを目指していきたい。</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千葉県神崎町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6,214
6,105
19.90
2,792,624
2,614,164
162,551
1,858,335
2,299,132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145542</xdr:rowOff>
    </xdr:from>
    <xdr:to>
      <xdr:col>24</xdr:col>
      <xdr:colOff>62865</xdr:colOff>
      <xdr:row>39</xdr:row>
      <xdr:rowOff>8382</xdr:rowOff>
    </xdr:to>
    <xdr:cxnSp macro="">
      <xdr:nvCxnSpPr>
        <xdr:cNvPr id="56" name="直線コネクタ 55"/>
        <xdr:cNvCxnSpPr/>
      </xdr:nvCxnSpPr>
      <xdr:spPr>
        <a:xfrm flipV="1">
          <a:off x="4633595" y="5289042"/>
          <a:ext cx="127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12209</xdr:rowOff>
    </xdr:from>
    <xdr:ext cx="469744" cy="259045"/>
    <xdr:sp macro="" textlink="">
      <xdr:nvSpPr>
        <xdr:cNvPr id="57" name="議会費最小値テキスト"/>
        <xdr:cNvSpPr txBox="1"/>
      </xdr:nvSpPr>
      <xdr:spPr>
        <a:xfrm>
          <a:off x="4686300" y="6698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8382</xdr:rowOff>
    </xdr:from>
    <xdr:to>
      <xdr:col>24</xdr:col>
      <xdr:colOff>152400</xdr:colOff>
      <xdr:row>39</xdr:row>
      <xdr:rowOff>8382</xdr:rowOff>
    </xdr:to>
    <xdr:cxnSp macro="">
      <xdr:nvCxnSpPr>
        <xdr:cNvPr id="58" name="直線コネクタ 57"/>
        <xdr:cNvCxnSpPr/>
      </xdr:nvCxnSpPr>
      <xdr:spPr>
        <a:xfrm>
          <a:off x="4546600" y="669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92219</xdr:rowOff>
    </xdr:from>
    <xdr:ext cx="534377" cy="259045"/>
    <xdr:sp macro="" textlink="">
      <xdr:nvSpPr>
        <xdr:cNvPr id="59" name="議会費最大値テキスト"/>
        <xdr:cNvSpPr txBox="1"/>
      </xdr:nvSpPr>
      <xdr:spPr>
        <a:xfrm>
          <a:off x="4686300" y="506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145542</xdr:rowOff>
    </xdr:from>
    <xdr:to>
      <xdr:col>24</xdr:col>
      <xdr:colOff>152400</xdr:colOff>
      <xdr:row>30</xdr:row>
      <xdr:rowOff>145542</xdr:rowOff>
    </xdr:to>
    <xdr:cxnSp macro="">
      <xdr:nvCxnSpPr>
        <xdr:cNvPr id="60" name="直線コネクタ 59"/>
        <xdr:cNvCxnSpPr/>
      </xdr:nvCxnSpPr>
      <xdr:spPr>
        <a:xfrm>
          <a:off x="4546600" y="5289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126746</xdr:rowOff>
    </xdr:from>
    <xdr:to>
      <xdr:col>24</xdr:col>
      <xdr:colOff>63500</xdr:colOff>
      <xdr:row>38</xdr:row>
      <xdr:rowOff>9398</xdr:rowOff>
    </xdr:to>
    <xdr:cxnSp macro="">
      <xdr:nvCxnSpPr>
        <xdr:cNvPr id="61" name="直線コネクタ 60"/>
        <xdr:cNvCxnSpPr/>
      </xdr:nvCxnSpPr>
      <xdr:spPr>
        <a:xfrm flipV="1">
          <a:off x="3797300" y="6470396"/>
          <a:ext cx="838200" cy="5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134383</xdr:rowOff>
    </xdr:from>
    <xdr:ext cx="534377" cy="259045"/>
    <xdr:sp macro="" textlink="">
      <xdr:nvSpPr>
        <xdr:cNvPr id="62" name="議会費平均値テキスト"/>
        <xdr:cNvSpPr txBox="1"/>
      </xdr:nvSpPr>
      <xdr:spPr>
        <a:xfrm>
          <a:off x="4686300" y="5963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111506</xdr:rowOff>
    </xdr:from>
    <xdr:to>
      <xdr:col>24</xdr:col>
      <xdr:colOff>114300</xdr:colOff>
      <xdr:row>36</xdr:row>
      <xdr:rowOff>41656</xdr:rowOff>
    </xdr:to>
    <xdr:sp macro="" textlink="">
      <xdr:nvSpPr>
        <xdr:cNvPr id="63" name="フローチャート: 判断 62"/>
        <xdr:cNvSpPr/>
      </xdr:nvSpPr>
      <xdr:spPr>
        <a:xfrm>
          <a:off x="45847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95758</xdr:rowOff>
    </xdr:from>
    <xdr:to>
      <xdr:col>19</xdr:col>
      <xdr:colOff>177800</xdr:colOff>
      <xdr:row>38</xdr:row>
      <xdr:rowOff>9398</xdr:rowOff>
    </xdr:to>
    <xdr:cxnSp macro="">
      <xdr:nvCxnSpPr>
        <xdr:cNvPr id="64" name="直線コネクタ 63"/>
        <xdr:cNvCxnSpPr/>
      </xdr:nvCxnSpPr>
      <xdr:spPr>
        <a:xfrm>
          <a:off x="2908300" y="6439408"/>
          <a:ext cx="889000" cy="85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140970</xdr:rowOff>
    </xdr:from>
    <xdr:to>
      <xdr:col>20</xdr:col>
      <xdr:colOff>38100</xdr:colOff>
      <xdr:row>36</xdr:row>
      <xdr:rowOff>71120</xdr:rowOff>
    </xdr:to>
    <xdr:sp macro="" textlink="">
      <xdr:nvSpPr>
        <xdr:cNvPr id="65" name="フローチャート: 判断 64"/>
        <xdr:cNvSpPr/>
      </xdr:nvSpPr>
      <xdr:spPr>
        <a:xfrm>
          <a:off x="3746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87647</xdr:rowOff>
    </xdr:from>
    <xdr:ext cx="534377" cy="259045"/>
    <xdr:sp macro="" textlink="">
      <xdr:nvSpPr>
        <xdr:cNvPr id="66" name="テキスト ボックス 65"/>
        <xdr:cNvSpPr txBox="1"/>
      </xdr:nvSpPr>
      <xdr:spPr>
        <a:xfrm>
          <a:off x="3530111" y="591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95758</xdr:rowOff>
    </xdr:from>
    <xdr:to>
      <xdr:col>15</xdr:col>
      <xdr:colOff>50800</xdr:colOff>
      <xdr:row>37</xdr:row>
      <xdr:rowOff>138430</xdr:rowOff>
    </xdr:to>
    <xdr:cxnSp macro="">
      <xdr:nvCxnSpPr>
        <xdr:cNvPr id="67" name="直線コネクタ 66"/>
        <xdr:cNvCxnSpPr/>
      </xdr:nvCxnSpPr>
      <xdr:spPr>
        <a:xfrm flipV="1">
          <a:off x="2019300" y="6439408"/>
          <a:ext cx="889000" cy="4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2794</xdr:rowOff>
    </xdr:from>
    <xdr:to>
      <xdr:col>15</xdr:col>
      <xdr:colOff>101600</xdr:colOff>
      <xdr:row>36</xdr:row>
      <xdr:rowOff>104394</xdr:rowOff>
    </xdr:to>
    <xdr:sp macro="" textlink="">
      <xdr:nvSpPr>
        <xdr:cNvPr id="68" name="フローチャート: 判断 67"/>
        <xdr:cNvSpPr/>
      </xdr:nvSpPr>
      <xdr:spPr>
        <a:xfrm>
          <a:off x="2857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120921</xdr:rowOff>
    </xdr:from>
    <xdr:ext cx="469744" cy="259045"/>
    <xdr:sp macro="" textlink="">
      <xdr:nvSpPr>
        <xdr:cNvPr id="69" name="テキスト ボックス 68"/>
        <xdr:cNvSpPr txBox="1"/>
      </xdr:nvSpPr>
      <xdr:spPr>
        <a:xfrm>
          <a:off x="2673428" y="595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138430</xdr:rowOff>
    </xdr:from>
    <xdr:to>
      <xdr:col>10</xdr:col>
      <xdr:colOff>114300</xdr:colOff>
      <xdr:row>38</xdr:row>
      <xdr:rowOff>2540</xdr:rowOff>
    </xdr:to>
    <xdr:cxnSp macro="">
      <xdr:nvCxnSpPr>
        <xdr:cNvPr id="70" name="直線コネクタ 69"/>
        <xdr:cNvCxnSpPr/>
      </xdr:nvCxnSpPr>
      <xdr:spPr>
        <a:xfrm flipV="1">
          <a:off x="1130300" y="6482080"/>
          <a:ext cx="889000"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17145</xdr:rowOff>
    </xdr:from>
    <xdr:to>
      <xdr:col>10</xdr:col>
      <xdr:colOff>165100</xdr:colOff>
      <xdr:row>36</xdr:row>
      <xdr:rowOff>118745</xdr:rowOff>
    </xdr:to>
    <xdr:sp macro="" textlink="">
      <xdr:nvSpPr>
        <xdr:cNvPr id="71" name="フローチャート: 判断 70"/>
        <xdr:cNvSpPr/>
      </xdr:nvSpPr>
      <xdr:spPr>
        <a:xfrm>
          <a:off x="1968500" y="618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135272</xdr:rowOff>
    </xdr:from>
    <xdr:ext cx="469744" cy="259045"/>
    <xdr:sp macro="" textlink="">
      <xdr:nvSpPr>
        <xdr:cNvPr id="72" name="テキスト ボックス 71"/>
        <xdr:cNvSpPr txBox="1"/>
      </xdr:nvSpPr>
      <xdr:spPr>
        <a:xfrm>
          <a:off x="1784428" y="596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51054</xdr:rowOff>
    </xdr:from>
    <xdr:to>
      <xdr:col>6</xdr:col>
      <xdr:colOff>38100</xdr:colOff>
      <xdr:row>36</xdr:row>
      <xdr:rowOff>152654</xdr:rowOff>
    </xdr:to>
    <xdr:sp macro="" textlink="">
      <xdr:nvSpPr>
        <xdr:cNvPr id="73" name="フローチャート: 判断 72"/>
        <xdr:cNvSpPr/>
      </xdr:nvSpPr>
      <xdr:spPr>
        <a:xfrm>
          <a:off x="1079500" y="62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169181</xdr:rowOff>
    </xdr:from>
    <xdr:ext cx="469744" cy="259045"/>
    <xdr:sp macro="" textlink="">
      <xdr:nvSpPr>
        <xdr:cNvPr id="74" name="テキスト ボックス 73"/>
        <xdr:cNvSpPr txBox="1"/>
      </xdr:nvSpPr>
      <xdr:spPr>
        <a:xfrm>
          <a:off x="895428" y="5998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75946</xdr:rowOff>
    </xdr:from>
    <xdr:to>
      <xdr:col>24</xdr:col>
      <xdr:colOff>114300</xdr:colOff>
      <xdr:row>38</xdr:row>
      <xdr:rowOff>6096</xdr:rowOff>
    </xdr:to>
    <xdr:sp macro="" textlink="">
      <xdr:nvSpPr>
        <xdr:cNvPr id="80" name="楕円 79"/>
        <xdr:cNvSpPr/>
      </xdr:nvSpPr>
      <xdr:spPr>
        <a:xfrm>
          <a:off x="4584700" y="6419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54373</xdr:rowOff>
    </xdr:from>
    <xdr:ext cx="469744" cy="259045"/>
    <xdr:sp macro="" textlink="">
      <xdr:nvSpPr>
        <xdr:cNvPr id="81" name="議会費該当値テキスト"/>
        <xdr:cNvSpPr txBox="1"/>
      </xdr:nvSpPr>
      <xdr:spPr>
        <a:xfrm>
          <a:off x="4686300" y="639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130048</xdr:rowOff>
    </xdr:from>
    <xdr:to>
      <xdr:col>20</xdr:col>
      <xdr:colOff>38100</xdr:colOff>
      <xdr:row>38</xdr:row>
      <xdr:rowOff>60198</xdr:rowOff>
    </xdr:to>
    <xdr:sp macro="" textlink="">
      <xdr:nvSpPr>
        <xdr:cNvPr id="82" name="楕円 81"/>
        <xdr:cNvSpPr/>
      </xdr:nvSpPr>
      <xdr:spPr>
        <a:xfrm>
          <a:off x="3746500" y="647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51325</xdr:rowOff>
    </xdr:from>
    <xdr:ext cx="469744" cy="259045"/>
    <xdr:sp macro="" textlink="">
      <xdr:nvSpPr>
        <xdr:cNvPr id="83" name="テキスト ボックス 82"/>
        <xdr:cNvSpPr txBox="1"/>
      </xdr:nvSpPr>
      <xdr:spPr>
        <a:xfrm>
          <a:off x="3562428" y="656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44958</xdr:rowOff>
    </xdr:from>
    <xdr:to>
      <xdr:col>15</xdr:col>
      <xdr:colOff>101600</xdr:colOff>
      <xdr:row>37</xdr:row>
      <xdr:rowOff>146558</xdr:rowOff>
    </xdr:to>
    <xdr:sp macro="" textlink="">
      <xdr:nvSpPr>
        <xdr:cNvPr id="84" name="楕円 83"/>
        <xdr:cNvSpPr/>
      </xdr:nvSpPr>
      <xdr:spPr>
        <a:xfrm>
          <a:off x="2857500" y="6388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137685</xdr:rowOff>
    </xdr:from>
    <xdr:ext cx="469744" cy="259045"/>
    <xdr:sp macro="" textlink="">
      <xdr:nvSpPr>
        <xdr:cNvPr id="85" name="テキスト ボックス 84"/>
        <xdr:cNvSpPr txBox="1"/>
      </xdr:nvSpPr>
      <xdr:spPr>
        <a:xfrm>
          <a:off x="2673428" y="6481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87630</xdr:rowOff>
    </xdr:from>
    <xdr:to>
      <xdr:col>10</xdr:col>
      <xdr:colOff>165100</xdr:colOff>
      <xdr:row>38</xdr:row>
      <xdr:rowOff>17780</xdr:rowOff>
    </xdr:to>
    <xdr:sp macro="" textlink="">
      <xdr:nvSpPr>
        <xdr:cNvPr id="86" name="楕円 85"/>
        <xdr:cNvSpPr/>
      </xdr:nvSpPr>
      <xdr:spPr>
        <a:xfrm>
          <a:off x="19685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8907</xdr:rowOff>
    </xdr:from>
    <xdr:ext cx="469744" cy="259045"/>
    <xdr:sp macro="" textlink="">
      <xdr:nvSpPr>
        <xdr:cNvPr id="87" name="テキスト ボックス 86"/>
        <xdr:cNvSpPr txBox="1"/>
      </xdr:nvSpPr>
      <xdr:spPr>
        <a:xfrm>
          <a:off x="1784428" y="6524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123190</xdr:rowOff>
    </xdr:from>
    <xdr:to>
      <xdr:col>6</xdr:col>
      <xdr:colOff>38100</xdr:colOff>
      <xdr:row>38</xdr:row>
      <xdr:rowOff>53340</xdr:rowOff>
    </xdr:to>
    <xdr:sp macro="" textlink="">
      <xdr:nvSpPr>
        <xdr:cNvPr id="88" name="楕円 87"/>
        <xdr:cNvSpPr/>
      </xdr:nvSpPr>
      <xdr:spPr>
        <a:xfrm>
          <a:off x="1079500" y="646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44467</xdr:rowOff>
    </xdr:from>
    <xdr:ext cx="469744" cy="259045"/>
    <xdr:sp macro="" textlink="">
      <xdr:nvSpPr>
        <xdr:cNvPr id="89" name="テキスト ボックス 88"/>
        <xdr:cNvSpPr txBox="1"/>
      </xdr:nvSpPr>
      <xdr:spPr>
        <a:xfrm>
          <a:off x="895428" y="655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144862</xdr:rowOff>
    </xdr:from>
    <xdr:to>
      <xdr:col>24</xdr:col>
      <xdr:colOff>62865</xdr:colOff>
      <xdr:row>57</xdr:row>
      <xdr:rowOff>170259</xdr:rowOff>
    </xdr:to>
    <xdr:cxnSp macro="">
      <xdr:nvCxnSpPr>
        <xdr:cNvPr id="111" name="直線コネクタ 110"/>
        <xdr:cNvCxnSpPr/>
      </xdr:nvCxnSpPr>
      <xdr:spPr>
        <a:xfrm flipV="1">
          <a:off x="4633595" y="8717362"/>
          <a:ext cx="1270" cy="1225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2636</xdr:rowOff>
    </xdr:from>
    <xdr:ext cx="534377" cy="259045"/>
    <xdr:sp macro="" textlink="">
      <xdr:nvSpPr>
        <xdr:cNvPr id="112" name="総務費最小値テキスト"/>
        <xdr:cNvSpPr txBox="1"/>
      </xdr:nvSpPr>
      <xdr:spPr>
        <a:xfrm>
          <a:off x="4686300" y="9946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170259</xdr:rowOff>
    </xdr:from>
    <xdr:to>
      <xdr:col>24</xdr:col>
      <xdr:colOff>152400</xdr:colOff>
      <xdr:row>57</xdr:row>
      <xdr:rowOff>170259</xdr:rowOff>
    </xdr:to>
    <xdr:cxnSp macro="">
      <xdr:nvCxnSpPr>
        <xdr:cNvPr id="113" name="直線コネクタ 112"/>
        <xdr:cNvCxnSpPr/>
      </xdr:nvCxnSpPr>
      <xdr:spPr>
        <a:xfrm>
          <a:off x="4546600" y="994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91539</xdr:rowOff>
    </xdr:from>
    <xdr:ext cx="599010" cy="259045"/>
    <xdr:sp macro="" textlink="">
      <xdr:nvSpPr>
        <xdr:cNvPr id="114" name="総務費最大値テキスト"/>
        <xdr:cNvSpPr txBox="1"/>
      </xdr:nvSpPr>
      <xdr:spPr>
        <a:xfrm>
          <a:off x="4686300" y="8492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597,742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144862</xdr:rowOff>
    </xdr:from>
    <xdr:to>
      <xdr:col>24</xdr:col>
      <xdr:colOff>152400</xdr:colOff>
      <xdr:row>50</xdr:row>
      <xdr:rowOff>144862</xdr:rowOff>
    </xdr:to>
    <xdr:cxnSp macro="">
      <xdr:nvCxnSpPr>
        <xdr:cNvPr id="115" name="直線コネクタ 114"/>
        <xdr:cNvCxnSpPr/>
      </xdr:nvCxnSpPr>
      <xdr:spPr>
        <a:xfrm>
          <a:off x="4546600" y="8717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64756</xdr:rowOff>
    </xdr:from>
    <xdr:to>
      <xdr:col>24</xdr:col>
      <xdr:colOff>63500</xdr:colOff>
      <xdr:row>57</xdr:row>
      <xdr:rowOff>99549</xdr:rowOff>
    </xdr:to>
    <xdr:cxnSp macro="">
      <xdr:nvCxnSpPr>
        <xdr:cNvPr id="116" name="直線コネクタ 115"/>
        <xdr:cNvCxnSpPr/>
      </xdr:nvCxnSpPr>
      <xdr:spPr>
        <a:xfrm flipV="1">
          <a:off x="3797300" y="9837406"/>
          <a:ext cx="838200" cy="34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48473</xdr:rowOff>
    </xdr:from>
    <xdr:ext cx="599010" cy="259045"/>
    <xdr:sp macro="" textlink="">
      <xdr:nvSpPr>
        <xdr:cNvPr id="117" name="総務費平均値テキスト"/>
        <xdr:cNvSpPr txBox="1"/>
      </xdr:nvSpPr>
      <xdr:spPr>
        <a:xfrm>
          <a:off x="4686300" y="94782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25596</xdr:rowOff>
    </xdr:from>
    <xdr:to>
      <xdr:col>24</xdr:col>
      <xdr:colOff>114300</xdr:colOff>
      <xdr:row>56</xdr:row>
      <xdr:rowOff>127196</xdr:rowOff>
    </xdr:to>
    <xdr:sp macro="" textlink="">
      <xdr:nvSpPr>
        <xdr:cNvPr id="118" name="フローチャート: 判断 117"/>
        <xdr:cNvSpPr/>
      </xdr:nvSpPr>
      <xdr:spPr>
        <a:xfrm>
          <a:off x="4584700" y="962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71292</xdr:rowOff>
    </xdr:from>
    <xdr:to>
      <xdr:col>19</xdr:col>
      <xdr:colOff>177800</xdr:colOff>
      <xdr:row>57</xdr:row>
      <xdr:rowOff>99549</xdr:rowOff>
    </xdr:to>
    <xdr:cxnSp macro="">
      <xdr:nvCxnSpPr>
        <xdr:cNvPr id="119" name="直線コネクタ 118"/>
        <xdr:cNvCxnSpPr/>
      </xdr:nvCxnSpPr>
      <xdr:spPr>
        <a:xfrm>
          <a:off x="2908300" y="9843942"/>
          <a:ext cx="889000" cy="28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39860</xdr:rowOff>
    </xdr:from>
    <xdr:to>
      <xdr:col>20</xdr:col>
      <xdr:colOff>38100</xdr:colOff>
      <xdr:row>56</xdr:row>
      <xdr:rowOff>141460</xdr:rowOff>
    </xdr:to>
    <xdr:sp macro="" textlink="">
      <xdr:nvSpPr>
        <xdr:cNvPr id="120" name="フローチャート: 判断 119"/>
        <xdr:cNvSpPr/>
      </xdr:nvSpPr>
      <xdr:spPr>
        <a:xfrm>
          <a:off x="3746500" y="964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157987</xdr:rowOff>
    </xdr:from>
    <xdr:ext cx="599010" cy="259045"/>
    <xdr:sp macro="" textlink="">
      <xdr:nvSpPr>
        <xdr:cNvPr id="121" name="テキスト ボックス 120"/>
        <xdr:cNvSpPr txBox="1"/>
      </xdr:nvSpPr>
      <xdr:spPr>
        <a:xfrm>
          <a:off x="3497795" y="9416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71292</xdr:rowOff>
    </xdr:from>
    <xdr:to>
      <xdr:col>15</xdr:col>
      <xdr:colOff>50800</xdr:colOff>
      <xdr:row>57</xdr:row>
      <xdr:rowOff>79788</xdr:rowOff>
    </xdr:to>
    <xdr:cxnSp macro="">
      <xdr:nvCxnSpPr>
        <xdr:cNvPr id="122" name="直線コネクタ 121"/>
        <xdr:cNvCxnSpPr/>
      </xdr:nvCxnSpPr>
      <xdr:spPr>
        <a:xfrm flipV="1">
          <a:off x="2019300" y="9843942"/>
          <a:ext cx="889000" cy="8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102684</xdr:rowOff>
    </xdr:from>
    <xdr:to>
      <xdr:col>15</xdr:col>
      <xdr:colOff>101600</xdr:colOff>
      <xdr:row>57</xdr:row>
      <xdr:rowOff>32834</xdr:rowOff>
    </xdr:to>
    <xdr:sp macro="" textlink="">
      <xdr:nvSpPr>
        <xdr:cNvPr id="123" name="フローチャート: 判断 122"/>
        <xdr:cNvSpPr/>
      </xdr:nvSpPr>
      <xdr:spPr>
        <a:xfrm>
          <a:off x="2857500" y="9703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49361</xdr:rowOff>
    </xdr:from>
    <xdr:ext cx="599010" cy="259045"/>
    <xdr:sp macro="" textlink="">
      <xdr:nvSpPr>
        <xdr:cNvPr id="124" name="テキスト ボックス 123"/>
        <xdr:cNvSpPr txBox="1"/>
      </xdr:nvSpPr>
      <xdr:spPr>
        <a:xfrm>
          <a:off x="2608795" y="9479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62314</xdr:rowOff>
    </xdr:from>
    <xdr:to>
      <xdr:col>10</xdr:col>
      <xdr:colOff>114300</xdr:colOff>
      <xdr:row>57</xdr:row>
      <xdr:rowOff>79788</xdr:rowOff>
    </xdr:to>
    <xdr:cxnSp macro="">
      <xdr:nvCxnSpPr>
        <xdr:cNvPr id="125" name="直線コネクタ 124"/>
        <xdr:cNvCxnSpPr/>
      </xdr:nvCxnSpPr>
      <xdr:spPr>
        <a:xfrm>
          <a:off x="1130300" y="9834964"/>
          <a:ext cx="889000" cy="17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165977</xdr:rowOff>
    </xdr:from>
    <xdr:to>
      <xdr:col>10</xdr:col>
      <xdr:colOff>165100</xdr:colOff>
      <xdr:row>56</xdr:row>
      <xdr:rowOff>96127</xdr:rowOff>
    </xdr:to>
    <xdr:sp macro="" textlink="">
      <xdr:nvSpPr>
        <xdr:cNvPr id="126" name="フローチャート: 判断 125"/>
        <xdr:cNvSpPr/>
      </xdr:nvSpPr>
      <xdr:spPr>
        <a:xfrm>
          <a:off x="1968500" y="959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112654</xdr:rowOff>
    </xdr:from>
    <xdr:ext cx="599010" cy="259045"/>
    <xdr:sp macro="" textlink="">
      <xdr:nvSpPr>
        <xdr:cNvPr id="127" name="テキスト ボックス 126"/>
        <xdr:cNvSpPr txBox="1"/>
      </xdr:nvSpPr>
      <xdr:spPr>
        <a:xfrm>
          <a:off x="1719795" y="9370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143170</xdr:rowOff>
    </xdr:from>
    <xdr:to>
      <xdr:col>6</xdr:col>
      <xdr:colOff>38100</xdr:colOff>
      <xdr:row>57</xdr:row>
      <xdr:rowOff>73320</xdr:rowOff>
    </xdr:to>
    <xdr:sp macro="" textlink="">
      <xdr:nvSpPr>
        <xdr:cNvPr id="128" name="フローチャート: 判断 127"/>
        <xdr:cNvSpPr/>
      </xdr:nvSpPr>
      <xdr:spPr>
        <a:xfrm>
          <a:off x="1079500" y="974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89847</xdr:rowOff>
    </xdr:from>
    <xdr:ext cx="599010" cy="259045"/>
    <xdr:sp macro="" textlink="">
      <xdr:nvSpPr>
        <xdr:cNvPr id="129" name="テキスト ボックス 128"/>
        <xdr:cNvSpPr txBox="1"/>
      </xdr:nvSpPr>
      <xdr:spPr>
        <a:xfrm>
          <a:off x="830795" y="9519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13956</xdr:rowOff>
    </xdr:from>
    <xdr:to>
      <xdr:col>24</xdr:col>
      <xdr:colOff>114300</xdr:colOff>
      <xdr:row>57</xdr:row>
      <xdr:rowOff>115556</xdr:rowOff>
    </xdr:to>
    <xdr:sp macro="" textlink="">
      <xdr:nvSpPr>
        <xdr:cNvPr id="135" name="楕円 134"/>
        <xdr:cNvSpPr/>
      </xdr:nvSpPr>
      <xdr:spPr>
        <a:xfrm>
          <a:off x="4584700" y="978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100333</xdr:rowOff>
    </xdr:from>
    <xdr:ext cx="599010" cy="259045"/>
    <xdr:sp macro="" textlink="">
      <xdr:nvSpPr>
        <xdr:cNvPr id="136" name="総務費該当値テキスト"/>
        <xdr:cNvSpPr txBox="1"/>
      </xdr:nvSpPr>
      <xdr:spPr>
        <a:xfrm>
          <a:off x="4686300" y="9701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48749</xdr:rowOff>
    </xdr:from>
    <xdr:to>
      <xdr:col>20</xdr:col>
      <xdr:colOff>38100</xdr:colOff>
      <xdr:row>57</xdr:row>
      <xdr:rowOff>150349</xdr:rowOff>
    </xdr:to>
    <xdr:sp macro="" textlink="">
      <xdr:nvSpPr>
        <xdr:cNvPr id="137" name="楕円 136"/>
        <xdr:cNvSpPr/>
      </xdr:nvSpPr>
      <xdr:spPr>
        <a:xfrm>
          <a:off x="3746500" y="9821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141476</xdr:rowOff>
    </xdr:from>
    <xdr:ext cx="534377" cy="259045"/>
    <xdr:sp macro="" textlink="">
      <xdr:nvSpPr>
        <xdr:cNvPr id="138" name="テキスト ボックス 137"/>
        <xdr:cNvSpPr txBox="1"/>
      </xdr:nvSpPr>
      <xdr:spPr>
        <a:xfrm>
          <a:off x="3530111" y="991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20492</xdr:rowOff>
    </xdr:from>
    <xdr:to>
      <xdr:col>15</xdr:col>
      <xdr:colOff>101600</xdr:colOff>
      <xdr:row>57</xdr:row>
      <xdr:rowOff>122092</xdr:rowOff>
    </xdr:to>
    <xdr:sp macro="" textlink="">
      <xdr:nvSpPr>
        <xdr:cNvPr id="139" name="楕円 138"/>
        <xdr:cNvSpPr/>
      </xdr:nvSpPr>
      <xdr:spPr>
        <a:xfrm>
          <a:off x="2857500" y="9793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113219</xdr:rowOff>
    </xdr:from>
    <xdr:ext cx="599010" cy="259045"/>
    <xdr:sp macro="" textlink="">
      <xdr:nvSpPr>
        <xdr:cNvPr id="140" name="テキスト ボックス 139"/>
        <xdr:cNvSpPr txBox="1"/>
      </xdr:nvSpPr>
      <xdr:spPr>
        <a:xfrm>
          <a:off x="2608795" y="9885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28988</xdr:rowOff>
    </xdr:from>
    <xdr:to>
      <xdr:col>10</xdr:col>
      <xdr:colOff>165100</xdr:colOff>
      <xdr:row>57</xdr:row>
      <xdr:rowOff>130588</xdr:rowOff>
    </xdr:to>
    <xdr:sp macro="" textlink="">
      <xdr:nvSpPr>
        <xdr:cNvPr id="141" name="楕円 140"/>
        <xdr:cNvSpPr/>
      </xdr:nvSpPr>
      <xdr:spPr>
        <a:xfrm>
          <a:off x="1968500" y="980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121715</xdr:rowOff>
    </xdr:from>
    <xdr:ext cx="599010" cy="259045"/>
    <xdr:sp macro="" textlink="">
      <xdr:nvSpPr>
        <xdr:cNvPr id="142" name="テキスト ボックス 141"/>
        <xdr:cNvSpPr txBox="1"/>
      </xdr:nvSpPr>
      <xdr:spPr>
        <a:xfrm>
          <a:off x="1719795" y="9894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11514</xdr:rowOff>
    </xdr:from>
    <xdr:to>
      <xdr:col>6</xdr:col>
      <xdr:colOff>38100</xdr:colOff>
      <xdr:row>57</xdr:row>
      <xdr:rowOff>113114</xdr:rowOff>
    </xdr:to>
    <xdr:sp macro="" textlink="">
      <xdr:nvSpPr>
        <xdr:cNvPr id="143" name="楕円 142"/>
        <xdr:cNvSpPr/>
      </xdr:nvSpPr>
      <xdr:spPr>
        <a:xfrm>
          <a:off x="1079500" y="9784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104241</xdr:rowOff>
    </xdr:from>
    <xdr:ext cx="599010" cy="259045"/>
    <xdr:sp macro="" textlink="">
      <xdr:nvSpPr>
        <xdr:cNvPr id="144" name="テキスト ボックス 143"/>
        <xdr:cNvSpPr txBox="1"/>
      </xdr:nvSpPr>
      <xdr:spPr>
        <a:xfrm>
          <a:off x="830795" y="9876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423</xdr:rowOff>
    </xdr:from>
    <xdr:to>
      <xdr:col>24</xdr:col>
      <xdr:colOff>62865</xdr:colOff>
      <xdr:row>78</xdr:row>
      <xdr:rowOff>104925</xdr:rowOff>
    </xdr:to>
    <xdr:cxnSp macro="">
      <xdr:nvCxnSpPr>
        <xdr:cNvPr id="167" name="直線コネクタ 166"/>
        <xdr:cNvCxnSpPr/>
      </xdr:nvCxnSpPr>
      <xdr:spPr>
        <a:xfrm flipV="1">
          <a:off x="4633595" y="12173373"/>
          <a:ext cx="1270" cy="1304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108752</xdr:rowOff>
    </xdr:from>
    <xdr:ext cx="599010" cy="259045"/>
    <xdr:sp macro="" textlink="">
      <xdr:nvSpPr>
        <xdr:cNvPr id="168" name="民生費最小値テキスト"/>
        <xdr:cNvSpPr txBox="1"/>
      </xdr:nvSpPr>
      <xdr:spPr>
        <a:xfrm>
          <a:off x="4686300" y="13481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104925</xdr:rowOff>
    </xdr:from>
    <xdr:to>
      <xdr:col>24</xdr:col>
      <xdr:colOff>152400</xdr:colOff>
      <xdr:row>78</xdr:row>
      <xdr:rowOff>104925</xdr:rowOff>
    </xdr:to>
    <xdr:cxnSp macro="">
      <xdr:nvCxnSpPr>
        <xdr:cNvPr id="169" name="直線コネクタ 168"/>
        <xdr:cNvCxnSpPr/>
      </xdr:nvCxnSpPr>
      <xdr:spPr>
        <a:xfrm>
          <a:off x="4546600" y="1347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118550</xdr:rowOff>
    </xdr:from>
    <xdr:ext cx="599010" cy="259045"/>
    <xdr:sp macro="" textlink="">
      <xdr:nvSpPr>
        <xdr:cNvPr id="170" name="民生費最大値テキスト"/>
        <xdr:cNvSpPr txBox="1"/>
      </xdr:nvSpPr>
      <xdr:spPr>
        <a:xfrm>
          <a:off x="4686300" y="11948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392,963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423</xdr:rowOff>
    </xdr:from>
    <xdr:to>
      <xdr:col>24</xdr:col>
      <xdr:colOff>152400</xdr:colOff>
      <xdr:row>71</xdr:row>
      <xdr:rowOff>423</xdr:rowOff>
    </xdr:to>
    <xdr:cxnSp macro="">
      <xdr:nvCxnSpPr>
        <xdr:cNvPr id="171" name="直線コネクタ 170"/>
        <xdr:cNvCxnSpPr/>
      </xdr:nvCxnSpPr>
      <xdr:spPr>
        <a:xfrm>
          <a:off x="4546600" y="12173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67700</xdr:rowOff>
    </xdr:from>
    <xdr:to>
      <xdr:col>24</xdr:col>
      <xdr:colOff>63500</xdr:colOff>
      <xdr:row>78</xdr:row>
      <xdr:rowOff>77192</xdr:rowOff>
    </xdr:to>
    <xdr:cxnSp macro="">
      <xdr:nvCxnSpPr>
        <xdr:cNvPr id="172" name="直線コネクタ 171"/>
        <xdr:cNvCxnSpPr/>
      </xdr:nvCxnSpPr>
      <xdr:spPr>
        <a:xfrm flipV="1">
          <a:off x="3797300" y="13440800"/>
          <a:ext cx="838200" cy="9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37779</xdr:rowOff>
    </xdr:from>
    <xdr:ext cx="599010" cy="259045"/>
    <xdr:sp macro="" textlink="">
      <xdr:nvSpPr>
        <xdr:cNvPr id="173" name="民生費平均値テキスト"/>
        <xdr:cNvSpPr txBox="1"/>
      </xdr:nvSpPr>
      <xdr:spPr>
        <a:xfrm>
          <a:off x="4686300" y="128965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14901</xdr:rowOff>
    </xdr:from>
    <xdr:to>
      <xdr:col>24</xdr:col>
      <xdr:colOff>114300</xdr:colOff>
      <xdr:row>76</xdr:row>
      <xdr:rowOff>116501</xdr:rowOff>
    </xdr:to>
    <xdr:sp macro="" textlink="">
      <xdr:nvSpPr>
        <xdr:cNvPr id="174" name="フローチャート: 判断 173"/>
        <xdr:cNvSpPr/>
      </xdr:nvSpPr>
      <xdr:spPr>
        <a:xfrm>
          <a:off x="4584700" y="1304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61158</xdr:rowOff>
    </xdr:from>
    <xdr:to>
      <xdr:col>19</xdr:col>
      <xdr:colOff>177800</xdr:colOff>
      <xdr:row>78</xdr:row>
      <xdr:rowOff>77192</xdr:rowOff>
    </xdr:to>
    <xdr:cxnSp macro="">
      <xdr:nvCxnSpPr>
        <xdr:cNvPr id="175" name="直線コネクタ 174"/>
        <xdr:cNvCxnSpPr/>
      </xdr:nvCxnSpPr>
      <xdr:spPr>
        <a:xfrm>
          <a:off x="2908300" y="13434258"/>
          <a:ext cx="889000" cy="16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51643</xdr:rowOff>
    </xdr:from>
    <xdr:to>
      <xdr:col>20</xdr:col>
      <xdr:colOff>38100</xdr:colOff>
      <xdr:row>76</xdr:row>
      <xdr:rowOff>153243</xdr:rowOff>
    </xdr:to>
    <xdr:sp macro="" textlink="">
      <xdr:nvSpPr>
        <xdr:cNvPr id="176" name="フローチャート: 判断 175"/>
        <xdr:cNvSpPr/>
      </xdr:nvSpPr>
      <xdr:spPr>
        <a:xfrm>
          <a:off x="37465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169770</xdr:rowOff>
    </xdr:from>
    <xdr:ext cx="599010" cy="259045"/>
    <xdr:sp macro="" textlink="">
      <xdr:nvSpPr>
        <xdr:cNvPr id="177" name="テキスト ボックス 176"/>
        <xdr:cNvSpPr txBox="1"/>
      </xdr:nvSpPr>
      <xdr:spPr>
        <a:xfrm>
          <a:off x="3497795" y="12857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61158</xdr:rowOff>
    </xdr:from>
    <xdr:to>
      <xdr:col>15</xdr:col>
      <xdr:colOff>50800</xdr:colOff>
      <xdr:row>78</xdr:row>
      <xdr:rowOff>91846</xdr:rowOff>
    </xdr:to>
    <xdr:cxnSp macro="">
      <xdr:nvCxnSpPr>
        <xdr:cNvPr id="178" name="直線コネクタ 177"/>
        <xdr:cNvCxnSpPr/>
      </xdr:nvCxnSpPr>
      <xdr:spPr>
        <a:xfrm flipV="1">
          <a:off x="2019300" y="13434258"/>
          <a:ext cx="889000" cy="30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14838</xdr:rowOff>
    </xdr:from>
    <xdr:to>
      <xdr:col>15</xdr:col>
      <xdr:colOff>101600</xdr:colOff>
      <xdr:row>77</xdr:row>
      <xdr:rowOff>116438</xdr:rowOff>
    </xdr:to>
    <xdr:sp macro="" textlink="">
      <xdr:nvSpPr>
        <xdr:cNvPr id="179" name="フローチャート: 判断 178"/>
        <xdr:cNvSpPr/>
      </xdr:nvSpPr>
      <xdr:spPr>
        <a:xfrm>
          <a:off x="2857500" y="1321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132965</xdr:rowOff>
    </xdr:from>
    <xdr:ext cx="599010" cy="259045"/>
    <xdr:sp macro="" textlink="">
      <xdr:nvSpPr>
        <xdr:cNvPr id="180" name="テキスト ボックス 179"/>
        <xdr:cNvSpPr txBox="1"/>
      </xdr:nvSpPr>
      <xdr:spPr>
        <a:xfrm>
          <a:off x="2608795" y="12991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91846</xdr:rowOff>
    </xdr:from>
    <xdr:to>
      <xdr:col>10</xdr:col>
      <xdr:colOff>114300</xdr:colOff>
      <xdr:row>78</xdr:row>
      <xdr:rowOff>140582</xdr:rowOff>
    </xdr:to>
    <xdr:cxnSp macro="">
      <xdr:nvCxnSpPr>
        <xdr:cNvPr id="181" name="直線コネクタ 180"/>
        <xdr:cNvCxnSpPr/>
      </xdr:nvCxnSpPr>
      <xdr:spPr>
        <a:xfrm flipV="1">
          <a:off x="1130300" y="13464946"/>
          <a:ext cx="889000" cy="48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21206</xdr:rowOff>
    </xdr:from>
    <xdr:to>
      <xdr:col>10</xdr:col>
      <xdr:colOff>165100</xdr:colOff>
      <xdr:row>77</xdr:row>
      <xdr:rowOff>122806</xdr:rowOff>
    </xdr:to>
    <xdr:sp macro="" textlink="">
      <xdr:nvSpPr>
        <xdr:cNvPr id="182" name="フローチャート: 判断 181"/>
        <xdr:cNvSpPr/>
      </xdr:nvSpPr>
      <xdr:spPr>
        <a:xfrm>
          <a:off x="1968500" y="1322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139333</xdr:rowOff>
    </xdr:from>
    <xdr:ext cx="599010" cy="259045"/>
    <xdr:sp macro="" textlink="">
      <xdr:nvSpPr>
        <xdr:cNvPr id="183" name="テキスト ボックス 182"/>
        <xdr:cNvSpPr txBox="1"/>
      </xdr:nvSpPr>
      <xdr:spPr>
        <a:xfrm>
          <a:off x="1719795" y="12998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86792</xdr:rowOff>
    </xdr:from>
    <xdr:to>
      <xdr:col>6</xdr:col>
      <xdr:colOff>38100</xdr:colOff>
      <xdr:row>78</xdr:row>
      <xdr:rowOff>16942</xdr:rowOff>
    </xdr:to>
    <xdr:sp macro="" textlink="">
      <xdr:nvSpPr>
        <xdr:cNvPr id="184" name="フローチャート: 判断 183"/>
        <xdr:cNvSpPr/>
      </xdr:nvSpPr>
      <xdr:spPr>
        <a:xfrm>
          <a:off x="1079500" y="1328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33469</xdr:rowOff>
    </xdr:from>
    <xdr:ext cx="599010" cy="259045"/>
    <xdr:sp macro="" textlink="">
      <xdr:nvSpPr>
        <xdr:cNvPr id="185" name="テキスト ボックス 184"/>
        <xdr:cNvSpPr txBox="1"/>
      </xdr:nvSpPr>
      <xdr:spPr>
        <a:xfrm>
          <a:off x="830795" y="13063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16900</xdr:rowOff>
    </xdr:from>
    <xdr:to>
      <xdr:col>24</xdr:col>
      <xdr:colOff>114300</xdr:colOff>
      <xdr:row>78</xdr:row>
      <xdr:rowOff>118500</xdr:rowOff>
    </xdr:to>
    <xdr:sp macro="" textlink="">
      <xdr:nvSpPr>
        <xdr:cNvPr id="191" name="楕円 190"/>
        <xdr:cNvSpPr/>
      </xdr:nvSpPr>
      <xdr:spPr>
        <a:xfrm>
          <a:off x="4584700" y="1339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103277</xdr:rowOff>
    </xdr:from>
    <xdr:ext cx="599010" cy="259045"/>
    <xdr:sp macro="" textlink="">
      <xdr:nvSpPr>
        <xdr:cNvPr id="192" name="民生費該当値テキスト"/>
        <xdr:cNvSpPr txBox="1"/>
      </xdr:nvSpPr>
      <xdr:spPr>
        <a:xfrm>
          <a:off x="4686300" y="13304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26392</xdr:rowOff>
    </xdr:from>
    <xdr:to>
      <xdr:col>20</xdr:col>
      <xdr:colOff>38100</xdr:colOff>
      <xdr:row>78</xdr:row>
      <xdr:rowOff>127992</xdr:rowOff>
    </xdr:to>
    <xdr:sp macro="" textlink="">
      <xdr:nvSpPr>
        <xdr:cNvPr id="193" name="楕円 192"/>
        <xdr:cNvSpPr/>
      </xdr:nvSpPr>
      <xdr:spPr>
        <a:xfrm>
          <a:off x="3746500" y="1339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119119</xdr:rowOff>
    </xdr:from>
    <xdr:ext cx="599010" cy="259045"/>
    <xdr:sp macro="" textlink="">
      <xdr:nvSpPr>
        <xdr:cNvPr id="194" name="テキスト ボックス 193"/>
        <xdr:cNvSpPr txBox="1"/>
      </xdr:nvSpPr>
      <xdr:spPr>
        <a:xfrm>
          <a:off x="3497795" y="13492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10358</xdr:rowOff>
    </xdr:from>
    <xdr:to>
      <xdr:col>15</xdr:col>
      <xdr:colOff>101600</xdr:colOff>
      <xdr:row>78</xdr:row>
      <xdr:rowOff>111958</xdr:rowOff>
    </xdr:to>
    <xdr:sp macro="" textlink="">
      <xdr:nvSpPr>
        <xdr:cNvPr id="195" name="楕円 194"/>
        <xdr:cNvSpPr/>
      </xdr:nvSpPr>
      <xdr:spPr>
        <a:xfrm>
          <a:off x="2857500" y="1338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103085</xdr:rowOff>
    </xdr:from>
    <xdr:ext cx="599010" cy="259045"/>
    <xdr:sp macro="" textlink="">
      <xdr:nvSpPr>
        <xdr:cNvPr id="196" name="テキスト ボックス 195"/>
        <xdr:cNvSpPr txBox="1"/>
      </xdr:nvSpPr>
      <xdr:spPr>
        <a:xfrm>
          <a:off x="2608795" y="13476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41046</xdr:rowOff>
    </xdr:from>
    <xdr:to>
      <xdr:col>10</xdr:col>
      <xdr:colOff>165100</xdr:colOff>
      <xdr:row>78</xdr:row>
      <xdr:rowOff>142646</xdr:rowOff>
    </xdr:to>
    <xdr:sp macro="" textlink="">
      <xdr:nvSpPr>
        <xdr:cNvPr id="197" name="楕円 196"/>
        <xdr:cNvSpPr/>
      </xdr:nvSpPr>
      <xdr:spPr>
        <a:xfrm>
          <a:off x="1968500" y="1341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133773</xdr:rowOff>
    </xdr:from>
    <xdr:ext cx="599010" cy="259045"/>
    <xdr:sp macro="" textlink="">
      <xdr:nvSpPr>
        <xdr:cNvPr id="198" name="テキスト ボックス 197"/>
        <xdr:cNvSpPr txBox="1"/>
      </xdr:nvSpPr>
      <xdr:spPr>
        <a:xfrm>
          <a:off x="1719795" y="1350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89782</xdr:rowOff>
    </xdr:from>
    <xdr:to>
      <xdr:col>6</xdr:col>
      <xdr:colOff>38100</xdr:colOff>
      <xdr:row>79</xdr:row>
      <xdr:rowOff>19932</xdr:rowOff>
    </xdr:to>
    <xdr:sp macro="" textlink="">
      <xdr:nvSpPr>
        <xdr:cNvPr id="199" name="楕円 198"/>
        <xdr:cNvSpPr/>
      </xdr:nvSpPr>
      <xdr:spPr>
        <a:xfrm>
          <a:off x="1079500" y="13462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11059</xdr:rowOff>
    </xdr:from>
    <xdr:ext cx="534377" cy="259045"/>
    <xdr:sp macro="" textlink="">
      <xdr:nvSpPr>
        <xdr:cNvPr id="200" name="テキスト ボックス 199"/>
        <xdr:cNvSpPr txBox="1"/>
      </xdr:nvSpPr>
      <xdr:spPr>
        <a:xfrm>
          <a:off x="863111" y="1355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4" name="テキスト ボックス 213"/>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86277</xdr:rowOff>
    </xdr:from>
    <xdr:to>
      <xdr:col>24</xdr:col>
      <xdr:colOff>62865</xdr:colOff>
      <xdr:row>98</xdr:row>
      <xdr:rowOff>131387</xdr:rowOff>
    </xdr:to>
    <xdr:cxnSp macro="">
      <xdr:nvCxnSpPr>
        <xdr:cNvPr id="224" name="直線コネクタ 223"/>
        <xdr:cNvCxnSpPr/>
      </xdr:nvCxnSpPr>
      <xdr:spPr>
        <a:xfrm flipV="1">
          <a:off x="4633595" y="15688227"/>
          <a:ext cx="1270" cy="1245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135214</xdr:rowOff>
    </xdr:from>
    <xdr:ext cx="534377" cy="259045"/>
    <xdr:sp macro="" textlink="">
      <xdr:nvSpPr>
        <xdr:cNvPr id="225" name="衛生費最小値テキスト"/>
        <xdr:cNvSpPr txBox="1"/>
      </xdr:nvSpPr>
      <xdr:spPr>
        <a:xfrm>
          <a:off x="4686300" y="1693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131387</xdr:rowOff>
    </xdr:from>
    <xdr:to>
      <xdr:col>24</xdr:col>
      <xdr:colOff>152400</xdr:colOff>
      <xdr:row>98</xdr:row>
      <xdr:rowOff>131387</xdr:rowOff>
    </xdr:to>
    <xdr:cxnSp macro="">
      <xdr:nvCxnSpPr>
        <xdr:cNvPr id="226" name="直線コネクタ 225"/>
        <xdr:cNvCxnSpPr/>
      </xdr:nvCxnSpPr>
      <xdr:spPr>
        <a:xfrm>
          <a:off x="4546600" y="16933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32954</xdr:rowOff>
    </xdr:from>
    <xdr:ext cx="599010" cy="259045"/>
    <xdr:sp macro="" textlink="">
      <xdr:nvSpPr>
        <xdr:cNvPr id="227" name="衛生費最大値テキスト"/>
        <xdr:cNvSpPr txBox="1"/>
      </xdr:nvSpPr>
      <xdr:spPr>
        <a:xfrm>
          <a:off x="4686300" y="15463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349,022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86277</xdr:rowOff>
    </xdr:from>
    <xdr:to>
      <xdr:col>24</xdr:col>
      <xdr:colOff>152400</xdr:colOff>
      <xdr:row>91</xdr:row>
      <xdr:rowOff>86277</xdr:rowOff>
    </xdr:to>
    <xdr:cxnSp macro="">
      <xdr:nvCxnSpPr>
        <xdr:cNvPr id="228" name="直線コネクタ 227"/>
        <xdr:cNvCxnSpPr/>
      </xdr:nvCxnSpPr>
      <xdr:spPr>
        <a:xfrm>
          <a:off x="4546600" y="15688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87381</xdr:rowOff>
    </xdr:from>
    <xdr:to>
      <xdr:col>24</xdr:col>
      <xdr:colOff>63500</xdr:colOff>
      <xdr:row>98</xdr:row>
      <xdr:rowOff>96320</xdr:rowOff>
    </xdr:to>
    <xdr:cxnSp macro="">
      <xdr:nvCxnSpPr>
        <xdr:cNvPr id="229" name="直線コネクタ 228"/>
        <xdr:cNvCxnSpPr/>
      </xdr:nvCxnSpPr>
      <xdr:spPr>
        <a:xfrm flipV="1">
          <a:off x="3797300" y="16889481"/>
          <a:ext cx="838200" cy="8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31557</xdr:rowOff>
    </xdr:from>
    <xdr:ext cx="534377" cy="259045"/>
    <xdr:sp macro="" textlink="">
      <xdr:nvSpPr>
        <xdr:cNvPr id="230" name="衛生費平均値テキスト"/>
        <xdr:cNvSpPr txBox="1"/>
      </xdr:nvSpPr>
      <xdr:spPr>
        <a:xfrm>
          <a:off x="4686300" y="16490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8680</xdr:rowOff>
    </xdr:from>
    <xdr:to>
      <xdr:col>24</xdr:col>
      <xdr:colOff>114300</xdr:colOff>
      <xdr:row>97</xdr:row>
      <xdr:rowOff>110280</xdr:rowOff>
    </xdr:to>
    <xdr:sp macro="" textlink="">
      <xdr:nvSpPr>
        <xdr:cNvPr id="231" name="フローチャート: 判断 230"/>
        <xdr:cNvSpPr/>
      </xdr:nvSpPr>
      <xdr:spPr>
        <a:xfrm>
          <a:off x="4584700" y="1663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92490</xdr:rowOff>
    </xdr:from>
    <xdr:to>
      <xdr:col>19</xdr:col>
      <xdr:colOff>177800</xdr:colOff>
      <xdr:row>98</xdr:row>
      <xdr:rowOff>96320</xdr:rowOff>
    </xdr:to>
    <xdr:cxnSp macro="">
      <xdr:nvCxnSpPr>
        <xdr:cNvPr id="232" name="直線コネクタ 231"/>
        <xdr:cNvCxnSpPr/>
      </xdr:nvCxnSpPr>
      <xdr:spPr>
        <a:xfrm>
          <a:off x="2908300" y="16894590"/>
          <a:ext cx="889000" cy="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26164</xdr:rowOff>
    </xdr:from>
    <xdr:to>
      <xdr:col>20</xdr:col>
      <xdr:colOff>38100</xdr:colOff>
      <xdr:row>97</xdr:row>
      <xdr:rowOff>127764</xdr:rowOff>
    </xdr:to>
    <xdr:sp macro="" textlink="">
      <xdr:nvSpPr>
        <xdr:cNvPr id="233" name="フローチャート: 判断 232"/>
        <xdr:cNvSpPr/>
      </xdr:nvSpPr>
      <xdr:spPr>
        <a:xfrm>
          <a:off x="3746500" y="1665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144291</xdr:rowOff>
    </xdr:from>
    <xdr:ext cx="534377" cy="259045"/>
    <xdr:sp macro="" textlink="">
      <xdr:nvSpPr>
        <xdr:cNvPr id="234" name="テキスト ボックス 233"/>
        <xdr:cNvSpPr txBox="1"/>
      </xdr:nvSpPr>
      <xdr:spPr>
        <a:xfrm>
          <a:off x="3530111" y="1643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167506</xdr:rowOff>
    </xdr:from>
    <xdr:to>
      <xdr:col>15</xdr:col>
      <xdr:colOff>50800</xdr:colOff>
      <xdr:row>98</xdr:row>
      <xdr:rowOff>92490</xdr:rowOff>
    </xdr:to>
    <xdr:cxnSp macro="">
      <xdr:nvCxnSpPr>
        <xdr:cNvPr id="235" name="直線コネクタ 234"/>
        <xdr:cNvCxnSpPr/>
      </xdr:nvCxnSpPr>
      <xdr:spPr>
        <a:xfrm>
          <a:off x="2019300" y="16798156"/>
          <a:ext cx="889000" cy="9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67004</xdr:rowOff>
    </xdr:from>
    <xdr:to>
      <xdr:col>15</xdr:col>
      <xdr:colOff>101600</xdr:colOff>
      <xdr:row>97</xdr:row>
      <xdr:rowOff>168604</xdr:rowOff>
    </xdr:to>
    <xdr:sp macro="" textlink="">
      <xdr:nvSpPr>
        <xdr:cNvPr id="236" name="フローチャート: 判断 235"/>
        <xdr:cNvSpPr/>
      </xdr:nvSpPr>
      <xdr:spPr>
        <a:xfrm>
          <a:off x="2857500" y="16697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13681</xdr:rowOff>
    </xdr:from>
    <xdr:ext cx="534377" cy="259045"/>
    <xdr:sp macro="" textlink="">
      <xdr:nvSpPr>
        <xdr:cNvPr id="237" name="テキスト ボックス 236"/>
        <xdr:cNvSpPr txBox="1"/>
      </xdr:nvSpPr>
      <xdr:spPr>
        <a:xfrm>
          <a:off x="2641111" y="1647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167506</xdr:rowOff>
    </xdr:from>
    <xdr:to>
      <xdr:col>10</xdr:col>
      <xdr:colOff>114300</xdr:colOff>
      <xdr:row>98</xdr:row>
      <xdr:rowOff>24916</xdr:rowOff>
    </xdr:to>
    <xdr:cxnSp macro="">
      <xdr:nvCxnSpPr>
        <xdr:cNvPr id="238" name="直線コネクタ 237"/>
        <xdr:cNvCxnSpPr/>
      </xdr:nvCxnSpPr>
      <xdr:spPr>
        <a:xfrm flipV="1">
          <a:off x="1130300" y="16798156"/>
          <a:ext cx="889000" cy="28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65145</xdr:rowOff>
    </xdr:from>
    <xdr:to>
      <xdr:col>10</xdr:col>
      <xdr:colOff>165100</xdr:colOff>
      <xdr:row>97</xdr:row>
      <xdr:rowOff>166745</xdr:rowOff>
    </xdr:to>
    <xdr:sp macro="" textlink="">
      <xdr:nvSpPr>
        <xdr:cNvPr id="239" name="フローチャート: 判断 238"/>
        <xdr:cNvSpPr/>
      </xdr:nvSpPr>
      <xdr:spPr>
        <a:xfrm>
          <a:off x="1968500" y="16695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11822</xdr:rowOff>
    </xdr:from>
    <xdr:ext cx="534377" cy="259045"/>
    <xdr:sp macro="" textlink="">
      <xdr:nvSpPr>
        <xdr:cNvPr id="240" name="テキスト ボックス 239"/>
        <xdr:cNvSpPr txBox="1"/>
      </xdr:nvSpPr>
      <xdr:spPr>
        <a:xfrm>
          <a:off x="1752111" y="1647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85860</xdr:rowOff>
    </xdr:from>
    <xdr:to>
      <xdr:col>6</xdr:col>
      <xdr:colOff>38100</xdr:colOff>
      <xdr:row>98</xdr:row>
      <xdr:rowOff>16010</xdr:rowOff>
    </xdr:to>
    <xdr:sp macro="" textlink="">
      <xdr:nvSpPr>
        <xdr:cNvPr id="241" name="フローチャート: 判断 240"/>
        <xdr:cNvSpPr/>
      </xdr:nvSpPr>
      <xdr:spPr>
        <a:xfrm>
          <a:off x="1079500" y="1671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32537</xdr:rowOff>
    </xdr:from>
    <xdr:ext cx="534377" cy="259045"/>
    <xdr:sp macro="" textlink="">
      <xdr:nvSpPr>
        <xdr:cNvPr id="242" name="テキスト ボックス 241"/>
        <xdr:cNvSpPr txBox="1"/>
      </xdr:nvSpPr>
      <xdr:spPr>
        <a:xfrm>
          <a:off x="863111" y="16491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36581</xdr:rowOff>
    </xdr:from>
    <xdr:to>
      <xdr:col>24</xdr:col>
      <xdr:colOff>114300</xdr:colOff>
      <xdr:row>98</xdr:row>
      <xdr:rowOff>138181</xdr:rowOff>
    </xdr:to>
    <xdr:sp macro="" textlink="">
      <xdr:nvSpPr>
        <xdr:cNvPr id="248" name="楕円 247"/>
        <xdr:cNvSpPr/>
      </xdr:nvSpPr>
      <xdr:spPr>
        <a:xfrm>
          <a:off x="4584700" y="16838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122958</xdr:rowOff>
    </xdr:from>
    <xdr:ext cx="534377" cy="259045"/>
    <xdr:sp macro="" textlink="">
      <xdr:nvSpPr>
        <xdr:cNvPr id="249" name="衛生費該当値テキスト"/>
        <xdr:cNvSpPr txBox="1"/>
      </xdr:nvSpPr>
      <xdr:spPr>
        <a:xfrm>
          <a:off x="4686300" y="1675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45520</xdr:rowOff>
    </xdr:from>
    <xdr:to>
      <xdr:col>20</xdr:col>
      <xdr:colOff>38100</xdr:colOff>
      <xdr:row>98</xdr:row>
      <xdr:rowOff>147120</xdr:rowOff>
    </xdr:to>
    <xdr:sp macro="" textlink="">
      <xdr:nvSpPr>
        <xdr:cNvPr id="250" name="楕円 249"/>
        <xdr:cNvSpPr/>
      </xdr:nvSpPr>
      <xdr:spPr>
        <a:xfrm>
          <a:off x="3746500" y="1684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138247</xdr:rowOff>
    </xdr:from>
    <xdr:ext cx="534377" cy="259045"/>
    <xdr:sp macro="" textlink="">
      <xdr:nvSpPr>
        <xdr:cNvPr id="251" name="テキスト ボックス 250"/>
        <xdr:cNvSpPr txBox="1"/>
      </xdr:nvSpPr>
      <xdr:spPr>
        <a:xfrm>
          <a:off x="3530111" y="16940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41690</xdr:rowOff>
    </xdr:from>
    <xdr:to>
      <xdr:col>15</xdr:col>
      <xdr:colOff>101600</xdr:colOff>
      <xdr:row>98</xdr:row>
      <xdr:rowOff>143290</xdr:rowOff>
    </xdr:to>
    <xdr:sp macro="" textlink="">
      <xdr:nvSpPr>
        <xdr:cNvPr id="252" name="楕円 251"/>
        <xdr:cNvSpPr/>
      </xdr:nvSpPr>
      <xdr:spPr>
        <a:xfrm>
          <a:off x="2857500" y="1684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134417</xdr:rowOff>
    </xdr:from>
    <xdr:ext cx="534377" cy="259045"/>
    <xdr:sp macro="" textlink="">
      <xdr:nvSpPr>
        <xdr:cNvPr id="253" name="テキスト ボックス 252"/>
        <xdr:cNvSpPr txBox="1"/>
      </xdr:nvSpPr>
      <xdr:spPr>
        <a:xfrm>
          <a:off x="2641111" y="16936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116706</xdr:rowOff>
    </xdr:from>
    <xdr:to>
      <xdr:col>10</xdr:col>
      <xdr:colOff>165100</xdr:colOff>
      <xdr:row>98</xdr:row>
      <xdr:rowOff>46856</xdr:rowOff>
    </xdr:to>
    <xdr:sp macro="" textlink="">
      <xdr:nvSpPr>
        <xdr:cNvPr id="254" name="楕円 253"/>
        <xdr:cNvSpPr/>
      </xdr:nvSpPr>
      <xdr:spPr>
        <a:xfrm>
          <a:off x="1968500" y="1674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37983</xdr:rowOff>
    </xdr:from>
    <xdr:ext cx="534377" cy="259045"/>
    <xdr:sp macro="" textlink="">
      <xdr:nvSpPr>
        <xdr:cNvPr id="255" name="テキスト ボックス 254"/>
        <xdr:cNvSpPr txBox="1"/>
      </xdr:nvSpPr>
      <xdr:spPr>
        <a:xfrm>
          <a:off x="1752111" y="16840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145566</xdr:rowOff>
    </xdr:from>
    <xdr:to>
      <xdr:col>6</xdr:col>
      <xdr:colOff>38100</xdr:colOff>
      <xdr:row>98</xdr:row>
      <xdr:rowOff>75716</xdr:rowOff>
    </xdr:to>
    <xdr:sp macro="" textlink="">
      <xdr:nvSpPr>
        <xdr:cNvPr id="256" name="楕円 255"/>
        <xdr:cNvSpPr/>
      </xdr:nvSpPr>
      <xdr:spPr>
        <a:xfrm>
          <a:off x="1079500" y="1677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66843</xdr:rowOff>
    </xdr:from>
    <xdr:ext cx="534377" cy="259045"/>
    <xdr:sp macro="" textlink="">
      <xdr:nvSpPr>
        <xdr:cNvPr id="257" name="テキスト ボックス 256"/>
        <xdr:cNvSpPr txBox="1"/>
      </xdr:nvSpPr>
      <xdr:spPr>
        <a:xfrm>
          <a:off x="863111" y="16868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1" name="テキスト ボックス 27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3" name="テキスト ボックス 27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5" name="テキスト ボックス 27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7" name="テキスト ボックス 276"/>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165735</xdr:rowOff>
    </xdr:from>
    <xdr:to>
      <xdr:col>54</xdr:col>
      <xdr:colOff>189865</xdr:colOff>
      <xdr:row>39</xdr:row>
      <xdr:rowOff>44450</xdr:rowOff>
    </xdr:to>
    <xdr:cxnSp macro="">
      <xdr:nvCxnSpPr>
        <xdr:cNvPr id="281" name="直線コネクタ 280"/>
        <xdr:cNvCxnSpPr/>
      </xdr:nvCxnSpPr>
      <xdr:spPr>
        <a:xfrm flipV="1">
          <a:off x="10475595" y="5309235"/>
          <a:ext cx="1270" cy="1421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2"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3" name="直線コネクタ 28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112412</xdr:rowOff>
    </xdr:from>
    <xdr:ext cx="534377" cy="259045"/>
    <xdr:sp macro="" textlink="">
      <xdr:nvSpPr>
        <xdr:cNvPr id="284" name="労働費最大値テキスト"/>
        <xdr:cNvSpPr txBox="1"/>
      </xdr:nvSpPr>
      <xdr:spPr>
        <a:xfrm>
          <a:off x="10528300" y="508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165735</xdr:rowOff>
    </xdr:from>
    <xdr:to>
      <xdr:col>55</xdr:col>
      <xdr:colOff>88900</xdr:colOff>
      <xdr:row>30</xdr:row>
      <xdr:rowOff>165735</xdr:rowOff>
    </xdr:to>
    <xdr:cxnSp macro="">
      <xdr:nvCxnSpPr>
        <xdr:cNvPr id="285" name="直線コネクタ 284"/>
        <xdr:cNvCxnSpPr/>
      </xdr:nvCxnSpPr>
      <xdr:spPr>
        <a:xfrm>
          <a:off x="10388600" y="5309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44323</xdr:rowOff>
    </xdr:from>
    <xdr:to>
      <xdr:col>55</xdr:col>
      <xdr:colOff>0</xdr:colOff>
      <xdr:row>39</xdr:row>
      <xdr:rowOff>44323</xdr:rowOff>
    </xdr:to>
    <xdr:cxnSp macro="">
      <xdr:nvCxnSpPr>
        <xdr:cNvPr id="286" name="直線コネクタ 285"/>
        <xdr:cNvCxnSpPr/>
      </xdr:nvCxnSpPr>
      <xdr:spPr>
        <a:xfrm>
          <a:off x="9639300" y="673087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114571</xdr:rowOff>
    </xdr:from>
    <xdr:ext cx="378565" cy="259045"/>
    <xdr:sp macro="" textlink="">
      <xdr:nvSpPr>
        <xdr:cNvPr id="287" name="労働費平均値テキスト"/>
        <xdr:cNvSpPr txBox="1"/>
      </xdr:nvSpPr>
      <xdr:spPr>
        <a:xfrm>
          <a:off x="10528300" y="64582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91694</xdr:rowOff>
    </xdr:from>
    <xdr:to>
      <xdr:col>55</xdr:col>
      <xdr:colOff>50800</xdr:colOff>
      <xdr:row>39</xdr:row>
      <xdr:rowOff>21844</xdr:rowOff>
    </xdr:to>
    <xdr:sp macro="" textlink="">
      <xdr:nvSpPr>
        <xdr:cNvPr id="288" name="フローチャート: 判断 287"/>
        <xdr:cNvSpPr/>
      </xdr:nvSpPr>
      <xdr:spPr>
        <a:xfrm>
          <a:off x="10426700" y="66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44323</xdr:rowOff>
    </xdr:from>
    <xdr:to>
      <xdr:col>50</xdr:col>
      <xdr:colOff>114300</xdr:colOff>
      <xdr:row>39</xdr:row>
      <xdr:rowOff>44323</xdr:rowOff>
    </xdr:to>
    <xdr:cxnSp macro="">
      <xdr:nvCxnSpPr>
        <xdr:cNvPr id="289" name="直線コネクタ 288"/>
        <xdr:cNvCxnSpPr/>
      </xdr:nvCxnSpPr>
      <xdr:spPr>
        <a:xfrm>
          <a:off x="8750300" y="673087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104013</xdr:rowOff>
    </xdr:from>
    <xdr:to>
      <xdr:col>50</xdr:col>
      <xdr:colOff>165100</xdr:colOff>
      <xdr:row>39</xdr:row>
      <xdr:rowOff>34163</xdr:rowOff>
    </xdr:to>
    <xdr:sp macro="" textlink="">
      <xdr:nvSpPr>
        <xdr:cNvPr id="290" name="フローチャート: 判断 289"/>
        <xdr:cNvSpPr/>
      </xdr:nvSpPr>
      <xdr:spPr>
        <a:xfrm>
          <a:off x="9588500" y="661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50690</xdr:rowOff>
    </xdr:from>
    <xdr:ext cx="378565" cy="259045"/>
    <xdr:sp macro="" textlink="">
      <xdr:nvSpPr>
        <xdr:cNvPr id="291" name="テキスト ボックス 290"/>
        <xdr:cNvSpPr txBox="1"/>
      </xdr:nvSpPr>
      <xdr:spPr>
        <a:xfrm>
          <a:off x="9450017" y="6394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44323</xdr:rowOff>
    </xdr:from>
    <xdr:to>
      <xdr:col>45</xdr:col>
      <xdr:colOff>177800</xdr:colOff>
      <xdr:row>39</xdr:row>
      <xdr:rowOff>44323</xdr:rowOff>
    </xdr:to>
    <xdr:cxnSp macro="">
      <xdr:nvCxnSpPr>
        <xdr:cNvPr id="292" name="直線コネクタ 291"/>
        <xdr:cNvCxnSpPr/>
      </xdr:nvCxnSpPr>
      <xdr:spPr>
        <a:xfrm>
          <a:off x="7861300" y="673087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153670</xdr:rowOff>
    </xdr:from>
    <xdr:to>
      <xdr:col>46</xdr:col>
      <xdr:colOff>38100</xdr:colOff>
      <xdr:row>38</xdr:row>
      <xdr:rowOff>83820</xdr:rowOff>
    </xdr:to>
    <xdr:sp macro="" textlink="">
      <xdr:nvSpPr>
        <xdr:cNvPr id="293" name="フローチャート: 判断 292"/>
        <xdr:cNvSpPr/>
      </xdr:nvSpPr>
      <xdr:spPr>
        <a:xfrm>
          <a:off x="8699500" y="649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100347</xdr:rowOff>
    </xdr:from>
    <xdr:ext cx="469744" cy="259045"/>
    <xdr:sp macro="" textlink="">
      <xdr:nvSpPr>
        <xdr:cNvPr id="294" name="テキスト ボックス 293"/>
        <xdr:cNvSpPr txBox="1"/>
      </xdr:nvSpPr>
      <xdr:spPr>
        <a:xfrm>
          <a:off x="8515428" y="6272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44323</xdr:rowOff>
    </xdr:from>
    <xdr:to>
      <xdr:col>41</xdr:col>
      <xdr:colOff>50800</xdr:colOff>
      <xdr:row>39</xdr:row>
      <xdr:rowOff>44323</xdr:rowOff>
    </xdr:to>
    <xdr:cxnSp macro="">
      <xdr:nvCxnSpPr>
        <xdr:cNvPr id="295" name="直線コネクタ 294"/>
        <xdr:cNvCxnSpPr/>
      </xdr:nvCxnSpPr>
      <xdr:spPr>
        <a:xfrm>
          <a:off x="6972300" y="673087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11811</xdr:rowOff>
    </xdr:from>
    <xdr:to>
      <xdr:col>41</xdr:col>
      <xdr:colOff>101600</xdr:colOff>
      <xdr:row>37</xdr:row>
      <xdr:rowOff>113411</xdr:rowOff>
    </xdr:to>
    <xdr:sp macro="" textlink="">
      <xdr:nvSpPr>
        <xdr:cNvPr id="296" name="フローチャート: 判断 295"/>
        <xdr:cNvSpPr/>
      </xdr:nvSpPr>
      <xdr:spPr>
        <a:xfrm>
          <a:off x="7810500" y="635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129938</xdr:rowOff>
    </xdr:from>
    <xdr:ext cx="469744" cy="259045"/>
    <xdr:sp macro="" textlink="">
      <xdr:nvSpPr>
        <xdr:cNvPr id="297" name="テキスト ボックス 296"/>
        <xdr:cNvSpPr txBox="1"/>
      </xdr:nvSpPr>
      <xdr:spPr>
        <a:xfrm>
          <a:off x="7626428" y="6130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133731</xdr:rowOff>
    </xdr:from>
    <xdr:to>
      <xdr:col>36</xdr:col>
      <xdr:colOff>165100</xdr:colOff>
      <xdr:row>37</xdr:row>
      <xdr:rowOff>63881</xdr:rowOff>
    </xdr:to>
    <xdr:sp macro="" textlink="">
      <xdr:nvSpPr>
        <xdr:cNvPr id="298" name="フローチャート: 判断 297"/>
        <xdr:cNvSpPr/>
      </xdr:nvSpPr>
      <xdr:spPr>
        <a:xfrm>
          <a:off x="6921500" y="630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80408</xdr:rowOff>
    </xdr:from>
    <xdr:ext cx="469744" cy="259045"/>
    <xdr:sp macro="" textlink="">
      <xdr:nvSpPr>
        <xdr:cNvPr id="299" name="テキスト ボックス 298"/>
        <xdr:cNvSpPr txBox="1"/>
      </xdr:nvSpPr>
      <xdr:spPr>
        <a:xfrm>
          <a:off x="6737428" y="6081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164973</xdr:rowOff>
    </xdr:from>
    <xdr:to>
      <xdr:col>55</xdr:col>
      <xdr:colOff>50800</xdr:colOff>
      <xdr:row>39</xdr:row>
      <xdr:rowOff>95123</xdr:rowOff>
    </xdr:to>
    <xdr:sp macro="" textlink="">
      <xdr:nvSpPr>
        <xdr:cNvPr id="305" name="楕円 304"/>
        <xdr:cNvSpPr/>
      </xdr:nvSpPr>
      <xdr:spPr>
        <a:xfrm>
          <a:off x="10426700" y="668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79900</xdr:rowOff>
    </xdr:from>
    <xdr:ext cx="249299" cy="259045"/>
    <xdr:sp macro="" textlink="">
      <xdr:nvSpPr>
        <xdr:cNvPr id="306" name="労働費該当値テキスト"/>
        <xdr:cNvSpPr txBox="1"/>
      </xdr:nvSpPr>
      <xdr:spPr>
        <a:xfrm>
          <a:off x="10528300" y="65950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164973</xdr:rowOff>
    </xdr:from>
    <xdr:to>
      <xdr:col>50</xdr:col>
      <xdr:colOff>165100</xdr:colOff>
      <xdr:row>39</xdr:row>
      <xdr:rowOff>95123</xdr:rowOff>
    </xdr:to>
    <xdr:sp macro="" textlink="">
      <xdr:nvSpPr>
        <xdr:cNvPr id="307" name="楕円 306"/>
        <xdr:cNvSpPr/>
      </xdr:nvSpPr>
      <xdr:spPr>
        <a:xfrm>
          <a:off x="9588500" y="668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86250</xdr:rowOff>
    </xdr:from>
    <xdr:ext cx="249299" cy="259045"/>
    <xdr:sp macro="" textlink="">
      <xdr:nvSpPr>
        <xdr:cNvPr id="308" name="テキスト ボックス 307"/>
        <xdr:cNvSpPr txBox="1"/>
      </xdr:nvSpPr>
      <xdr:spPr>
        <a:xfrm>
          <a:off x="9514650" y="67728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164973</xdr:rowOff>
    </xdr:from>
    <xdr:to>
      <xdr:col>46</xdr:col>
      <xdr:colOff>38100</xdr:colOff>
      <xdr:row>39</xdr:row>
      <xdr:rowOff>95123</xdr:rowOff>
    </xdr:to>
    <xdr:sp macro="" textlink="">
      <xdr:nvSpPr>
        <xdr:cNvPr id="309" name="楕円 308"/>
        <xdr:cNvSpPr/>
      </xdr:nvSpPr>
      <xdr:spPr>
        <a:xfrm>
          <a:off x="8699500" y="668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86250</xdr:rowOff>
    </xdr:from>
    <xdr:ext cx="249299" cy="259045"/>
    <xdr:sp macro="" textlink="">
      <xdr:nvSpPr>
        <xdr:cNvPr id="310" name="テキスト ボックス 309"/>
        <xdr:cNvSpPr txBox="1"/>
      </xdr:nvSpPr>
      <xdr:spPr>
        <a:xfrm>
          <a:off x="8625650" y="67728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164973</xdr:rowOff>
    </xdr:from>
    <xdr:to>
      <xdr:col>41</xdr:col>
      <xdr:colOff>101600</xdr:colOff>
      <xdr:row>39</xdr:row>
      <xdr:rowOff>95123</xdr:rowOff>
    </xdr:to>
    <xdr:sp macro="" textlink="">
      <xdr:nvSpPr>
        <xdr:cNvPr id="311" name="楕円 310"/>
        <xdr:cNvSpPr/>
      </xdr:nvSpPr>
      <xdr:spPr>
        <a:xfrm>
          <a:off x="7810500" y="668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86250</xdr:rowOff>
    </xdr:from>
    <xdr:ext cx="249299" cy="259045"/>
    <xdr:sp macro="" textlink="">
      <xdr:nvSpPr>
        <xdr:cNvPr id="312" name="テキスト ボックス 311"/>
        <xdr:cNvSpPr txBox="1"/>
      </xdr:nvSpPr>
      <xdr:spPr>
        <a:xfrm>
          <a:off x="7736650" y="67728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164973</xdr:rowOff>
    </xdr:from>
    <xdr:to>
      <xdr:col>36</xdr:col>
      <xdr:colOff>165100</xdr:colOff>
      <xdr:row>39</xdr:row>
      <xdr:rowOff>95123</xdr:rowOff>
    </xdr:to>
    <xdr:sp macro="" textlink="">
      <xdr:nvSpPr>
        <xdr:cNvPr id="313" name="楕円 312"/>
        <xdr:cNvSpPr/>
      </xdr:nvSpPr>
      <xdr:spPr>
        <a:xfrm>
          <a:off x="6921500" y="668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86250</xdr:rowOff>
    </xdr:from>
    <xdr:ext cx="249299" cy="259045"/>
    <xdr:sp macro="" textlink="">
      <xdr:nvSpPr>
        <xdr:cNvPr id="314" name="テキスト ボックス 313"/>
        <xdr:cNvSpPr txBox="1"/>
      </xdr:nvSpPr>
      <xdr:spPr>
        <a:xfrm>
          <a:off x="6847650" y="67728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144590</xdr:rowOff>
    </xdr:from>
    <xdr:to>
      <xdr:col>54</xdr:col>
      <xdr:colOff>189865</xdr:colOff>
      <xdr:row>59</xdr:row>
      <xdr:rowOff>20049</xdr:rowOff>
    </xdr:to>
    <xdr:cxnSp macro="">
      <xdr:nvCxnSpPr>
        <xdr:cNvPr id="338" name="直線コネクタ 337"/>
        <xdr:cNvCxnSpPr/>
      </xdr:nvCxnSpPr>
      <xdr:spPr>
        <a:xfrm flipV="1">
          <a:off x="10475595" y="8717090"/>
          <a:ext cx="1270" cy="1418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23876</xdr:rowOff>
    </xdr:from>
    <xdr:ext cx="534377" cy="259045"/>
    <xdr:sp macro="" textlink="">
      <xdr:nvSpPr>
        <xdr:cNvPr id="339" name="農林水産業費最小値テキスト"/>
        <xdr:cNvSpPr txBox="1"/>
      </xdr:nvSpPr>
      <xdr:spPr>
        <a:xfrm>
          <a:off x="10528300" y="1013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20049</xdr:rowOff>
    </xdr:from>
    <xdr:to>
      <xdr:col>55</xdr:col>
      <xdr:colOff>88900</xdr:colOff>
      <xdr:row>59</xdr:row>
      <xdr:rowOff>20049</xdr:rowOff>
    </xdr:to>
    <xdr:cxnSp macro="">
      <xdr:nvCxnSpPr>
        <xdr:cNvPr id="340" name="直線コネクタ 339"/>
        <xdr:cNvCxnSpPr/>
      </xdr:nvCxnSpPr>
      <xdr:spPr>
        <a:xfrm>
          <a:off x="10388600" y="10135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91267</xdr:rowOff>
    </xdr:from>
    <xdr:ext cx="690189" cy="259045"/>
    <xdr:sp macro="" textlink="">
      <xdr:nvSpPr>
        <xdr:cNvPr id="341" name="農林水産業費最大値テキスト"/>
        <xdr:cNvSpPr txBox="1"/>
      </xdr:nvSpPr>
      <xdr:spPr>
        <a:xfrm>
          <a:off x="10528300" y="849231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1,136,149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144590</xdr:rowOff>
    </xdr:from>
    <xdr:to>
      <xdr:col>55</xdr:col>
      <xdr:colOff>88900</xdr:colOff>
      <xdr:row>50</xdr:row>
      <xdr:rowOff>144590</xdr:rowOff>
    </xdr:to>
    <xdr:cxnSp macro="">
      <xdr:nvCxnSpPr>
        <xdr:cNvPr id="342" name="直線コネクタ 341"/>
        <xdr:cNvCxnSpPr/>
      </xdr:nvCxnSpPr>
      <xdr:spPr>
        <a:xfrm>
          <a:off x="10388600" y="871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15911</xdr:rowOff>
    </xdr:from>
    <xdr:to>
      <xdr:col>55</xdr:col>
      <xdr:colOff>0</xdr:colOff>
      <xdr:row>59</xdr:row>
      <xdr:rowOff>19130</xdr:rowOff>
    </xdr:to>
    <xdr:cxnSp macro="">
      <xdr:nvCxnSpPr>
        <xdr:cNvPr id="343" name="直線コネクタ 342"/>
        <xdr:cNvCxnSpPr/>
      </xdr:nvCxnSpPr>
      <xdr:spPr>
        <a:xfrm flipV="1">
          <a:off x="9639300" y="10131461"/>
          <a:ext cx="838200" cy="3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33323</xdr:rowOff>
    </xdr:from>
    <xdr:ext cx="599010" cy="259045"/>
    <xdr:sp macro="" textlink="">
      <xdr:nvSpPr>
        <xdr:cNvPr id="344" name="農林水産業費平均値テキスト"/>
        <xdr:cNvSpPr txBox="1"/>
      </xdr:nvSpPr>
      <xdr:spPr>
        <a:xfrm>
          <a:off x="10528300" y="9805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10446</xdr:rowOff>
    </xdr:from>
    <xdr:to>
      <xdr:col>55</xdr:col>
      <xdr:colOff>50800</xdr:colOff>
      <xdr:row>58</xdr:row>
      <xdr:rowOff>112046</xdr:rowOff>
    </xdr:to>
    <xdr:sp macro="" textlink="">
      <xdr:nvSpPr>
        <xdr:cNvPr id="345" name="フローチャート: 判断 344"/>
        <xdr:cNvSpPr/>
      </xdr:nvSpPr>
      <xdr:spPr>
        <a:xfrm>
          <a:off x="10426700" y="995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19130</xdr:rowOff>
    </xdr:from>
    <xdr:to>
      <xdr:col>50</xdr:col>
      <xdr:colOff>114300</xdr:colOff>
      <xdr:row>59</xdr:row>
      <xdr:rowOff>20772</xdr:rowOff>
    </xdr:to>
    <xdr:cxnSp macro="">
      <xdr:nvCxnSpPr>
        <xdr:cNvPr id="346" name="直線コネクタ 345"/>
        <xdr:cNvCxnSpPr/>
      </xdr:nvCxnSpPr>
      <xdr:spPr>
        <a:xfrm flipV="1">
          <a:off x="8750300" y="10134680"/>
          <a:ext cx="889000" cy="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40291</xdr:rowOff>
    </xdr:from>
    <xdr:to>
      <xdr:col>50</xdr:col>
      <xdr:colOff>165100</xdr:colOff>
      <xdr:row>58</xdr:row>
      <xdr:rowOff>141891</xdr:rowOff>
    </xdr:to>
    <xdr:sp macro="" textlink="">
      <xdr:nvSpPr>
        <xdr:cNvPr id="347" name="フローチャート: 判断 346"/>
        <xdr:cNvSpPr/>
      </xdr:nvSpPr>
      <xdr:spPr>
        <a:xfrm>
          <a:off x="9588500" y="998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158418</xdr:rowOff>
    </xdr:from>
    <xdr:ext cx="534377" cy="259045"/>
    <xdr:sp macro="" textlink="">
      <xdr:nvSpPr>
        <xdr:cNvPr id="348" name="テキスト ボックス 347"/>
        <xdr:cNvSpPr txBox="1"/>
      </xdr:nvSpPr>
      <xdr:spPr>
        <a:xfrm>
          <a:off x="9372111" y="975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20772</xdr:rowOff>
    </xdr:from>
    <xdr:to>
      <xdr:col>45</xdr:col>
      <xdr:colOff>177800</xdr:colOff>
      <xdr:row>59</xdr:row>
      <xdr:rowOff>29528</xdr:rowOff>
    </xdr:to>
    <xdr:cxnSp macro="">
      <xdr:nvCxnSpPr>
        <xdr:cNvPr id="349" name="直線コネクタ 348"/>
        <xdr:cNvCxnSpPr/>
      </xdr:nvCxnSpPr>
      <xdr:spPr>
        <a:xfrm flipV="1">
          <a:off x="7861300" y="10136322"/>
          <a:ext cx="889000" cy="8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115415</xdr:rowOff>
    </xdr:from>
    <xdr:to>
      <xdr:col>46</xdr:col>
      <xdr:colOff>38100</xdr:colOff>
      <xdr:row>59</xdr:row>
      <xdr:rowOff>45565</xdr:rowOff>
    </xdr:to>
    <xdr:sp macro="" textlink="">
      <xdr:nvSpPr>
        <xdr:cNvPr id="350" name="フローチャート: 判断 349"/>
        <xdr:cNvSpPr/>
      </xdr:nvSpPr>
      <xdr:spPr>
        <a:xfrm>
          <a:off x="8699500" y="1005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62092</xdr:rowOff>
    </xdr:from>
    <xdr:ext cx="534377" cy="259045"/>
    <xdr:sp macro="" textlink="">
      <xdr:nvSpPr>
        <xdr:cNvPr id="351" name="テキスト ボックス 350"/>
        <xdr:cNvSpPr txBox="1"/>
      </xdr:nvSpPr>
      <xdr:spPr>
        <a:xfrm>
          <a:off x="8483111" y="983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28370</xdr:rowOff>
    </xdr:from>
    <xdr:to>
      <xdr:col>41</xdr:col>
      <xdr:colOff>50800</xdr:colOff>
      <xdr:row>59</xdr:row>
      <xdr:rowOff>29528</xdr:rowOff>
    </xdr:to>
    <xdr:cxnSp macro="">
      <xdr:nvCxnSpPr>
        <xdr:cNvPr id="352" name="直線コネクタ 351"/>
        <xdr:cNvCxnSpPr/>
      </xdr:nvCxnSpPr>
      <xdr:spPr>
        <a:xfrm>
          <a:off x="6972300" y="10143920"/>
          <a:ext cx="889000" cy="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116331</xdr:rowOff>
    </xdr:from>
    <xdr:to>
      <xdr:col>41</xdr:col>
      <xdr:colOff>101600</xdr:colOff>
      <xdr:row>59</xdr:row>
      <xdr:rowOff>46481</xdr:rowOff>
    </xdr:to>
    <xdr:sp macro="" textlink="">
      <xdr:nvSpPr>
        <xdr:cNvPr id="353" name="フローチャート: 判断 352"/>
        <xdr:cNvSpPr/>
      </xdr:nvSpPr>
      <xdr:spPr>
        <a:xfrm>
          <a:off x="7810500" y="10060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63008</xdr:rowOff>
    </xdr:from>
    <xdr:ext cx="534377" cy="259045"/>
    <xdr:sp macro="" textlink="">
      <xdr:nvSpPr>
        <xdr:cNvPr id="354" name="テキスト ボックス 353"/>
        <xdr:cNvSpPr txBox="1"/>
      </xdr:nvSpPr>
      <xdr:spPr>
        <a:xfrm>
          <a:off x="7594111" y="9835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115663</xdr:rowOff>
    </xdr:from>
    <xdr:to>
      <xdr:col>36</xdr:col>
      <xdr:colOff>165100</xdr:colOff>
      <xdr:row>59</xdr:row>
      <xdr:rowOff>45813</xdr:rowOff>
    </xdr:to>
    <xdr:sp macro="" textlink="">
      <xdr:nvSpPr>
        <xdr:cNvPr id="355" name="フローチャート: 判断 354"/>
        <xdr:cNvSpPr/>
      </xdr:nvSpPr>
      <xdr:spPr>
        <a:xfrm>
          <a:off x="6921500" y="10059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62340</xdr:rowOff>
    </xdr:from>
    <xdr:ext cx="534377" cy="259045"/>
    <xdr:sp macro="" textlink="">
      <xdr:nvSpPr>
        <xdr:cNvPr id="356" name="テキスト ボックス 355"/>
        <xdr:cNvSpPr txBox="1"/>
      </xdr:nvSpPr>
      <xdr:spPr>
        <a:xfrm>
          <a:off x="6705111" y="9834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136561</xdr:rowOff>
    </xdr:from>
    <xdr:to>
      <xdr:col>55</xdr:col>
      <xdr:colOff>50800</xdr:colOff>
      <xdr:row>59</xdr:row>
      <xdr:rowOff>66711</xdr:rowOff>
    </xdr:to>
    <xdr:sp macro="" textlink="">
      <xdr:nvSpPr>
        <xdr:cNvPr id="362" name="楕円 361"/>
        <xdr:cNvSpPr/>
      </xdr:nvSpPr>
      <xdr:spPr>
        <a:xfrm>
          <a:off x="10426700" y="1008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51488</xdr:rowOff>
    </xdr:from>
    <xdr:ext cx="534377" cy="259045"/>
    <xdr:sp macro="" textlink="">
      <xdr:nvSpPr>
        <xdr:cNvPr id="363" name="農林水産業費該当値テキスト"/>
        <xdr:cNvSpPr txBox="1"/>
      </xdr:nvSpPr>
      <xdr:spPr>
        <a:xfrm>
          <a:off x="10528300" y="9995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139780</xdr:rowOff>
    </xdr:from>
    <xdr:to>
      <xdr:col>50</xdr:col>
      <xdr:colOff>165100</xdr:colOff>
      <xdr:row>59</xdr:row>
      <xdr:rowOff>69930</xdr:rowOff>
    </xdr:to>
    <xdr:sp macro="" textlink="">
      <xdr:nvSpPr>
        <xdr:cNvPr id="364" name="楕円 363"/>
        <xdr:cNvSpPr/>
      </xdr:nvSpPr>
      <xdr:spPr>
        <a:xfrm>
          <a:off x="9588500" y="1008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61057</xdr:rowOff>
    </xdr:from>
    <xdr:ext cx="534377" cy="259045"/>
    <xdr:sp macro="" textlink="">
      <xdr:nvSpPr>
        <xdr:cNvPr id="365" name="テキスト ボックス 364"/>
        <xdr:cNvSpPr txBox="1"/>
      </xdr:nvSpPr>
      <xdr:spPr>
        <a:xfrm>
          <a:off x="9372111" y="1017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141422</xdr:rowOff>
    </xdr:from>
    <xdr:to>
      <xdr:col>46</xdr:col>
      <xdr:colOff>38100</xdr:colOff>
      <xdr:row>59</xdr:row>
      <xdr:rowOff>71572</xdr:rowOff>
    </xdr:to>
    <xdr:sp macro="" textlink="">
      <xdr:nvSpPr>
        <xdr:cNvPr id="366" name="楕円 365"/>
        <xdr:cNvSpPr/>
      </xdr:nvSpPr>
      <xdr:spPr>
        <a:xfrm>
          <a:off x="8699500" y="10085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62699</xdr:rowOff>
    </xdr:from>
    <xdr:ext cx="534377" cy="259045"/>
    <xdr:sp macro="" textlink="">
      <xdr:nvSpPr>
        <xdr:cNvPr id="367" name="テキスト ボックス 366"/>
        <xdr:cNvSpPr txBox="1"/>
      </xdr:nvSpPr>
      <xdr:spPr>
        <a:xfrm>
          <a:off x="8483111" y="10178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150178</xdr:rowOff>
    </xdr:from>
    <xdr:to>
      <xdr:col>41</xdr:col>
      <xdr:colOff>101600</xdr:colOff>
      <xdr:row>59</xdr:row>
      <xdr:rowOff>80328</xdr:rowOff>
    </xdr:to>
    <xdr:sp macro="" textlink="">
      <xdr:nvSpPr>
        <xdr:cNvPr id="368" name="楕円 367"/>
        <xdr:cNvSpPr/>
      </xdr:nvSpPr>
      <xdr:spPr>
        <a:xfrm>
          <a:off x="7810500" y="1009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71455</xdr:rowOff>
    </xdr:from>
    <xdr:ext cx="534377" cy="259045"/>
    <xdr:sp macro="" textlink="">
      <xdr:nvSpPr>
        <xdr:cNvPr id="369" name="テキスト ボックス 368"/>
        <xdr:cNvSpPr txBox="1"/>
      </xdr:nvSpPr>
      <xdr:spPr>
        <a:xfrm>
          <a:off x="7594111" y="1018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149020</xdr:rowOff>
    </xdr:from>
    <xdr:to>
      <xdr:col>36</xdr:col>
      <xdr:colOff>165100</xdr:colOff>
      <xdr:row>59</xdr:row>
      <xdr:rowOff>79170</xdr:rowOff>
    </xdr:to>
    <xdr:sp macro="" textlink="">
      <xdr:nvSpPr>
        <xdr:cNvPr id="370" name="楕円 369"/>
        <xdr:cNvSpPr/>
      </xdr:nvSpPr>
      <xdr:spPr>
        <a:xfrm>
          <a:off x="6921500" y="1009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70297</xdr:rowOff>
    </xdr:from>
    <xdr:ext cx="534377" cy="259045"/>
    <xdr:sp macro="" textlink="">
      <xdr:nvSpPr>
        <xdr:cNvPr id="371" name="テキスト ボックス 370"/>
        <xdr:cNvSpPr txBox="1"/>
      </xdr:nvSpPr>
      <xdr:spPr>
        <a:xfrm>
          <a:off x="6705111" y="10185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5" name="テキスト ボックス 38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7" name="テキスト ボックス 38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9" name="テキスト ボックス 38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1" name="テキスト ボックス 390"/>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3" name="テキスト ボックス 39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14803</xdr:rowOff>
    </xdr:from>
    <xdr:to>
      <xdr:col>54</xdr:col>
      <xdr:colOff>189865</xdr:colOff>
      <xdr:row>79</xdr:row>
      <xdr:rowOff>86077</xdr:rowOff>
    </xdr:to>
    <xdr:cxnSp macro="">
      <xdr:nvCxnSpPr>
        <xdr:cNvPr id="397" name="直線コネクタ 396"/>
        <xdr:cNvCxnSpPr/>
      </xdr:nvCxnSpPr>
      <xdr:spPr>
        <a:xfrm flipV="1">
          <a:off x="10475595" y="12016303"/>
          <a:ext cx="1270" cy="1614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89904</xdr:rowOff>
    </xdr:from>
    <xdr:ext cx="378565" cy="259045"/>
    <xdr:sp macro="" textlink="">
      <xdr:nvSpPr>
        <xdr:cNvPr id="398" name="商工費最小値テキスト"/>
        <xdr:cNvSpPr txBox="1"/>
      </xdr:nvSpPr>
      <xdr:spPr>
        <a:xfrm>
          <a:off x="10528300" y="13634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86077</xdr:rowOff>
    </xdr:from>
    <xdr:to>
      <xdr:col>55</xdr:col>
      <xdr:colOff>88900</xdr:colOff>
      <xdr:row>79</xdr:row>
      <xdr:rowOff>86077</xdr:rowOff>
    </xdr:to>
    <xdr:cxnSp macro="">
      <xdr:nvCxnSpPr>
        <xdr:cNvPr id="399" name="直線コネクタ 398"/>
        <xdr:cNvCxnSpPr/>
      </xdr:nvCxnSpPr>
      <xdr:spPr>
        <a:xfrm>
          <a:off x="10388600" y="1363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132930</xdr:rowOff>
    </xdr:from>
    <xdr:ext cx="534377" cy="259045"/>
    <xdr:sp macro="" textlink="">
      <xdr:nvSpPr>
        <xdr:cNvPr id="400" name="商工費最大値テキスト"/>
        <xdr:cNvSpPr txBox="1"/>
      </xdr:nvSpPr>
      <xdr:spPr>
        <a:xfrm>
          <a:off x="10528300" y="1179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14803</xdr:rowOff>
    </xdr:from>
    <xdr:to>
      <xdr:col>55</xdr:col>
      <xdr:colOff>88900</xdr:colOff>
      <xdr:row>70</xdr:row>
      <xdr:rowOff>14803</xdr:rowOff>
    </xdr:to>
    <xdr:cxnSp macro="">
      <xdr:nvCxnSpPr>
        <xdr:cNvPr id="401" name="直線コネクタ 400"/>
        <xdr:cNvCxnSpPr/>
      </xdr:nvCxnSpPr>
      <xdr:spPr>
        <a:xfrm>
          <a:off x="10388600" y="12016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9578</xdr:rowOff>
    </xdr:from>
    <xdr:to>
      <xdr:col>55</xdr:col>
      <xdr:colOff>0</xdr:colOff>
      <xdr:row>78</xdr:row>
      <xdr:rowOff>140875</xdr:rowOff>
    </xdr:to>
    <xdr:cxnSp macro="">
      <xdr:nvCxnSpPr>
        <xdr:cNvPr id="402" name="直線コネクタ 401"/>
        <xdr:cNvCxnSpPr/>
      </xdr:nvCxnSpPr>
      <xdr:spPr>
        <a:xfrm flipV="1">
          <a:off x="9639300" y="13382678"/>
          <a:ext cx="838200" cy="131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134326</xdr:rowOff>
    </xdr:from>
    <xdr:ext cx="534377" cy="259045"/>
    <xdr:sp macro="" textlink="">
      <xdr:nvSpPr>
        <xdr:cNvPr id="403" name="商工費平均値テキスト"/>
        <xdr:cNvSpPr txBox="1"/>
      </xdr:nvSpPr>
      <xdr:spPr>
        <a:xfrm>
          <a:off x="10528300" y="129930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111449</xdr:rowOff>
    </xdr:from>
    <xdr:to>
      <xdr:col>55</xdr:col>
      <xdr:colOff>50800</xdr:colOff>
      <xdr:row>77</xdr:row>
      <xdr:rowOff>41599</xdr:rowOff>
    </xdr:to>
    <xdr:sp macro="" textlink="">
      <xdr:nvSpPr>
        <xdr:cNvPr id="404" name="フローチャート: 判断 403"/>
        <xdr:cNvSpPr/>
      </xdr:nvSpPr>
      <xdr:spPr>
        <a:xfrm>
          <a:off x="10426700" y="1314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31914</xdr:rowOff>
    </xdr:from>
    <xdr:to>
      <xdr:col>50</xdr:col>
      <xdr:colOff>114300</xdr:colOff>
      <xdr:row>78</xdr:row>
      <xdr:rowOff>140875</xdr:rowOff>
    </xdr:to>
    <xdr:cxnSp macro="">
      <xdr:nvCxnSpPr>
        <xdr:cNvPr id="405" name="直線コネクタ 404"/>
        <xdr:cNvCxnSpPr/>
      </xdr:nvCxnSpPr>
      <xdr:spPr>
        <a:xfrm>
          <a:off x="8750300" y="13062114"/>
          <a:ext cx="889000" cy="451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101815</xdr:rowOff>
    </xdr:from>
    <xdr:to>
      <xdr:col>50</xdr:col>
      <xdr:colOff>165100</xdr:colOff>
      <xdr:row>77</xdr:row>
      <xdr:rowOff>31965</xdr:rowOff>
    </xdr:to>
    <xdr:sp macro="" textlink="">
      <xdr:nvSpPr>
        <xdr:cNvPr id="406" name="フローチャート: 判断 405"/>
        <xdr:cNvSpPr/>
      </xdr:nvSpPr>
      <xdr:spPr>
        <a:xfrm>
          <a:off x="9588500" y="1313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48493</xdr:rowOff>
    </xdr:from>
    <xdr:ext cx="534377" cy="259045"/>
    <xdr:sp macro="" textlink="">
      <xdr:nvSpPr>
        <xdr:cNvPr id="407" name="テキスト ボックス 406"/>
        <xdr:cNvSpPr txBox="1"/>
      </xdr:nvSpPr>
      <xdr:spPr>
        <a:xfrm>
          <a:off x="9372111" y="1290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39949</xdr:rowOff>
    </xdr:from>
    <xdr:to>
      <xdr:col>45</xdr:col>
      <xdr:colOff>177800</xdr:colOff>
      <xdr:row>76</xdr:row>
      <xdr:rowOff>31914</xdr:rowOff>
    </xdr:to>
    <xdr:cxnSp macro="">
      <xdr:nvCxnSpPr>
        <xdr:cNvPr id="408" name="直線コネクタ 407"/>
        <xdr:cNvCxnSpPr/>
      </xdr:nvCxnSpPr>
      <xdr:spPr>
        <a:xfrm>
          <a:off x="7861300" y="12898699"/>
          <a:ext cx="889000" cy="16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168289</xdr:rowOff>
    </xdr:from>
    <xdr:to>
      <xdr:col>46</xdr:col>
      <xdr:colOff>38100</xdr:colOff>
      <xdr:row>77</xdr:row>
      <xdr:rowOff>98439</xdr:rowOff>
    </xdr:to>
    <xdr:sp macro="" textlink="">
      <xdr:nvSpPr>
        <xdr:cNvPr id="409" name="フローチャート: 判断 408"/>
        <xdr:cNvSpPr/>
      </xdr:nvSpPr>
      <xdr:spPr>
        <a:xfrm>
          <a:off x="8699500" y="1319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89566</xdr:rowOff>
    </xdr:from>
    <xdr:ext cx="534377" cy="259045"/>
    <xdr:sp macro="" textlink="">
      <xdr:nvSpPr>
        <xdr:cNvPr id="410" name="テキスト ボックス 409"/>
        <xdr:cNvSpPr txBox="1"/>
      </xdr:nvSpPr>
      <xdr:spPr>
        <a:xfrm>
          <a:off x="8483111" y="13291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39949</xdr:rowOff>
    </xdr:from>
    <xdr:to>
      <xdr:col>41</xdr:col>
      <xdr:colOff>50800</xdr:colOff>
      <xdr:row>79</xdr:row>
      <xdr:rowOff>79513</xdr:rowOff>
    </xdr:to>
    <xdr:cxnSp macro="">
      <xdr:nvCxnSpPr>
        <xdr:cNvPr id="411" name="直線コネクタ 410"/>
        <xdr:cNvCxnSpPr/>
      </xdr:nvCxnSpPr>
      <xdr:spPr>
        <a:xfrm flipV="1">
          <a:off x="6972300" y="12898699"/>
          <a:ext cx="889000" cy="725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50250</xdr:rowOff>
    </xdr:from>
    <xdr:to>
      <xdr:col>41</xdr:col>
      <xdr:colOff>101600</xdr:colOff>
      <xdr:row>77</xdr:row>
      <xdr:rowOff>151850</xdr:rowOff>
    </xdr:to>
    <xdr:sp macro="" textlink="">
      <xdr:nvSpPr>
        <xdr:cNvPr id="412" name="フローチャート: 判断 411"/>
        <xdr:cNvSpPr/>
      </xdr:nvSpPr>
      <xdr:spPr>
        <a:xfrm>
          <a:off x="7810500" y="1325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142977</xdr:rowOff>
    </xdr:from>
    <xdr:ext cx="534377" cy="259045"/>
    <xdr:sp macro="" textlink="">
      <xdr:nvSpPr>
        <xdr:cNvPr id="413" name="テキスト ボックス 412"/>
        <xdr:cNvSpPr txBox="1"/>
      </xdr:nvSpPr>
      <xdr:spPr>
        <a:xfrm>
          <a:off x="7594111" y="1334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101571</xdr:rowOff>
    </xdr:from>
    <xdr:to>
      <xdr:col>36</xdr:col>
      <xdr:colOff>165100</xdr:colOff>
      <xdr:row>78</xdr:row>
      <xdr:rowOff>31721</xdr:rowOff>
    </xdr:to>
    <xdr:sp macro="" textlink="">
      <xdr:nvSpPr>
        <xdr:cNvPr id="414" name="フローチャート: 判断 413"/>
        <xdr:cNvSpPr/>
      </xdr:nvSpPr>
      <xdr:spPr>
        <a:xfrm>
          <a:off x="6921500" y="1330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48248</xdr:rowOff>
    </xdr:from>
    <xdr:ext cx="534377" cy="259045"/>
    <xdr:sp macro="" textlink="">
      <xdr:nvSpPr>
        <xdr:cNvPr id="415" name="テキスト ボックス 414"/>
        <xdr:cNvSpPr txBox="1"/>
      </xdr:nvSpPr>
      <xdr:spPr>
        <a:xfrm>
          <a:off x="6705111" y="1307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130228</xdr:rowOff>
    </xdr:from>
    <xdr:to>
      <xdr:col>55</xdr:col>
      <xdr:colOff>50800</xdr:colOff>
      <xdr:row>78</xdr:row>
      <xdr:rowOff>60378</xdr:rowOff>
    </xdr:to>
    <xdr:sp macro="" textlink="">
      <xdr:nvSpPr>
        <xdr:cNvPr id="421" name="楕円 420"/>
        <xdr:cNvSpPr/>
      </xdr:nvSpPr>
      <xdr:spPr>
        <a:xfrm>
          <a:off x="10426700" y="1333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108655</xdr:rowOff>
    </xdr:from>
    <xdr:ext cx="534377" cy="259045"/>
    <xdr:sp macro="" textlink="">
      <xdr:nvSpPr>
        <xdr:cNvPr id="422" name="商工費該当値テキスト"/>
        <xdr:cNvSpPr txBox="1"/>
      </xdr:nvSpPr>
      <xdr:spPr>
        <a:xfrm>
          <a:off x="10528300" y="13310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90075</xdr:rowOff>
    </xdr:from>
    <xdr:to>
      <xdr:col>50</xdr:col>
      <xdr:colOff>165100</xdr:colOff>
      <xdr:row>79</xdr:row>
      <xdr:rowOff>20225</xdr:rowOff>
    </xdr:to>
    <xdr:sp macro="" textlink="">
      <xdr:nvSpPr>
        <xdr:cNvPr id="423" name="楕円 422"/>
        <xdr:cNvSpPr/>
      </xdr:nvSpPr>
      <xdr:spPr>
        <a:xfrm>
          <a:off x="9588500" y="13463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11352</xdr:rowOff>
    </xdr:from>
    <xdr:ext cx="469744" cy="259045"/>
    <xdr:sp macro="" textlink="">
      <xdr:nvSpPr>
        <xdr:cNvPr id="424" name="テキスト ボックス 423"/>
        <xdr:cNvSpPr txBox="1"/>
      </xdr:nvSpPr>
      <xdr:spPr>
        <a:xfrm>
          <a:off x="9404428" y="13555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152564</xdr:rowOff>
    </xdr:from>
    <xdr:to>
      <xdr:col>46</xdr:col>
      <xdr:colOff>38100</xdr:colOff>
      <xdr:row>76</xdr:row>
      <xdr:rowOff>82714</xdr:rowOff>
    </xdr:to>
    <xdr:sp macro="" textlink="">
      <xdr:nvSpPr>
        <xdr:cNvPr id="425" name="楕円 424"/>
        <xdr:cNvSpPr/>
      </xdr:nvSpPr>
      <xdr:spPr>
        <a:xfrm>
          <a:off x="8699500" y="13011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99242</xdr:rowOff>
    </xdr:from>
    <xdr:ext cx="534377" cy="259045"/>
    <xdr:sp macro="" textlink="">
      <xdr:nvSpPr>
        <xdr:cNvPr id="426" name="テキスト ボックス 425"/>
        <xdr:cNvSpPr txBox="1"/>
      </xdr:nvSpPr>
      <xdr:spPr>
        <a:xfrm>
          <a:off x="8483111" y="12786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160599</xdr:rowOff>
    </xdr:from>
    <xdr:to>
      <xdr:col>41</xdr:col>
      <xdr:colOff>101600</xdr:colOff>
      <xdr:row>75</xdr:row>
      <xdr:rowOff>90749</xdr:rowOff>
    </xdr:to>
    <xdr:sp macro="" textlink="">
      <xdr:nvSpPr>
        <xdr:cNvPr id="427" name="楕円 426"/>
        <xdr:cNvSpPr/>
      </xdr:nvSpPr>
      <xdr:spPr>
        <a:xfrm>
          <a:off x="7810500" y="1284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107276</xdr:rowOff>
    </xdr:from>
    <xdr:ext cx="534377" cy="259045"/>
    <xdr:sp macro="" textlink="">
      <xdr:nvSpPr>
        <xdr:cNvPr id="428" name="テキスト ボックス 427"/>
        <xdr:cNvSpPr txBox="1"/>
      </xdr:nvSpPr>
      <xdr:spPr>
        <a:xfrm>
          <a:off x="7594111" y="12623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28713</xdr:rowOff>
    </xdr:from>
    <xdr:to>
      <xdr:col>36</xdr:col>
      <xdr:colOff>165100</xdr:colOff>
      <xdr:row>79</xdr:row>
      <xdr:rowOff>130313</xdr:rowOff>
    </xdr:to>
    <xdr:sp macro="" textlink="">
      <xdr:nvSpPr>
        <xdr:cNvPr id="429" name="楕円 428"/>
        <xdr:cNvSpPr/>
      </xdr:nvSpPr>
      <xdr:spPr>
        <a:xfrm>
          <a:off x="6921500" y="13573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121440</xdr:rowOff>
    </xdr:from>
    <xdr:ext cx="469744" cy="259045"/>
    <xdr:sp macro="" textlink="">
      <xdr:nvSpPr>
        <xdr:cNvPr id="430" name="テキスト ボックス 429"/>
        <xdr:cNvSpPr txBox="1"/>
      </xdr:nvSpPr>
      <xdr:spPr>
        <a:xfrm>
          <a:off x="6737428" y="1366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165678</xdr:rowOff>
    </xdr:from>
    <xdr:to>
      <xdr:col>54</xdr:col>
      <xdr:colOff>189865</xdr:colOff>
      <xdr:row>98</xdr:row>
      <xdr:rowOff>48392</xdr:rowOff>
    </xdr:to>
    <xdr:cxnSp macro="">
      <xdr:nvCxnSpPr>
        <xdr:cNvPr id="452" name="直線コネクタ 451"/>
        <xdr:cNvCxnSpPr/>
      </xdr:nvCxnSpPr>
      <xdr:spPr>
        <a:xfrm flipV="1">
          <a:off x="10475595" y="15767628"/>
          <a:ext cx="1270" cy="1082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52219</xdr:rowOff>
    </xdr:from>
    <xdr:ext cx="534377" cy="259045"/>
    <xdr:sp macro="" textlink="">
      <xdr:nvSpPr>
        <xdr:cNvPr id="453" name="土木費最小値テキスト"/>
        <xdr:cNvSpPr txBox="1"/>
      </xdr:nvSpPr>
      <xdr:spPr>
        <a:xfrm>
          <a:off x="10528300" y="16854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48392</xdr:rowOff>
    </xdr:from>
    <xdr:to>
      <xdr:col>55</xdr:col>
      <xdr:colOff>88900</xdr:colOff>
      <xdr:row>98</xdr:row>
      <xdr:rowOff>48392</xdr:rowOff>
    </xdr:to>
    <xdr:cxnSp macro="">
      <xdr:nvCxnSpPr>
        <xdr:cNvPr id="454" name="直線コネクタ 453"/>
        <xdr:cNvCxnSpPr/>
      </xdr:nvCxnSpPr>
      <xdr:spPr>
        <a:xfrm>
          <a:off x="10388600" y="1685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112355</xdr:rowOff>
    </xdr:from>
    <xdr:ext cx="599010" cy="259045"/>
    <xdr:sp macro="" textlink="">
      <xdr:nvSpPr>
        <xdr:cNvPr id="455" name="土木費最大値テキスト"/>
        <xdr:cNvSpPr txBox="1"/>
      </xdr:nvSpPr>
      <xdr:spPr>
        <a:xfrm>
          <a:off x="10528300" y="15542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256,818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165678</xdr:rowOff>
    </xdr:from>
    <xdr:to>
      <xdr:col>55</xdr:col>
      <xdr:colOff>88900</xdr:colOff>
      <xdr:row>91</xdr:row>
      <xdr:rowOff>165678</xdr:rowOff>
    </xdr:to>
    <xdr:cxnSp macro="">
      <xdr:nvCxnSpPr>
        <xdr:cNvPr id="456" name="直線コネクタ 455"/>
        <xdr:cNvCxnSpPr/>
      </xdr:nvCxnSpPr>
      <xdr:spPr>
        <a:xfrm>
          <a:off x="10388600" y="15767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94972</xdr:rowOff>
    </xdr:from>
    <xdr:to>
      <xdr:col>55</xdr:col>
      <xdr:colOff>0</xdr:colOff>
      <xdr:row>98</xdr:row>
      <xdr:rowOff>48392</xdr:rowOff>
    </xdr:to>
    <xdr:cxnSp macro="">
      <xdr:nvCxnSpPr>
        <xdr:cNvPr id="457" name="直線コネクタ 456"/>
        <xdr:cNvCxnSpPr/>
      </xdr:nvCxnSpPr>
      <xdr:spPr>
        <a:xfrm>
          <a:off x="9639300" y="16725622"/>
          <a:ext cx="838200" cy="124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11070</xdr:rowOff>
    </xdr:from>
    <xdr:ext cx="534377" cy="259045"/>
    <xdr:sp macro="" textlink="">
      <xdr:nvSpPr>
        <xdr:cNvPr id="458" name="土木費平均値テキスト"/>
        <xdr:cNvSpPr txBox="1"/>
      </xdr:nvSpPr>
      <xdr:spPr>
        <a:xfrm>
          <a:off x="10528300" y="162988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159643</xdr:rowOff>
    </xdr:from>
    <xdr:to>
      <xdr:col>55</xdr:col>
      <xdr:colOff>50800</xdr:colOff>
      <xdr:row>96</xdr:row>
      <xdr:rowOff>89793</xdr:rowOff>
    </xdr:to>
    <xdr:sp macro="" textlink="">
      <xdr:nvSpPr>
        <xdr:cNvPr id="459" name="フローチャート: 判断 458"/>
        <xdr:cNvSpPr/>
      </xdr:nvSpPr>
      <xdr:spPr>
        <a:xfrm>
          <a:off x="10426700" y="164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94972</xdr:rowOff>
    </xdr:from>
    <xdr:to>
      <xdr:col>50</xdr:col>
      <xdr:colOff>114300</xdr:colOff>
      <xdr:row>98</xdr:row>
      <xdr:rowOff>27691</xdr:rowOff>
    </xdr:to>
    <xdr:cxnSp macro="">
      <xdr:nvCxnSpPr>
        <xdr:cNvPr id="460" name="直線コネクタ 459"/>
        <xdr:cNvCxnSpPr/>
      </xdr:nvCxnSpPr>
      <xdr:spPr>
        <a:xfrm flipV="1">
          <a:off x="8750300" y="16725622"/>
          <a:ext cx="889000" cy="104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10874</xdr:rowOff>
    </xdr:from>
    <xdr:to>
      <xdr:col>50</xdr:col>
      <xdr:colOff>165100</xdr:colOff>
      <xdr:row>96</xdr:row>
      <xdr:rowOff>112474</xdr:rowOff>
    </xdr:to>
    <xdr:sp macro="" textlink="">
      <xdr:nvSpPr>
        <xdr:cNvPr id="461" name="フローチャート: 判断 460"/>
        <xdr:cNvSpPr/>
      </xdr:nvSpPr>
      <xdr:spPr>
        <a:xfrm>
          <a:off x="9588500" y="1647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129001</xdr:rowOff>
    </xdr:from>
    <xdr:ext cx="534377" cy="259045"/>
    <xdr:sp macro="" textlink="">
      <xdr:nvSpPr>
        <xdr:cNvPr id="462" name="テキスト ボックス 461"/>
        <xdr:cNvSpPr txBox="1"/>
      </xdr:nvSpPr>
      <xdr:spPr>
        <a:xfrm>
          <a:off x="9372111" y="1624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96481</xdr:rowOff>
    </xdr:from>
    <xdr:to>
      <xdr:col>45</xdr:col>
      <xdr:colOff>177800</xdr:colOff>
      <xdr:row>98</xdr:row>
      <xdr:rowOff>27691</xdr:rowOff>
    </xdr:to>
    <xdr:cxnSp macro="">
      <xdr:nvCxnSpPr>
        <xdr:cNvPr id="463" name="直線コネクタ 462"/>
        <xdr:cNvCxnSpPr/>
      </xdr:nvCxnSpPr>
      <xdr:spPr>
        <a:xfrm>
          <a:off x="7861300" y="16555681"/>
          <a:ext cx="889000" cy="274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97633</xdr:rowOff>
    </xdr:from>
    <xdr:to>
      <xdr:col>46</xdr:col>
      <xdr:colOff>38100</xdr:colOff>
      <xdr:row>97</xdr:row>
      <xdr:rowOff>27783</xdr:rowOff>
    </xdr:to>
    <xdr:sp macro="" textlink="">
      <xdr:nvSpPr>
        <xdr:cNvPr id="464" name="フローチャート: 判断 463"/>
        <xdr:cNvSpPr/>
      </xdr:nvSpPr>
      <xdr:spPr>
        <a:xfrm>
          <a:off x="8699500" y="1655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44310</xdr:rowOff>
    </xdr:from>
    <xdr:ext cx="534377" cy="259045"/>
    <xdr:sp macro="" textlink="">
      <xdr:nvSpPr>
        <xdr:cNvPr id="465" name="テキスト ボックス 464"/>
        <xdr:cNvSpPr txBox="1"/>
      </xdr:nvSpPr>
      <xdr:spPr>
        <a:xfrm>
          <a:off x="8483111" y="1633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96481</xdr:rowOff>
    </xdr:from>
    <xdr:to>
      <xdr:col>41</xdr:col>
      <xdr:colOff>50800</xdr:colOff>
      <xdr:row>97</xdr:row>
      <xdr:rowOff>97893</xdr:rowOff>
    </xdr:to>
    <xdr:cxnSp macro="">
      <xdr:nvCxnSpPr>
        <xdr:cNvPr id="466" name="直線コネクタ 465"/>
        <xdr:cNvCxnSpPr/>
      </xdr:nvCxnSpPr>
      <xdr:spPr>
        <a:xfrm flipV="1">
          <a:off x="6972300" y="16555681"/>
          <a:ext cx="889000" cy="17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90390</xdr:rowOff>
    </xdr:from>
    <xdr:to>
      <xdr:col>41</xdr:col>
      <xdr:colOff>101600</xdr:colOff>
      <xdr:row>97</xdr:row>
      <xdr:rowOff>20540</xdr:rowOff>
    </xdr:to>
    <xdr:sp macro="" textlink="">
      <xdr:nvSpPr>
        <xdr:cNvPr id="467" name="フローチャート: 判断 466"/>
        <xdr:cNvSpPr/>
      </xdr:nvSpPr>
      <xdr:spPr>
        <a:xfrm>
          <a:off x="7810500" y="1654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11667</xdr:rowOff>
    </xdr:from>
    <xdr:ext cx="534377" cy="259045"/>
    <xdr:sp macro="" textlink="">
      <xdr:nvSpPr>
        <xdr:cNvPr id="468" name="テキスト ボックス 467"/>
        <xdr:cNvSpPr txBox="1"/>
      </xdr:nvSpPr>
      <xdr:spPr>
        <a:xfrm>
          <a:off x="7594111" y="1664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86189</xdr:rowOff>
    </xdr:from>
    <xdr:to>
      <xdr:col>36</xdr:col>
      <xdr:colOff>165100</xdr:colOff>
      <xdr:row>97</xdr:row>
      <xdr:rowOff>16339</xdr:rowOff>
    </xdr:to>
    <xdr:sp macro="" textlink="">
      <xdr:nvSpPr>
        <xdr:cNvPr id="469" name="フローチャート: 判断 468"/>
        <xdr:cNvSpPr/>
      </xdr:nvSpPr>
      <xdr:spPr>
        <a:xfrm>
          <a:off x="6921500" y="165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32866</xdr:rowOff>
    </xdr:from>
    <xdr:ext cx="534377" cy="259045"/>
    <xdr:sp macro="" textlink="">
      <xdr:nvSpPr>
        <xdr:cNvPr id="470" name="テキスト ボックス 469"/>
        <xdr:cNvSpPr txBox="1"/>
      </xdr:nvSpPr>
      <xdr:spPr>
        <a:xfrm>
          <a:off x="6705111" y="1632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169042</xdr:rowOff>
    </xdr:from>
    <xdr:to>
      <xdr:col>55</xdr:col>
      <xdr:colOff>50800</xdr:colOff>
      <xdr:row>98</xdr:row>
      <xdr:rowOff>99192</xdr:rowOff>
    </xdr:to>
    <xdr:sp macro="" textlink="">
      <xdr:nvSpPr>
        <xdr:cNvPr id="476" name="楕円 475"/>
        <xdr:cNvSpPr/>
      </xdr:nvSpPr>
      <xdr:spPr>
        <a:xfrm>
          <a:off x="10426700" y="1679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83969</xdr:rowOff>
    </xdr:from>
    <xdr:ext cx="534377" cy="259045"/>
    <xdr:sp macro="" textlink="">
      <xdr:nvSpPr>
        <xdr:cNvPr id="477" name="土木費該当値テキスト"/>
        <xdr:cNvSpPr txBox="1"/>
      </xdr:nvSpPr>
      <xdr:spPr>
        <a:xfrm>
          <a:off x="10528300" y="1671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44172</xdr:rowOff>
    </xdr:from>
    <xdr:to>
      <xdr:col>50</xdr:col>
      <xdr:colOff>165100</xdr:colOff>
      <xdr:row>97</xdr:row>
      <xdr:rowOff>145772</xdr:rowOff>
    </xdr:to>
    <xdr:sp macro="" textlink="">
      <xdr:nvSpPr>
        <xdr:cNvPr id="478" name="楕円 477"/>
        <xdr:cNvSpPr/>
      </xdr:nvSpPr>
      <xdr:spPr>
        <a:xfrm>
          <a:off x="9588500" y="16674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136899</xdr:rowOff>
    </xdr:from>
    <xdr:ext cx="534377" cy="259045"/>
    <xdr:sp macro="" textlink="">
      <xdr:nvSpPr>
        <xdr:cNvPr id="479" name="テキスト ボックス 478"/>
        <xdr:cNvSpPr txBox="1"/>
      </xdr:nvSpPr>
      <xdr:spPr>
        <a:xfrm>
          <a:off x="9372111" y="1676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148341</xdr:rowOff>
    </xdr:from>
    <xdr:to>
      <xdr:col>46</xdr:col>
      <xdr:colOff>38100</xdr:colOff>
      <xdr:row>98</xdr:row>
      <xdr:rowOff>78491</xdr:rowOff>
    </xdr:to>
    <xdr:sp macro="" textlink="">
      <xdr:nvSpPr>
        <xdr:cNvPr id="480" name="楕円 479"/>
        <xdr:cNvSpPr/>
      </xdr:nvSpPr>
      <xdr:spPr>
        <a:xfrm>
          <a:off x="8699500" y="16778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69618</xdr:rowOff>
    </xdr:from>
    <xdr:ext cx="534377" cy="259045"/>
    <xdr:sp macro="" textlink="">
      <xdr:nvSpPr>
        <xdr:cNvPr id="481" name="テキスト ボックス 480"/>
        <xdr:cNvSpPr txBox="1"/>
      </xdr:nvSpPr>
      <xdr:spPr>
        <a:xfrm>
          <a:off x="8483111" y="16871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45681</xdr:rowOff>
    </xdr:from>
    <xdr:to>
      <xdr:col>41</xdr:col>
      <xdr:colOff>101600</xdr:colOff>
      <xdr:row>96</xdr:row>
      <xdr:rowOff>147281</xdr:rowOff>
    </xdr:to>
    <xdr:sp macro="" textlink="">
      <xdr:nvSpPr>
        <xdr:cNvPr id="482" name="楕円 481"/>
        <xdr:cNvSpPr/>
      </xdr:nvSpPr>
      <xdr:spPr>
        <a:xfrm>
          <a:off x="7810500" y="16504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163808</xdr:rowOff>
    </xdr:from>
    <xdr:ext cx="534377" cy="259045"/>
    <xdr:sp macro="" textlink="">
      <xdr:nvSpPr>
        <xdr:cNvPr id="483" name="テキスト ボックス 482"/>
        <xdr:cNvSpPr txBox="1"/>
      </xdr:nvSpPr>
      <xdr:spPr>
        <a:xfrm>
          <a:off x="7594111" y="16280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47093</xdr:rowOff>
    </xdr:from>
    <xdr:to>
      <xdr:col>36</xdr:col>
      <xdr:colOff>165100</xdr:colOff>
      <xdr:row>97</xdr:row>
      <xdr:rowOff>148693</xdr:rowOff>
    </xdr:to>
    <xdr:sp macro="" textlink="">
      <xdr:nvSpPr>
        <xdr:cNvPr id="484" name="楕円 483"/>
        <xdr:cNvSpPr/>
      </xdr:nvSpPr>
      <xdr:spPr>
        <a:xfrm>
          <a:off x="6921500" y="1667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139820</xdr:rowOff>
    </xdr:from>
    <xdr:ext cx="534377" cy="259045"/>
    <xdr:sp macro="" textlink="">
      <xdr:nvSpPr>
        <xdr:cNvPr id="485" name="テキスト ボックス 484"/>
        <xdr:cNvSpPr txBox="1"/>
      </xdr:nvSpPr>
      <xdr:spPr>
        <a:xfrm>
          <a:off x="6705111" y="1677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6" name="テキスト ボックス 49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8" name="テキスト ボックス 497"/>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131718</xdr:rowOff>
    </xdr:from>
    <xdr:to>
      <xdr:col>85</xdr:col>
      <xdr:colOff>126364</xdr:colOff>
      <xdr:row>39</xdr:row>
      <xdr:rowOff>60185</xdr:rowOff>
    </xdr:to>
    <xdr:cxnSp macro="">
      <xdr:nvCxnSpPr>
        <xdr:cNvPr id="510" name="直線コネクタ 509"/>
        <xdr:cNvCxnSpPr/>
      </xdr:nvCxnSpPr>
      <xdr:spPr>
        <a:xfrm flipV="1">
          <a:off x="16317595" y="5275218"/>
          <a:ext cx="1269" cy="1471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64012</xdr:rowOff>
    </xdr:from>
    <xdr:ext cx="534377" cy="259045"/>
    <xdr:sp macro="" textlink="">
      <xdr:nvSpPr>
        <xdr:cNvPr id="511" name="消防費最小値テキスト"/>
        <xdr:cNvSpPr txBox="1"/>
      </xdr:nvSpPr>
      <xdr:spPr>
        <a:xfrm>
          <a:off x="16370300" y="675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60185</xdr:rowOff>
    </xdr:from>
    <xdr:to>
      <xdr:col>86</xdr:col>
      <xdr:colOff>25400</xdr:colOff>
      <xdr:row>39</xdr:row>
      <xdr:rowOff>60185</xdr:rowOff>
    </xdr:to>
    <xdr:cxnSp macro="">
      <xdr:nvCxnSpPr>
        <xdr:cNvPr id="512" name="直線コネクタ 511"/>
        <xdr:cNvCxnSpPr/>
      </xdr:nvCxnSpPr>
      <xdr:spPr>
        <a:xfrm>
          <a:off x="16230600" y="6746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78395</xdr:rowOff>
    </xdr:from>
    <xdr:ext cx="534377" cy="259045"/>
    <xdr:sp macro="" textlink="">
      <xdr:nvSpPr>
        <xdr:cNvPr id="513" name="消防費最大値テキスト"/>
        <xdr:cNvSpPr txBox="1"/>
      </xdr:nvSpPr>
      <xdr:spPr>
        <a:xfrm>
          <a:off x="16370300" y="505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96,419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131718</xdr:rowOff>
    </xdr:from>
    <xdr:to>
      <xdr:col>86</xdr:col>
      <xdr:colOff>25400</xdr:colOff>
      <xdr:row>30</xdr:row>
      <xdr:rowOff>131718</xdr:rowOff>
    </xdr:to>
    <xdr:cxnSp macro="">
      <xdr:nvCxnSpPr>
        <xdr:cNvPr id="514" name="直線コネクタ 513"/>
        <xdr:cNvCxnSpPr/>
      </xdr:nvCxnSpPr>
      <xdr:spPr>
        <a:xfrm>
          <a:off x="16230600" y="5275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18485</xdr:rowOff>
    </xdr:from>
    <xdr:to>
      <xdr:col>85</xdr:col>
      <xdr:colOff>127000</xdr:colOff>
      <xdr:row>39</xdr:row>
      <xdr:rowOff>56642</xdr:rowOff>
    </xdr:to>
    <xdr:cxnSp macro="">
      <xdr:nvCxnSpPr>
        <xdr:cNvPr id="515" name="直線コネクタ 514"/>
        <xdr:cNvCxnSpPr/>
      </xdr:nvCxnSpPr>
      <xdr:spPr>
        <a:xfrm>
          <a:off x="15481300" y="6705035"/>
          <a:ext cx="838200" cy="38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129303</xdr:rowOff>
    </xdr:from>
    <xdr:ext cx="534377" cy="259045"/>
    <xdr:sp macro="" textlink="">
      <xdr:nvSpPr>
        <xdr:cNvPr id="516" name="消防費平均値テキスト"/>
        <xdr:cNvSpPr txBox="1"/>
      </xdr:nvSpPr>
      <xdr:spPr>
        <a:xfrm>
          <a:off x="16370300" y="6130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106426</xdr:rowOff>
    </xdr:from>
    <xdr:to>
      <xdr:col>85</xdr:col>
      <xdr:colOff>177800</xdr:colOff>
      <xdr:row>37</xdr:row>
      <xdr:rowOff>36576</xdr:rowOff>
    </xdr:to>
    <xdr:sp macro="" textlink="">
      <xdr:nvSpPr>
        <xdr:cNvPr id="517" name="フローチャート: 判断 516"/>
        <xdr:cNvSpPr/>
      </xdr:nvSpPr>
      <xdr:spPr>
        <a:xfrm>
          <a:off x="16268700" y="627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110477</xdr:rowOff>
    </xdr:from>
    <xdr:to>
      <xdr:col>81</xdr:col>
      <xdr:colOff>50800</xdr:colOff>
      <xdr:row>39</xdr:row>
      <xdr:rowOff>18485</xdr:rowOff>
    </xdr:to>
    <xdr:cxnSp macro="">
      <xdr:nvCxnSpPr>
        <xdr:cNvPr id="518" name="直線コネクタ 517"/>
        <xdr:cNvCxnSpPr/>
      </xdr:nvCxnSpPr>
      <xdr:spPr>
        <a:xfrm>
          <a:off x="14592300" y="6625577"/>
          <a:ext cx="889000" cy="79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61373</xdr:rowOff>
    </xdr:from>
    <xdr:to>
      <xdr:col>81</xdr:col>
      <xdr:colOff>101600</xdr:colOff>
      <xdr:row>36</xdr:row>
      <xdr:rowOff>162973</xdr:rowOff>
    </xdr:to>
    <xdr:sp macro="" textlink="">
      <xdr:nvSpPr>
        <xdr:cNvPr id="519" name="フローチャート: 判断 518"/>
        <xdr:cNvSpPr/>
      </xdr:nvSpPr>
      <xdr:spPr>
        <a:xfrm>
          <a:off x="15430500" y="62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8050</xdr:rowOff>
    </xdr:from>
    <xdr:ext cx="534377" cy="259045"/>
    <xdr:sp macro="" textlink="">
      <xdr:nvSpPr>
        <xdr:cNvPr id="520" name="テキスト ボックス 519"/>
        <xdr:cNvSpPr txBox="1"/>
      </xdr:nvSpPr>
      <xdr:spPr>
        <a:xfrm>
          <a:off x="15214111" y="600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17152</xdr:rowOff>
    </xdr:from>
    <xdr:to>
      <xdr:col>76</xdr:col>
      <xdr:colOff>114300</xdr:colOff>
      <xdr:row>38</xdr:row>
      <xdr:rowOff>110477</xdr:rowOff>
    </xdr:to>
    <xdr:cxnSp macro="">
      <xdr:nvCxnSpPr>
        <xdr:cNvPr id="521" name="直線コネクタ 520"/>
        <xdr:cNvCxnSpPr/>
      </xdr:nvCxnSpPr>
      <xdr:spPr>
        <a:xfrm>
          <a:off x="13703300" y="6532252"/>
          <a:ext cx="889000" cy="93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146717</xdr:rowOff>
    </xdr:from>
    <xdr:to>
      <xdr:col>76</xdr:col>
      <xdr:colOff>165100</xdr:colOff>
      <xdr:row>37</xdr:row>
      <xdr:rowOff>76867</xdr:rowOff>
    </xdr:to>
    <xdr:sp macro="" textlink="">
      <xdr:nvSpPr>
        <xdr:cNvPr id="522" name="フローチャート: 判断 521"/>
        <xdr:cNvSpPr/>
      </xdr:nvSpPr>
      <xdr:spPr>
        <a:xfrm>
          <a:off x="14541500" y="6318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93394</xdr:rowOff>
    </xdr:from>
    <xdr:ext cx="534377" cy="259045"/>
    <xdr:sp macro="" textlink="">
      <xdr:nvSpPr>
        <xdr:cNvPr id="523" name="テキスト ボックス 522"/>
        <xdr:cNvSpPr txBox="1"/>
      </xdr:nvSpPr>
      <xdr:spPr>
        <a:xfrm>
          <a:off x="14325111" y="6094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17152</xdr:rowOff>
    </xdr:from>
    <xdr:to>
      <xdr:col>71</xdr:col>
      <xdr:colOff>177800</xdr:colOff>
      <xdr:row>38</xdr:row>
      <xdr:rowOff>107277</xdr:rowOff>
    </xdr:to>
    <xdr:cxnSp macro="">
      <xdr:nvCxnSpPr>
        <xdr:cNvPr id="524" name="直線コネクタ 523"/>
        <xdr:cNvCxnSpPr/>
      </xdr:nvCxnSpPr>
      <xdr:spPr>
        <a:xfrm flipV="1">
          <a:off x="12814300" y="6532252"/>
          <a:ext cx="889000" cy="90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74974</xdr:rowOff>
    </xdr:from>
    <xdr:to>
      <xdr:col>72</xdr:col>
      <xdr:colOff>38100</xdr:colOff>
      <xdr:row>38</xdr:row>
      <xdr:rowOff>5124</xdr:rowOff>
    </xdr:to>
    <xdr:sp macro="" textlink="">
      <xdr:nvSpPr>
        <xdr:cNvPr id="525" name="フローチャート: 判断 524"/>
        <xdr:cNvSpPr/>
      </xdr:nvSpPr>
      <xdr:spPr>
        <a:xfrm>
          <a:off x="13652500" y="6418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21651</xdr:rowOff>
    </xdr:from>
    <xdr:ext cx="534377" cy="259045"/>
    <xdr:sp macro="" textlink="">
      <xdr:nvSpPr>
        <xdr:cNvPr id="526" name="テキスト ボックス 525"/>
        <xdr:cNvSpPr txBox="1"/>
      </xdr:nvSpPr>
      <xdr:spPr>
        <a:xfrm>
          <a:off x="13436111" y="619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90653</xdr:rowOff>
    </xdr:from>
    <xdr:to>
      <xdr:col>67</xdr:col>
      <xdr:colOff>101600</xdr:colOff>
      <xdr:row>38</xdr:row>
      <xdr:rowOff>20803</xdr:rowOff>
    </xdr:to>
    <xdr:sp macro="" textlink="">
      <xdr:nvSpPr>
        <xdr:cNvPr id="527" name="フローチャート: 判断 526"/>
        <xdr:cNvSpPr/>
      </xdr:nvSpPr>
      <xdr:spPr>
        <a:xfrm>
          <a:off x="12763500" y="643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37330</xdr:rowOff>
    </xdr:from>
    <xdr:ext cx="534377" cy="259045"/>
    <xdr:sp macro="" textlink="">
      <xdr:nvSpPr>
        <xdr:cNvPr id="528" name="テキスト ボックス 527"/>
        <xdr:cNvSpPr txBox="1"/>
      </xdr:nvSpPr>
      <xdr:spPr>
        <a:xfrm>
          <a:off x="12547111" y="620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5842</xdr:rowOff>
    </xdr:from>
    <xdr:to>
      <xdr:col>85</xdr:col>
      <xdr:colOff>177800</xdr:colOff>
      <xdr:row>39</xdr:row>
      <xdr:rowOff>107442</xdr:rowOff>
    </xdr:to>
    <xdr:sp macro="" textlink="">
      <xdr:nvSpPr>
        <xdr:cNvPr id="534" name="楕円 533"/>
        <xdr:cNvSpPr/>
      </xdr:nvSpPr>
      <xdr:spPr>
        <a:xfrm>
          <a:off x="16268700" y="669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92219</xdr:rowOff>
    </xdr:from>
    <xdr:ext cx="534377" cy="259045"/>
    <xdr:sp macro="" textlink="">
      <xdr:nvSpPr>
        <xdr:cNvPr id="535" name="消防費該当値テキスト"/>
        <xdr:cNvSpPr txBox="1"/>
      </xdr:nvSpPr>
      <xdr:spPr>
        <a:xfrm>
          <a:off x="16370300" y="660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139135</xdr:rowOff>
    </xdr:from>
    <xdr:to>
      <xdr:col>81</xdr:col>
      <xdr:colOff>101600</xdr:colOff>
      <xdr:row>39</xdr:row>
      <xdr:rowOff>69285</xdr:rowOff>
    </xdr:to>
    <xdr:sp macro="" textlink="">
      <xdr:nvSpPr>
        <xdr:cNvPr id="536" name="楕円 535"/>
        <xdr:cNvSpPr/>
      </xdr:nvSpPr>
      <xdr:spPr>
        <a:xfrm>
          <a:off x="15430500" y="665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60412</xdr:rowOff>
    </xdr:from>
    <xdr:ext cx="534377" cy="259045"/>
    <xdr:sp macro="" textlink="">
      <xdr:nvSpPr>
        <xdr:cNvPr id="537" name="テキスト ボックス 536"/>
        <xdr:cNvSpPr txBox="1"/>
      </xdr:nvSpPr>
      <xdr:spPr>
        <a:xfrm>
          <a:off x="15214111" y="6746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59677</xdr:rowOff>
    </xdr:from>
    <xdr:to>
      <xdr:col>76</xdr:col>
      <xdr:colOff>165100</xdr:colOff>
      <xdr:row>38</xdr:row>
      <xdr:rowOff>161277</xdr:rowOff>
    </xdr:to>
    <xdr:sp macro="" textlink="">
      <xdr:nvSpPr>
        <xdr:cNvPr id="538" name="楕円 537"/>
        <xdr:cNvSpPr/>
      </xdr:nvSpPr>
      <xdr:spPr>
        <a:xfrm>
          <a:off x="14541500" y="6574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152404</xdr:rowOff>
    </xdr:from>
    <xdr:ext cx="534377" cy="259045"/>
    <xdr:sp macro="" textlink="">
      <xdr:nvSpPr>
        <xdr:cNvPr id="539" name="テキスト ボックス 538"/>
        <xdr:cNvSpPr txBox="1"/>
      </xdr:nvSpPr>
      <xdr:spPr>
        <a:xfrm>
          <a:off x="14325111" y="666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137801</xdr:rowOff>
    </xdr:from>
    <xdr:to>
      <xdr:col>72</xdr:col>
      <xdr:colOff>38100</xdr:colOff>
      <xdr:row>38</xdr:row>
      <xdr:rowOff>67951</xdr:rowOff>
    </xdr:to>
    <xdr:sp macro="" textlink="">
      <xdr:nvSpPr>
        <xdr:cNvPr id="540" name="楕円 539"/>
        <xdr:cNvSpPr/>
      </xdr:nvSpPr>
      <xdr:spPr>
        <a:xfrm>
          <a:off x="13652500" y="648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59079</xdr:rowOff>
    </xdr:from>
    <xdr:ext cx="534377" cy="259045"/>
    <xdr:sp macro="" textlink="">
      <xdr:nvSpPr>
        <xdr:cNvPr id="541" name="テキスト ボックス 540"/>
        <xdr:cNvSpPr txBox="1"/>
      </xdr:nvSpPr>
      <xdr:spPr>
        <a:xfrm>
          <a:off x="13436111" y="6574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56477</xdr:rowOff>
    </xdr:from>
    <xdr:to>
      <xdr:col>67</xdr:col>
      <xdr:colOff>101600</xdr:colOff>
      <xdr:row>38</xdr:row>
      <xdr:rowOff>158077</xdr:rowOff>
    </xdr:to>
    <xdr:sp macro="" textlink="">
      <xdr:nvSpPr>
        <xdr:cNvPr id="542" name="楕円 541"/>
        <xdr:cNvSpPr/>
      </xdr:nvSpPr>
      <xdr:spPr>
        <a:xfrm>
          <a:off x="12763500" y="657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149204</xdr:rowOff>
    </xdr:from>
    <xdr:ext cx="534377" cy="259045"/>
    <xdr:sp macro="" textlink="">
      <xdr:nvSpPr>
        <xdr:cNvPr id="543" name="テキスト ボックス 542"/>
        <xdr:cNvSpPr txBox="1"/>
      </xdr:nvSpPr>
      <xdr:spPr>
        <a:xfrm>
          <a:off x="12547111" y="666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4" name="直線コネクタ 55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5" name="テキスト ボックス 554"/>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6" name="直線コネクタ 55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7" name="テキスト ボックス 556"/>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8" name="直線コネクタ 55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9" name="テキスト ボックス 558"/>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0" name="直線コネクタ 55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1" name="テキスト ボックス 560"/>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2" name="直線コネクタ 56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3" name="テキスト ボックス 562"/>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4" name="直線コネクタ 56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5" name="テキスト ボックス 564"/>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4960</xdr:rowOff>
    </xdr:from>
    <xdr:to>
      <xdr:col>85</xdr:col>
      <xdr:colOff>126364</xdr:colOff>
      <xdr:row>58</xdr:row>
      <xdr:rowOff>164285</xdr:rowOff>
    </xdr:to>
    <xdr:cxnSp macro="">
      <xdr:nvCxnSpPr>
        <xdr:cNvPr id="569" name="直線コネクタ 568"/>
        <xdr:cNvCxnSpPr/>
      </xdr:nvCxnSpPr>
      <xdr:spPr>
        <a:xfrm flipV="1">
          <a:off x="16317595" y="8748910"/>
          <a:ext cx="1269" cy="1359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168112</xdr:rowOff>
    </xdr:from>
    <xdr:ext cx="534377" cy="259045"/>
    <xdr:sp macro="" textlink="">
      <xdr:nvSpPr>
        <xdr:cNvPr id="570" name="教育費最小値テキスト"/>
        <xdr:cNvSpPr txBox="1"/>
      </xdr:nvSpPr>
      <xdr:spPr>
        <a:xfrm>
          <a:off x="16370300" y="10112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164285</xdr:rowOff>
    </xdr:from>
    <xdr:to>
      <xdr:col>86</xdr:col>
      <xdr:colOff>25400</xdr:colOff>
      <xdr:row>58</xdr:row>
      <xdr:rowOff>164285</xdr:rowOff>
    </xdr:to>
    <xdr:cxnSp macro="">
      <xdr:nvCxnSpPr>
        <xdr:cNvPr id="571" name="直線コネクタ 570"/>
        <xdr:cNvCxnSpPr/>
      </xdr:nvCxnSpPr>
      <xdr:spPr>
        <a:xfrm>
          <a:off x="16230600" y="1010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123087</xdr:rowOff>
    </xdr:from>
    <xdr:ext cx="599010" cy="259045"/>
    <xdr:sp macro="" textlink="">
      <xdr:nvSpPr>
        <xdr:cNvPr id="572" name="教育費最大値テキスト"/>
        <xdr:cNvSpPr txBox="1"/>
      </xdr:nvSpPr>
      <xdr:spPr>
        <a:xfrm>
          <a:off x="16370300" y="8524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448,759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4960</xdr:rowOff>
    </xdr:from>
    <xdr:to>
      <xdr:col>86</xdr:col>
      <xdr:colOff>25400</xdr:colOff>
      <xdr:row>51</xdr:row>
      <xdr:rowOff>4960</xdr:rowOff>
    </xdr:to>
    <xdr:cxnSp macro="">
      <xdr:nvCxnSpPr>
        <xdr:cNvPr id="573" name="直線コネクタ 572"/>
        <xdr:cNvCxnSpPr/>
      </xdr:nvCxnSpPr>
      <xdr:spPr>
        <a:xfrm>
          <a:off x="16230600" y="8748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127385</xdr:rowOff>
    </xdr:from>
    <xdr:to>
      <xdr:col>85</xdr:col>
      <xdr:colOff>127000</xdr:colOff>
      <xdr:row>58</xdr:row>
      <xdr:rowOff>135131</xdr:rowOff>
    </xdr:to>
    <xdr:cxnSp macro="">
      <xdr:nvCxnSpPr>
        <xdr:cNvPr id="574" name="直線コネクタ 573"/>
        <xdr:cNvCxnSpPr/>
      </xdr:nvCxnSpPr>
      <xdr:spPr>
        <a:xfrm>
          <a:off x="15481300" y="10071485"/>
          <a:ext cx="838200" cy="7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97365</xdr:rowOff>
    </xdr:from>
    <xdr:ext cx="534377" cy="259045"/>
    <xdr:sp macro="" textlink="">
      <xdr:nvSpPr>
        <xdr:cNvPr id="575" name="教育費平均値テキスト"/>
        <xdr:cNvSpPr txBox="1"/>
      </xdr:nvSpPr>
      <xdr:spPr>
        <a:xfrm>
          <a:off x="16370300" y="9698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74488</xdr:rowOff>
    </xdr:from>
    <xdr:to>
      <xdr:col>85</xdr:col>
      <xdr:colOff>177800</xdr:colOff>
      <xdr:row>58</xdr:row>
      <xdr:rowOff>4638</xdr:rowOff>
    </xdr:to>
    <xdr:sp macro="" textlink="">
      <xdr:nvSpPr>
        <xdr:cNvPr id="576" name="フローチャート: 判断 575"/>
        <xdr:cNvSpPr/>
      </xdr:nvSpPr>
      <xdr:spPr>
        <a:xfrm>
          <a:off x="16268700" y="9847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97674</xdr:rowOff>
    </xdr:from>
    <xdr:to>
      <xdr:col>81</xdr:col>
      <xdr:colOff>50800</xdr:colOff>
      <xdr:row>58</xdr:row>
      <xdr:rowOff>127385</xdr:rowOff>
    </xdr:to>
    <xdr:cxnSp macro="">
      <xdr:nvCxnSpPr>
        <xdr:cNvPr id="577" name="直線コネクタ 576"/>
        <xdr:cNvCxnSpPr/>
      </xdr:nvCxnSpPr>
      <xdr:spPr>
        <a:xfrm>
          <a:off x="14592300" y="10041774"/>
          <a:ext cx="889000" cy="29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86454</xdr:rowOff>
    </xdr:from>
    <xdr:to>
      <xdr:col>81</xdr:col>
      <xdr:colOff>101600</xdr:colOff>
      <xdr:row>58</xdr:row>
      <xdr:rowOff>16604</xdr:rowOff>
    </xdr:to>
    <xdr:sp macro="" textlink="">
      <xdr:nvSpPr>
        <xdr:cNvPr id="578" name="フローチャート: 判断 577"/>
        <xdr:cNvSpPr/>
      </xdr:nvSpPr>
      <xdr:spPr>
        <a:xfrm>
          <a:off x="15430500" y="9859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33131</xdr:rowOff>
    </xdr:from>
    <xdr:ext cx="534377" cy="259045"/>
    <xdr:sp macro="" textlink="">
      <xdr:nvSpPr>
        <xdr:cNvPr id="579" name="テキスト ボックス 578"/>
        <xdr:cNvSpPr txBox="1"/>
      </xdr:nvSpPr>
      <xdr:spPr>
        <a:xfrm>
          <a:off x="15214111" y="963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97674</xdr:rowOff>
    </xdr:from>
    <xdr:to>
      <xdr:col>76</xdr:col>
      <xdr:colOff>114300</xdr:colOff>
      <xdr:row>58</xdr:row>
      <xdr:rowOff>131539</xdr:rowOff>
    </xdr:to>
    <xdr:cxnSp macro="">
      <xdr:nvCxnSpPr>
        <xdr:cNvPr id="580" name="直線コネクタ 579"/>
        <xdr:cNvCxnSpPr/>
      </xdr:nvCxnSpPr>
      <xdr:spPr>
        <a:xfrm flipV="1">
          <a:off x="13703300" y="10041774"/>
          <a:ext cx="889000" cy="33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163336</xdr:rowOff>
    </xdr:from>
    <xdr:to>
      <xdr:col>76</xdr:col>
      <xdr:colOff>165100</xdr:colOff>
      <xdr:row>58</xdr:row>
      <xdr:rowOff>93486</xdr:rowOff>
    </xdr:to>
    <xdr:sp macro="" textlink="">
      <xdr:nvSpPr>
        <xdr:cNvPr id="581" name="フローチャート: 判断 580"/>
        <xdr:cNvSpPr/>
      </xdr:nvSpPr>
      <xdr:spPr>
        <a:xfrm>
          <a:off x="14541500" y="993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110013</xdr:rowOff>
    </xdr:from>
    <xdr:ext cx="534377" cy="259045"/>
    <xdr:sp macro="" textlink="">
      <xdr:nvSpPr>
        <xdr:cNvPr id="582" name="テキスト ボックス 581"/>
        <xdr:cNvSpPr txBox="1"/>
      </xdr:nvSpPr>
      <xdr:spPr>
        <a:xfrm>
          <a:off x="14325111" y="971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131539</xdr:rowOff>
    </xdr:from>
    <xdr:to>
      <xdr:col>71</xdr:col>
      <xdr:colOff>177800</xdr:colOff>
      <xdr:row>58</xdr:row>
      <xdr:rowOff>160261</xdr:rowOff>
    </xdr:to>
    <xdr:cxnSp macro="">
      <xdr:nvCxnSpPr>
        <xdr:cNvPr id="583" name="直線コネクタ 582"/>
        <xdr:cNvCxnSpPr/>
      </xdr:nvCxnSpPr>
      <xdr:spPr>
        <a:xfrm flipV="1">
          <a:off x="12814300" y="10075639"/>
          <a:ext cx="889000" cy="28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147105</xdr:rowOff>
    </xdr:from>
    <xdr:to>
      <xdr:col>72</xdr:col>
      <xdr:colOff>38100</xdr:colOff>
      <xdr:row>58</xdr:row>
      <xdr:rowOff>77255</xdr:rowOff>
    </xdr:to>
    <xdr:sp macro="" textlink="">
      <xdr:nvSpPr>
        <xdr:cNvPr id="584" name="フローチャート: 判断 583"/>
        <xdr:cNvSpPr/>
      </xdr:nvSpPr>
      <xdr:spPr>
        <a:xfrm>
          <a:off x="13652500" y="991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93782</xdr:rowOff>
    </xdr:from>
    <xdr:ext cx="534377" cy="259045"/>
    <xdr:sp macro="" textlink="">
      <xdr:nvSpPr>
        <xdr:cNvPr id="585" name="テキスト ボックス 584"/>
        <xdr:cNvSpPr txBox="1"/>
      </xdr:nvSpPr>
      <xdr:spPr>
        <a:xfrm>
          <a:off x="13436111" y="969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154342</xdr:rowOff>
    </xdr:from>
    <xdr:to>
      <xdr:col>67</xdr:col>
      <xdr:colOff>101600</xdr:colOff>
      <xdr:row>58</xdr:row>
      <xdr:rowOff>84492</xdr:rowOff>
    </xdr:to>
    <xdr:sp macro="" textlink="">
      <xdr:nvSpPr>
        <xdr:cNvPr id="586" name="フローチャート: 判断 585"/>
        <xdr:cNvSpPr/>
      </xdr:nvSpPr>
      <xdr:spPr>
        <a:xfrm>
          <a:off x="12763500" y="992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101019</xdr:rowOff>
    </xdr:from>
    <xdr:ext cx="534377" cy="259045"/>
    <xdr:sp macro="" textlink="">
      <xdr:nvSpPr>
        <xdr:cNvPr id="587" name="テキスト ボックス 586"/>
        <xdr:cNvSpPr txBox="1"/>
      </xdr:nvSpPr>
      <xdr:spPr>
        <a:xfrm>
          <a:off x="12547111" y="970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84331</xdr:rowOff>
    </xdr:from>
    <xdr:to>
      <xdr:col>85</xdr:col>
      <xdr:colOff>177800</xdr:colOff>
      <xdr:row>59</xdr:row>
      <xdr:rowOff>14481</xdr:rowOff>
    </xdr:to>
    <xdr:sp macro="" textlink="">
      <xdr:nvSpPr>
        <xdr:cNvPr id="593" name="楕円 592"/>
        <xdr:cNvSpPr/>
      </xdr:nvSpPr>
      <xdr:spPr>
        <a:xfrm>
          <a:off x="16268700" y="1002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170708</xdr:rowOff>
    </xdr:from>
    <xdr:ext cx="534377" cy="259045"/>
    <xdr:sp macro="" textlink="">
      <xdr:nvSpPr>
        <xdr:cNvPr id="594" name="教育費該当値テキスト"/>
        <xdr:cNvSpPr txBox="1"/>
      </xdr:nvSpPr>
      <xdr:spPr>
        <a:xfrm>
          <a:off x="16370300" y="9943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76585</xdr:rowOff>
    </xdr:from>
    <xdr:to>
      <xdr:col>81</xdr:col>
      <xdr:colOff>101600</xdr:colOff>
      <xdr:row>59</xdr:row>
      <xdr:rowOff>6735</xdr:rowOff>
    </xdr:to>
    <xdr:sp macro="" textlink="">
      <xdr:nvSpPr>
        <xdr:cNvPr id="595" name="楕円 594"/>
        <xdr:cNvSpPr/>
      </xdr:nvSpPr>
      <xdr:spPr>
        <a:xfrm>
          <a:off x="15430500" y="1002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169312</xdr:rowOff>
    </xdr:from>
    <xdr:ext cx="534377" cy="259045"/>
    <xdr:sp macro="" textlink="">
      <xdr:nvSpPr>
        <xdr:cNvPr id="596" name="テキスト ボックス 595"/>
        <xdr:cNvSpPr txBox="1"/>
      </xdr:nvSpPr>
      <xdr:spPr>
        <a:xfrm>
          <a:off x="15214111" y="1011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46874</xdr:rowOff>
    </xdr:from>
    <xdr:to>
      <xdr:col>76</xdr:col>
      <xdr:colOff>165100</xdr:colOff>
      <xdr:row>58</xdr:row>
      <xdr:rowOff>148474</xdr:rowOff>
    </xdr:to>
    <xdr:sp macro="" textlink="">
      <xdr:nvSpPr>
        <xdr:cNvPr id="597" name="楕円 596"/>
        <xdr:cNvSpPr/>
      </xdr:nvSpPr>
      <xdr:spPr>
        <a:xfrm>
          <a:off x="14541500" y="999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139601</xdr:rowOff>
    </xdr:from>
    <xdr:ext cx="534377" cy="259045"/>
    <xdr:sp macro="" textlink="">
      <xdr:nvSpPr>
        <xdr:cNvPr id="598" name="テキスト ボックス 597"/>
        <xdr:cNvSpPr txBox="1"/>
      </xdr:nvSpPr>
      <xdr:spPr>
        <a:xfrm>
          <a:off x="14325111" y="10083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80739</xdr:rowOff>
    </xdr:from>
    <xdr:to>
      <xdr:col>72</xdr:col>
      <xdr:colOff>38100</xdr:colOff>
      <xdr:row>59</xdr:row>
      <xdr:rowOff>10889</xdr:rowOff>
    </xdr:to>
    <xdr:sp macro="" textlink="">
      <xdr:nvSpPr>
        <xdr:cNvPr id="599" name="楕円 598"/>
        <xdr:cNvSpPr/>
      </xdr:nvSpPr>
      <xdr:spPr>
        <a:xfrm>
          <a:off x="13652500" y="1002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2016</xdr:rowOff>
    </xdr:from>
    <xdr:ext cx="534377" cy="259045"/>
    <xdr:sp macro="" textlink="">
      <xdr:nvSpPr>
        <xdr:cNvPr id="600" name="テキスト ボックス 599"/>
        <xdr:cNvSpPr txBox="1"/>
      </xdr:nvSpPr>
      <xdr:spPr>
        <a:xfrm>
          <a:off x="13436111" y="1011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109461</xdr:rowOff>
    </xdr:from>
    <xdr:to>
      <xdr:col>67</xdr:col>
      <xdr:colOff>101600</xdr:colOff>
      <xdr:row>59</xdr:row>
      <xdr:rowOff>39611</xdr:rowOff>
    </xdr:to>
    <xdr:sp macro="" textlink="">
      <xdr:nvSpPr>
        <xdr:cNvPr id="601" name="楕円 600"/>
        <xdr:cNvSpPr/>
      </xdr:nvSpPr>
      <xdr:spPr>
        <a:xfrm>
          <a:off x="12763500" y="1005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30738</xdr:rowOff>
    </xdr:from>
    <xdr:ext cx="534377" cy="259045"/>
    <xdr:sp macro="" textlink="">
      <xdr:nvSpPr>
        <xdr:cNvPr id="602" name="テキスト ボックス 601"/>
        <xdr:cNvSpPr txBox="1"/>
      </xdr:nvSpPr>
      <xdr:spPr>
        <a:xfrm>
          <a:off x="12547111" y="1014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6" name="テキスト ボックス 615"/>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8" name="テキスト ボックス 617"/>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0" name="テキスト ボックス 619"/>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24124</xdr:rowOff>
    </xdr:from>
    <xdr:to>
      <xdr:col>85</xdr:col>
      <xdr:colOff>126364</xdr:colOff>
      <xdr:row>78</xdr:row>
      <xdr:rowOff>139700</xdr:rowOff>
    </xdr:to>
    <xdr:cxnSp macro="">
      <xdr:nvCxnSpPr>
        <xdr:cNvPr id="624" name="直線コネクタ 623"/>
        <xdr:cNvCxnSpPr/>
      </xdr:nvCxnSpPr>
      <xdr:spPr>
        <a:xfrm flipV="1">
          <a:off x="16317595" y="12368524"/>
          <a:ext cx="1269" cy="1144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158279</xdr:rowOff>
    </xdr:from>
    <xdr:ext cx="249299" cy="259045"/>
    <xdr:sp macro="" textlink="">
      <xdr:nvSpPr>
        <xdr:cNvPr id="625" name="災害復旧費最小値テキスト"/>
        <xdr:cNvSpPr txBox="1"/>
      </xdr:nvSpPr>
      <xdr:spPr>
        <a:xfrm>
          <a:off x="16370300" y="135313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142251</xdr:rowOff>
    </xdr:from>
    <xdr:ext cx="599010" cy="259045"/>
    <xdr:sp macro="" textlink="">
      <xdr:nvSpPr>
        <xdr:cNvPr id="627" name="災害復旧費最大値テキスト"/>
        <xdr:cNvSpPr txBox="1"/>
      </xdr:nvSpPr>
      <xdr:spPr>
        <a:xfrm>
          <a:off x="16370300" y="12143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500,558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24124</xdr:rowOff>
    </xdr:from>
    <xdr:to>
      <xdr:col>86</xdr:col>
      <xdr:colOff>25400</xdr:colOff>
      <xdr:row>72</xdr:row>
      <xdr:rowOff>24124</xdr:rowOff>
    </xdr:to>
    <xdr:cxnSp macro="">
      <xdr:nvCxnSpPr>
        <xdr:cNvPr id="628" name="直線コネクタ 627"/>
        <xdr:cNvCxnSpPr/>
      </xdr:nvCxnSpPr>
      <xdr:spPr>
        <a:xfrm>
          <a:off x="16230600" y="12368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138449</xdr:rowOff>
    </xdr:from>
    <xdr:to>
      <xdr:col>85</xdr:col>
      <xdr:colOff>127000</xdr:colOff>
      <xdr:row>78</xdr:row>
      <xdr:rowOff>139700</xdr:rowOff>
    </xdr:to>
    <xdr:cxnSp macro="">
      <xdr:nvCxnSpPr>
        <xdr:cNvPr id="629" name="直線コネクタ 628"/>
        <xdr:cNvCxnSpPr/>
      </xdr:nvCxnSpPr>
      <xdr:spPr>
        <a:xfrm flipV="1">
          <a:off x="15481300" y="13511549"/>
          <a:ext cx="838200" cy="1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75730</xdr:rowOff>
    </xdr:from>
    <xdr:ext cx="534377" cy="259045"/>
    <xdr:sp macro="" textlink="">
      <xdr:nvSpPr>
        <xdr:cNvPr id="630" name="災害復旧費平均値テキスト"/>
        <xdr:cNvSpPr txBox="1"/>
      </xdr:nvSpPr>
      <xdr:spPr>
        <a:xfrm>
          <a:off x="16370300" y="13277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52853</xdr:rowOff>
    </xdr:from>
    <xdr:to>
      <xdr:col>85</xdr:col>
      <xdr:colOff>177800</xdr:colOff>
      <xdr:row>78</xdr:row>
      <xdr:rowOff>154453</xdr:rowOff>
    </xdr:to>
    <xdr:sp macro="" textlink="">
      <xdr:nvSpPr>
        <xdr:cNvPr id="631" name="フローチャート: 判断 630"/>
        <xdr:cNvSpPr/>
      </xdr:nvSpPr>
      <xdr:spPr>
        <a:xfrm>
          <a:off x="16268700" y="1342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2" name="直線コネクタ 631"/>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60016</xdr:rowOff>
    </xdr:from>
    <xdr:to>
      <xdr:col>81</xdr:col>
      <xdr:colOff>101600</xdr:colOff>
      <xdr:row>78</xdr:row>
      <xdr:rowOff>161616</xdr:rowOff>
    </xdr:to>
    <xdr:sp macro="" textlink="">
      <xdr:nvSpPr>
        <xdr:cNvPr id="633" name="フローチャート: 判断 632"/>
        <xdr:cNvSpPr/>
      </xdr:nvSpPr>
      <xdr:spPr>
        <a:xfrm>
          <a:off x="15430500" y="134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6693</xdr:rowOff>
    </xdr:from>
    <xdr:ext cx="534377" cy="259045"/>
    <xdr:sp macro="" textlink="">
      <xdr:nvSpPr>
        <xdr:cNvPr id="634" name="テキスト ボックス 633"/>
        <xdr:cNvSpPr txBox="1"/>
      </xdr:nvSpPr>
      <xdr:spPr>
        <a:xfrm>
          <a:off x="15214111" y="1320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5" name="直線コネクタ 634"/>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66836</xdr:rowOff>
    </xdr:from>
    <xdr:to>
      <xdr:col>76</xdr:col>
      <xdr:colOff>165100</xdr:colOff>
      <xdr:row>78</xdr:row>
      <xdr:rowOff>168436</xdr:rowOff>
    </xdr:to>
    <xdr:sp macro="" textlink="">
      <xdr:nvSpPr>
        <xdr:cNvPr id="636" name="フローチャート: 判断 635"/>
        <xdr:cNvSpPr/>
      </xdr:nvSpPr>
      <xdr:spPr>
        <a:xfrm>
          <a:off x="14541500" y="1343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13513</xdr:rowOff>
    </xdr:from>
    <xdr:ext cx="469744" cy="259045"/>
    <xdr:sp macro="" textlink="">
      <xdr:nvSpPr>
        <xdr:cNvPr id="637" name="テキスト ボックス 636"/>
        <xdr:cNvSpPr txBox="1"/>
      </xdr:nvSpPr>
      <xdr:spPr>
        <a:xfrm>
          <a:off x="14357428" y="1321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133316</xdr:rowOff>
    </xdr:from>
    <xdr:to>
      <xdr:col>71</xdr:col>
      <xdr:colOff>177800</xdr:colOff>
      <xdr:row>78</xdr:row>
      <xdr:rowOff>139700</xdr:rowOff>
    </xdr:to>
    <xdr:cxnSp macro="">
      <xdr:nvCxnSpPr>
        <xdr:cNvPr id="638" name="直線コネクタ 637"/>
        <xdr:cNvCxnSpPr/>
      </xdr:nvCxnSpPr>
      <xdr:spPr>
        <a:xfrm>
          <a:off x="12814300" y="13506416"/>
          <a:ext cx="889000" cy="6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60787</xdr:rowOff>
    </xdr:from>
    <xdr:to>
      <xdr:col>72</xdr:col>
      <xdr:colOff>38100</xdr:colOff>
      <xdr:row>78</xdr:row>
      <xdr:rowOff>162387</xdr:rowOff>
    </xdr:to>
    <xdr:sp macro="" textlink="">
      <xdr:nvSpPr>
        <xdr:cNvPr id="639" name="フローチャート: 判断 638"/>
        <xdr:cNvSpPr/>
      </xdr:nvSpPr>
      <xdr:spPr>
        <a:xfrm>
          <a:off x="13652500" y="13433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7464</xdr:rowOff>
    </xdr:from>
    <xdr:ext cx="534377" cy="259045"/>
    <xdr:sp macro="" textlink="">
      <xdr:nvSpPr>
        <xdr:cNvPr id="640" name="テキスト ボックス 639"/>
        <xdr:cNvSpPr txBox="1"/>
      </xdr:nvSpPr>
      <xdr:spPr>
        <a:xfrm>
          <a:off x="13436111" y="13209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67894</xdr:rowOff>
    </xdr:from>
    <xdr:to>
      <xdr:col>67</xdr:col>
      <xdr:colOff>101600</xdr:colOff>
      <xdr:row>78</xdr:row>
      <xdr:rowOff>169494</xdr:rowOff>
    </xdr:to>
    <xdr:sp macro="" textlink="">
      <xdr:nvSpPr>
        <xdr:cNvPr id="641" name="フローチャート: 判断 640"/>
        <xdr:cNvSpPr/>
      </xdr:nvSpPr>
      <xdr:spPr>
        <a:xfrm>
          <a:off x="12763500" y="13440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14571</xdr:rowOff>
    </xdr:from>
    <xdr:ext cx="469744" cy="259045"/>
    <xdr:sp macro="" textlink="">
      <xdr:nvSpPr>
        <xdr:cNvPr id="642" name="テキスト ボックス 641"/>
        <xdr:cNvSpPr txBox="1"/>
      </xdr:nvSpPr>
      <xdr:spPr>
        <a:xfrm>
          <a:off x="12579428" y="1321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87649</xdr:rowOff>
    </xdr:from>
    <xdr:to>
      <xdr:col>85</xdr:col>
      <xdr:colOff>177800</xdr:colOff>
      <xdr:row>79</xdr:row>
      <xdr:rowOff>17799</xdr:rowOff>
    </xdr:to>
    <xdr:sp macro="" textlink="">
      <xdr:nvSpPr>
        <xdr:cNvPr id="648" name="楕円 647"/>
        <xdr:cNvSpPr/>
      </xdr:nvSpPr>
      <xdr:spPr>
        <a:xfrm>
          <a:off x="16268700" y="13460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31279</xdr:rowOff>
    </xdr:from>
    <xdr:ext cx="378565" cy="259045"/>
    <xdr:sp macro="" textlink="">
      <xdr:nvSpPr>
        <xdr:cNvPr id="649" name="災害復旧費該当値テキスト"/>
        <xdr:cNvSpPr txBox="1"/>
      </xdr:nvSpPr>
      <xdr:spPr>
        <a:xfrm>
          <a:off x="16370300" y="134043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0" name="楕円 649"/>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1" name="テキスト ボックス 650"/>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2" name="楕円 651"/>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3" name="テキスト ボックス 652"/>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4" name="楕円 653"/>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5" name="テキスト ボックス 654"/>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82516</xdr:rowOff>
    </xdr:from>
    <xdr:to>
      <xdr:col>67</xdr:col>
      <xdr:colOff>101600</xdr:colOff>
      <xdr:row>79</xdr:row>
      <xdr:rowOff>12666</xdr:rowOff>
    </xdr:to>
    <xdr:sp macro="" textlink="">
      <xdr:nvSpPr>
        <xdr:cNvPr id="656" name="楕円 655"/>
        <xdr:cNvSpPr/>
      </xdr:nvSpPr>
      <xdr:spPr>
        <a:xfrm>
          <a:off x="12763500" y="1345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3793</xdr:rowOff>
    </xdr:from>
    <xdr:ext cx="469744" cy="259045"/>
    <xdr:sp macro="" textlink="">
      <xdr:nvSpPr>
        <xdr:cNvPr id="657" name="テキスト ボックス 656"/>
        <xdr:cNvSpPr txBox="1"/>
      </xdr:nvSpPr>
      <xdr:spPr>
        <a:xfrm>
          <a:off x="12579428" y="13548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1" name="テキスト ボックス 67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75527</xdr:rowOff>
    </xdr:from>
    <xdr:to>
      <xdr:col>85</xdr:col>
      <xdr:colOff>126364</xdr:colOff>
      <xdr:row>98</xdr:row>
      <xdr:rowOff>130099</xdr:rowOff>
    </xdr:to>
    <xdr:cxnSp macro="">
      <xdr:nvCxnSpPr>
        <xdr:cNvPr id="679" name="直線コネクタ 678"/>
        <xdr:cNvCxnSpPr/>
      </xdr:nvCxnSpPr>
      <xdr:spPr>
        <a:xfrm flipV="1">
          <a:off x="16317595" y="15848927"/>
          <a:ext cx="1269" cy="108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133926</xdr:rowOff>
    </xdr:from>
    <xdr:ext cx="469744" cy="259045"/>
    <xdr:sp macro="" textlink="">
      <xdr:nvSpPr>
        <xdr:cNvPr id="680" name="公債費最小値テキスト"/>
        <xdr:cNvSpPr txBox="1"/>
      </xdr:nvSpPr>
      <xdr:spPr>
        <a:xfrm>
          <a:off x="16370300" y="16936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130099</xdr:rowOff>
    </xdr:from>
    <xdr:to>
      <xdr:col>86</xdr:col>
      <xdr:colOff>25400</xdr:colOff>
      <xdr:row>98</xdr:row>
      <xdr:rowOff>130099</xdr:rowOff>
    </xdr:to>
    <xdr:cxnSp macro="">
      <xdr:nvCxnSpPr>
        <xdr:cNvPr id="681" name="直線コネクタ 680"/>
        <xdr:cNvCxnSpPr/>
      </xdr:nvCxnSpPr>
      <xdr:spPr>
        <a:xfrm>
          <a:off x="16230600" y="1693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22204</xdr:rowOff>
    </xdr:from>
    <xdr:ext cx="599010" cy="259045"/>
    <xdr:sp macro="" textlink="">
      <xdr:nvSpPr>
        <xdr:cNvPr id="682" name="公債費最大値テキスト"/>
        <xdr:cNvSpPr txBox="1"/>
      </xdr:nvSpPr>
      <xdr:spPr>
        <a:xfrm>
          <a:off x="16370300" y="15624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239,036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75527</xdr:rowOff>
    </xdr:from>
    <xdr:to>
      <xdr:col>86</xdr:col>
      <xdr:colOff>25400</xdr:colOff>
      <xdr:row>92</xdr:row>
      <xdr:rowOff>75527</xdr:rowOff>
    </xdr:to>
    <xdr:cxnSp macro="">
      <xdr:nvCxnSpPr>
        <xdr:cNvPr id="683" name="直線コネクタ 682"/>
        <xdr:cNvCxnSpPr/>
      </xdr:nvCxnSpPr>
      <xdr:spPr>
        <a:xfrm>
          <a:off x="16230600" y="1584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144680</xdr:rowOff>
    </xdr:from>
    <xdr:to>
      <xdr:col>85</xdr:col>
      <xdr:colOff>127000</xdr:colOff>
      <xdr:row>97</xdr:row>
      <xdr:rowOff>148135</xdr:rowOff>
    </xdr:to>
    <xdr:cxnSp macro="">
      <xdr:nvCxnSpPr>
        <xdr:cNvPr id="684" name="直線コネクタ 683"/>
        <xdr:cNvCxnSpPr/>
      </xdr:nvCxnSpPr>
      <xdr:spPr>
        <a:xfrm>
          <a:off x="15481300" y="16775330"/>
          <a:ext cx="838200" cy="3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128007</xdr:rowOff>
    </xdr:from>
    <xdr:ext cx="599010" cy="259045"/>
    <xdr:sp macro="" textlink="">
      <xdr:nvSpPr>
        <xdr:cNvPr id="685" name="公債費平均値テキスト"/>
        <xdr:cNvSpPr txBox="1"/>
      </xdr:nvSpPr>
      <xdr:spPr>
        <a:xfrm>
          <a:off x="16370300" y="162443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105130</xdr:rowOff>
    </xdr:from>
    <xdr:to>
      <xdr:col>85</xdr:col>
      <xdr:colOff>177800</xdr:colOff>
      <xdr:row>96</xdr:row>
      <xdr:rowOff>35280</xdr:rowOff>
    </xdr:to>
    <xdr:sp macro="" textlink="">
      <xdr:nvSpPr>
        <xdr:cNvPr id="686" name="フローチャート: 判断 685"/>
        <xdr:cNvSpPr/>
      </xdr:nvSpPr>
      <xdr:spPr>
        <a:xfrm>
          <a:off x="162687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142069</xdr:rowOff>
    </xdr:from>
    <xdr:to>
      <xdr:col>81</xdr:col>
      <xdr:colOff>50800</xdr:colOff>
      <xdr:row>97</xdr:row>
      <xdr:rowOff>144680</xdr:rowOff>
    </xdr:to>
    <xdr:cxnSp macro="">
      <xdr:nvCxnSpPr>
        <xdr:cNvPr id="687" name="直線コネクタ 686"/>
        <xdr:cNvCxnSpPr/>
      </xdr:nvCxnSpPr>
      <xdr:spPr>
        <a:xfrm>
          <a:off x="14592300" y="16772719"/>
          <a:ext cx="889000" cy="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125244</xdr:rowOff>
    </xdr:from>
    <xdr:to>
      <xdr:col>81</xdr:col>
      <xdr:colOff>101600</xdr:colOff>
      <xdr:row>96</xdr:row>
      <xdr:rowOff>55394</xdr:rowOff>
    </xdr:to>
    <xdr:sp macro="" textlink="">
      <xdr:nvSpPr>
        <xdr:cNvPr id="688" name="フローチャート: 判断 687"/>
        <xdr:cNvSpPr/>
      </xdr:nvSpPr>
      <xdr:spPr>
        <a:xfrm>
          <a:off x="15430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71921</xdr:rowOff>
    </xdr:from>
    <xdr:ext cx="599010" cy="259045"/>
    <xdr:sp macro="" textlink="">
      <xdr:nvSpPr>
        <xdr:cNvPr id="689" name="テキスト ボックス 688"/>
        <xdr:cNvSpPr txBox="1"/>
      </xdr:nvSpPr>
      <xdr:spPr>
        <a:xfrm>
          <a:off x="15181795" y="16188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133962</xdr:rowOff>
    </xdr:from>
    <xdr:to>
      <xdr:col>76</xdr:col>
      <xdr:colOff>114300</xdr:colOff>
      <xdr:row>97</xdr:row>
      <xdr:rowOff>142069</xdr:rowOff>
    </xdr:to>
    <xdr:cxnSp macro="">
      <xdr:nvCxnSpPr>
        <xdr:cNvPr id="690" name="直線コネクタ 689"/>
        <xdr:cNvCxnSpPr/>
      </xdr:nvCxnSpPr>
      <xdr:spPr>
        <a:xfrm>
          <a:off x="13703300" y="16764612"/>
          <a:ext cx="889000" cy="8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122816</xdr:rowOff>
    </xdr:from>
    <xdr:to>
      <xdr:col>76</xdr:col>
      <xdr:colOff>165100</xdr:colOff>
      <xdr:row>97</xdr:row>
      <xdr:rowOff>52966</xdr:rowOff>
    </xdr:to>
    <xdr:sp macro="" textlink="">
      <xdr:nvSpPr>
        <xdr:cNvPr id="691" name="フローチャート: 判断 690"/>
        <xdr:cNvSpPr/>
      </xdr:nvSpPr>
      <xdr:spPr>
        <a:xfrm>
          <a:off x="14541500" y="165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69493</xdr:rowOff>
    </xdr:from>
    <xdr:ext cx="534377" cy="259045"/>
    <xdr:sp macro="" textlink="">
      <xdr:nvSpPr>
        <xdr:cNvPr id="692" name="テキスト ボックス 691"/>
        <xdr:cNvSpPr txBox="1"/>
      </xdr:nvSpPr>
      <xdr:spPr>
        <a:xfrm>
          <a:off x="14325111" y="1635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133962</xdr:rowOff>
    </xdr:from>
    <xdr:to>
      <xdr:col>71</xdr:col>
      <xdr:colOff>177800</xdr:colOff>
      <xdr:row>97</xdr:row>
      <xdr:rowOff>138776</xdr:rowOff>
    </xdr:to>
    <xdr:cxnSp macro="">
      <xdr:nvCxnSpPr>
        <xdr:cNvPr id="693" name="直線コネクタ 692"/>
        <xdr:cNvCxnSpPr/>
      </xdr:nvCxnSpPr>
      <xdr:spPr>
        <a:xfrm flipV="1">
          <a:off x="12814300" y="16764612"/>
          <a:ext cx="889000" cy="4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106352</xdr:rowOff>
    </xdr:from>
    <xdr:to>
      <xdr:col>72</xdr:col>
      <xdr:colOff>38100</xdr:colOff>
      <xdr:row>97</xdr:row>
      <xdr:rowOff>36502</xdr:rowOff>
    </xdr:to>
    <xdr:sp macro="" textlink="">
      <xdr:nvSpPr>
        <xdr:cNvPr id="694" name="フローチャート: 判断 693"/>
        <xdr:cNvSpPr/>
      </xdr:nvSpPr>
      <xdr:spPr>
        <a:xfrm>
          <a:off x="13652500" y="1656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53029</xdr:rowOff>
    </xdr:from>
    <xdr:ext cx="534377" cy="259045"/>
    <xdr:sp macro="" textlink="">
      <xdr:nvSpPr>
        <xdr:cNvPr id="695" name="テキスト ボックス 694"/>
        <xdr:cNvSpPr txBox="1"/>
      </xdr:nvSpPr>
      <xdr:spPr>
        <a:xfrm>
          <a:off x="13436111" y="1634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96106</xdr:rowOff>
    </xdr:from>
    <xdr:to>
      <xdr:col>67</xdr:col>
      <xdr:colOff>101600</xdr:colOff>
      <xdr:row>97</xdr:row>
      <xdr:rowOff>26256</xdr:rowOff>
    </xdr:to>
    <xdr:sp macro="" textlink="">
      <xdr:nvSpPr>
        <xdr:cNvPr id="696" name="フローチャート: 判断 695"/>
        <xdr:cNvSpPr/>
      </xdr:nvSpPr>
      <xdr:spPr>
        <a:xfrm>
          <a:off x="12763500" y="16555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42783</xdr:rowOff>
    </xdr:from>
    <xdr:ext cx="534377" cy="259045"/>
    <xdr:sp macro="" textlink="">
      <xdr:nvSpPr>
        <xdr:cNvPr id="697" name="テキスト ボックス 696"/>
        <xdr:cNvSpPr txBox="1"/>
      </xdr:nvSpPr>
      <xdr:spPr>
        <a:xfrm>
          <a:off x="12547111" y="16330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97335</xdr:rowOff>
    </xdr:from>
    <xdr:to>
      <xdr:col>85</xdr:col>
      <xdr:colOff>177800</xdr:colOff>
      <xdr:row>98</xdr:row>
      <xdr:rowOff>27485</xdr:rowOff>
    </xdr:to>
    <xdr:sp macro="" textlink="">
      <xdr:nvSpPr>
        <xdr:cNvPr id="703" name="楕円 702"/>
        <xdr:cNvSpPr/>
      </xdr:nvSpPr>
      <xdr:spPr>
        <a:xfrm>
          <a:off x="16268700" y="1672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75762</xdr:rowOff>
    </xdr:from>
    <xdr:ext cx="534377" cy="259045"/>
    <xdr:sp macro="" textlink="">
      <xdr:nvSpPr>
        <xdr:cNvPr id="704" name="公債費該当値テキスト"/>
        <xdr:cNvSpPr txBox="1"/>
      </xdr:nvSpPr>
      <xdr:spPr>
        <a:xfrm>
          <a:off x="16370300" y="1670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93880</xdr:rowOff>
    </xdr:from>
    <xdr:to>
      <xdr:col>81</xdr:col>
      <xdr:colOff>101600</xdr:colOff>
      <xdr:row>98</xdr:row>
      <xdr:rowOff>24030</xdr:rowOff>
    </xdr:to>
    <xdr:sp macro="" textlink="">
      <xdr:nvSpPr>
        <xdr:cNvPr id="705" name="楕円 704"/>
        <xdr:cNvSpPr/>
      </xdr:nvSpPr>
      <xdr:spPr>
        <a:xfrm>
          <a:off x="15430500" y="1672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15157</xdr:rowOff>
    </xdr:from>
    <xdr:ext cx="534377" cy="259045"/>
    <xdr:sp macro="" textlink="">
      <xdr:nvSpPr>
        <xdr:cNvPr id="706" name="テキスト ボックス 705"/>
        <xdr:cNvSpPr txBox="1"/>
      </xdr:nvSpPr>
      <xdr:spPr>
        <a:xfrm>
          <a:off x="15214111" y="1681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91269</xdr:rowOff>
    </xdr:from>
    <xdr:to>
      <xdr:col>76</xdr:col>
      <xdr:colOff>165100</xdr:colOff>
      <xdr:row>98</xdr:row>
      <xdr:rowOff>21419</xdr:rowOff>
    </xdr:to>
    <xdr:sp macro="" textlink="">
      <xdr:nvSpPr>
        <xdr:cNvPr id="707" name="楕円 706"/>
        <xdr:cNvSpPr/>
      </xdr:nvSpPr>
      <xdr:spPr>
        <a:xfrm>
          <a:off x="14541500" y="1672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12546</xdr:rowOff>
    </xdr:from>
    <xdr:ext cx="534377" cy="259045"/>
    <xdr:sp macro="" textlink="">
      <xdr:nvSpPr>
        <xdr:cNvPr id="708" name="テキスト ボックス 707"/>
        <xdr:cNvSpPr txBox="1"/>
      </xdr:nvSpPr>
      <xdr:spPr>
        <a:xfrm>
          <a:off x="14325111" y="16814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83162</xdr:rowOff>
    </xdr:from>
    <xdr:to>
      <xdr:col>72</xdr:col>
      <xdr:colOff>38100</xdr:colOff>
      <xdr:row>98</xdr:row>
      <xdr:rowOff>13312</xdr:rowOff>
    </xdr:to>
    <xdr:sp macro="" textlink="">
      <xdr:nvSpPr>
        <xdr:cNvPr id="709" name="楕円 708"/>
        <xdr:cNvSpPr/>
      </xdr:nvSpPr>
      <xdr:spPr>
        <a:xfrm>
          <a:off x="13652500" y="1671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4439</xdr:rowOff>
    </xdr:from>
    <xdr:ext cx="534377" cy="259045"/>
    <xdr:sp macro="" textlink="">
      <xdr:nvSpPr>
        <xdr:cNvPr id="710" name="テキスト ボックス 709"/>
        <xdr:cNvSpPr txBox="1"/>
      </xdr:nvSpPr>
      <xdr:spPr>
        <a:xfrm>
          <a:off x="13436111" y="1680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87976</xdr:rowOff>
    </xdr:from>
    <xdr:to>
      <xdr:col>67</xdr:col>
      <xdr:colOff>101600</xdr:colOff>
      <xdr:row>98</xdr:row>
      <xdr:rowOff>18126</xdr:rowOff>
    </xdr:to>
    <xdr:sp macro="" textlink="">
      <xdr:nvSpPr>
        <xdr:cNvPr id="711" name="楕円 710"/>
        <xdr:cNvSpPr/>
      </xdr:nvSpPr>
      <xdr:spPr>
        <a:xfrm>
          <a:off x="12763500" y="1671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9253</xdr:rowOff>
    </xdr:from>
    <xdr:ext cx="534377" cy="259045"/>
    <xdr:sp macro="" textlink="">
      <xdr:nvSpPr>
        <xdr:cNvPr id="712" name="テキスト ボックス 711"/>
        <xdr:cNvSpPr txBox="1"/>
      </xdr:nvSpPr>
      <xdr:spPr>
        <a:xfrm>
          <a:off x="12547111" y="16811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2" name="テキスト ボックス 731"/>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4" name="テキスト ボックス 733"/>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153089</xdr:rowOff>
    </xdr:from>
    <xdr:to>
      <xdr:col>116</xdr:col>
      <xdr:colOff>62864</xdr:colOff>
      <xdr:row>39</xdr:row>
      <xdr:rowOff>98878</xdr:rowOff>
    </xdr:to>
    <xdr:cxnSp macro="">
      <xdr:nvCxnSpPr>
        <xdr:cNvPr id="738" name="直線コネクタ 737"/>
        <xdr:cNvCxnSpPr/>
      </xdr:nvCxnSpPr>
      <xdr:spPr>
        <a:xfrm flipV="1">
          <a:off x="22159595" y="5296589"/>
          <a:ext cx="1269" cy="1488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116276</xdr:rowOff>
    </xdr:from>
    <xdr:ext cx="249299" cy="259045"/>
    <xdr:sp macro="" textlink="">
      <xdr:nvSpPr>
        <xdr:cNvPr id="739" name="諸支出金最小値テキスト"/>
        <xdr:cNvSpPr txBox="1"/>
      </xdr:nvSpPr>
      <xdr:spPr>
        <a:xfrm>
          <a:off x="22212300" y="68028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99766</xdr:rowOff>
    </xdr:from>
    <xdr:ext cx="469744" cy="259045"/>
    <xdr:sp macro="" textlink="">
      <xdr:nvSpPr>
        <xdr:cNvPr id="741" name="諸支出金最大値テキスト"/>
        <xdr:cNvSpPr txBox="1"/>
      </xdr:nvSpPr>
      <xdr:spPr>
        <a:xfrm>
          <a:off x="22212300" y="507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153089</xdr:rowOff>
    </xdr:from>
    <xdr:to>
      <xdr:col>116</xdr:col>
      <xdr:colOff>152400</xdr:colOff>
      <xdr:row>30</xdr:row>
      <xdr:rowOff>153089</xdr:rowOff>
    </xdr:to>
    <xdr:cxnSp macro="">
      <xdr:nvCxnSpPr>
        <xdr:cNvPr id="742" name="直線コネクタ 741"/>
        <xdr:cNvCxnSpPr/>
      </xdr:nvCxnSpPr>
      <xdr:spPr>
        <a:xfrm>
          <a:off x="22072600" y="5296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3" name="直線コネクタ 74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33727</xdr:rowOff>
    </xdr:from>
    <xdr:ext cx="378565" cy="259045"/>
    <xdr:sp macro="" textlink="">
      <xdr:nvSpPr>
        <xdr:cNvPr id="744" name="諸支出金平均値テキスト"/>
        <xdr:cNvSpPr txBox="1"/>
      </xdr:nvSpPr>
      <xdr:spPr>
        <a:xfrm>
          <a:off x="22212300" y="65488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10850</xdr:rowOff>
    </xdr:from>
    <xdr:to>
      <xdr:col>116</xdr:col>
      <xdr:colOff>114300</xdr:colOff>
      <xdr:row>39</xdr:row>
      <xdr:rowOff>112450</xdr:rowOff>
    </xdr:to>
    <xdr:sp macro="" textlink="">
      <xdr:nvSpPr>
        <xdr:cNvPr id="745" name="フローチャート: 判断 744"/>
        <xdr:cNvSpPr/>
      </xdr:nvSpPr>
      <xdr:spPr>
        <a:xfrm>
          <a:off x="22110700" y="669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6" name="直線コネクタ 74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25872</xdr:rowOff>
    </xdr:from>
    <xdr:to>
      <xdr:col>112</xdr:col>
      <xdr:colOff>38100</xdr:colOff>
      <xdr:row>39</xdr:row>
      <xdr:rowOff>127472</xdr:rowOff>
    </xdr:to>
    <xdr:sp macro="" textlink="">
      <xdr:nvSpPr>
        <xdr:cNvPr id="747" name="フローチャート: 判断 746"/>
        <xdr:cNvSpPr/>
      </xdr:nvSpPr>
      <xdr:spPr>
        <a:xfrm>
          <a:off x="21272500" y="6712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143999</xdr:rowOff>
    </xdr:from>
    <xdr:ext cx="313932" cy="259045"/>
    <xdr:sp macro="" textlink="">
      <xdr:nvSpPr>
        <xdr:cNvPr id="748" name="テキスト ボックス 747"/>
        <xdr:cNvSpPr txBox="1"/>
      </xdr:nvSpPr>
      <xdr:spPr>
        <a:xfrm>
          <a:off x="21166333" y="6487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9" name="直線コネクタ 74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102616</xdr:rowOff>
    </xdr:from>
    <xdr:to>
      <xdr:col>107</xdr:col>
      <xdr:colOff>101600</xdr:colOff>
      <xdr:row>38</xdr:row>
      <xdr:rowOff>32765</xdr:rowOff>
    </xdr:to>
    <xdr:sp macro="" textlink="">
      <xdr:nvSpPr>
        <xdr:cNvPr id="750" name="フローチャート: 判断 749"/>
        <xdr:cNvSpPr/>
      </xdr:nvSpPr>
      <xdr:spPr>
        <a:xfrm>
          <a:off x="20383500" y="644626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49293</xdr:rowOff>
    </xdr:from>
    <xdr:ext cx="378565" cy="259045"/>
    <xdr:sp macro="" textlink="">
      <xdr:nvSpPr>
        <xdr:cNvPr id="751" name="テキスト ボックス 750"/>
        <xdr:cNvSpPr txBox="1"/>
      </xdr:nvSpPr>
      <xdr:spPr>
        <a:xfrm>
          <a:off x="20245017" y="62214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2" name="直線コネクタ 75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168584</xdr:rowOff>
    </xdr:from>
    <xdr:to>
      <xdr:col>102</xdr:col>
      <xdr:colOff>165100</xdr:colOff>
      <xdr:row>38</xdr:row>
      <xdr:rowOff>98734</xdr:rowOff>
    </xdr:to>
    <xdr:sp macro="" textlink="">
      <xdr:nvSpPr>
        <xdr:cNvPr id="753" name="フローチャート: 判断 752"/>
        <xdr:cNvSpPr/>
      </xdr:nvSpPr>
      <xdr:spPr>
        <a:xfrm>
          <a:off x="19494500" y="6512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115261</xdr:rowOff>
    </xdr:from>
    <xdr:ext cx="378565" cy="259045"/>
    <xdr:sp macro="" textlink="">
      <xdr:nvSpPr>
        <xdr:cNvPr id="754" name="テキスト ボックス 753"/>
        <xdr:cNvSpPr txBox="1"/>
      </xdr:nvSpPr>
      <xdr:spPr>
        <a:xfrm>
          <a:off x="19356017" y="62874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73225</xdr:rowOff>
    </xdr:from>
    <xdr:to>
      <xdr:col>98</xdr:col>
      <xdr:colOff>38100</xdr:colOff>
      <xdr:row>37</xdr:row>
      <xdr:rowOff>3375</xdr:rowOff>
    </xdr:to>
    <xdr:sp macro="" textlink="">
      <xdr:nvSpPr>
        <xdr:cNvPr id="755" name="フローチャート: 判断 754"/>
        <xdr:cNvSpPr/>
      </xdr:nvSpPr>
      <xdr:spPr>
        <a:xfrm>
          <a:off x="18605500" y="624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19902</xdr:rowOff>
    </xdr:from>
    <xdr:ext cx="469744" cy="259045"/>
    <xdr:sp macro="" textlink="">
      <xdr:nvSpPr>
        <xdr:cNvPr id="756" name="テキスト ボックス 755"/>
        <xdr:cNvSpPr txBox="1"/>
      </xdr:nvSpPr>
      <xdr:spPr>
        <a:xfrm>
          <a:off x="18421428" y="6020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2" name="楕円 76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160726</xdr:rowOff>
    </xdr:from>
    <xdr:ext cx="249299" cy="259045"/>
    <xdr:sp macro="" textlink="">
      <xdr:nvSpPr>
        <xdr:cNvPr id="763" name="諸支出金該当値テキスト"/>
        <xdr:cNvSpPr txBox="1"/>
      </xdr:nvSpPr>
      <xdr:spPr>
        <a:xfrm>
          <a:off x="22212300" y="66758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4" name="楕円 76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5" name="テキスト ボックス 76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7" name="テキスト ボックス 76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類似団体と比べ、ほとんど全てが平均以下の低い水準であり、全体的に低コストとなっている。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平成２６～２７年度の商工費が高くなっているのは、道の駅整備関連の大型事業を実施したことによるものである。また、教育費についても、学校施設の修繕などが増加しているため、他の経費に比べやや高め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平成２</a:t>
          </a:r>
          <a:r>
            <a:rPr kumimoji="1" lang="ja-JP" altLang="en-US" sz="1100" b="0" i="0" baseline="0">
              <a:solidFill>
                <a:schemeClr val="dk1"/>
              </a:solidFill>
              <a:effectLst/>
              <a:latin typeface="+mn-lt"/>
              <a:ea typeface="+mn-ea"/>
              <a:cs typeface="+mn-cs"/>
            </a:rPr>
            <a:t>９</a:t>
          </a:r>
          <a:r>
            <a:rPr kumimoji="1" lang="ja-JP" altLang="ja-JP" sz="1100" b="0" i="0" baseline="0">
              <a:solidFill>
                <a:schemeClr val="dk1"/>
              </a:solidFill>
              <a:effectLst/>
              <a:latin typeface="+mn-lt"/>
              <a:ea typeface="+mn-ea"/>
              <a:cs typeface="+mn-cs"/>
            </a:rPr>
            <a:t>年度</a:t>
          </a:r>
          <a:r>
            <a:rPr kumimoji="1" lang="ja-JP" altLang="en-US" sz="1100" b="0" i="0" baseline="0">
              <a:solidFill>
                <a:schemeClr val="dk1"/>
              </a:solidFill>
              <a:effectLst/>
              <a:latin typeface="+mn-lt"/>
              <a:ea typeface="+mn-ea"/>
              <a:cs typeface="+mn-cs"/>
            </a:rPr>
            <a:t>は、総務費が研修バス更新、</a:t>
          </a:r>
          <a:r>
            <a:rPr kumimoji="1" lang="ja-JP" altLang="ja-JP" sz="1100" b="0" i="0" baseline="0">
              <a:solidFill>
                <a:schemeClr val="dk1"/>
              </a:solidFill>
              <a:effectLst/>
              <a:latin typeface="+mn-lt"/>
              <a:ea typeface="+mn-ea"/>
              <a:cs typeface="+mn-cs"/>
            </a:rPr>
            <a:t>商工費</a:t>
          </a:r>
          <a:r>
            <a:rPr kumimoji="1" lang="ja-JP" altLang="en-US" sz="1100" b="0" i="0" baseline="0">
              <a:solidFill>
                <a:schemeClr val="dk1"/>
              </a:solidFill>
              <a:effectLst/>
              <a:latin typeface="+mn-lt"/>
              <a:ea typeface="+mn-ea"/>
              <a:cs typeface="+mn-cs"/>
            </a:rPr>
            <a:t>が</a:t>
          </a:r>
          <a:r>
            <a:rPr kumimoji="1" lang="ja-JP" altLang="ja-JP" sz="1100" b="0" i="0" baseline="0">
              <a:solidFill>
                <a:schemeClr val="dk1"/>
              </a:solidFill>
              <a:effectLst/>
              <a:latin typeface="+mn-lt"/>
              <a:ea typeface="+mn-ea"/>
              <a:cs typeface="+mn-cs"/>
            </a:rPr>
            <a:t>道の駅整備（</a:t>
          </a:r>
          <a:r>
            <a:rPr kumimoji="1" lang="ja-JP" altLang="en-US" sz="1100" b="0" i="0" baseline="0">
              <a:solidFill>
                <a:schemeClr val="dk1"/>
              </a:solidFill>
              <a:effectLst/>
              <a:latin typeface="+mn-lt"/>
              <a:ea typeface="+mn-ea"/>
              <a:cs typeface="+mn-cs"/>
            </a:rPr>
            <a:t>新新鮮市場棟の建設</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に</a:t>
          </a:r>
          <a:r>
            <a:rPr kumimoji="1" lang="ja-JP" altLang="ja-JP" sz="1100" b="0" i="0" baseline="0">
              <a:solidFill>
                <a:schemeClr val="dk1"/>
              </a:solidFill>
              <a:effectLst/>
              <a:latin typeface="+mn-lt"/>
              <a:ea typeface="+mn-ea"/>
              <a:cs typeface="+mn-cs"/>
            </a:rPr>
            <a:t>より</a:t>
          </a:r>
          <a:r>
            <a:rPr kumimoji="1" lang="ja-JP" altLang="en-US" sz="1100" b="0" i="0" baseline="0">
              <a:solidFill>
                <a:schemeClr val="dk1"/>
              </a:solidFill>
              <a:effectLst/>
              <a:latin typeface="+mn-lt"/>
              <a:ea typeface="+mn-ea"/>
              <a:cs typeface="+mn-cs"/>
            </a:rPr>
            <a:t>、それぞれ増加している。土木費については道の駅第２駐車場、周辺道路の整備の完了による減少となっている。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また、低コストであるということは、財源が確保できないことにより充分にコストをかけられないという事情によるものでもあり、財源の確保が大きな課題である。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しかしながら、最も重要なことは「コストに見合うサービスを提供できているか」であることであり、低コスト・高パフォーマンスを目指していきたい。</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千葉県神崎町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歳出削減努力により財政調整基金への積み増しを進めてきた。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平成２６年度については、道の駅整備など大型事業の実施により、財源対策として財政調整基金の取り崩しを行ったため、実質収支は黒字となったものの、実質単年度収支では大幅な赤字となった。平成２７年度～平成２</a:t>
          </a:r>
          <a:r>
            <a:rPr kumimoji="1" lang="ja-JP" altLang="en-US" sz="1100" b="0" i="0" baseline="0">
              <a:solidFill>
                <a:schemeClr val="dk1"/>
              </a:solidFill>
              <a:effectLst/>
              <a:latin typeface="+mn-lt"/>
              <a:ea typeface="+mn-ea"/>
              <a:cs typeface="+mn-cs"/>
            </a:rPr>
            <a:t>９</a:t>
          </a:r>
          <a:r>
            <a:rPr kumimoji="1" lang="ja-JP" altLang="ja-JP" sz="1100" b="0" i="0" baseline="0">
              <a:solidFill>
                <a:schemeClr val="dk1"/>
              </a:solidFill>
              <a:effectLst/>
              <a:latin typeface="+mn-lt"/>
              <a:ea typeface="+mn-ea"/>
              <a:cs typeface="+mn-cs"/>
            </a:rPr>
            <a:t>年度の実質単年度収支は黒字に戻っている。</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　財政調整基金について道の駅事業開始前の基金残高並みになったため、今後は目的に応じた基金に適正に積む必要がある。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千葉県神崎町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一般会計、特別会計、公営企業会計の全てにおいて赤字はなく、一定額以上の黒字を確保している。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ただし、水道事業会計に対して法定外（基準外）繰出しを行っているため、その解消を図っていかなければならない。</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　また、平成２８年度まで、国保会計に法定外繰出しを行っていたため、今後も注視していく必要がある。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千葉県神崎町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交付税措置のある地方債を除き、町債の新規発行を控えてきたことにより、元利償還金は減少しており、算入公債費等も高い割合となっている。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一部事務組合の廃棄物処理施設の老朽化が進み、改修工事等に係る元利償還金の負担額が増加傾向にある。</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ja-JP" sz="1100" b="0" i="0" baseline="0">
              <a:solidFill>
                <a:schemeClr val="dk1"/>
              </a:solidFill>
              <a:effectLst/>
              <a:latin typeface="+mn-lt"/>
              <a:ea typeface="+mn-ea"/>
              <a:cs typeface="+mn-cs"/>
            </a:rPr>
            <a:t>　今後も引き続き、地方債に依存しない財政運営を実践していく。</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千葉県神崎町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地方債に依存しない財政運営に努めていることにより、地方債現在高の減少と充当可能財源である財政調整基金の積み増しが概ね順調に進み、平成２５年度以降は充当可能財源が地方債残高を上回っている。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千葉県神崎町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歳計剰余金の処分として財政調整基金に１．８億円積み立てたことにより、基金全体が増となった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基金の使途の明確化を図るため、歳計剰余金を全て財政調整基金に積み立てるのではなく、個々の特定目的基金にも積み立てていくこととする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地域における福祉活動の促進、快適な生活環境の形成等。</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自然と人とふれあいの緑基金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自然と人のふれあいを通じた、うるおいのある人間味あふれる豊かなまちづくりの推進。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人材育成基金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国際化時代に向かい諸外国との交流、国際性豊かな視野の広い人材及びまちづくり担い手の育成。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lang="ja-JP" altLang="en-US" sz="1300">
              <a:effectLst/>
              <a:latin typeface="ＭＳ ゴシック" panose="020B0609070205080204" pitchFamily="49" charset="-128"/>
              <a:ea typeface="ＭＳ ゴシック" panose="020B0609070205080204" pitchFamily="49" charset="-128"/>
            </a:rPr>
            <a:t>　増減なし。</a:t>
          </a:r>
          <a:endParaRPr lang="ja-JP" altLang="ja-JP" sz="1300">
            <a:effectLst/>
            <a:latin typeface="ＭＳ ゴシック" panose="020B0609070205080204" pitchFamily="49" charset="-128"/>
            <a:ea typeface="ＭＳ ゴシック" panose="020B0609070205080204" pitchFamily="49" charset="-128"/>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自然とふれあいの基金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lang="ja-JP" altLang="en-US" sz="1300">
              <a:effectLst/>
              <a:latin typeface="ＭＳ ゴシック" panose="020B0609070205080204" pitchFamily="49" charset="-128"/>
              <a:ea typeface="ＭＳ ゴシック" panose="020B0609070205080204" pitchFamily="49" charset="-128"/>
            </a:rPr>
            <a:t>　緑事業（緑化保全に関する事業）への充当。</a:t>
          </a:r>
          <a:endParaRPr lang="ja-JP" altLang="ja-JP" sz="1300">
            <a:effectLst/>
            <a:latin typeface="ＭＳ ゴシック" panose="020B0609070205080204" pitchFamily="49" charset="-128"/>
            <a:ea typeface="ＭＳ ゴシック" panose="020B0609070205080204" pitchFamily="49" charset="-128"/>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人材育成基金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当面は現状維持。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歳計剰余金の処分として財政調整基金に１．８億円積み立てたことによ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400">
            <a:effectLst/>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基金の使途の明確化を図るため、歳計剰余金を全て財政調整基金に積み立てるのではなく、個々の特定目的基金にも積み立てていくこととする。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ただし、災害等への備えのため、過去の実績を踏まえ、１０億円程度を確保する。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基金利子のみの積み立てをした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当面は現状維持をする。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千葉県神崎町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6,214
6,105
19.90
2,792,624
2,614,164
162,551
1,858,335
2,299,132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40" name="テキスト ボックス 39"/>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1" name="テキスト ボックス 40"/>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2" name="テキスト ボックス 41"/>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をやや下回る率となっており、概ね平均的な水準である。なお、公共施設の老朽化対策では、平成２８年度に策定した公共施設等総合管理計画において、学校施設などが集中して更新時期を迎えるために巨額の財源不足となることから、施設更新に頼ることなく、既存の施設を可能な限り早期に修繕していくことで劣化進行を防ぐことを基本とした長寿命化を進め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6" name="テキスト ボックス 55"/>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9" name="直線コネクタ 58"/>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0" name="テキスト ボックス 59"/>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1" name="直線コネクタ 60"/>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2" name="テキスト ボックス 61"/>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3" name="直線コネクタ 62"/>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4" name="テキスト ボックス 63"/>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5" name="直線コネクタ 64"/>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6" name="テキスト ボックス 65"/>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7" name="直線コネクタ 66"/>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8" name="テキスト ボックス 67"/>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9" name="直線コネクタ 68"/>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0" name="テキスト ボックス 69"/>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1" name="直線コネクタ 7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2" name="テキスト ボックス 7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48895</xdr:rowOff>
    </xdr:from>
    <xdr:to>
      <xdr:col>23</xdr:col>
      <xdr:colOff>85090</xdr:colOff>
      <xdr:row>35</xdr:row>
      <xdr:rowOff>71392</xdr:rowOff>
    </xdr:to>
    <xdr:cxnSp macro="">
      <xdr:nvCxnSpPr>
        <xdr:cNvPr id="74" name="直線コネクタ 73"/>
        <xdr:cNvCxnSpPr/>
      </xdr:nvCxnSpPr>
      <xdr:spPr>
        <a:xfrm flipV="1">
          <a:off x="4760595" y="5449570"/>
          <a:ext cx="1270" cy="1394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75219</xdr:rowOff>
    </xdr:from>
    <xdr:ext cx="405111" cy="259045"/>
    <xdr:sp macro="" textlink="">
      <xdr:nvSpPr>
        <xdr:cNvPr id="75" name="有形固定資産減価償却率最小値テキスト"/>
        <xdr:cNvSpPr txBox="1"/>
      </xdr:nvSpPr>
      <xdr:spPr>
        <a:xfrm>
          <a:off x="4813300" y="6847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71392</xdr:rowOff>
    </xdr:from>
    <xdr:to>
      <xdr:col>23</xdr:col>
      <xdr:colOff>174625</xdr:colOff>
      <xdr:row>35</xdr:row>
      <xdr:rowOff>71392</xdr:rowOff>
    </xdr:to>
    <xdr:cxnSp macro="">
      <xdr:nvCxnSpPr>
        <xdr:cNvPr id="76" name="直線コネクタ 75"/>
        <xdr:cNvCxnSpPr/>
      </xdr:nvCxnSpPr>
      <xdr:spPr>
        <a:xfrm>
          <a:off x="4673600" y="684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167022</xdr:rowOff>
    </xdr:from>
    <xdr:ext cx="405111" cy="259045"/>
    <xdr:sp macro="" textlink="">
      <xdr:nvSpPr>
        <xdr:cNvPr id="77" name="有形固定資産減価償却率最大値テキスト"/>
        <xdr:cNvSpPr txBox="1"/>
      </xdr:nvSpPr>
      <xdr:spPr>
        <a:xfrm>
          <a:off x="4813300" y="5224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48895</xdr:rowOff>
    </xdr:from>
    <xdr:to>
      <xdr:col>23</xdr:col>
      <xdr:colOff>174625</xdr:colOff>
      <xdr:row>27</xdr:row>
      <xdr:rowOff>48895</xdr:rowOff>
    </xdr:to>
    <xdr:cxnSp macro="">
      <xdr:nvCxnSpPr>
        <xdr:cNvPr id="78" name="直線コネクタ 77"/>
        <xdr:cNvCxnSpPr/>
      </xdr:nvCxnSpPr>
      <xdr:spPr>
        <a:xfrm>
          <a:off x="4673600" y="5449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153052</xdr:rowOff>
    </xdr:from>
    <xdr:ext cx="405111" cy="259045"/>
    <xdr:sp macro="" textlink="">
      <xdr:nvSpPr>
        <xdr:cNvPr id="79" name="有形固定資産減価償却率平均値テキスト"/>
        <xdr:cNvSpPr txBox="1"/>
      </xdr:nvSpPr>
      <xdr:spPr>
        <a:xfrm>
          <a:off x="4813300" y="5725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130175</xdr:rowOff>
    </xdr:from>
    <xdr:to>
      <xdr:col>23</xdr:col>
      <xdr:colOff>136525</xdr:colOff>
      <xdr:row>30</xdr:row>
      <xdr:rowOff>60325</xdr:rowOff>
    </xdr:to>
    <xdr:sp macro="" textlink="">
      <xdr:nvSpPr>
        <xdr:cNvPr id="80" name="フローチャート: 判断 79"/>
        <xdr:cNvSpPr/>
      </xdr:nvSpPr>
      <xdr:spPr>
        <a:xfrm>
          <a:off x="47117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26579</xdr:rowOff>
    </xdr:from>
    <xdr:to>
      <xdr:col>19</xdr:col>
      <xdr:colOff>187325</xdr:colOff>
      <xdr:row>30</xdr:row>
      <xdr:rowOff>128179</xdr:rowOff>
    </xdr:to>
    <xdr:sp macro="" textlink="">
      <xdr:nvSpPr>
        <xdr:cNvPr id="81" name="フローチャート: 判断 80"/>
        <xdr:cNvSpPr/>
      </xdr:nvSpPr>
      <xdr:spPr>
        <a:xfrm>
          <a:off x="4000500" y="5941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170271</xdr:rowOff>
    </xdr:from>
    <xdr:to>
      <xdr:col>15</xdr:col>
      <xdr:colOff>187325</xdr:colOff>
      <xdr:row>30</xdr:row>
      <xdr:rowOff>100421</xdr:rowOff>
    </xdr:to>
    <xdr:sp macro="" textlink="">
      <xdr:nvSpPr>
        <xdr:cNvPr id="82" name="フローチャート: 判断 81"/>
        <xdr:cNvSpPr/>
      </xdr:nvSpPr>
      <xdr:spPr>
        <a:xfrm>
          <a:off x="3238500" y="591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3" name="テキスト ボックス 8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4" name="テキスト ボックス 8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5" name="テキスト ボックス 8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6" name="テキスト ボックス 8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7" name="テキスト ボックス 8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97518</xdr:rowOff>
    </xdr:from>
    <xdr:to>
      <xdr:col>23</xdr:col>
      <xdr:colOff>136525</xdr:colOff>
      <xdr:row>31</xdr:row>
      <xdr:rowOff>27668</xdr:rowOff>
    </xdr:to>
    <xdr:sp macro="" textlink="">
      <xdr:nvSpPr>
        <xdr:cNvPr id="88" name="楕円 87"/>
        <xdr:cNvSpPr/>
      </xdr:nvSpPr>
      <xdr:spPr>
        <a:xfrm>
          <a:off x="4711700" y="601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75945</xdr:rowOff>
    </xdr:from>
    <xdr:ext cx="405111" cy="259045"/>
    <xdr:sp macro="" textlink="">
      <xdr:nvSpPr>
        <xdr:cNvPr id="89" name="有形固定資産減価償却率該当値テキスト"/>
        <xdr:cNvSpPr txBox="1"/>
      </xdr:nvSpPr>
      <xdr:spPr>
        <a:xfrm>
          <a:off x="4813300" y="5990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140698</xdr:rowOff>
    </xdr:from>
    <xdr:to>
      <xdr:col>19</xdr:col>
      <xdr:colOff>187325</xdr:colOff>
      <xdr:row>31</xdr:row>
      <xdr:rowOff>70848</xdr:rowOff>
    </xdr:to>
    <xdr:sp macro="" textlink="">
      <xdr:nvSpPr>
        <xdr:cNvPr id="90" name="楕円 89"/>
        <xdr:cNvSpPr/>
      </xdr:nvSpPr>
      <xdr:spPr>
        <a:xfrm>
          <a:off x="4000500" y="60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148318</xdr:rowOff>
    </xdr:from>
    <xdr:to>
      <xdr:col>23</xdr:col>
      <xdr:colOff>85725</xdr:colOff>
      <xdr:row>31</xdr:row>
      <xdr:rowOff>20048</xdr:rowOff>
    </xdr:to>
    <xdr:cxnSp macro="">
      <xdr:nvCxnSpPr>
        <xdr:cNvPr id="91" name="直線コネクタ 90"/>
        <xdr:cNvCxnSpPr/>
      </xdr:nvCxnSpPr>
      <xdr:spPr>
        <a:xfrm flipV="1">
          <a:off x="4051300" y="6063343"/>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153035</xdr:rowOff>
    </xdr:from>
    <xdr:to>
      <xdr:col>15</xdr:col>
      <xdr:colOff>187325</xdr:colOff>
      <xdr:row>31</xdr:row>
      <xdr:rowOff>83185</xdr:rowOff>
    </xdr:to>
    <xdr:sp macro="" textlink="">
      <xdr:nvSpPr>
        <xdr:cNvPr id="92" name="楕円 91"/>
        <xdr:cNvSpPr/>
      </xdr:nvSpPr>
      <xdr:spPr>
        <a:xfrm>
          <a:off x="3238500" y="60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20048</xdr:rowOff>
    </xdr:from>
    <xdr:to>
      <xdr:col>19</xdr:col>
      <xdr:colOff>136525</xdr:colOff>
      <xdr:row>31</xdr:row>
      <xdr:rowOff>32385</xdr:rowOff>
    </xdr:to>
    <xdr:cxnSp macro="">
      <xdr:nvCxnSpPr>
        <xdr:cNvPr id="93" name="直線コネクタ 92"/>
        <xdr:cNvCxnSpPr/>
      </xdr:nvCxnSpPr>
      <xdr:spPr>
        <a:xfrm flipV="1">
          <a:off x="3289300" y="6106523"/>
          <a:ext cx="762000" cy="1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144706</xdr:rowOff>
    </xdr:from>
    <xdr:ext cx="405111" cy="259045"/>
    <xdr:sp macro="" textlink="">
      <xdr:nvSpPr>
        <xdr:cNvPr id="94" name="n_1aveValue有形固定資産減価償却率"/>
        <xdr:cNvSpPr txBox="1"/>
      </xdr:nvSpPr>
      <xdr:spPr>
        <a:xfrm>
          <a:off x="3836044" y="5716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116948</xdr:rowOff>
    </xdr:from>
    <xdr:ext cx="405111" cy="259045"/>
    <xdr:sp macro="" textlink="">
      <xdr:nvSpPr>
        <xdr:cNvPr id="95" name="n_2aveValue有形固定資産減価償却率"/>
        <xdr:cNvSpPr txBox="1"/>
      </xdr:nvSpPr>
      <xdr:spPr>
        <a:xfrm>
          <a:off x="3086744" y="5689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61975</xdr:rowOff>
    </xdr:from>
    <xdr:ext cx="405111" cy="259045"/>
    <xdr:sp macro="" textlink="">
      <xdr:nvSpPr>
        <xdr:cNvPr id="96" name="n_1mainValue有形固定資産減価償却率"/>
        <xdr:cNvSpPr txBox="1"/>
      </xdr:nvSpPr>
      <xdr:spPr>
        <a:xfrm>
          <a:off x="3836044" y="6148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74312</xdr:rowOff>
    </xdr:from>
    <xdr:ext cx="405111" cy="259045"/>
    <xdr:sp macro="" textlink="">
      <xdr:nvSpPr>
        <xdr:cNvPr id="97" name="n_2mainValue有形固定資産減価償却率"/>
        <xdr:cNvSpPr txBox="1"/>
      </xdr:nvSpPr>
      <xdr:spPr>
        <a:xfrm>
          <a:off x="3086744" y="6160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9" name="正方形/長方形 9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100" name="正方形/長方形 99"/>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をやや下回る年数となっており、町債の新規発行を抑制してきたことや財政調整基金の積み増しが進んだことにより、一定の健全性が確保できている結果である。今後も引き続き、地方債に依存しない財政運営を実践し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1" name="テキスト ボックス 11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4" name="テキスト ボックス 113"/>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16" name="テキスト ボックス 115"/>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8" name="テキスト ボックス 117"/>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20" name="テキスト ボックス 119"/>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22" name="テキスト ボックス 121"/>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4" name="テキスト ボックス 123"/>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104070</xdr:rowOff>
    </xdr:from>
    <xdr:to>
      <xdr:col>76</xdr:col>
      <xdr:colOff>21589</xdr:colOff>
      <xdr:row>34</xdr:row>
      <xdr:rowOff>151342</xdr:rowOff>
    </xdr:to>
    <xdr:cxnSp macro="">
      <xdr:nvCxnSpPr>
        <xdr:cNvPr id="126" name="直線コネクタ 125"/>
        <xdr:cNvCxnSpPr/>
      </xdr:nvCxnSpPr>
      <xdr:spPr>
        <a:xfrm flipV="1">
          <a:off x="14793595" y="5504745"/>
          <a:ext cx="1269" cy="1247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7"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8" name="直線コネクタ 127"/>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50747</xdr:rowOff>
    </xdr:from>
    <xdr:ext cx="405111" cy="259045"/>
    <xdr:sp macro="" textlink="">
      <xdr:nvSpPr>
        <xdr:cNvPr id="129" name="債務償還可能年数最大値テキスト"/>
        <xdr:cNvSpPr txBox="1"/>
      </xdr:nvSpPr>
      <xdr:spPr>
        <a:xfrm>
          <a:off x="14846300" y="527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104070</xdr:rowOff>
    </xdr:from>
    <xdr:to>
      <xdr:col>76</xdr:col>
      <xdr:colOff>111125</xdr:colOff>
      <xdr:row>27</xdr:row>
      <xdr:rowOff>104070</xdr:rowOff>
    </xdr:to>
    <xdr:cxnSp macro="">
      <xdr:nvCxnSpPr>
        <xdr:cNvPr id="130" name="直線コネクタ 129"/>
        <xdr:cNvCxnSpPr/>
      </xdr:nvCxnSpPr>
      <xdr:spPr>
        <a:xfrm>
          <a:off x="14706600" y="5504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145997</xdr:rowOff>
    </xdr:from>
    <xdr:ext cx="340478" cy="259045"/>
    <xdr:sp macro="" textlink="">
      <xdr:nvSpPr>
        <xdr:cNvPr id="131" name="債務償還可能年数平均値テキスト"/>
        <xdr:cNvSpPr txBox="1"/>
      </xdr:nvSpPr>
      <xdr:spPr>
        <a:xfrm>
          <a:off x="14846300" y="6061022"/>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123120</xdr:rowOff>
    </xdr:from>
    <xdr:to>
      <xdr:col>76</xdr:col>
      <xdr:colOff>73025</xdr:colOff>
      <xdr:row>32</xdr:row>
      <xdr:rowOff>53270</xdr:rowOff>
    </xdr:to>
    <xdr:sp macro="" textlink="">
      <xdr:nvSpPr>
        <xdr:cNvPr id="132" name="フローチャート: 判断 131"/>
        <xdr:cNvSpPr/>
      </xdr:nvSpPr>
      <xdr:spPr>
        <a:xfrm>
          <a:off x="14744700" y="620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3" name="テキスト ボックス 13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4" name="テキスト ボックス 13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5" name="テキスト ボックス 13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6" name="テキスト ボックス 13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7" name="テキスト ボックス 13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59620</xdr:rowOff>
    </xdr:from>
    <xdr:to>
      <xdr:col>76</xdr:col>
      <xdr:colOff>73025</xdr:colOff>
      <xdr:row>32</xdr:row>
      <xdr:rowOff>161220</xdr:rowOff>
    </xdr:to>
    <xdr:sp macro="" textlink="">
      <xdr:nvSpPr>
        <xdr:cNvPr id="138" name="楕円 137"/>
        <xdr:cNvSpPr/>
      </xdr:nvSpPr>
      <xdr:spPr>
        <a:xfrm>
          <a:off x="14744700" y="631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38047</xdr:rowOff>
    </xdr:from>
    <xdr:ext cx="340478" cy="259045"/>
    <xdr:sp macro="" textlink="">
      <xdr:nvSpPr>
        <xdr:cNvPr id="139" name="債務償還可能年数該当値テキスト"/>
        <xdr:cNvSpPr txBox="1"/>
      </xdr:nvSpPr>
      <xdr:spPr>
        <a:xfrm>
          <a:off x="14846300" y="62959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0" name="正方形/長方形 13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1" name="正方形/長方形 14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2" name="テキスト ボックス 14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3" name="テキスト ボックス 14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4" name="テキスト ボックス 14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5" name="テキスト ボックス 14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千葉県神崎町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6,214
6,105
19.90
2,792,624
2,614,164
162,551
1,858,335
2,299,132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142875</xdr:rowOff>
    </xdr:from>
    <xdr:to>
      <xdr:col>24</xdr:col>
      <xdr:colOff>62865</xdr:colOff>
      <xdr:row>41</xdr:row>
      <xdr:rowOff>22860</xdr:rowOff>
    </xdr:to>
    <xdr:cxnSp macro="">
      <xdr:nvCxnSpPr>
        <xdr:cNvPr id="56" name="直線コネクタ 55"/>
        <xdr:cNvCxnSpPr/>
      </xdr:nvCxnSpPr>
      <xdr:spPr>
        <a:xfrm flipV="1">
          <a:off x="4634865" y="5800725"/>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26687</xdr:rowOff>
    </xdr:from>
    <xdr:ext cx="405111" cy="259045"/>
    <xdr:sp macro="" textlink="">
      <xdr:nvSpPr>
        <xdr:cNvPr id="57" name="【道路】&#10;有形固定資産減価償却率最小値テキスト"/>
        <xdr:cNvSpPr txBox="1"/>
      </xdr:nvSpPr>
      <xdr:spPr>
        <a:xfrm>
          <a:off x="4673600" y="705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22860</xdr:rowOff>
    </xdr:from>
    <xdr:to>
      <xdr:col>24</xdr:col>
      <xdr:colOff>152400</xdr:colOff>
      <xdr:row>41</xdr:row>
      <xdr:rowOff>22860</xdr:rowOff>
    </xdr:to>
    <xdr:cxnSp macro="">
      <xdr:nvCxnSpPr>
        <xdr:cNvPr id="58" name="直線コネクタ 57"/>
        <xdr:cNvCxnSpPr/>
      </xdr:nvCxnSpPr>
      <xdr:spPr>
        <a:xfrm>
          <a:off x="4546600" y="7052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89552</xdr:rowOff>
    </xdr:from>
    <xdr:ext cx="405111" cy="259045"/>
    <xdr:sp macro="" textlink="">
      <xdr:nvSpPr>
        <xdr:cNvPr id="59" name="【道路】&#10;有形固定資産減価償却率最大値テキスト"/>
        <xdr:cNvSpPr txBox="1"/>
      </xdr:nvSpPr>
      <xdr:spPr>
        <a:xfrm>
          <a:off x="4673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142875</xdr:rowOff>
    </xdr:from>
    <xdr:to>
      <xdr:col>24</xdr:col>
      <xdr:colOff>152400</xdr:colOff>
      <xdr:row>33</xdr:row>
      <xdr:rowOff>142875</xdr:rowOff>
    </xdr:to>
    <xdr:cxnSp macro="">
      <xdr:nvCxnSpPr>
        <xdr:cNvPr id="60" name="直線コネクタ 59"/>
        <xdr:cNvCxnSpPr/>
      </xdr:nvCxnSpPr>
      <xdr:spPr>
        <a:xfrm>
          <a:off x="4546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76852</xdr:rowOff>
    </xdr:from>
    <xdr:ext cx="405111" cy="259045"/>
    <xdr:sp macro="" textlink="">
      <xdr:nvSpPr>
        <xdr:cNvPr id="61" name="【道路】&#10;有形固定資産減価償却率平均値テキスト"/>
        <xdr:cNvSpPr txBox="1"/>
      </xdr:nvSpPr>
      <xdr:spPr>
        <a:xfrm>
          <a:off x="4673600" y="6249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53975</xdr:rowOff>
    </xdr:from>
    <xdr:to>
      <xdr:col>24</xdr:col>
      <xdr:colOff>114300</xdr:colOff>
      <xdr:row>37</xdr:row>
      <xdr:rowOff>155575</xdr:rowOff>
    </xdr:to>
    <xdr:sp macro="" textlink="">
      <xdr:nvSpPr>
        <xdr:cNvPr id="62" name="フローチャート: 判断 61"/>
        <xdr:cNvSpPr/>
      </xdr:nvSpPr>
      <xdr:spPr>
        <a:xfrm>
          <a:off x="45847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139700</xdr:rowOff>
    </xdr:from>
    <xdr:to>
      <xdr:col>20</xdr:col>
      <xdr:colOff>38100</xdr:colOff>
      <xdr:row>38</xdr:row>
      <xdr:rowOff>69850</xdr:rowOff>
    </xdr:to>
    <xdr:sp macro="" textlink="">
      <xdr:nvSpPr>
        <xdr:cNvPr id="63" name="フローチャート: 判断 62"/>
        <xdr:cNvSpPr/>
      </xdr:nvSpPr>
      <xdr:spPr>
        <a:xfrm>
          <a:off x="3746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78740</xdr:rowOff>
    </xdr:from>
    <xdr:to>
      <xdr:col>15</xdr:col>
      <xdr:colOff>101600</xdr:colOff>
      <xdr:row>38</xdr:row>
      <xdr:rowOff>8890</xdr:rowOff>
    </xdr:to>
    <xdr:sp macro="" textlink="">
      <xdr:nvSpPr>
        <xdr:cNvPr id="64" name="フローチャート: 判断 63"/>
        <xdr:cNvSpPr/>
      </xdr:nvSpPr>
      <xdr:spPr>
        <a:xfrm>
          <a:off x="2857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143510</xdr:rowOff>
    </xdr:from>
    <xdr:to>
      <xdr:col>24</xdr:col>
      <xdr:colOff>114300</xdr:colOff>
      <xdr:row>41</xdr:row>
      <xdr:rowOff>73660</xdr:rowOff>
    </xdr:to>
    <xdr:sp macro="" textlink="">
      <xdr:nvSpPr>
        <xdr:cNvPr id="70" name="楕円 69"/>
        <xdr:cNvSpPr/>
      </xdr:nvSpPr>
      <xdr:spPr>
        <a:xfrm>
          <a:off x="4584700" y="700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58437</xdr:rowOff>
    </xdr:from>
    <xdr:ext cx="405111" cy="259045"/>
    <xdr:sp macro="" textlink="">
      <xdr:nvSpPr>
        <xdr:cNvPr id="71" name="【道路】&#10;有形固定資産減価償却率該当値テキスト"/>
        <xdr:cNvSpPr txBox="1"/>
      </xdr:nvSpPr>
      <xdr:spPr>
        <a:xfrm>
          <a:off x="4673600" y="6916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2540</xdr:rowOff>
    </xdr:from>
    <xdr:to>
      <xdr:col>20</xdr:col>
      <xdr:colOff>38100</xdr:colOff>
      <xdr:row>41</xdr:row>
      <xdr:rowOff>104140</xdr:rowOff>
    </xdr:to>
    <xdr:sp macro="" textlink="">
      <xdr:nvSpPr>
        <xdr:cNvPr id="72" name="楕円 71"/>
        <xdr:cNvSpPr/>
      </xdr:nvSpPr>
      <xdr:spPr>
        <a:xfrm>
          <a:off x="3746500" y="703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22860</xdr:rowOff>
    </xdr:from>
    <xdr:to>
      <xdr:col>24</xdr:col>
      <xdr:colOff>63500</xdr:colOff>
      <xdr:row>41</xdr:row>
      <xdr:rowOff>53340</xdr:rowOff>
    </xdr:to>
    <xdr:cxnSp macro="">
      <xdr:nvCxnSpPr>
        <xdr:cNvPr id="73" name="直線コネクタ 72"/>
        <xdr:cNvCxnSpPr/>
      </xdr:nvCxnSpPr>
      <xdr:spPr>
        <a:xfrm flipV="1">
          <a:off x="3797300" y="705231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118745</xdr:rowOff>
    </xdr:from>
    <xdr:to>
      <xdr:col>15</xdr:col>
      <xdr:colOff>101600</xdr:colOff>
      <xdr:row>41</xdr:row>
      <xdr:rowOff>48895</xdr:rowOff>
    </xdr:to>
    <xdr:sp macro="" textlink="">
      <xdr:nvSpPr>
        <xdr:cNvPr id="74" name="楕円 73"/>
        <xdr:cNvSpPr/>
      </xdr:nvSpPr>
      <xdr:spPr>
        <a:xfrm>
          <a:off x="2857500" y="697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169545</xdr:rowOff>
    </xdr:from>
    <xdr:to>
      <xdr:col>19</xdr:col>
      <xdr:colOff>177800</xdr:colOff>
      <xdr:row>41</xdr:row>
      <xdr:rowOff>53340</xdr:rowOff>
    </xdr:to>
    <xdr:cxnSp macro="">
      <xdr:nvCxnSpPr>
        <xdr:cNvPr id="75" name="直線コネクタ 74"/>
        <xdr:cNvCxnSpPr/>
      </xdr:nvCxnSpPr>
      <xdr:spPr>
        <a:xfrm>
          <a:off x="2908300" y="702754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86377</xdr:rowOff>
    </xdr:from>
    <xdr:ext cx="405111" cy="259045"/>
    <xdr:sp macro="" textlink="">
      <xdr:nvSpPr>
        <xdr:cNvPr id="76" name="n_1aveValue【道路】&#10;有形固定資産減価償却率"/>
        <xdr:cNvSpPr txBox="1"/>
      </xdr:nvSpPr>
      <xdr:spPr>
        <a:xfrm>
          <a:off x="3582044"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25417</xdr:rowOff>
    </xdr:from>
    <xdr:ext cx="405111" cy="259045"/>
    <xdr:sp macro="" textlink="">
      <xdr:nvSpPr>
        <xdr:cNvPr id="77" name="n_2aveValue【道路】&#10;有形固定資産減価償却率"/>
        <xdr:cNvSpPr txBox="1"/>
      </xdr:nvSpPr>
      <xdr:spPr>
        <a:xfrm>
          <a:off x="2705744"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95267</xdr:rowOff>
    </xdr:from>
    <xdr:ext cx="405111" cy="259045"/>
    <xdr:sp macro="" textlink="">
      <xdr:nvSpPr>
        <xdr:cNvPr id="78" name="n_1mainValue【道路】&#10;有形固定資産減価償却率"/>
        <xdr:cNvSpPr txBox="1"/>
      </xdr:nvSpPr>
      <xdr:spPr>
        <a:xfrm>
          <a:off x="3582044" y="712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40022</xdr:rowOff>
    </xdr:from>
    <xdr:ext cx="405111" cy="259045"/>
    <xdr:sp macro="" textlink="">
      <xdr:nvSpPr>
        <xdr:cNvPr id="79" name="n_2mainValue【道路】&#10;有形固定資産減価償却率"/>
        <xdr:cNvSpPr txBox="1"/>
      </xdr:nvSpPr>
      <xdr:spPr>
        <a:xfrm>
          <a:off x="2705744" y="706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0" name="直線コネクタ 89"/>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1" name="テキスト ボックス 90"/>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2" name="直線コネクタ 91"/>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3" name="テキスト ボックス 92"/>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4" name="直線コネクタ 93"/>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5" name="テキスト ボックス 94"/>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6" name="直線コネクタ 95"/>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7" name="テキスト ボックス 96"/>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8" name="直線コネクタ 97"/>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99" name="テキスト ボックス 98"/>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0" name="直線コネクタ 99"/>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01" name="テキスト ボックス 100"/>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3" name="テキスト ボックス 102"/>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43989</xdr:rowOff>
    </xdr:from>
    <xdr:to>
      <xdr:col>54</xdr:col>
      <xdr:colOff>189865</xdr:colOff>
      <xdr:row>41</xdr:row>
      <xdr:rowOff>168032</xdr:rowOff>
    </xdr:to>
    <xdr:cxnSp macro="">
      <xdr:nvCxnSpPr>
        <xdr:cNvPr id="105" name="直線コネクタ 104"/>
        <xdr:cNvCxnSpPr/>
      </xdr:nvCxnSpPr>
      <xdr:spPr>
        <a:xfrm flipV="1">
          <a:off x="10476865" y="5701839"/>
          <a:ext cx="0" cy="1495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409</xdr:rowOff>
    </xdr:from>
    <xdr:ext cx="469744" cy="259045"/>
    <xdr:sp macro="" textlink="">
      <xdr:nvSpPr>
        <xdr:cNvPr id="106" name="【道路】&#10;一人当たり延長最小値テキスト"/>
        <xdr:cNvSpPr txBox="1"/>
      </xdr:nvSpPr>
      <xdr:spPr>
        <a:xfrm>
          <a:off x="10515600" y="7201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168032</xdr:rowOff>
    </xdr:from>
    <xdr:to>
      <xdr:col>55</xdr:col>
      <xdr:colOff>88900</xdr:colOff>
      <xdr:row>41</xdr:row>
      <xdr:rowOff>168032</xdr:rowOff>
    </xdr:to>
    <xdr:cxnSp macro="">
      <xdr:nvCxnSpPr>
        <xdr:cNvPr id="107" name="直線コネクタ 106"/>
        <xdr:cNvCxnSpPr/>
      </xdr:nvCxnSpPr>
      <xdr:spPr>
        <a:xfrm>
          <a:off x="10388600" y="7197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162116</xdr:rowOff>
    </xdr:from>
    <xdr:ext cx="599010" cy="259045"/>
    <xdr:sp macro="" textlink="">
      <xdr:nvSpPr>
        <xdr:cNvPr id="108" name="【道路】&#10;一人当たり延長最大値テキスト"/>
        <xdr:cNvSpPr txBox="1"/>
      </xdr:nvSpPr>
      <xdr:spPr>
        <a:xfrm>
          <a:off x="10515600" y="5477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43989</xdr:rowOff>
    </xdr:from>
    <xdr:to>
      <xdr:col>55</xdr:col>
      <xdr:colOff>88900</xdr:colOff>
      <xdr:row>33</xdr:row>
      <xdr:rowOff>43989</xdr:rowOff>
    </xdr:to>
    <xdr:cxnSp macro="">
      <xdr:nvCxnSpPr>
        <xdr:cNvPr id="109" name="直線コネクタ 108"/>
        <xdr:cNvCxnSpPr/>
      </xdr:nvCxnSpPr>
      <xdr:spPr>
        <a:xfrm>
          <a:off x="10388600" y="570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49072</xdr:rowOff>
    </xdr:from>
    <xdr:ext cx="534377" cy="259045"/>
    <xdr:sp macro="" textlink="">
      <xdr:nvSpPr>
        <xdr:cNvPr id="110" name="【道路】&#10;一人当たり延長平均値テキスト"/>
        <xdr:cNvSpPr txBox="1"/>
      </xdr:nvSpPr>
      <xdr:spPr>
        <a:xfrm>
          <a:off x="10515600" y="6564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26195</xdr:rowOff>
    </xdr:from>
    <xdr:to>
      <xdr:col>55</xdr:col>
      <xdr:colOff>50800</xdr:colOff>
      <xdr:row>39</xdr:row>
      <xdr:rowOff>127795</xdr:rowOff>
    </xdr:to>
    <xdr:sp macro="" textlink="">
      <xdr:nvSpPr>
        <xdr:cNvPr id="111" name="フローチャート: 判断 110"/>
        <xdr:cNvSpPr/>
      </xdr:nvSpPr>
      <xdr:spPr>
        <a:xfrm>
          <a:off x="10426700" y="671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84020</xdr:rowOff>
    </xdr:from>
    <xdr:to>
      <xdr:col>50</xdr:col>
      <xdr:colOff>165100</xdr:colOff>
      <xdr:row>39</xdr:row>
      <xdr:rowOff>14170</xdr:rowOff>
    </xdr:to>
    <xdr:sp macro="" textlink="">
      <xdr:nvSpPr>
        <xdr:cNvPr id="112" name="フローチャート: 判断 111"/>
        <xdr:cNvSpPr/>
      </xdr:nvSpPr>
      <xdr:spPr>
        <a:xfrm>
          <a:off x="9588500" y="659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101360</xdr:rowOff>
    </xdr:from>
    <xdr:to>
      <xdr:col>46</xdr:col>
      <xdr:colOff>38100</xdr:colOff>
      <xdr:row>41</xdr:row>
      <xdr:rowOff>31510</xdr:rowOff>
    </xdr:to>
    <xdr:sp macro="" textlink="">
      <xdr:nvSpPr>
        <xdr:cNvPr id="113" name="フローチャート: 判断 112"/>
        <xdr:cNvSpPr/>
      </xdr:nvSpPr>
      <xdr:spPr>
        <a:xfrm>
          <a:off x="8699500" y="695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35502</xdr:rowOff>
    </xdr:from>
    <xdr:to>
      <xdr:col>55</xdr:col>
      <xdr:colOff>50800</xdr:colOff>
      <xdr:row>41</xdr:row>
      <xdr:rowOff>137102</xdr:rowOff>
    </xdr:to>
    <xdr:sp macro="" textlink="">
      <xdr:nvSpPr>
        <xdr:cNvPr id="119" name="楕円 118"/>
        <xdr:cNvSpPr/>
      </xdr:nvSpPr>
      <xdr:spPr>
        <a:xfrm>
          <a:off x="10426700" y="706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121879</xdr:rowOff>
    </xdr:from>
    <xdr:ext cx="534377" cy="259045"/>
    <xdr:sp macro="" textlink="">
      <xdr:nvSpPr>
        <xdr:cNvPr id="120" name="【道路】&#10;一人当たり延長該当値テキスト"/>
        <xdr:cNvSpPr txBox="1"/>
      </xdr:nvSpPr>
      <xdr:spPr>
        <a:xfrm>
          <a:off x="10515600" y="6979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38561</xdr:rowOff>
    </xdr:from>
    <xdr:to>
      <xdr:col>50</xdr:col>
      <xdr:colOff>165100</xdr:colOff>
      <xdr:row>41</xdr:row>
      <xdr:rowOff>140161</xdr:rowOff>
    </xdr:to>
    <xdr:sp macro="" textlink="">
      <xdr:nvSpPr>
        <xdr:cNvPr id="121" name="楕円 120"/>
        <xdr:cNvSpPr/>
      </xdr:nvSpPr>
      <xdr:spPr>
        <a:xfrm>
          <a:off x="9588500" y="7068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86302</xdr:rowOff>
    </xdr:from>
    <xdr:to>
      <xdr:col>55</xdr:col>
      <xdr:colOff>0</xdr:colOff>
      <xdr:row>41</xdr:row>
      <xdr:rowOff>89361</xdr:rowOff>
    </xdr:to>
    <xdr:cxnSp macro="">
      <xdr:nvCxnSpPr>
        <xdr:cNvPr id="122" name="直線コネクタ 121"/>
        <xdr:cNvCxnSpPr/>
      </xdr:nvCxnSpPr>
      <xdr:spPr>
        <a:xfrm flipV="1">
          <a:off x="9639300" y="7115752"/>
          <a:ext cx="838200" cy="3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40357</xdr:rowOff>
    </xdr:from>
    <xdr:to>
      <xdr:col>46</xdr:col>
      <xdr:colOff>38100</xdr:colOff>
      <xdr:row>41</xdr:row>
      <xdr:rowOff>141957</xdr:rowOff>
    </xdr:to>
    <xdr:sp macro="" textlink="">
      <xdr:nvSpPr>
        <xdr:cNvPr id="123" name="楕円 122"/>
        <xdr:cNvSpPr/>
      </xdr:nvSpPr>
      <xdr:spPr>
        <a:xfrm>
          <a:off x="8699500" y="706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89361</xdr:rowOff>
    </xdr:from>
    <xdr:to>
      <xdr:col>50</xdr:col>
      <xdr:colOff>114300</xdr:colOff>
      <xdr:row>41</xdr:row>
      <xdr:rowOff>91157</xdr:rowOff>
    </xdr:to>
    <xdr:cxnSp macro="">
      <xdr:nvCxnSpPr>
        <xdr:cNvPr id="124" name="直線コネクタ 123"/>
        <xdr:cNvCxnSpPr/>
      </xdr:nvCxnSpPr>
      <xdr:spPr>
        <a:xfrm flipV="1">
          <a:off x="8750300" y="7118811"/>
          <a:ext cx="889000" cy="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30697</xdr:rowOff>
    </xdr:from>
    <xdr:ext cx="534377" cy="259045"/>
    <xdr:sp macro="" textlink="">
      <xdr:nvSpPr>
        <xdr:cNvPr id="125" name="n_1aveValue【道路】&#10;一人当たり延長"/>
        <xdr:cNvSpPr txBox="1"/>
      </xdr:nvSpPr>
      <xdr:spPr>
        <a:xfrm>
          <a:off x="9359411" y="6374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48037</xdr:rowOff>
    </xdr:from>
    <xdr:ext cx="534377" cy="259045"/>
    <xdr:sp macro="" textlink="">
      <xdr:nvSpPr>
        <xdr:cNvPr id="126" name="n_2aveValue【道路】&#10;一人当たり延長"/>
        <xdr:cNvSpPr txBox="1"/>
      </xdr:nvSpPr>
      <xdr:spPr>
        <a:xfrm>
          <a:off x="8483111" y="673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131288</xdr:rowOff>
    </xdr:from>
    <xdr:ext cx="534377" cy="259045"/>
    <xdr:sp macro="" textlink="">
      <xdr:nvSpPr>
        <xdr:cNvPr id="127" name="n_1mainValue【道路】&#10;一人当たり延長"/>
        <xdr:cNvSpPr txBox="1"/>
      </xdr:nvSpPr>
      <xdr:spPr>
        <a:xfrm>
          <a:off x="9359411" y="7160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133084</xdr:rowOff>
    </xdr:from>
    <xdr:ext cx="534377" cy="259045"/>
    <xdr:sp macro="" textlink="">
      <xdr:nvSpPr>
        <xdr:cNvPr id="128" name="n_2mainValue【道路】&#10;一人当たり延長"/>
        <xdr:cNvSpPr txBox="1"/>
      </xdr:nvSpPr>
      <xdr:spPr>
        <a:xfrm>
          <a:off x="8483111" y="7162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9" name="直線コネクタ 13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0" name="テキスト ボックス 139"/>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1" name="直線コネクタ 14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2" name="テキスト ボックス 14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3" name="直線コネクタ 14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4" name="テキスト ボックス 14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5" name="直線コネクタ 14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6" name="テキスト ボックス 14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7" name="直線コネクタ 14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8" name="テキスト ボックス 14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9" name="直線コネクタ 14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0" name="テキスト ボックス 149"/>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1" name="直線コネクタ 15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2" name="テキスト ボックス 15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133894</xdr:rowOff>
    </xdr:from>
    <xdr:to>
      <xdr:col>24</xdr:col>
      <xdr:colOff>62865</xdr:colOff>
      <xdr:row>64</xdr:row>
      <xdr:rowOff>102870</xdr:rowOff>
    </xdr:to>
    <xdr:cxnSp macro="">
      <xdr:nvCxnSpPr>
        <xdr:cNvPr id="154" name="直線コネクタ 153"/>
        <xdr:cNvCxnSpPr/>
      </xdr:nvCxnSpPr>
      <xdr:spPr>
        <a:xfrm flipV="1">
          <a:off x="4634865" y="9563644"/>
          <a:ext cx="0" cy="1512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55"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56" name="直線コネクタ 155"/>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80571</xdr:rowOff>
    </xdr:from>
    <xdr:ext cx="405111" cy="259045"/>
    <xdr:sp macro="" textlink="">
      <xdr:nvSpPr>
        <xdr:cNvPr id="157" name="【橋りょう・トンネル】&#10;有形固定資産減価償却率最大値テキスト"/>
        <xdr:cNvSpPr txBox="1"/>
      </xdr:nvSpPr>
      <xdr:spPr>
        <a:xfrm>
          <a:off x="4673600" y="9338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133894</xdr:rowOff>
    </xdr:from>
    <xdr:to>
      <xdr:col>24</xdr:col>
      <xdr:colOff>152400</xdr:colOff>
      <xdr:row>55</xdr:row>
      <xdr:rowOff>133894</xdr:rowOff>
    </xdr:to>
    <xdr:cxnSp macro="">
      <xdr:nvCxnSpPr>
        <xdr:cNvPr id="158" name="直線コネクタ 157"/>
        <xdr:cNvCxnSpPr/>
      </xdr:nvCxnSpPr>
      <xdr:spPr>
        <a:xfrm>
          <a:off x="4546600" y="956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37028</xdr:rowOff>
    </xdr:from>
    <xdr:ext cx="405111" cy="259045"/>
    <xdr:sp macro="" textlink="">
      <xdr:nvSpPr>
        <xdr:cNvPr id="159" name="【橋りょう・トンネル】&#10;有形固定資産減価償却率平均値テキスト"/>
        <xdr:cNvSpPr txBox="1"/>
      </xdr:nvSpPr>
      <xdr:spPr>
        <a:xfrm>
          <a:off x="4673600" y="101525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58601</xdr:rowOff>
    </xdr:from>
    <xdr:to>
      <xdr:col>24</xdr:col>
      <xdr:colOff>114300</xdr:colOff>
      <xdr:row>59</xdr:row>
      <xdr:rowOff>160201</xdr:rowOff>
    </xdr:to>
    <xdr:sp macro="" textlink="">
      <xdr:nvSpPr>
        <xdr:cNvPr id="160" name="フローチャート: 判断 159"/>
        <xdr:cNvSpPr/>
      </xdr:nvSpPr>
      <xdr:spPr>
        <a:xfrm>
          <a:off x="4584700" y="1017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87993</xdr:rowOff>
    </xdr:from>
    <xdr:to>
      <xdr:col>20</xdr:col>
      <xdr:colOff>38100</xdr:colOff>
      <xdr:row>60</xdr:row>
      <xdr:rowOff>18143</xdr:rowOff>
    </xdr:to>
    <xdr:sp macro="" textlink="">
      <xdr:nvSpPr>
        <xdr:cNvPr id="161" name="フローチャート: 判断 160"/>
        <xdr:cNvSpPr/>
      </xdr:nvSpPr>
      <xdr:spPr>
        <a:xfrm>
          <a:off x="3746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76563</xdr:rowOff>
    </xdr:from>
    <xdr:to>
      <xdr:col>15</xdr:col>
      <xdr:colOff>101600</xdr:colOff>
      <xdr:row>59</xdr:row>
      <xdr:rowOff>6713</xdr:rowOff>
    </xdr:to>
    <xdr:sp macro="" textlink="">
      <xdr:nvSpPr>
        <xdr:cNvPr id="162" name="フローチャート: 判断 161"/>
        <xdr:cNvSpPr/>
      </xdr:nvSpPr>
      <xdr:spPr>
        <a:xfrm>
          <a:off x="2857500" y="100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3" name="テキスト ボックス 16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4" name="テキスト ボックス 16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5" name="テキスト ボックス 16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6" name="テキスト ボックス 16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7" name="テキスト ボックス 16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166370</xdr:rowOff>
    </xdr:from>
    <xdr:to>
      <xdr:col>24</xdr:col>
      <xdr:colOff>114300</xdr:colOff>
      <xdr:row>59</xdr:row>
      <xdr:rowOff>96520</xdr:rowOff>
    </xdr:to>
    <xdr:sp macro="" textlink="">
      <xdr:nvSpPr>
        <xdr:cNvPr id="168" name="楕円 167"/>
        <xdr:cNvSpPr/>
      </xdr:nvSpPr>
      <xdr:spPr>
        <a:xfrm>
          <a:off x="4584700" y="1011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17797</xdr:rowOff>
    </xdr:from>
    <xdr:ext cx="405111" cy="259045"/>
    <xdr:sp macro="" textlink="">
      <xdr:nvSpPr>
        <xdr:cNvPr id="169" name="【橋りょう・トンネル】&#10;有形固定資産減価償却率該当値テキスト"/>
        <xdr:cNvSpPr txBox="1"/>
      </xdr:nvSpPr>
      <xdr:spPr>
        <a:xfrm>
          <a:off x="4673600"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21046</xdr:rowOff>
    </xdr:from>
    <xdr:to>
      <xdr:col>20</xdr:col>
      <xdr:colOff>38100</xdr:colOff>
      <xdr:row>59</xdr:row>
      <xdr:rowOff>122646</xdr:rowOff>
    </xdr:to>
    <xdr:sp macro="" textlink="">
      <xdr:nvSpPr>
        <xdr:cNvPr id="170" name="楕円 169"/>
        <xdr:cNvSpPr/>
      </xdr:nvSpPr>
      <xdr:spPr>
        <a:xfrm>
          <a:off x="3746500" y="101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45720</xdr:rowOff>
    </xdr:from>
    <xdr:to>
      <xdr:col>24</xdr:col>
      <xdr:colOff>63500</xdr:colOff>
      <xdr:row>59</xdr:row>
      <xdr:rowOff>71846</xdr:rowOff>
    </xdr:to>
    <xdr:cxnSp macro="">
      <xdr:nvCxnSpPr>
        <xdr:cNvPr id="171" name="直線コネクタ 170"/>
        <xdr:cNvCxnSpPr/>
      </xdr:nvCxnSpPr>
      <xdr:spPr>
        <a:xfrm flipV="1">
          <a:off x="3797300" y="10161270"/>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48804</xdr:rowOff>
    </xdr:from>
    <xdr:to>
      <xdr:col>15</xdr:col>
      <xdr:colOff>101600</xdr:colOff>
      <xdr:row>59</xdr:row>
      <xdr:rowOff>150404</xdr:rowOff>
    </xdr:to>
    <xdr:sp macro="" textlink="">
      <xdr:nvSpPr>
        <xdr:cNvPr id="172" name="楕円 171"/>
        <xdr:cNvSpPr/>
      </xdr:nvSpPr>
      <xdr:spPr>
        <a:xfrm>
          <a:off x="2857500" y="1016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71846</xdr:rowOff>
    </xdr:from>
    <xdr:to>
      <xdr:col>19</xdr:col>
      <xdr:colOff>177800</xdr:colOff>
      <xdr:row>59</xdr:row>
      <xdr:rowOff>99604</xdr:rowOff>
    </xdr:to>
    <xdr:cxnSp macro="">
      <xdr:nvCxnSpPr>
        <xdr:cNvPr id="173" name="直線コネクタ 172"/>
        <xdr:cNvCxnSpPr/>
      </xdr:nvCxnSpPr>
      <xdr:spPr>
        <a:xfrm flipV="1">
          <a:off x="2908300" y="1018739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9270</xdr:rowOff>
    </xdr:from>
    <xdr:ext cx="405111" cy="259045"/>
    <xdr:sp macro="" textlink="">
      <xdr:nvSpPr>
        <xdr:cNvPr id="174" name="n_1aveValue【橋りょう・トンネル】&#10;有形固定資産減価償却率"/>
        <xdr:cNvSpPr txBox="1"/>
      </xdr:nvSpPr>
      <xdr:spPr>
        <a:xfrm>
          <a:off x="3582044" y="1029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23240</xdr:rowOff>
    </xdr:from>
    <xdr:ext cx="405111" cy="259045"/>
    <xdr:sp macro="" textlink="">
      <xdr:nvSpPr>
        <xdr:cNvPr id="175" name="n_2aveValue【橋りょう・トンネル】&#10;有形固定資産減価償却率"/>
        <xdr:cNvSpPr txBox="1"/>
      </xdr:nvSpPr>
      <xdr:spPr>
        <a:xfrm>
          <a:off x="2705744" y="979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139173</xdr:rowOff>
    </xdr:from>
    <xdr:ext cx="405111" cy="259045"/>
    <xdr:sp macro="" textlink="">
      <xdr:nvSpPr>
        <xdr:cNvPr id="176" name="n_1mainValue【橋りょう・トンネル】&#10;有形固定資産減価償却率"/>
        <xdr:cNvSpPr txBox="1"/>
      </xdr:nvSpPr>
      <xdr:spPr>
        <a:xfrm>
          <a:off x="3582044" y="991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141531</xdr:rowOff>
    </xdr:from>
    <xdr:ext cx="405111" cy="259045"/>
    <xdr:sp macro="" textlink="">
      <xdr:nvSpPr>
        <xdr:cNvPr id="177" name="n_2mainValue【橋りょう・トンネル】&#10;有形固定資産減価償却率"/>
        <xdr:cNvSpPr txBox="1"/>
      </xdr:nvSpPr>
      <xdr:spPr>
        <a:xfrm>
          <a:off x="2705744" y="1025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8" name="正方形/長方形 17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9" name="正方形/長方形 17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0" name="正方形/長方形 17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1" name="正方形/長方形 18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2" name="正方形/長方形 18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3" name="正方形/長方形 18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4" name="正方形/長方形 18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5" name="正方形/長方形 18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6" name="テキスト ボックス 18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7" name="直線コネクタ 18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8" name="直線コネクタ 18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9" name="テキスト ボックス 188"/>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0" name="直線コネクタ 18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191" name="テキスト ボックス 190"/>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2" name="直線コネクタ 19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93" name="テキスト ボックス 192"/>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4" name="直線コネクタ 19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95" name="テキスト ボックス 194"/>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6" name="直線コネクタ 19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7" name="テキスト ボックス 19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48067</xdr:rowOff>
    </xdr:from>
    <xdr:to>
      <xdr:col>54</xdr:col>
      <xdr:colOff>189865</xdr:colOff>
      <xdr:row>63</xdr:row>
      <xdr:rowOff>171087</xdr:rowOff>
    </xdr:to>
    <xdr:cxnSp macro="">
      <xdr:nvCxnSpPr>
        <xdr:cNvPr id="199" name="直線コネクタ 198"/>
        <xdr:cNvCxnSpPr/>
      </xdr:nvCxnSpPr>
      <xdr:spPr>
        <a:xfrm flipV="1">
          <a:off x="10476865" y="9649267"/>
          <a:ext cx="0" cy="1323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3464</xdr:rowOff>
    </xdr:from>
    <xdr:ext cx="378565" cy="259045"/>
    <xdr:sp macro="" textlink="">
      <xdr:nvSpPr>
        <xdr:cNvPr id="200" name="【橋りょう・トンネル】&#10;一人当たり有形固定資産（償却資産）額最小値テキスト"/>
        <xdr:cNvSpPr txBox="1"/>
      </xdr:nvSpPr>
      <xdr:spPr>
        <a:xfrm>
          <a:off x="10515600" y="109762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171087</xdr:rowOff>
    </xdr:from>
    <xdr:to>
      <xdr:col>55</xdr:col>
      <xdr:colOff>88900</xdr:colOff>
      <xdr:row>63</xdr:row>
      <xdr:rowOff>171087</xdr:rowOff>
    </xdr:to>
    <xdr:cxnSp macro="">
      <xdr:nvCxnSpPr>
        <xdr:cNvPr id="201" name="直線コネクタ 200"/>
        <xdr:cNvCxnSpPr/>
      </xdr:nvCxnSpPr>
      <xdr:spPr>
        <a:xfrm>
          <a:off x="10388600" y="10972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166194</xdr:rowOff>
    </xdr:from>
    <xdr:ext cx="690189" cy="259045"/>
    <xdr:sp macro="" textlink="">
      <xdr:nvSpPr>
        <xdr:cNvPr id="202" name="【橋りょう・トンネル】&#10;一人当たり有形固定資産（償却資産）額最大値テキスト"/>
        <xdr:cNvSpPr txBox="1"/>
      </xdr:nvSpPr>
      <xdr:spPr>
        <a:xfrm>
          <a:off x="10515600" y="94244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2,894,867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48067</xdr:rowOff>
    </xdr:from>
    <xdr:to>
      <xdr:col>55</xdr:col>
      <xdr:colOff>88900</xdr:colOff>
      <xdr:row>56</xdr:row>
      <xdr:rowOff>48067</xdr:rowOff>
    </xdr:to>
    <xdr:cxnSp macro="">
      <xdr:nvCxnSpPr>
        <xdr:cNvPr id="203" name="直線コネクタ 202"/>
        <xdr:cNvCxnSpPr/>
      </xdr:nvCxnSpPr>
      <xdr:spPr>
        <a:xfrm>
          <a:off x="10388600" y="9649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135866</xdr:rowOff>
    </xdr:from>
    <xdr:ext cx="599010" cy="259045"/>
    <xdr:sp macro="" textlink="">
      <xdr:nvSpPr>
        <xdr:cNvPr id="204" name="【橋りょう・トンネル】&#10;一人当たり有形固定資産（償却資産）額平均値テキスト"/>
        <xdr:cNvSpPr txBox="1"/>
      </xdr:nvSpPr>
      <xdr:spPr>
        <a:xfrm>
          <a:off x="10515600" y="10422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112989</xdr:rowOff>
    </xdr:from>
    <xdr:to>
      <xdr:col>55</xdr:col>
      <xdr:colOff>50800</xdr:colOff>
      <xdr:row>62</xdr:row>
      <xdr:rowOff>43139</xdr:rowOff>
    </xdr:to>
    <xdr:sp macro="" textlink="">
      <xdr:nvSpPr>
        <xdr:cNvPr id="205" name="フローチャート: 判断 204"/>
        <xdr:cNvSpPr/>
      </xdr:nvSpPr>
      <xdr:spPr>
        <a:xfrm>
          <a:off x="10426700" y="1057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131798</xdr:rowOff>
    </xdr:from>
    <xdr:to>
      <xdr:col>50</xdr:col>
      <xdr:colOff>165100</xdr:colOff>
      <xdr:row>62</xdr:row>
      <xdr:rowOff>61948</xdr:rowOff>
    </xdr:to>
    <xdr:sp macro="" textlink="">
      <xdr:nvSpPr>
        <xdr:cNvPr id="206" name="フローチャート: 判断 205"/>
        <xdr:cNvSpPr/>
      </xdr:nvSpPr>
      <xdr:spPr>
        <a:xfrm>
          <a:off x="9588500" y="1059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95832</xdr:rowOff>
    </xdr:from>
    <xdr:to>
      <xdr:col>46</xdr:col>
      <xdr:colOff>38100</xdr:colOff>
      <xdr:row>63</xdr:row>
      <xdr:rowOff>25982</xdr:rowOff>
    </xdr:to>
    <xdr:sp macro="" textlink="">
      <xdr:nvSpPr>
        <xdr:cNvPr id="207" name="フローチャート: 判断 206"/>
        <xdr:cNvSpPr/>
      </xdr:nvSpPr>
      <xdr:spPr>
        <a:xfrm>
          <a:off x="8699500" y="10725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8" name="テキスト ボックス 20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9" name="テキスト ボックス 20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0" name="テキスト ボックス 20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1" name="テキスト ボックス 21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2" name="テキスト ボックス 21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93519</xdr:rowOff>
    </xdr:from>
    <xdr:to>
      <xdr:col>55</xdr:col>
      <xdr:colOff>50800</xdr:colOff>
      <xdr:row>64</xdr:row>
      <xdr:rowOff>23669</xdr:rowOff>
    </xdr:to>
    <xdr:sp macro="" textlink="">
      <xdr:nvSpPr>
        <xdr:cNvPr id="213" name="楕円 212"/>
        <xdr:cNvSpPr/>
      </xdr:nvSpPr>
      <xdr:spPr>
        <a:xfrm>
          <a:off x="10426700" y="10894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8446</xdr:rowOff>
    </xdr:from>
    <xdr:ext cx="534377" cy="259045"/>
    <xdr:sp macro="" textlink="">
      <xdr:nvSpPr>
        <xdr:cNvPr id="214" name="【橋りょう・トンネル】&#10;一人当たり有形固定資産（償却資産）額該当値テキスト"/>
        <xdr:cNvSpPr txBox="1"/>
      </xdr:nvSpPr>
      <xdr:spPr>
        <a:xfrm>
          <a:off x="10515600" y="10809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93701</xdr:rowOff>
    </xdr:from>
    <xdr:to>
      <xdr:col>50</xdr:col>
      <xdr:colOff>165100</xdr:colOff>
      <xdr:row>64</xdr:row>
      <xdr:rowOff>23851</xdr:rowOff>
    </xdr:to>
    <xdr:sp macro="" textlink="">
      <xdr:nvSpPr>
        <xdr:cNvPr id="215" name="楕円 214"/>
        <xdr:cNvSpPr/>
      </xdr:nvSpPr>
      <xdr:spPr>
        <a:xfrm>
          <a:off x="9588500" y="10895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144319</xdr:rowOff>
    </xdr:from>
    <xdr:to>
      <xdr:col>55</xdr:col>
      <xdr:colOff>0</xdr:colOff>
      <xdr:row>63</xdr:row>
      <xdr:rowOff>144501</xdr:rowOff>
    </xdr:to>
    <xdr:cxnSp macro="">
      <xdr:nvCxnSpPr>
        <xdr:cNvPr id="216" name="直線コネクタ 215"/>
        <xdr:cNvCxnSpPr/>
      </xdr:nvCxnSpPr>
      <xdr:spPr>
        <a:xfrm flipV="1">
          <a:off x="9639300" y="10945669"/>
          <a:ext cx="838200" cy="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93978</xdr:rowOff>
    </xdr:from>
    <xdr:to>
      <xdr:col>46</xdr:col>
      <xdr:colOff>38100</xdr:colOff>
      <xdr:row>64</xdr:row>
      <xdr:rowOff>24128</xdr:rowOff>
    </xdr:to>
    <xdr:sp macro="" textlink="">
      <xdr:nvSpPr>
        <xdr:cNvPr id="217" name="楕円 216"/>
        <xdr:cNvSpPr/>
      </xdr:nvSpPr>
      <xdr:spPr>
        <a:xfrm>
          <a:off x="8699500" y="1089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144501</xdr:rowOff>
    </xdr:from>
    <xdr:to>
      <xdr:col>50</xdr:col>
      <xdr:colOff>114300</xdr:colOff>
      <xdr:row>63</xdr:row>
      <xdr:rowOff>144778</xdr:rowOff>
    </xdr:to>
    <xdr:cxnSp macro="">
      <xdr:nvCxnSpPr>
        <xdr:cNvPr id="218" name="直線コネクタ 217"/>
        <xdr:cNvCxnSpPr/>
      </xdr:nvCxnSpPr>
      <xdr:spPr>
        <a:xfrm flipV="1">
          <a:off x="8750300" y="10945851"/>
          <a:ext cx="889000" cy="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78475</xdr:rowOff>
    </xdr:from>
    <xdr:ext cx="599010" cy="259045"/>
    <xdr:sp macro="" textlink="">
      <xdr:nvSpPr>
        <xdr:cNvPr id="219" name="n_1aveValue【橋りょう・トンネル】&#10;一人当たり有形固定資産（償却資産）額"/>
        <xdr:cNvSpPr txBox="1"/>
      </xdr:nvSpPr>
      <xdr:spPr>
        <a:xfrm>
          <a:off x="9327095" y="10365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42509</xdr:rowOff>
    </xdr:from>
    <xdr:ext cx="599010" cy="259045"/>
    <xdr:sp macro="" textlink="">
      <xdr:nvSpPr>
        <xdr:cNvPr id="220" name="n_2aveValue【橋りょう・トンネル】&#10;一人当たり有形固定資産（償却資産）額"/>
        <xdr:cNvSpPr txBox="1"/>
      </xdr:nvSpPr>
      <xdr:spPr>
        <a:xfrm>
          <a:off x="8450795" y="10500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14978</xdr:rowOff>
    </xdr:from>
    <xdr:ext cx="534377" cy="259045"/>
    <xdr:sp macro="" textlink="">
      <xdr:nvSpPr>
        <xdr:cNvPr id="221" name="n_1mainValue【橋りょう・トンネル】&#10;一人当たり有形固定資産（償却資産）額"/>
        <xdr:cNvSpPr txBox="1"/>
      </xdr:nvSpPr>
      <xdr:spPr>
        <a:xfrm>
          <a:off x="9359411" y="10987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15255</xdr:rowOff>
    </xdr:from>
    <xdr:ext cx="534377" cy="259045"/>
    <xdr:sp macro="" textlink="">
      <xdr:nvSpPr>
        <xdr:cNvPr id="222" name="n_2mainValue【橋りょう・トンネル】&#10;一人当たり有形固定資産（償却資産）額"/>
        <xdr:cNvSpPr txBox="1"/>
      </xdr:nvSpPr>
      <xdr:spPr>
        <a:xfrm>
          <a:off x="8483111" y="10988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3" name="正方形/長方形 22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4" name="正方形/長方形 22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5" name="正方形/長方形 22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6" name="正方形/長方形 22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7" name="正方形/長方形 22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8" name="正方形/長方形 22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9" name="正方形/長方形 22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0" name="正方形/長方形 22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1" name="テキスト ボックス 23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2" name="直線コネクタ 23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3" name="テキスト ボックス 23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4" name="直線コネクタ 23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5" name="テキスト ボックス 23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6" name="直線コネクタ 23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7" name="テキスト ボックス 23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8" name="直線コネクタ 23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9" name="テキスト ボックス 23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0" name="直線コネクタ 23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1" name="テキスト ボックス 24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2" name="直線コネクタ 24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3" name="テキスト ボックス 24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4" name="直線コネクタ 24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5" name="テキスト ボックス 24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81914</xdr:rowOff>
    </xdr:to>
    <xdr:cxnSp macro="">
      <xdr:nvCxnSpPr>
        <xdr:cNvPr id="247" name="直線コネクタ 246"/>
        <xdr:cNvCxnSpPr/>
      </xdr:nvCxnSpPr>
      <xdr:spPr>
        <a:xfrm flipV="1">
          <a:off x="4634865" y="13335000"/>
          <a:ext cx="0" cy="1491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85741</xdr:rowOff>
    </xdr:from>
    <xdr:ext cx="405111" cy="259045"/>
    <xdr:sp macro="" textlink="">
      <xdr:nvSpPr>
        <xdr:cNvPr id="248" name="【公営住宅】&#10;有形固定資産減価償却率最小値テキスト"/>
        <xdr:cNvSpPr txBox="1"/>
      </xdr:nvSpPr>
      <xdr:spPr>
        <a:xfrm>
          <a:off x="4673600" y="1483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81914</xdr:rowOff>
    </xdr:from>
    <xdr:to>
      <xdr:col>24</xdr:col>
      <xdr:colOff>152400</xdr:colOff>
      <xdr:row>86</xdr:row>
      <xdr:rowOff>81914</xdr:rowOff>
    </xdr:to>
    <xdr:cxnSp macro="">
      <xdr:nvCxnSpPr>
        <xdr:cNvPr id="249" name="直線コネクタ 248"/>
        <xdr:cNvCxnSpPr/>
      </xdr:nvCxnSpPr>
      <xdr:spPr>
        <a:xfrm>
          <a:off x="4546600" y="1482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0"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1" name="直線コネクタ 250"/>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108602</xdr:rowOff>
    </xdr:from>
    <xdr:ext cx="405111" cy="259045"/>
    <xdr:sp macro="" textlink="">
      <xdr:nvSpPr>
        <xdr:cNvPr id="252" name="【公営住宅】&#10;有形固定資産減価償却率平均値テキスト"/>
        <xdr:cNvSpPr txBox="1"/>
      </xdr:nvSpPr>
      <xdr:spPr>
        <a:xfrm>
          <a:off x="4673600" y="13996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130175</xdr:rowOff>
    </xdr:from>
    <xdr:to>
      <xdr:col>24</xdr:col>
      <xdr:colOff>114300</xdr:colOff>
      <xdr:row>82</xdr:row>
      <xdr:rowOff>60325</xdr:rowOff>
    </xdr:to>
    <xdr:sp macro="" textlink="">
      <xdr:nvSpPr>
        <xdr:cNvPr id="253" name="フローチャート: 判断 252"/>
        <xdr:cNvSpPr/>
      </xdr:nvSpPr>
      <xdr:spPr>
        <a:xfrm>
          <a:off x="45847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109220</xdr:rowOff>
    </xdr:from>
    <xdr:to>
      <xdr:col>20</xdr:col>
      <xdr:colOff>38100</xdr:colOff>
      <xdr:row>82</xdr:row>
      <xdr:rowOff>39370</xdr:rowOff>
    </xdr:to>
    <xdr:sp macro="" textlink="">
      <xdr:nvSpPr>
        <xdr:cNvPr id="254" name="フローチャート: 判断 253"/>
        <xdr:cNvSpPr/>
      </xdr:nvSpPr>
      <xdr:spPr>
        <a:xfrm>
          <a:off x="3746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151130</xdr:rowOff>
    </xdr:from>
    <xdr:to>
      <xdr:col>15</xdr:col>
      <xdr:colOff>101600</xdr:colOff>
      <xdr:row>81</xdr:row>
      <xdr:rowOff>81280</xdr:rowOff>
    </xdr:to>
    <xdr:sp macro="" textlink="">
      <xdr:nvSpPr>
        <xdr:cNvPr id="255" name="フローチャート: 判断 254"/>
        <xdr:cNvSpPr/>
      </xdr:nvSpPr>
      <xdr:spPr>
        <a:xfrm>
          <a:off x="2857500" y="1386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6" name="テキスト ボックス 25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7" name="テキスト ボックス 25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8" name="テキスト ボックス 25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9" name="テキスト ボックス 25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0" name="テキスト ボックス 25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82550</xdr:rowOff>
    </xdr:from>
    <xdr:to>
      <xdr:col>24</xdr:col>
      <xdr:colOff>114300</xdr:colOff>
      <xdr:row>78</xdr:row>
      <xdr:rowOff>12700</xdr:rowOff>
    </xdr:to>
    <xdr:sp macro="" textlink="">
      <xdr:nvSpPr>
        <xdr:cNvPr id="261" name="楕円 260"/>
        <xdr:cNvSpPr/>
      </xdr:nvSpPr>
      <xdr:spPr>
        <a:xfrm>
          <a:off x="45847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35577</xdr:rowOff>
    </xdr:from>
    <xdr:ext cx="469744" cy="259045"/>
    <xdr:sp macro="" textlink="">
      <xdr:nvSpPr>
        <xdr:cNvPr id="262" name="【公営住宅】&#10;有形固定資産減価償却率該当値テキスト"/>
        <xdr:cNvSpPr txBox="1"/>
      </xdr:nvSpPr>
      <xdr:spPr>
        <a:xfrm>
          <a:off x="4673600" y="1323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82550</xdr:rowOff>
    </xdr:from>
    <xdr:to>
      <xdr:col>20</xdr:col>
      <xdr:colOff>38100</xdr:colOff>
      <xdr:row>78</xdr:row>
      <xdr:rowOff>12700</xdr:rowOff>
    </xdr:to>
    <xdr:sp macro="" textlink="">
      <xdr:nvSpPr>
        <xdr:cNvPr id="263" name="楕円 262"/>
        <xdr:cNvSpPr/>
      </xdr:nvSpPr>
      <xdr:spPr>
        <a:xfrm>
          <a:off x="3746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77</xdr:row>
      <xdr:rowOff>133350</xdr:rowOff>
    </xdr:from>
    <xdr:to>
      <xdr:col>24</xdr:col>
      <xdr:colOff>63500</xdr:colOff>
      <xdr:row>77</xdr:row>
      <xdr:rowOff>133350</xdr:rowOff>
    </xdr:to>
    <xdr:cxnSp macro="">
      <xdr:nvCxnSpPr>
        <xdr:cNvPr id="264" name="直線コネクタ 263"/>
        <xdr:cNvCxnSpPr/>
      </xdr:nvCxnSpPr>
      <xdr:spPr>
        <a:xfrm>
          <a:off x="3797300" y="1333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82550</xdr:rowOff>
    </xdr:from>
    <xdr:to>
      <xdr:col>15</xdr:col>
      <xdr:colOff>101600</xdr:colOff>
      <xdr:row>78</xdr:row>
      <xdr:rowOff>12700</xdr:rowOff>
    </xdr:to>
    <xdr:sp macro="" textlink="">
      <xdr:nvSpPr>
        <xdr:cNvPr id="265" name="楕円 264"/>
        <xdr:cNvSpPr/>
      </xdr:nvSpPr>
      <xdr:spPr>
        <a:xfrm>
          <a:off x="2857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133350</xdr:rowOff>
    </xdr:from>
    <xdr:to>
      <xdr:col>19</xdr:col>
      <xdr:colOff>177800</xdr:colOff>
      <xdr:row>77</xdr:row>
      <xdr:rowOff>133350</xdr:rowOff>
    </xdr:to>
    <xdr:cxnSp macro="">
      <xdr:nvCxnSpPr>
        <xdr:cNvPr id="266" name="直線コネクタ 265"/>
        <xdr:cNvCxnSpPr/>
      </xdr:nvCxnSpPr>
      <xdr:spPr>
        <a:xfrm>
          <a:off x="2908300" y="1333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30497</xdr:rowOff>
    </xdr:from>
    <xdr:ext cx="405111" cy="259045"/>
    <xdr:sp macro="" textlink="">
      <xdr:nvSpPr>
        <xdr:cNvPr id="267" name="n_1aveValue【公営住宅】&#10;有形固定資産減価償却率"/>
        <xdr:cNvSpPr txBox="1"/>
      </xdr:nvSpPr>
      <xdr:spPr>
        <a:xfrm>
          <a:off x="3582044" y="1408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72407</xdr:rowOff>
    </xdr:from>
    <xdr:ext cx="405111" cy="259045"/>
    <xdr:sp macro="" textlink="">
      <xdr:nvSpPr>
        <xdr:cNvPr id="268" name="n_2aveValue【公営住宅】&#10;有形固定資産減価償却率"/>
        <xdr:cNvSpPr txBox="1"/>
      </xdr:nvSpPr>
      <xdr:spPr>
        <a:xfrm>
          <a:off x="2705744" y="1395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76</xdr:row>
      <xdr:rowOff>29227</xdr:rowOff>
    </xdr:from>
    <xdr:ext cx="469744" cy="259045"/>
    <xdr:sp macro="" textlink="">
      <xdr:nvSpPr>
        <xdr:cNvPr id="269" name="n_1mainValue【公営住宅】&#10;有形固定資産減価償却率"/>
        <xdr:cNvSpPr txBox="1"/>
      </xdr:nvSpPr>
      <xdr:spPr>
        <a:xfrm>
          <a:off x="3549727"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76</xdr:row>
      <xdr:rowOff>29227</xdr:rowOff>
    </xdr:from>
    <xdr:ext cx="469744" cy="259045"/>
    <xdr:sp macro="" textlink="">
      <xdr:nvSpPr>
        <xdr:cNvPr id="270" name="n_2mainValue【公営住宅】&#10;有形固定資産減価償却率"/>
        <xdr:cNvSpPr txBox="1"/>
      </xdr:nvSpPr>
      <xdr:spPr>
        <a:xfrm>
          <a:off x="2673427"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1" name="正方形/長方形 27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2" name="正方形/長方形 27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3" name="正方形/長方形 27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4" name="正方形/長方形 27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5" name="正方形/長方形 27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6" name="正方形/長方形 27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7" name="正方形/長方形 27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8" name="正方形/長方形 27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9" name="テキスト ボックス 27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0" name="直線コネクタ 27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1" name="直線コネクタ 28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2" name="テキスト ボックス 28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3" name="直線コネクタ 28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4" name="テキスト ボックス 28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5" name="直線コネクタ 28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6" name="テキスト ボックス 28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7" name="直線コネクタ 28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8" name="テキスト ボックス 28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9" name="直線コネクタ 28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0" name="テキスト ボックス 28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1" name="直線コネクタ 29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92" name="テキスト ボックス 291"/>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71247</xdr:rowOff>
    </xdr:from>
    <xdr:to>
      <xdr:col>54</xdr:col>
      <xdr:colOff>189865</xdr:colOff>
      <xdr:row>86</xdr:row>
      <xdr:rowOff>90297</xdr:rowOff>
    </xdr:to>
    <xdr:cxnSp macro="">
      <xdr:nvCxnSpPr>
        <xdr:cNvPr id="294" name="直線コネクタ 293"/>
        <xdr:cNvCxnSpPr/>
      </xdr:nvCxnSpPr>
      <xdr:spPr>
        <a:xfrm flipV="1">
          <a:off x="10476865" y="13444347"/>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94124</xdr:rowOff>
    </xdr:from>
    <xdr:ext cx="469744" cy="259045"/>
    <xdr:sp macro="" textlink="">
      <xdr:nvSpPr>
        <xdr:cNvPr id="295" name="【公営住宅】&#10;一人当たり面積最小値テキスト"/>
        <xdr:cNvSpPr txBox="1"/>
      </xdr:nvSpPr>
      <xdr:spPr>
        <a:xfrm>
          <a:off x="10515600" y="14838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90297</xdr:rowOff>
    </xdr:from>
    <xdr:to>
      <xdr:col>55</xdr:col>
      <xdr:colOff>88900</xdr:colOff>
      <xdr:row>86</xdr:row>
      <xdr:rowOff>90297</xdr:rowOff>
    </xdr:to>
    <xdr:cxnSp macro="">
      <xdr:nvCxnSpPr>
        <xdr:cNvPr id="296" name="直線コネクタ 295"/>
        <xdr:cNvCxnSpPr/>
      </xdr:nvCxnSpPr>
      <xdr:spPr>
        <a:xfrm>
          <a:off x="10388600" y="14834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17924</xdr:rowOff>
    </xdr:from>
    <xdr:ext cx="469744" cy="259045"/>
    <xdr:sp macro="" textlink="">
      <xdr:nvSpPr>
        <xdr:cNvPr id="297" name="【公営住宅】&#10;一人当たり面積最大値テキスト"/>
        <xdr:cNvSpPr txBox="1"/>
      </xdr:nvSpPr>
      <xdr:spPr>
        <a:xfrm>
          <a:off x="10515600" y="13219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71247</xdr:rowOff>
    </xdr:from>
    <xdr:to>
      <xdr:col>55</xdr:col>
      <xdr:colOff>88900</xdr:colOff>
      <xdr:row>78</xdr:row>
      <xdr:rowOff>71247</xdr:rowOff>
    </xdr:to>
    <xdr:cxnSp macro="">
      <xdr:nvCxnSpPr>
        <xdr:cNvPr id="298" name="直線コネクタ 297"/>
        <xdr:cNvCxnSpPr/>
      </xdr:nvCxnSpPr>
      <xdr:spPr>
        <a:xfrm>
          <a:off x="10388600" y="13444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15321</xdr:rowOff>
    </xdr:from>
    <xdr:ext cx="469744" cy="259045"/>
    <xdr:sp macro="" textlink="">
      <xdr:nvSpPr>
        <xdr:cNvPr id="299" name="【公営住宅】&#10;一人当たり面積平均値テキスト"/>
        <xdr:cNvSpPr txBox="1"/>
      </xdr:nvSpPr>
      <xdr:spPr>
        <a:xfrm>
          <a:off x="10515600" y="14245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163894</xdr:rowOff>
    </xdr:from>
    <xdr:to>
      <xdr:col>55</xdr:col>
      <xdr:colOff>50800</xdr:colOff>
      <xdr:row>84</xdr:row>
      <xdr:rowOff>94044</xdr:rowOff>
    </xdr:to>
    <xdr:sp macro="" textlink="">
      <xdr:nvSpPr>
        <xdr:cNvPr id="300" name="フローチャート: 判断 299"/>
        <xdr:cNvSpPr/>
      </xdr:nvSpPr>
      <xdr:spPr>
        <a:xfrm>
          <a:off x="10426700" y="143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106744</xdr:rowOff>
    </xdr:from>
    <xdr:to>
      <xdr:col>50</xdr:col>
      <xdr:colOff>165100</xdr:colOff>
      <xdr:row>84</xdr:row>
      <xdr:rowOff>36894</xdr:rowOff>
    </xdr:to>
    <xdr:sp macro="" textlink="">
      <xdr:nvSpPr>
        <xdr:cNvPr id="301" name="フローチャート: 判断 300"/>
        <xdr:cNvSpPr/>
      </xdr:nvSpPr>
      <xdr:spPr>
        <a:xfrm>
          <a:off x="9588500" y="1433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151892</xdr:rowOff>
    </xdr:from>
    <xdr:to>
      <xdr:col>46</xdr:col>
      <xdr:colOff>38100</xdr:colOff>
      <xdr:row>85</xdr:row>
      <xdr:rowOff>82042</xdr:rowOff>
    </xdr:to>
    <xdr:sp macro="" textlink="">
      <xdr:nvSpPr>
        <xdr:cNvPr id="302" name="フローチャート: 判断 301"/>
        <xdr:cNvSpPr/>
      </xdr:nvSpPr>
      <xdr:spPr>
        <a:xfrm>
          <a:off x="86995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3" name="テキスト ボックス 30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4" name="テキスト ボックス 30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5" name="テキスト ボックス 30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6" name="テキスト ボックス 30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7" name="テキスト ボックス 30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39497</xdr:rowOff>
    </xdr:from>
    <xdr:to>
      <xdr:col>55</xdr:col>
      <xdr:colOff>50800</xdr:colOff>
      <xdr:row>86</xdr:row>
      <xdr:rowOff>141097</xdr:rowOff>
    </xdr:to>
    <xdr:sp macro="" textlink="">
      <xdr:nvSpPr>
        <xdr:cNvPr id="308" name="楕円 307"/>
        <xdr:cNvSpPr/>
      </xdr:nvSpPr>
      <xdr:spPr>
        <a:xfrm>
          <a:off x="10426700" y="14784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125874</xdr:rowOff>
    </xdr:from>
    <xdr:ext cx="469744" cy="259045"/>
    <xdr:sp macro="" textlink="">
      <xdr:nvSpPr>
        <xdr:cNvPr id="309" name="【公営住宅】&#10;一人当たり面積該当値テキスト"/>
        <xdr:cNvSpPr txBox="1"/>
      </xdr:nvSpPr>
      <xdr:spPr>
        <a:xfrm>
          <a:off x="10515600" y="14699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39688</xdr:rowOff>
    </xdr:from>
    <xdr:to>
      <xdr:col>50</xdr:col>
      <xdr:colOff>165100</xdr:colOff>
      <xdr:row>86</xdr:row>
      <xdr:rowOff>141288</xdr:rowOff>
    </xdr:to>
    <xdr:sp macro="" textlink="">
      <xdr:nvSpPr>
        <xdr:cNvPr id="310" name="楕円 309"/>
        <xdr:cNvSpPr/>
      </xdr:nvSpPr>
      <xdr:spPr>
        <a:xfrm>
          <a:off x="9588500" y="14784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90297</xdr:rowOff>
    </xdr:from>
    <xdr:to>
      <xdr:col>55</xdr:col>
      <xdr:colOff>0</xdr:colOff>
      <xdr:row>86</xdr:row>
      <xdr:rowOff>90488</xdr:rowOff>
    </xdr:to>
    <xdr:cxnSp macro="">
      <xdr:nvCxnSpPr>
        <xdr:cNvPr id="311" name="直線コネクタ 310"/>
        <xdr:cNvCxnSpPr/>
      </xdr:nvCxnSpPr>
      <xdr:spPr>
        <a:xfrm flipV="1">
          <a:off x="9639300" y="14834997"/>
          <a:ext cx="8382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39878</xdr:rowOff>
    </xdr:from>
    <xdr:to>
      <xdr:col>46</xdr:col>
      <xdr:colOff>38100</xdr:colOff>
      <xdr:row>86</xdr:row>
      <xdr:rowOff>141478</xdr:rowOff>
    </xdr:to>
    <xdr:sp macro="" textlink="">
      <xdr:nvSpPr>
        <xdr:cNvPr id="312" name="楕円 311"/>
        <xdr:cNvSpPr/>
      </xdr:nvSpPr>
      <xdr:spPr>
        <a:xfrm>
          <a:off x="8699500" y="1478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90488</xdr:rowOff>
    </xdr:from>
    <xdr:to>
      <xdr:col>50</xdr:col>
      <xdr:colOff>114300</xdr:colOff>
      <xdr:row>86</xdr:row>
      <xdr:rowOff>90678</xdr:rowOff>
    </xdr:to>
    <xdr:cxnSp macro="">
      <xdr:nvCxnSpPr>
        <xdr:cNvPr id="313" name="直線コネクタ 312"/>
        <xdr:cNvCxnSpPr/>
      </xdr:nvCxnSpPr>
      <xdr:spPr>
        <a:xfrm flipV="1">
          <a:off x="8750300" y="14835188"/>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53421</xdr:rowOff>
    </xdr:from>
    <xdr:ext cx="469744" cy="259045"/>
    <xdr:sp macro="" textlink="">
      <xdr:nvSpPr>
        <xdr:cNvPr id="314" name="n_1aveValue【公営住宅】&#10;一人当たり面積"/>
        <xdr:cNvSpPr txBox="1"/>
      </xdr:nvSpPr>
      <xdr:spPr>
        <a:xfrm>
          <a:off x="9391727" y="14112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98569</xdr:rowOff>
    </xdr:from>
    <xdr:ext cx="469744" cy="259045"/>
    <xdr:sp macro="" textlink="">
      <xdr:nvSpPr>
        <xdr:cNvPr id="315" name="n_2aveValue【公営住宅】&#10;一人当たり面積"/>
        <xdr:cNvSpPr txBox="1"/>
      </xdr:nvSpPr>
      <xdr:spPr>
        <a:xfrm>
          <a:off x="8515427" y="1432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132415</xdr:rowOff>
    </xdr:from>
    <xdr:ext cx="469744" cy="259045"/>
    <xdr:sp macro="" textlink="">
      <xdr:nvSpPr>
        <xdr:cNvPr id="316" name="n_1mainValue【公営住宅】&#10;一人当たり面積"/>
        <xdr:cNvSpPr txBox="1"/>
      </xdr:nvSpPr>
      <xdr:spPr>
        <a:xfrm>
          <a:off x="9391727" y="14877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132605</xdr:rowOff>
    </xdr:from>
    <xdr:ext cx="469744" cy="259045"/>
    <xdr:sp macro="" textlink="">
      <xdr:nvSpPr>
        <xdr:cNvPr id="317" name="n_2mainValue【公営住宅】&#10;一人当たり面積"/>
        <xdr:cNvSpPr txBox="1"/>
      </xdr:nvSpPr>
      <xdr:spPr>
        <a:xfrm>
          <a:off x="8515427" y="14877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8" name="正方形/長方形 31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9" name="正方形/長方形 31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0" name="正方形/長方形 31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1" name="正方形/長方形 32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2" name="正方形/長方形 32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3" name="正方形/長方形 32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4" name="正方形/長方形 32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5" name="正方形/長方形 32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6" name="正方形/長方形 32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7" name="正方形/長方形 32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8" name="正方形/長方形 32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9" name="正方形/長方形 32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0" name="正方形/長方形 32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1" name="正方形/長方形 33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2" name="正方形/長方形 33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3" name="正方形/長方形 33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4" name="正方形/長方形 33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5" name="正方形/長方形 33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6" name="正方形/長方形 33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7" name="正方形/長方形 33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8" name="正方形/長方形 33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9" name="正方形/長方形 33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0" name="正方形/長方形 33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1" name="正方形/長方形 34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2" name="テキスト ボックス 34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3" name="直線コネクタ 34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44" name="直線コネクタ 34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45" name="テキスト ボックス 344"/>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46" name="直線コネクタ 34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47" name="テキスト ボックス 34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48" name="直線コネクタ 34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49" name="テキスト ボックス 34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50" name="直線コネクタ 34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51" name="テキスト ボックス 35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52" name="直線コネクタ 35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53" name="テキスト ボックス 35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54" name="直線コネクタ 35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55" name="テキスト ボックス 354"/>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6" name="直線コネクタ 35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7" name="テキスト ボックス 35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41</xdr:row>
      <xdr:rowOff>159476</xdr:rowOff>
    </xdr:to>
    <xdr:cxnSp macro="">
      <xdr:nvCxnSpPr>
        <xdr:cNvPr id="359" name="直線コネクタ 358"/>
        <xdr:cNvCxnSpPr/>
      </xdr:nvCxnSpPr>
      <xdr:spPr>
        <a:xfrm flipV="1">
          <a:off x="16318864" y="5768340"/>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163303</xdr:rowOff>
    </xdr:from>
    <xdr:ext cx="340478" cy="259045"/>
    <xdr:sp macro="" textlink="">
      <xdr:nvSpPr>
        <xdr:cNvPr id="360" name="【認定こども園・幼稚園・保育所】&#10;有形固定資産減価償却率最小値テキスト"/>
        <xdr:cNvSpPr txBox="1"/>
      </xdr:nvSpPr>
      <xdr:spPr>
        <a:xfrm>
          <a:off x="16357600" y="71927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159476</xdr:rowOff>
    </xdr:from>
    <xdr:to>
      <xdr:col>86</xdr:col>
      <xdr:colOff>25400</xdr:colOff>
      <xdr:row>41</xdr:row>
      <xdr:rowOff>159476</xdr:rowOff>
    </xdr:to>
    <xdr:cxnSp macro="">
      <xdr:nvCxnSpPr>
        <xdr:cNvPr id="361" name="直線コネクタ 360"/>
        <xdr:cNvCxnSpPr/>
      </xdr:nvCxnSpPr>
      <xdr:spPr>
        <a:xfrm>
          <a:off x="16230600" y="718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405111" cy="259045"/>
    <xdr:sp macro="" textlink="">
      <xdr:nvSpPr>
        <xdr:cNvPr id="362" name="【認定こども園・幼稚園・保育所】&#10;有形固定資産減価償却率最大値テキスト"/>
        <xdr:cNvSpPr txBox="1"/>
      </xdr:nvSpPr>
      <xdr:spPr>
        <a:xfrm>
          <a:off x="16357600" y="554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363" name="直線コネクタ 362"/>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111596</xdr:rowOff>
    </xdr:from>
    <xdr:ext cx="405111" cy="259045"/>
    <xdr:sp macro="" textlink="">
      <xdr:nvSpPr>
        <xdr:cNvPr id="364" name="【認定こども園・幼稚園・保育所】&#10;有形固定資産減価償却率平均値テキスト"/>
        <xdr:cNvSpPr txBox="1"/>
      </xdr:nvSpPr>
      <xdr:spPr>
        <a:xfrm>
          <a:off x="16357600" y="64552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133169</xdr:rowOff>
    </xdr:from>
    <xdr:to>
      <xdr:col>85</xdr:col>
      <xdr:colOff>177800</xdr:colOff>
      <xdr:row>38</xdr:row>
      <xdr:rowOff>63319</xdr:rowOff>
    </xdr:to>
    <xdr:sp macro="" textlink="">
      <xdr:nvSpPr>
        <xdr:cNvPr id="365" name="フローチャート: 判断 364"/>
        <xdr:cNvSpPr/>
      </xdr:nvSpPr>
      <xdr:spPr>
        <a:xfrm>
          <a:off x="16268700" y="647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51526</xdr:rowOff>
    </xdr:from>
    <xdr:to>
      <xdr:col>81</xdr:col>
      <xdr:colOff>101600</xdr:colOff>
      <xdr:row>37</xdr:row>
      <xdr:rowOff>153126</xdr:rowOff>
    </xdr:to>
    <xdr:sp macro="" textlink="">
      <xdr:nvSpPr>
        <xdr:cNvPr id="366" name="フローチャート: 判断 365"/>
        <xdr:cNvSpPr/>
      </xdr:nvSpPr>
      <xdr:spPr>
        <a:xfrm>
          <a:off x="15430500" y="639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113574</xdr:rowOff>
    </xdr:from>
    <xdr:to>
      <xdr:col>76</xdr:col>
      <xdr:colOff>165100</xdr:colOff>
      <xdr:row>37</xdr:row>
      <xdr:rowOff>43724</xdr:rowOff>
    </xdr:to>
    <xdr:sp macro="" textlink="">
      <xdr:nvSpPr>
        <xdr:cNvPr id="367" name="フローチャート: 判断 366"/>
        <xdr:cNvSpPr/>
      </xdr:nvSpPr>
      <xdr:spPr>
        <a:xfrm>
          <a:off x="14541500" y="628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8" name="テキスト ボックス 36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9" name="テキスト ボックス 36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0" name="テキスト ボックス 36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1" name="テキスト ボックス 37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2" name="テキスト ボックス 37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56424</xdr:rowOff>
    </xdr:from>
    <xdr:to>
      <xdr:col>85</xdr:col>
      <xdr:colOff>177800</xdr:colOff>
      <xdr:row>37</xdr:row>
      <xdr:rowOff>158024</xdr:rowOff>
    </xdr:to>
    <xdr:sp macro="" textlink="">
      <xdr:nvSpPr>
        <xdr:cNvPr id="373" name="楕円 372"/>
        <xdr:cNvSpPr/>
      </xdr:nvSpPr>
      <xdr:spPr>
        <a:xfrm>
          <a:off x="16268700" y="640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79301</xdr:rowOff>
    </xdr:from>
    <xdr:ext cx="405111" cy="259045"/>
    <xdr:sp macro="" textlink="">
      <xdr:nvSpPr>
        <xdr:cNvPr id="374" name="【認定こども園・幼稚園・保育所】&#10;有形固定資産減価償却率該当値テキスト"/>
        <xdr:cNvSpPr txBox="1"/>
      </xdr:nvSpPr>
      <xdr:spPr>
        <a:xfrm>
          <a:off x="16357600" y="6251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90714</xdr:rowOff>
    </xdr:from>
    <xdr:to>
      <xdr:col>81</xdr:col>
      <xdr:colOff>101600</xdr:colOff>
      <xdr:row>38</xdr:row>
      <xdr:rowOff>20864</xdr:rowOff>
    </xdr:to>
    <xdr:sp macro="" textlink="">
      <xdr:nvSpPr>
        <xdr:cNvPr id="375" name="楕円 374"/>
        <xdr:cNvSpPr/>
      </xdr:nvSpPr>
      <xdr:spPr>
        <a:xfrm>
          <a:off x="15430500" y="643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107224</xdr:rowOff>
    </xdr:from>
    <xdr:to>
      <xdr:col>85</xdr:col>
      <xdr:colOff>127000</xdr:colOff>
      <xdr:row>37</xdr:row>
      <xdr:rowOff>141514</xdr:rowOff>
    </xdr:to>
    <xdr:cxnSp macro="">
      <xdr:nvCxnSpPr>
        <xdr:cNvPr id="376" name="直線コネクタ 375"/>
        <xdr:cNvCxnSpPr/>
      </xdr:nvCxnSpPr>
      <xdr:spPr>
        <a:xfrm flipV="1">
          <a:off x="15481300" y="645087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129903</xdr:rowOff>
    </xdr:from>
    <xdr:to>
      <xdr:col>76</xdr:col>
      <xdr:colOff>165100</xdr:colOff>
      <xdr:row>38</xdr:row>
      <xdr:rowOff>60053</xdr:rowOff>
    </xdr:to>
    <xdr:sp macro="" textlink="">
      <xdr:nvSpPr>
        <xdr:cNvPr id="377" name="楕円 376"/>
        <xdr:cNvSpPr/>
      </xdr:nvSpPr>
      <xdr:spPr>
        <a:xfrm>
          <a:off x="14541500" y="647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141514</xdr:rowOff>
    </xdr:from>
    <xdr:to>
      <xdr:col>81</xdr:col>
      <xdr:colOff>50800</xdr:colOff>
      <xdr:row>38</xdr:row>
      <xdr:rowOff>9253</xdr:rowOff>
    </xdr:to>
    <xdr:cxnSp macro="">
      <xdr:nvCxnSpPr>
        <xdr:cNvPr id="378" name="直線コネクタ 377"/>
        <xdr:cNvCxnSpPr/>
      </xdr:nvCxnSpPr>
      <xdr:spPr>
        <a:xfrm flipV="1">
          <a:off x="14592300" y="648516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169653</xdr:rowOff>
    </xdr:from>
    <xdr:ext cx="405111" cy="259045"/>
    <xdr:sp macro="" textlink="">
      <xdr:nvSpPr>
        <xdr:cNvPr id="379" name="n_1aveValue【認定こども園・幼稚園・保育所】&#10;有形固定資産減価償却率"/>
        <xdr:cNvSpPr txBox="1"/>
      </xdr:nvSpPr>
      <xdr:spPr>
        <a:xfrm>
          <a:off x="15266044" y="617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60251</xdr:rowOff>
    </xdr:from>
    <xdr:ext cx="405111" cy="259045"/>
    <xdr:sp macro="" textlink="">
      <xdr:nvSpPr>
        <xdr:cNvPr id="380" name="n_2aveValue【認定こども園・幼稚園・保育所】&#10;有形固定資産減価償却率"/>
        <xdr:cNvSpPr txBox="1"/>
      </xdr:nvSpPr>
      <xdr:spPr>
        <a:xfrm>
          <a:off x="14389744" y="606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11992</xdr:rowOff>
    </xdr:from>
    <xdr:ext cx="405111" cy="259045"/>
    <xdr:sp macro="" textlink="">
      <xdr:nvSpPr>
        <xdr:cNvPr id="381" name="n_1mainValue【認定こども園・幼稚園・保育所】&#10;有形固定資産減価償却率"/>
        <xdr:cNvSpPr txBox="1"/>
      </xdr:nvSpPr>
      <xdr:spPr>
        <a:xfrm>
          <a:off x="15266044" y="652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51180</xdr:rowOff>
    </xdr:from>
    <xdr:ext cx="405111" cy="259045"/>
    <xdr:sp macro="" textlink="">
      <xdr:nvSpPr>
        <xdr:cNvPr id="382" name="n_2mainValue【認定こども園・幼稚園・保育所】&#10;有形固定資産減価償却率"/>
        <xdr:cNvSpPr txBox="1"/>
      </xdr:nvSpPr>
      <xdr:spPr>
        <a:xfrm>
          <a:off x="14389744" y="6566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3" name="正方形/長方形 38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4" name="正方形/長方形 38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5" name="正方形/長方形 38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6" name="正方形/長方形 38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7" name="正方形/長方形 38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8" name="正方形/長方形 38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9" name="正方形/長方形 38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0" name="正方形/長方形 38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1" name="テキスト ボックス 39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2" name="直線コネクタ 39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93" name="直線コネクタ 39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94" name="テキスト ボックス 393"/>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95" name="直線コネクタ 39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96" name="テキスト ボックス 395"/>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97" name="直線コネクタ 39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98" name="テキスト ボックス 397"/>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99" name="直線コネクタ 39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00" name="テキスト ボックス 399"/>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01" name="直線コネクタ 40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02" name="テキスト ボックス 401"/>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3" name="直線コネクタ 40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4" name="テキスト ボックス 40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116205</xdr:rowOff>
    </xdr:from>
    <xdr:to>
      <xdr:col>116</xdr:col>
      <xdr:colOff>62864</xdr:colOff>
      <xdr:row>41</xdr:row>
      <xdr:rowOff>165735</xdr:rowOff>
    </xdr:to>
    <xdr:cxnSp macro="">
      <xdr:nvCxnSpPr>
        <xdr:cNvPr id="406" name="直線コネクタ 405"/>
        <xdr:cNvCxnSpPr/>
      </xdr:nvCxnSpPr>
      <xdr:spPr>
        <a:xfrm flipV="1">
          <a:off x="22160864" y="5945505"/>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169562</xdr:rowOff>
    </xdr:from>
    <xdr:ext cx="469744" cy="259045"/>
    <xdr:sp macro="" textlink="">
      <xdr:nvSpPr>
        <xdr:cNvPr id="407" name="【認定こども園・幼稚園・保育所】&#10;一人当たり面積最小値テキスト"/>
        <xdr:cNvSpPr txBox="1"/>
      </xdr:nvSpPr>
      <xdr:spPr>
        <a:xfrm>
          <a:off x="22199600" y="7199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165735</xdr:rowOff>
    </xdr:from>
    <xdr:to>
      <xdr:col>116</xdr:col>
      <xdr:colOff>152400</xdr:colOff>
      <xdr:row>41</xdr:row>
      <xdr:rowOff>165735</xdr:rowOff>
    </xdr:to>
    <xdr:cxnSp macro="">
      <xdr:nvCxnSpPr>
        <xdr:cNvPr id="408" name="直線コネクタ 407"/>
        <xdr:cNvCxnSpPr/>
      </xdr:nvCxnSpPr>
      <xdr:spPr>
        <a:xfrm>
          <a:off x="22072600" y="719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62882</xdr:rowOff>
    </xdr:from>
    <xdr:ext cx="469744" cy="259045"/>
    <xdr:sp macro="" textlink="">
      <xdr:nvSpPr>
        <xdr:cNvPr id="409" name="【認定こども園・幼稚園・保育所】&#10;一人当たり面積最大値テキスト"/>
        <xdr:cNvSpPr txBox="1"/>
      </xdr:nvSpPr>
      <xdr:spPr>
        <a:xfrm>
          <a:off x="22199600" y="5720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116205</xdr:rowOff>
    </xdr:from>
    <xdr:to>
      <xdr:col>116</xdr:col>
      <xdr:colOff>152400</xdr:colOff>
      <xdr:row>34</xdr:row>
      <xdr:rowOff>116205</xdr:rowOff>
    </xdr:to>
    <xdr:cxnSp macro="">
      <xdr:nvCxnSpPr>
        <xdr:cNvPr id="410" name="直線コネクタ 409"/>
        <xdr:cNvCxnSpPr/>
      </xdr:nvCxnSpPr>
      <xdr:spPr>
        <a:xfrm>
          <a:off x="22072600" y="5945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101617</xdr:rowOff>
    </xdr:from>
    <xdr:ext cx="469744" cy="259045"/>
    <xdr:sp macro="" textlink="">
      <xdr:nvSpPr>
        <xdr:cNvPr id="411" name="【認定こども園・幼稚園・保育所】&#10;一人当たり面積平均値テキスト"/>
        <xdr:cNvSpPr txBox="1"/>
      </xdr:nvSpPr>
      <xdr:spPr>
        <a:xfrm>
          <a:off x="22199600" y="6445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78740</xdr:rowOff>
    </xdr:from>
    <xdr:to>
      <xdr:col>116</xdr:col>
      <xdr:colOff>114300</xdr:colOff>
      <xdr:row>39</xdr:row>
      <xdr:rowOff>8890</xdr:rowOff>
    </xdr:to>
    <xdr:sp macro="" textlink="">
      <xdr:nvSpPr>
        <xdr:cNvPr id="412" name="フローチャート: 判断 411"/>
        <xdr:cNvSpPr/>
      </xdr:nvSpPr>
      <xdr:spPr>
        <a:xfrm>
          <a:off x="22110700" y="659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36830</xdr:rowOff>
    </xdr:from>
    <xdr:to>
      <xdr:col>112</xdr:col>
      <xdr:colOff>38100</xdr:colOff>
      <xdr:row>38</xdr:row>
      <xdr:rowOff>138430</xdr:rowOff>
    </xdr:to>
    <xdr:sp macro="" textlink="">
      <xdr:nvSpPr>
        <xdr:cNvPr id="413" name="フローチャート: 判断 412"/>
        <xdr:cNvSpPr/>
      </xdr:nvSpPr>
      <xdr:spPr>
        <a:xfrm>
          <a:off x="21272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156845</xdr:rowOff>
    </xdr:from>
    <xdr:to>
      <xdr:col>107</xdr:col>
      <xdr:colOff>101600</xdr:colOff>
      <xdr:row>39</xdr:row>
      <xdr:rowOff>86995</xdr:rowOff>
    </xdr:to>
    <xdr:sp macro="" textlink="">
      <xdr:nvSpPr>
        <xdr:cNvPr id="414" name="フローチャート: 判断 413"/>
        <xdr:cNvSpPr/>
      </xdr:nvSpPr>
      <xdr:spPr>
        <a:xfrm>
          <a:off x="20383500" y="667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5" name="テキスト ボックス 41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6" name="テキスト ボックス 41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7" name="テキスト ボックス 41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8" name="テキスト ボックス 41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9" name="テキスト ボックス 41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69215</xdr:rowOff>
    </xdr:from>
    <xdr:to>
      <xdr:col>116</xdr:col>
      <xdr:colOff>114300</xdr:colOff>
      <xdr:row>39</xdr:row>
      <xdr:rowOff>170815</xdr:rowOff>
    </xdr:to>
    <xdr:sp macro="" textlink="">
      <xdr:nvSpPr>
        <xdr:cNvPr id="420" name="楕円 419"/>
        <xdr:cNvSpPr/>
      </xdr:nvSpPr>
      <xdr:spPr>
        <a:xfrm>
          <a:off x="22110700" y="675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47642</xdr:rowOff>
    </xdr:from>
    <xdr:ext cx="469744" cy="259045"/>
    <xdr:sp macro="" textlink="">
      <xdr:nvSpPr>
        <xdr:cNvPr id="421" name="【認定こども園・幼稚園・保育所】&#10;一人当たり面積該当値テキスト"/>
        <xdr:cNvSpPr txBox="1"/>
      </xdr:nvSpPr>
      <xdr:spPr>
        <a:xfrm>
          <a:off x="22199600" y="6734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73025</xdr:rowOff>
    </xdr:from>
    <xdr:to>
      <xdr:col>112</xdr:col>
      <xdr:colOff>38100</xdr:colOff>
      <xdr:row>40</xdr:row>
      <xdr:rowOff>3175</xdr:rowOff>
    </xdr:to>
    <xdr:sp macro="" textlink="">
      <xdr:nvSpPr>
        <xdr:cNvPr id="422" name="楕円 421"/>
        <xdr:cNvSpPr/>
      </xdr:nvSpPr>
      <xdr:spPr>
        <a:xfrm>
          <a:off x="21272500" y="675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120015</xdr:rowOff>
    </xdr:from>
    <xdr:to>
      <xdr:col>116</xdr:col>
      <xdr:colOff>63500</xdr:colOff>
      <xdr:row>39</xdr:row>
      <xdr:rowOff>123825</xdr:rowOff>
    </xdr:to>
    <xdr:cxnSp macro="">
      <xdr:nvCxnSpPr>
        <xdr:cNvPr id="423" name="直線コネクタ 422"/>
        <xdr:cNvCxnSpPr/>
      </xdr:nvCxnSpPr>
      <xdr:spPr>
        <a:xfrm flipV="1">
          <a:off x="21323300" y="680656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76835</xdr:rowOff>
    </xdr:from>
    <xdr:to>
      <xdr:col>107</xdr:col>
      <xdr:colOff>101600</xdr:colOff>
      <xdr:row>40</xdr:row>
      <xdr:rowOff>6985</xdr:rowOff>
    </xdr:to>
    <xdr:sp macro="" textlink="">
      <xdr:nvSpPr>
        <xdr:cNvPr id="424" name="楕円 423"/>
        <xdr:cNvSpPr/>
      </xdr:nvSpPr>
      <xdr:spPr>
        <a:xfrm>
          <a:off x="20383500" y="676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123825</xdr:rowOff>
    </xdr:from>
    <xdr:to>
      <xdr:col>111</xdr:col>
      <xdr:colOff>177800</xdr:colOff>
      <xdr:row>39</xdr:row>
      <xdr:rowOff>127635</xdr:rowOff>
    </xdr:to>
    <xdr:cxnSp macro="">
      <xdr:nvCxnSpPr>
        <xdr:cNvPr id="425" name="直線コネクタ 424"/>
        <xdr:cNvCxnSpPr/>
      </xdr:nvCxnSpPr>
      <xdr:spPr>
        <a:xfrm flipV="1">
          <a:off x="20434300" y="681037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154957</xdr:rowOff>
    </xdr:from>
    <xdr:ext cx="469744" cy="259045"/>
    <xdr:sp macro="" textlink="">
      <xdr:nvSpPr>
        <xdr:cNvPr id="426" name="n_1aveValue【認定こども園・幼稚園・保育所】&#10;一人当たり面積"/>
        <xdr:cNvSpPr txBox="1"/>
      </xdr:nvSpPr>
      <xdr:spPr>
        <a:xfrm>
          <a:off x="21075727" y="632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103522</xdr:rowOff>
    </xdr:from>
    <xdr:ext cx="469744" cy="259045"/>
    <xdr:sp macro="" textlink="">
      <xdr:nvSpPr>
        <xdr:cNvPr id="427" name="n_2aveValue【認定こども園・幼稚園・保育所】&#10;一人当たり面積"/>
        <xdr:cNvSpPr txBox="1"/>
      </xdr:nvSpPr>
      <xdr:spPr>
        <a:xfrm>
          <a:off x="20199427" y="644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165752</xdr:rowOff>
    </xdr:from>
    <xdr:ext cx="469744" cy="259045"/>
    <xdr:sp macro="" textlink="">
      <xdr:nvSpPr>
        <xdr:cNvPr id="428" name="n_1mainValue【認定こども園・幼稚園・保育所】&#10;一人当たり面積"/>
        <xdr:cNvSpPr txBox="1"/>
      </xdr:nvSpPr>
      <xdr:spPr>
        <a:xfrm>
          <a:off x="21075727" y="6852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169562</xdr:rowOff>
    </xdr:from>
    <xdr:ext cx="469744" cy="259045"/>
    <xdr:sp macro="" textlink="">
      <xdr:nvSpPr>
        <xdr:cNvPr id="429" name="n_2mainValue【認定こども園・幼稚園・保育所】&#10;一人当たり面積"/>
        <xdr:cNvSpPr txBox="1"/>
      </xdr:nvSpPr>
      <xdr:spPr>
        <a:xfrm>
          <a:off x="20199427" y="68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0" name="正方形/長方形 42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1" name="正方形/長方形 43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2" name="正方形/長方形 43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3" name="正方形/長方形 43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4" name="正方形/長方形 43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5" name="正方形/長方形 43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6" name="正方形/長方形 43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7" name="正方形/長方形 43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8" name="テキスト ボックス 43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9" name="直線コネクタ 43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40" name="直線コネクタ 43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41" name="テキスト ボックス 440"/>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42" name="直線コネクタ 44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43" name="テキスト ボックス 44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44" name="直線コネクタ 44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45" name="テキスト ボックス 44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46" name="直線コネクタ 44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47" name="テキスト ボックス 44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48" name="直線コネクタ 44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49" name="テキスト ボックス 44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50" name="直線コネクタ 44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51" name="テキスト ボックス 450"/>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2" name="直線コネクタ 45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53" name="テキスト ボックス 45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164919</xdr:rowOff>
    </xdr:from>
    <xdr:to>
      <xdr:col>85</xdr:col>
      <xdr:colOff>126364</xdr:colOff>
      <xdr:row>63</xdr:row>
      <xdr:rowOff>156754</xdr:rowOff>
    </xdr:to>
    <xdr:cxnSp macro="">
      <xdr:nvCxnSpPr>
        <xdr:cNvPr id="455" name="直線コネクタ 454"/>
        <xdr:cNvCxnSpPr/>
      </xdr:nvCxnSpPr>
      <xdr:spPr>
        <a:xfrm flipV="1">
          <a:off x="16318864" y="9594669"/>
          <a:ext cx="0" cy="1363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160581</xdr:rowOff>
    </xdr:from>
    <xdr:ext cx="340478" cy="259045"/>
    <xdr:sp macro="" textlink="">
      <xdr:nvSpPr>
        <xdr:cNvPr id="456" name="【学校施設】&#10;有形固定資産減価償却率最小値テキスト"/>
        <xdr:cNvSpPr txBox="1"/>
      </xdr:nvSpPr>
      <xdr:spPr>
        <a:xfrm>
          <a:off x="16357600" y="109619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156754</xdr:rowOff>
    </xdr:from>
    <xdr:to>
      <xdr:col>86</xdr:col>
      <xdr:colOff>25400</xdr:colOff>
      <xdr:row>63</xdr:row>
      <xdr:rowOff>156754</xdr:rowOff>
    </xdr:to>
    <xdr:cxnSp macro="">
      <xdr:nvCxnSpPr>
        <xdr:cNvPr id="457" name="直線コネクタ 456"/>
        <xdr:cNvCxnSpPr/>
      </xdr:nvCxnSpPr>
      <xdr:spPr>
        <a:xfrm>
          <a:off x="16230600" y="10958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111596</xdr:rowOff>
    </xdr:from>
    <xdr:ext cx="405111" cy="259045"/>
    <xdr:sp macro="" textlink="">
      <xdr:nvSpPr>
        <xdr:cNvPr id="458" name="【学校施設】&#10;有形固定資産減価償却率最大値テキスト"/>
        <xdr:cNvSpPr txBox="1"/>
      </xdr:nvSpPr>
      <xdr:spPr>
        <a:xfrm>
          <a:off x="16357600" y="9369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164919</xdr:rowOff>
    </xdr:from>
    <xdr:to>
      <xdr:col>86</xdr:col>
      <xdr:colOff>25400</xdr:colOff>
      <xdr:row>55</xdr:row>
      <xdr:rowOff>164919</xdr:rowOff>
    </xdr:to>
    <xdr:cxnSp macro="">
      <xdr:nvCxnSpPr>
        <xdr:cNvPr id="459" name="直線コネクタ 458"/>
        <xdr:cNvCxnSpPr/>
      </xdr:nvCxnSpPr>
      <xdr:spPr>
        <a:xfrm>
          <a:off x="16230600" y="959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156227</xdr:rowOff>
    </xdr:from>
    <xdr:ext cx="405111" cy="259045"/>
    <xdr:sp macro="" textlink="">
      <xdr:nvSpPr>
        <xdr:cNvPr id="460" name="【学校施設】&#10;有形固定資産減価償却率平均値テキスト"/>
        <xdr:cNvSpPr txBox="1"/>
      </xdr:nvSpPr>
      <xdr:spPr>
        <a:xfrm>
          <a:off x="16357600" y="1010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xdr:rowOff>
    </xdr:from>
    <xdr:to>
      <xdr:col>85</xdr:col>
      <xdr:colOff>177800</xdr:colOff>
      <xdr:row>59</xdr:row>
      <xdr:rowOff>107950</xdr:rowOff>
    </xdr:to>
    <xdr:sp macro="" textlink="">
      <xdr:nvSpPr>
        <xdr:cNvPr id="461" name="フローチャート: 判断 460"/>
        <xdr:cNvSpPr/>
      </xdr:nvSpPr>
      <xdr:spPr>
        <a:xfrm>
          <a:off x="162687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7983</xdr:rowOff>
    </xdr:from>
    <xdr:to>
      <xdr:col>81</xdr:col>
      <xdr:colOff>101600</xdr:colOff>
      <xdr:row>59</xdr:row>
      <xdr:rowOff>109583</xdr:rowOff>
    </xdr:to>
    <xdr:sp macro="" textlink="">
      <xdr:nvSpPr>
        <xdr:cNvPr id="462" name="フローチャート: 判断 461"/>
        <xdr:cNvSpPr/>
      </xdr:nvSpPr>
      <xdr:spPr>
        <a:xfrm>
          <a:off x="154305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45538</xdr:rowOff>
    </xdr:from>
    <xdr:to>
      <xdr:col>76</xdr:col>
      <xdr:colOff>165100</xdr:colOff>
      <xdr:row>59</xdr:row>
      <xdr:rowOff>147138</xdr:rowOff>
    </xdr:to>
    <xdr:sp macro="" textlink="">
      <xdr:nvSpPr>
        <xdr:cNvPr id="463" name="フローチャート: 判断 462"/>
        <xdr:cNvSpPr/>
      </xdr:nvSpPr>
      <xdr:spPr>
        <a:xfrm>
          <a:off x="14541500" y="10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4" name="テキスト ボックス 46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5" name="テキスト ボックス 46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6" name="テキスト ボックス 46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7" name="テキスト ボックス 46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8" name="テキスト ボックス 46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115751</xdr:rowOff>
    </xdr:from>
    <xdr:to>
      <xdr:col>85</xdr:col>
      <xdr:colOff>177800</xdr:colOff>
      <xdr:row>59</xdr:row>
      <xdr:rowOff>45901</xdr:rowOff>
    </xdr:to>
    <xdr:sp macro="" textlink="">
      <xdr:nvSpPr>
        <xdr:cNvPr id="469" name="楕円 468"/>
        <xdr:cNvSpPr/>
      </xdr:nvSpPr>
      <xdr:spPr>
        <a:xfrm>
          <a:off x="16268700" y="1005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138628</xdr:rowOff>
    </xdr:from>
    <xdr:ext cx="405111" cy="259045"/>
    <xdr:sp macro="" textlink="">
      <xdr:nvSpPr>
        <xdr:cNvPr id="470" name="【学校施設】&#10;有形固定資産減価償却率該当値テキスト"/>
        <xdr:cNvSpPr txBox="1"/>
      </xdr:nvSpPr>
      <xdr:spPr>
        <a:xfrm>
          <a:off x="16357600" y="9911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150041</xdr:rowOff>
    </xdr:from>
    <xdr:to>
      <xdr:col>81</xdr:col>
      <xdr:colOff>101600</xdr:colOff>
      <xdr:row>59</xdr:row>
      <xdr:rowOff>80191</xdr:rowOff>
    </xdr:to>
    <xdr:sp macro="" textlink="">
      <xdr:nvSpPr>
        <xdr:cNvPr id="471" name="楕円 470"/>
        <xdr:cNvSpPr/>
      </xdr:nvSpPr>
      <xdr:spPr>
        <a:xfrm>
          <a:off x="15430500" y="1009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166551</xdr:rowOff>
    </xdr:from>
    <xdr:to>
      <xdr:col>85</xdr:col>
      <xdr:colOff>127000</xdr:colOff>
      <xdr:row>59</xdr:row>
      <xdr:rowOff>29391</xdr:rowOff>
    </xdr:to>
    <xdr:cxnSp macro="">
      <xdr:nvCxnSpPr>
        <xdr:cNvPr id="472" name="直線コネクタ 471"/>
        <xdr:cNvCxnSpPr/>
      </xdr:nvCxnSpPr>
      <xdr:spPr>
        <a:xfrm flipV="1">
          <a:off x="15481300" y="10110651"/>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1451</xdr:rowOff>
    </xdr:from>
    <xdr:to>
      <xdr:col>76</xdr:col>
      <xdr:colOff>165100</xdr:colOff>
      <xdr:row>59</xdr:row>
      <xdr:rowOff>103051</xdr:rowOff>
    </xdr:to>
    <xdr:sp macro="" textlink="">
      <xdr:nvSpPr>
        <xdr:cNvPr id="473" name="楕円 472"/>
        <xdr:cNvSpPr/>
      </xdr:nvSpPr>
      <xdr:spPr>
        <a:xfrm>
          <a:off x="14541500" y="1011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29391</xdr:rowOff>
    </xdr:from>
    <xdr:to>
      <xdr:col>81</xdr:col>
      <xdr:colOff>50800</xdr:colOff>
      <xdr:row>59</xdr:row>
      <xdr:rowOff>52251</xdr:rowOff>
    </xdr:to>
    <xdr:cxnSp macro="">
      <xdr:nvCxnSpPr>
        <xdr:cNvPr id="474" name="直線コネクタ 473"/>
        <xdr:cNvCxnSpPr/>
      </xdr:nvCxnSpPr>
      <xdr:spPr>
        <a:xfrm flipV="1">
          <a:off x="14592300" y="10144941"/>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100710</xdr:rowOff>
    </xdr:from>
    <xdr:ext cx="405111" cy="259045"/>
    <xdr:sp macro="" textlink="">
      <xdr:nvSpPr>
        <xdr:cNvPr id="475" name="n_1aveValue【学校施設】&#10;有形固定資産減価償却率"/>
        <xdr:cNvSpPr txBox="1"/>
      </xdr:nvSpPr>
      <xdr:spPr>
        <a:xfrm>
          <a:off x="15266044" y="10216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138265</xdr:rowOff>
    </xdr:from>
    <xdr:ext cx="405111" cy="259045"/>
    <xdr:sp macro="" textlink="">
      <xdr:nvSpPr>
        <xdr:cNvPr id="476" name="n_2aveValue【学校施設】&#10;有形固定資産減価償却率"/>
        <xdr:cNvSpPr txBox="1"/>
      </xdr:nvSpPr>
      <xdr:spPr>
        <a:xfrm>
          <a:off x="14389744" y="10253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96718</xdr:rowOff>
    </xdr:from>
    <xdr:ext cx="405111" cy="259045"/>
    <xdr:sp macro="" textlink="">
      <xdr:nvSpPr>
        <xdr:cNvPr id="477" name="n_1mainValue【学校施設】&#10;有形固定資産減価償却率"/>
        <xdr:cNvSpPr txBox="1"/>
      </xdr:nvSpPr>
      <xdr:spPr>
        <a:xfrm>
          <a:off x="15266044" y="986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119578</xdr:rowOff>
    </xdr:from>
    <xdr:ext cx="405111" cy="259045"/>
    <xdr:sp macro="" textlink="">
      <xdr:nvSpPr>
        <xdr:cNvPr id="478" name="n_2mainValue【学校施設】&#10;有形固定資産減価償却率"/>
        <xdr:cNvSpPr txBox="1"/>
      </xdr:nvSpPr>
      <xdr:spPr>
        <a:xfrm>
          <a:off x="14389744" y="989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9" name="正方形/長方形 47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0" name="正方形/長方形 47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1" name="正方形/長方形 48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2" name="正方形/長方形 48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3" name="正方形/長方形 48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4" name="正方形/長方形 48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5" name="正方形/長方形 48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6" name="正方形/長方形 48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7" name="テキスト ボックス 48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8" name="直線コネクタ 48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9" name="テキスト ボックス 48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90" name="直線コネクタ 48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91" name="テキスト ボックス 49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92" name="直線コネクタ 49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93" name="テキスト ボックス 49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94" name="直線コネクタ 49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95" name="テキスト ボックス 49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96" name="直線コネクタ 49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97" name="テキスト ボックス 49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8" name="直線コネクタ 49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99" name="テキスト ボックス 498"/>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72466</xdr:rowOff>
    </xdr:from>
    <xdr:to>
      <xdr:col>116</xdr:col>
      <xdr:colOff>62864</xdr:colOff>
      <xdr:row>64</xdr:row>
      <xdr:rowOff>78867</xdr:rowOff>
    </xdr:to>
    <xdr:cxnSp macro="">
      <xdr:nvCxnSpPr>
        <xdr:cNvPr id="501" name="直線コネクタ 500"/>
        <xdr:cNvCxnSpPr/>
      </xdr:nvCxnSpPr>
      <xdr:spPr>
        <a:xfrm flipV="1">
          <a:off x="22160864" y="9502216"/>
          <a:ext cx="0" cy="1549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82694</xdr:rowOff>
    </xdr:from>
    <xdr:ext cx="469744" cy="259045"/>
    <xdr:sp macro="" textlink="">
      <xdr:nvSpPr>
        <xdr:cNvPr id="502" name="【学校施設】&#10;一人当たり面積最小値テキスト"/>
        <xdr:cNvSpPr txBox="1"/>
      </xdr:nvSpPr>
      <xdr:spPr>
        <a:xfrm>
          <a:off x="22199600" y="11055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78867</xdr:rowOff>
    </xdr:from>
    <xdr:to>
      <xdr:col>116</xdr:col>
      <xdr:colOff>152400</xdr:colOff>
      <xdr:row>64</xdr:row>
      <xdr:rowOff>78867</xdr:rowOff>
    </xdr:to>
    <xdr:cxnSp macro="">
      <xdr:nvCxnSpPr>
        <xdr:cNvPr id="503" name="直線コネクタ 502"/>
        <xdr:cNvCxnSpPr/>
      </xdr:nvCxnSpPr>
      <xdr:spPr>
        <a:xfrm>
          <a:off x="22072600" y="11051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19143</xdr:rowOff>
    </xdr:from>
    <xdr:ext cx="469744" cy="259045"/>
    <xdr:sp macro="" textlink="">
      <xdr:nvSpPr>
        <xdr:cNvPr id="504" name="【学校施設】&#10;一人当たり面積最大値テキスト"/>
        <xdr:cNvSpPr txBox="1"/>
      </xdr:nvSpPr>
      <xdr:spPr>
        <a:xfrm>
          <a:off x="22199600" y="9277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72466</xdr:rowOff>
    </xdr:from>
    <xdr:to>
      <xdr:col>116</xdr:col>
      <xdr:colOff>152400</xdr:colOff>
      <xdr:row>55</xdr:row>
      <xdr:rowOff>72466</xdr:rowOff>
    </xdr:to>
    <xdr:cxnSp macro="">
      <xdr:nvCxnSpPr>
        <xdr:cNvPr id="505" name="直線コネクタ 504"/>
        <xdr:cNvCxnSpPr/>
      </xdr:nvCxnSpPr>
      <xdr:spPr>
        <a:xfrm>
          <a:off x="22072600" y="9502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136212</xdr:rowOff>
    </xdr:from>
    <xdr:ext cx="469744" cy="259045"/>
    <xdr:sp macro="" textlink="">
      <xdr:nvSpPr>
        <xdr:cNvPr id="506" name="【学校施設】&#10;一人当たり面積平均値テキスト"/>
        <xdr:cNvSpPr txBox="1"/>
      </xdr:nvSpPr>
      <xdr:spPr>
        <a:xfrm>
          <a:off x="22199600" y="105946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113335</xdr:rowOff>
    </xdr:from>
    <xdr:to>
      <xdr:col>116</xdr:col>
      <xdr:colOff>114300</xdr:colOff>
      <xdr:row>63</xdr:row>
      <xdr:rowOff>43485</xdr:rowOff>
    </xdr:to>
    <xdr:sp macro="" textlink="">
      <xdr:nvSpPr>
        <xdr:cNvPr id="507" name="フローチャート: 判断 506"/>
        <xdr:cNvSpPr/>
      </xdr:nvSpPr>
      <xdr:spPr>
        <a:xfrm>
          <a:off x="22110700" y="1074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48641</xdr:rowOff>
    </xdr:from>
    <xdr:to>
      <xdr:col>112</xdr:col>
      <xdr:colOff>38100</xdr:colOff>
      <xdr:row>62</xdr:row>
      <xdr:rowOff>150241</xdr:rowOff>
    </xdr:to>
    <xdr:sp macro="" textlink="">
      <xdr:nvSpPr>
        <xdr:cNvPr id="508" name="フローチャート: 判断 507"/>
        <xdr:cNvSpPr/>
      </xdr:nvSpPr>
      <xdr:spPr>
        <a:xfrm>
          <a:off x="21272500" y="10678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36982</xdr:rowOff>
    </xdr:from>
    <xdr:to>
      <xdr:col>107</xdr:col>
      <xdr:colOff>101600</xdr:colOff>
      <xdr:row>63</xdr:row>
      <xdr:rowOff>138582</xdr:rowOff>
    </xdr:to>
    <xdr:sp macro="" textlink="">
      <xdr:nvSpPr>
        <xdr:cNvPr id="509" name="フローチャート: 判断 508"/>
        <xdr:cNvSpPr/>
      </xdr:nvSpPr>
      <xdr:spPr>
        <a:xfrm>
          <a:off x="20383500" y="10838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0" name="テキスト ボックス 50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1" name="テキスト ボックス 51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2" name="テキスト ボックス 51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3" name="テキスト ボックス 51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4" name="テキスト ボックス 51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110592</xdr:rowOff>
    </xdr:from>
    <xdr:to>
      <xdr:col>116</xdr:col>
      <xdr:colOff>114300</xdr:colOff>
      <xdr:row>64</xdr:row>
      <xdr:rowOff>40742</xdr:rowOff>
    </xdr:to>
    <xdr:sp macro="" textlink="">
      <xdr:nvSpPr>
        <xdr:cNvPr id="515" name="楕円 514"/>
        <xdr:cNvSpPr/>
      </xdr:nvSpPr>
      <xdr:spPr>
        <a:xfrm>
          <a:off x="22110700" y="10911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25519</xdr:rowOff>
    </xdr:from>
    <xdr:ext cx="469744" cy="259045"/>
    <xdr:sp macro="" textlink="">
      <xdr:nvSpPr>
        <xdr:cNvPr id="516" name="【学校施設】&#10;一人当たり面積該当値テキスト"/>
        <xdr:cNvSpPr txBox="1"/>
      </xdr:nvSpPr>
      <xdr:spPr>
        <a:xfrm>
          <a:off x="22199600" y="10826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113792</xdr:rowOff>
    </xdr:from>
    <xdr:to>
      <xdr:col>112</xdr:col>
      <xdr:colOff>38100</xdr:colOff>
      <xdr:row>64</xdr:row>
      <xdr:rowOff>43942</xdr:rowOff>
    </xdr:to>
    <xdr:sp macro="" textlink="">
      <xdr:nvSpPr>
        <xdr:cNvPr id="517" name="楕円 516"/>
        <xdr:cNvSpPr/>
      </xdr:nvSpPr>
      <xdr:spPr>
        <a:xfrm>
          <a:off x="21272500" y="1091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161392</xdr:rowOff>
    </xdr:from>
    <xdr:to>
      <xdr:col>116</xdr:col>
      <xdr:colOff>63500</xdr:colOff>
      <xdr:row>63</xdr:row>
      <xdr:rowOff>164592</xdr:rowOff>
    </xdr:to>
    <xdr:cxnSp macro="">
      <xdr:nvCxnSpPr>
        <xdr:cNvPr id="518" name="直線コネクタ 517"/>
        <xdr:cNvCxnSpPr/>
      </xdr:nvCxnSpPr>
      <xdr:spPr>
        <a:xfrm flipV="1">
          <a:off x="21323300" y="10962742"/>
          <a:ext cx="8382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118593</xdr:rowOff>
    </xdr:from>
    <xdr:to>
      <xdr:col>107</xdr:col>
      <xdr:colOff>101600</xdr:colOff>
      <xdr:row>64</xdr:row>
      <xdr:rowOff>48743</xdr:rowOff>
    </xdr:to>
    <xdr:sp macro="" textlink="">
      <xdr:nvSpPr>
        <xdr:cNvPr id="519" name="楕円 518"/>
        <xdr:cNvSpPr/>
      </xdr:nvSpPr>
      <xdr:spPr>
        <a:xfrm>
          <a:off x="20383500" y="10919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164592</xdr:rowOff>
    </xdr:from>
    <xdr:to>
      <xdr:col>111</xdr:col>
      <xdr:colOff>177800</xdr:colOff>
      <xdr:row>63</xdr:row>
      <xdr:rowOff>169393</xdr:rowOff>
    </xdr:to>
    <xdr:cxnSp macro="">
      <xdr:nvCxnSpPr>
        <xdr:cNvPr id="520" name="直線コネクタ 519"/>
        <xdr:cNvCxnSpPr/>
      </xdr:nvCxnSpPr>
      <xdr:spPr>
        <a:xfrm flipV="1">
          <a:off x="20434300" y="10965942"/>
          <a:ext cx="8890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166768</xdr:rowOff>
    </xdr:from>
    <xdr:ext cx="469744" cy="259045"/>
    <xdr:sp macro="" textlink="">
      <xdr:nvSpPr>
        <xdr:cNvPr id="521" name="n_1aveValue【学校施設】&#10;一人当たり面積"/>
        <xdr:cNvSpPr txBox="1"/>
      </xdr:nvSpPr>
      <xdr:spPr>
        <a:xfrm>
          <a:off x="21075727" y="10453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155109</xdr:rowOff>
    </xdr:from>
    <xdr:ext cx="469744" cy="259045"/>
    <xdr:sp macro="" textlink="">
      <xdr:nvSpPr>
        <xdr:cNvPr id="522" name="n_2aveValue【学校施設】&#10;一人当たり面積"/>
        <xdr:cNvSpPr txBox="1"/>
      </xdr:nvSpPr>
      <xdr:spPr>
        <a:xfrm>
          <a:off x="20199427" y="1061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35069</xdr:rowOff>
    </xdr:from>
    <xdr:ext cx="469744" cy="259045"/>
    <xdr:sp macro="" textlink="">
      <xdr:nvSpPr>
        <xdr:cNvPr id="523" name="n_1mainValue【学校施設】&#10;一人当たり面積"/>
        <xdr:cNvSpPr txBox="1"/>
      </xdr:nvSpPr>
      <xdr:spPr>
        <a:xfrm>
          <a:off x="21075727" y="11007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39870</xdr:rowOff>
    </xdr:from>
    <xdr:ext cx="469744" cy="259045"/>
    <xdr:sp macro="" textlink="">
      <xdr:nvSpPr>
        <xdr:cNvPr id="524" name="n_2mainValue【学校施設】&#10;一人当たり面積"/>
        <xdr:cNvSpPr txBox="1"/>
      </xdr:nvSpPr>
      <xdr:spPr>
        <a:xfrm>
          <a:off x="20199427" y="11012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5" name="正方形/長方形 5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6" name="正方形/長方形 5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7" name="正方形/長方形 5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8" name="正方形/長方形 5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9" name="正方形/長方形 5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0" name="正方形/長方形 5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1" name="正方形/長方形 5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2" name="正方形/長方形 531"/>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3" name="正方形/長方形 53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4" name="正方形/長方形 53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5" name="正方形/長方形 53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6" name="正方形/長方形 53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7" name="正方形/長方形 53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8" name="正方形/長方形 53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9" name="正方形/長方形 53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0" name="正方形/長方形 53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1" name="正方形/長方形 5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2" name="正方形/長方形 5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3" name="正方形/長方形 5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4" name="正方形/長方形 5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5" name="正方形/長方形 5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6" name="正方形/長方形 5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7" name="正方形/長方形 5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8" name="正方形/長方形 547"/>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549" name="正方形/長方形 54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0" name="正方形/長方形 54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1" name="正方形/長方形 55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2" name="正方形/長方形 55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3" name="正方形/長方形 55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4" name="正方形/長方形 55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5" name="正方形/長方形 55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56" name="正方形/長方形 555"/>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557" name="正方形/長方形 5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8" name="正方形/長方形 5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59" name="テキスト ボックス 5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類似団体と比較して特に有形固定資産減価償却率が高くなっている施設は公営住宅であり、特に低くなっている施設は道路である。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公営住宅については、昭和４８年に町営住宅が建設され、耐用年数２２年を経過したことによるものである。町営住宅は更新の予定がなく、新規入居者の募集も行っていない。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道路については平成元年度から１７年度にかけて、新設や改良など事業費が増大したことが全体の率に影響している。現在は、５年毎の定期点検を踏まえた舗装長寿命化計画（個別計画）に沿って舗装修繕などを進め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千葉県神崎町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6,214
6,105
19.90
2,792,624
2,614,164
162,551
1,858,335
2,299,132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62</xdr:row>
      <xdr:rowOff>146685</xdr:rowOff>
    </xdr:to>
    <xdr:cxnSp macro="">
      <xdr:nvCxnSpPr>
        <xdr:cNvPr id="72" name="直線コネクタ 71"/>
        <xdr:cNvCxnSpPr/>
      </xdr:nvCxnSpPr>
      <xdr:spPr>
        <a:xfrm flipV="1">
          <a:off x="4634865" y="9525000"/>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150512</xdr:rowOff>
    </xdr:from>
    <xdr:ext cx="405111" cy="259045"/>
    <xdr:sp macro="" textlink="">
      <xdr:nvSpPr>
        <xdr:cNvPr id="73" name="【体育館・プール】&#10;有形固定資産減価償却率最小値テキスト"/>
        <xdr:cNvSpPr txBox="1"/>
      </xdr:nvSpPr>
      <xdr:spPr>
        <a:xfrm>
          <a:off x="4673600" y="1078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146685</xdr:rowOff>
    </xdr:from>
    <xdr:to>
      <xdr:col>24</xdr:col>
      <xdr:colOff>152400</xdr:colOff>
      <xdr:row>62</xdr:row>
      <xdr:rowOff>146685</xdr:rowOff>
    </xdr:to>
    <xdr:cxnSp macro="">
      <xdr:nvCxnSpPr>
        <xdr:cNvPr id="74" name="直線コネクタ 73"/>
        <xdr:cNvCxnSpPr/>
      </xdr:nvCxnSpPr>
      <xdr:spPr>
        <a:xfrm>
          <a:off x="4546600" y="10776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85742</xdr:rowOff>
    </xdr:from>
    <xdr:ext cx="405111" cy="259045"/>
    <xdr:sp macro="" textlink="">
      <xdr:nvSpPr>
        <xdr:cNvPr id="77" name="【体育館・プール】&#10;有形固定資産減価償却率平均値テキスト"/>
        <xdr:cNvSpPr txBox="1"/>
      </xdr:nvSpPr>
      <xdr:spPr>
        <a:xfrm>
          <a:off x="4673600" y="102012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107315</xdr:rowOff>
    </xdr:from>
    <xdr:to>
      <xdr:col>24</xdr:col>
      <xdr:colOff>114300</xdr:colOff>
      <xdr:row>60</xdr:row>
      <xdr:rowOff>37465</xdr:rowOff>
    </xdr:to>
    <xdr:sp macro="" textlink="">
      <xdr:nvSpPr>
        <xdr:cNvPr id="78" name="フローチャート: 判断 77"/>
        <xdr:cNvSpPr/>
      </xdr:nvSpPr>
      <xdr:spPr>
        <a:xfrm>
          <a:off x="45847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107315</xdr:rowOff>
    </xdr:from>
    <xdr:to>
      <xdr:col>20</xdr:col>
      <xdr:colOff>38100</xdr:colOff>
      <xdr:row>60</xdr:row>
      <xdr:rowOff>37465</xdr:rowOff>
    </xdr:to>
    <xdr:sp macro="" textlink="">
      <xdr:nvSpPr>
        <xdr:cNvPr id="79" name="フローチャート: 判断 78"/>
        <xdr:cNvSpPr/>
      </xdr:nvSpPr>
      <xdr:spPr>
        <a:xfrm>
          <a:off x="3746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28592</xdr:rowOff>
    </xdr:from>
    <xdr:ext cx="405111" cy="259045"/>
    <xdr:sp macro="" textlink="">
      <xdr:nvSpPr>
        <xdr:cNvPr id="80" name="n_1aveValue【体育館・プール】&#10;有形固定資産減価償却率"/>
        <xdr:cNvSpPr txBox="1"/>
      </xdr:nvSpPr>
      <xdr:spPr>
        <a:xfrm>
          <a:off x="3582044" y="1031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168275</xdr:rowOff>
    </xdr:from>
    <xdr:to>
      <xdr:col>15</xdr:col>
      <xdr:colOff>101600</xdr:colOff>
      <xdr:row>60</xdr:row>
      <xdr:rowOff>98425</xdr:rowOff>
    </xdr:to>
    <xdr:sp macro="" textlink="">
      <xdr:nvSpPr>
        <xdr:cNvPr id="81" name="フローチャート: 判断 80"/>
        <xdr:cNvSpPr/>
      </xdr:nvSpPr>
      <xdr:spPr>
        <a:xfrm>
          <a:off x="2857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89552</xdr:rowOff>
    </xdr:from>
    <xdr:ext cx="405111" cy="259045"/>
    <xdr:sp macro="" textlink="">
      <xdr:nvSpPr>
        <xdr:cNvPr id="82" name="n_2aveValue【体育館・プール】&#10;有形固定資産減価償却率"/>
        <xdr:cNvSpPr txBox="1"/>
      </xdr:nvSpPr>
      <xdr:spPr>
        <a:xfrm>
          <a:off x="2705744"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3" name="テキスト ボックス 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4" name="テキスト ボックス 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5" name="テキスト ボックス 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6" name="テキスト ボックス 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7" name="テキスト ボックス 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59690</xdr:rowOff>
    </xdr:from>
    <xdr:to>
      <xdr:col>24</xdr:col>
      <xdr:colOff>114300</xdr:colOff>
      <xdr:row>56</xdr:row>
      <xdr:rowOff>161290</xdr:rowOff>
    </xdr:to>
    <xdr:sp macro="" textlink="">
      <xdr:nvSpPr>
        <xdr:cNvPr id="88" name="楕円 87"/>
        <xdr:cNvSpPr/>
      </xdr:nvSpPr>
      <xdr:spPr>
        <a:xfrm>
          <a:off x="4584700" y="966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82567</xdr:rowOff>
    </xdr:from>
    <xdr:ext cx="405111" cy="259045"/>
    <xdr:sp macro="" textlink="">
      <xdr:nvSpPr>
        <xdr:cNvPr id="89" name="【体育館・プール】&#10;有形固定資産減価償却率該当値テキスト"/>
        <xdr:cNvSpPr txBox="1"/>
      </xdr:nvSpPr>
      <xdr:spPr>
        <a:xfrm>
          <a:off x="4673600" y="951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101600</xdr:rowOff>
    </xdr:from>
    <xdr:to>
      <xdr:col>20</xdr:col>
      <xdr:colOff>38100</xdr:colOff>
      <xdr:row>57</xdr:row>
      <xdr:rowOff>31750</xdr:rowOff>
    </xdr:to>
    <xdr:sp macro="" textlink="">
      <xdr:nvSpPr>
        <xdr:cNvPr id="90" name="楕円 89"/>
        <xdr:cNvSpPr/>
      </xdr:nvSpPr>
      <xdr:spPr>
        <a:xfrm>
          <a:off x="37465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110490</xdr:rowOff>
    </xdr:from>
    <xdr:to>
      <xdr:col>24</xdr:col>
      <xdr:colOff>63500</xdr:colOff>
      <xdr:row>56</xdr:row>
      <xdr:rowOff>152400</xdr:rowOff>
    </xdr:to>
    <xdr:cxnSp macro="">
      <xdr:nvCxnSpPr>
        <xdr:cNvPr id="91" name="直線コネクタ 90"/>
        <xdr:cNvCxnSpPr/>
      </xdr:nvCxnSpPr>
      <xdr:spPr>
        <a:xfrm flipV="1">
          <a:off x="3797300" y="971169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143510</xdr:rowOff>
    </xdr:from>
    <xdr:to>
      <xdr:col>15</xdr:col>
      <xdr:colOff>101600</xdr:colOff>
      <xdr:row>57</xdr:row>
      <xdr:rowOff>73660</xdr:rowOff>
    </xdr:to>
    <xdr:sp macro="" textlink="">
      <xdr:nvSpPr>
        <xdr:cNvPr id="92" name="楕円 91"/>
        <xdr:cNvSpPr/>
      </xdr:nvSpPr>
      <xdr:spPr>
        <a:xfrm>
          <a:off x="2857500" y="974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152400</xdr:rowOff>
    </xdr:from>
    <xdr:to>
      <xdr:col>19</xdr:col>
      <xdr:colOff>177800</xdr:colOff>
      <xdr:row>57</xdr:row>
      <xdr:rowOff>22860</xdr:rowOff>
    </xdr:to>
    <xdr:cxnSp macro="">
      <xdr:nvCxnSpPr>
        <xdr:cNvPr id="93" name="直線コネクタ 92"/>
        <xdr:cNvCxnSpPr/>
      </xdr:nvCxnSpPr>
      <xdr:spPr>
        <a:xfrm flipV="1">
          <a:off x="2908300" y="975360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55</xdr:row>
      <xdr:rowOff>48277</xdr:rowOff>
    </xdr:from>
    <xdr:ext cx="405111" cy="259045"/>
    <xdr:sp macro="" textlink="">
      <xdr:nvSpPr>
        <xdr:cNvPr id="94" name="n_1mainValue【体育館・プール】&#10;有形固定資産減価償却率"/>
        <xdr:cNvSpPr txBox="1"/>
      </xdr:nvSpPr>
      <xdr:spPr>
        <a:xfrm>
          <a:off x="3582044" y="947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90187</xdr:rowOff>
    </xdr:from>
    <xdr:ext cx="405111" cy="259045"/>
    <xdr:sp macro="" textlink="">
      <xdr:nvSpPr>
        <xdr:cNvPr id="95" name="n_2mainValue【体育館・プール】&#10;有形固定資産減価償却率"/>
        <xdr:cNvSpPr txBox="1"/>
      </xdr:nvSpPr>
      <xdr:spPr>
        <a:xfrm>
          <a:off x="2705744" y="951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6" name="正方形/長方形 9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7" name="正方形/長方形 9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8" name="正方形/長方形 9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9" name="正方形/長方形 9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0" name="正方形/長方形 9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1" name="正方形/長方形 10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2" name="正方形/長方形 10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3" name="正方形/長方形 10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4" name="テキスト ボックス 10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5" name="直線コネクタ 10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06" name="直線コネクタ 10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07" name="テキスト ボックス 10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08" name="直線コネクタ 10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09" name="テキスト ボックス 10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0" name="直線コネクタ 10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1" name="テキスト ボックス 11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12" name="直線コネクタ 11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3" name="テキスト ボックス 11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14" name="直線コネクタ 11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15" name="テキスト ボックス 11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6" name="直線コネクタ 11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7" name="テキスト ボックス 11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162306</xdr:rowOff>
    </xdr:from>
    <xdr:to>
      <xdr:col>54</xdr:col>
      <xdr:colOff>189865</xdr:colOff>
      <xdr:row>64</xdr:row>
      <xdr:rowOff>28194</xdr:rowOff>
    </xdr:to>
    <xdr:cxnSp macro="">
      <xdr:nvCxnSpPr>
        <xdr:cNvPr id="119" name="直線コネクタ 118"/>
        <xdr:cNvCxnSpPr/>
      </xdr:nvCxnSpPr>
      <xdr:spPr>
        <a:xfrm flipV="1">
          <a:off x="10476865" y="9592056"/>
          <a:ext cx="0" cy="1408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32021</xdr:rowOff>
    </xdr:from>
    <xdr:ext cx="469744" cy="259045"/>
    <xdr:sp macro="" textlink="">
      <xdr:nvSpPr>
        <xdr:cNvPr id="120" name="【体育館・プール】&#10;一人当たり面積最小値テキスト"/>
        <xdr:cNvSpPr txBox="1"/>
      </xdr:nvSpPr>
      <xdr:spPr>
        <a:xfrm>
          <a:off x="10515600" y="1100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28194</xdr:rowOff>
    </xdr:from>
    <xdr:to>
      <xdr:col>55</xdr:col>
      <xdr:colOff>88900</xdr:colOff>
      <xdr:row>64</xdr:row>
      <xdr:rowOff>28194</xdr:rowOff>
    </xdr:to>
    <xdr:cxnSp macro="">
      <xdr:nvCxnSpPr>
        <xdr:cNvPr id="121" name="直線コネクタ 120"/>
        <xdr:cNvCxnSpPr/>
      </xdr:nvCxnSpPr>
      <xdr:spPr>
        <a:xfrm>
          <a:off x="10388600" y="1100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108983</xdr:rowOff>
    </xdr:from>
    <xdr:ext cx="469744" cy="259045"/>
    <xdr:sp macro="" textlink="">
      <xdr:nvSpPr>
        <xdr:cNvPr id="122" name="【体育館・プール】&#10;一人当たり面積最大値テキスト"/>
        <xdr:cNvSpPr txBox="1"/>
      </xdr:nvSpPr>
      <xdr:spPr>
        <a:xfrm>
          <a:off x="10515600" y="936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162306</xdr:rowOff>
    </xdr:from>
    <xdr:to>
      <xdr:col>55</xdr:col>
      <xdr:colOff>88900</xdr:colOff>
      <xdr:row>55</xdr:row>
      <xdr:rowOff>162306</xdr:rowOff>
    </xdr:to>
    <xdr:cxnSp macro="">
      <xdr:nvCxnSpPr>
        <xdr:cNvPr id="123" name="直線コネクタ 122"/>
        <xdr:cNvCxnSpPr/>
      </xdr:nvCxnSpPr>
      <xdr:spPr>
        <a:xfrm>
          <a:off x="10388600" y="959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62755</xdr:rowOff>
    </xdr:from>
    <xdr:ext cx="469744" cy="259045"/>
    <xdr:sp macro="" textlink="">
      <xdr:nvSpPr>
        <xdr:cNvPr id="124" name="【体育館・プール】&#10;一人当たり面積平均値テキスト"/>
        <xdr:cNvSpPr txBox="1"/>
      </xdr:nvSpPr>
      <xdr:spPr>
        <a:xfrm>
          <a:off x="10515600" y="103497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39878</xdr:rowOff>
    </xdr:from>
    <xdr:to>
      <xdr:col>55</xdr:col>
      <xdr:colOff>50800</xdr:colOff>
      <xdr:row>61</xdr:row>
      <xdr:rowOff>141478</xdr:rowOff>
    </xdr:to>
    <xdr:sp macro="" textlink="">
      <xdr:nvSpPr>
        <xdr:cNvPr id="125" name="フローチャート: 判断 124"/>
        <xdr:cNvSpPr/>
      </xdr:nvSpPr>
      <xdr:spPr>
        <a:xfrm>
          <a:off x="10426700" y="1049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50546</xdr:rowOff>
    </xdr:from>
    <xdr:to>
      <xdr:col>50</xdr:col>
      <xdr:colOff>165100</xdr:colOff>
      <xdr:row>61</xdr:row>
      <xdr:rowOff>152146</xdr:rowOff>
    </xdr:to>
    <xdr:sp macro="" textlink="">
      <xdr:nvSpPr>
        <xdr:cNvPr id="126" name="フローチャート: 判断 125"/>
        <xdr:cNvSpPr/>
      </xdr:nvSpPr>
      <xdr:spPr>
        <a:xfrm>
          <a:off x="9588500" y="1050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168673</xdr:rowOff>
    </xdr:from>
    <xdr:ext cx="469744" cy="259045"/>
    <xdr:sp macro="" textlink="">
      <xdr:nvSpPr>
        <xdr:cNvPr id="127" name="n_1aveValue【体育館・プール】&#10;一人当たり面積"/>
        <xdr:cNvSpPr txBox="1"/>
      </xdr:nvSpPr>
      <xdr:spPr>
        <a:xfrm>
          <a:off x="9391727" y="10284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23114</xdr:rowOff>
    </xdr:from>
    <xdr:to>
      <xdr:col>46</xdr:col>
      <xdr:colOff>38100</xdr:colOff>
      <xdr:row>62</xdr:row>
      <xdr:rowOff>124714</xdr:rowOff>
    </xdr:to>
    <xdr:sp macro="" textlink="">
      <xdr:nvSpPr>
        <xdr:cNvPr id="128" name="フローチャート: 判断 127"/>
        <xdr:cNvSpPr/>
      </xdr:nvSpPr>
      <xdr:spPr>
        <a:xfrm>
          <a:off x="8699500" y="10653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141241</xdr:rowOff>
    </xdr:from>
    <xdr:ext cx="469744" cy="259045"/>
    <xdr:sp macro="" textlink="">
      <xdr:nvSpPr>
        <xdr:cNvPr id="129" name="n_2aveValue【体育館・プール】&#10;一人当たり面積"/>
        <xdr:cNvSpPr txBox="1"/>
      </xdr:nvSpPr>
      <xdr:spPr>
        <a:xfrm>
          <a:off x="8515427" y="10428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0" name="テキスト ボックス 12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1" name="テキスト ボックス 13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2" name="テキスト ボックス 13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3" name="テキスト ボックス 13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4" name="テキスト ボックス 13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118364</xdr:rowOff>
    </xdr:from>
    <xdr:to>
      <xdr:col>55</xdr:col>
      <xdr:colOff>50800</xdr:colOff>
      <xdr:row>64</xdr:row>
      <xdr:rowOff>48514</xdr:rowOff>
    </xdr:to>
    <xdr:sp macro="" textlink="">
      <xdr:nvSpPr>
        <xdr:cNvPr id="135" name="楕円 134"/>
        <xdr:cNvSpPr/>
      </xdr:nvSpPr>
      <xdr:spPr>
        <a:xfrm>
          <a:off x="10426700" y="1091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33291</xdr:rowOff>
    </xdr:from>
    <xdr:ext cx="469744" cy="259045"/>
    <xdr:sp macro="" textlink="">
      <xdr:nvSpPr>
        <xdr:cNvPr id="136" name="【体育館・プール】&#10;一人当たり面積該当値テキスト"/>
        <xdr:cNvSpPr txBox="1"/>
      </xdr:nvSpPr>
      <xdr:spPr>
        <a:xfrm>
          <a:off x="10515600" y="1083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119126</xdr:rowOff>
    </xdr:from>
    <xdr:to>
      <xdr:col>50</xdr:col>
      <xdr:colOff>165100</xdr:colOff>
      <xdr:row>64</xdr:row>
      <xdr:rowOff>49276</xdr:rowOff>
    </xdr:to>
    <xdr:sp macro="" textlink="">
      <xdr:nvSpPr>
        <xdr:cNvPr id="137" name="楕円 136"/>
        <xdr:cNvSpPr/>
      </xdr:nvSpPr>
      <xdr:spPr>
        <a:xfrm>
          <a:off x="9588500" y="1092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169164</xdr:rowOff>
    </xdr:from>
    <xdr:to>
      <xdr:col>55</xdr:col>
      <xdr:colOff>0</xdr:colOff>
      <xdr:row>63</xdr:row>
      <xdr:rowOff>169926</xdr:rowOff>
    </xdr:to>
    <xdr:cxnSp macro="">
      <xdr:nvCxnSpPr>
        <xdr:cNvPr id="138" name="直線コネクタ 137"/>
        <xdr:cNvCxnSpPr/>
      </xdr:nvCxnSpPr>
      <xdr:spPr>
        <a:xfrm flipV="1">
          <a:off x="9639300" y="10970514"/>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119888</xdr:rowOff>
    </xdr:from>
    <xdr:to>
      <xdr:col>46</xdr:col>
      <xdr:colOff>38100</xdr:colOff>
      <xdr:row>64</xdr:row>
      <xdr:rowOff>50038</xdr:rowOff>
    </xdr:to>
    <xdr:sp macro="" textlink="">
      <xdr:nvSpPr>
        <xdr:cNvPr id="139" name="楕円 138"/>
        <xdr:cNvSpPr/>
      </xdr:nvSpPr>
      <xdr:spPr>
        <a:xfrm>
          <a:off x="8699500" y="10921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169926</xdr:rowOff>
    </xdr:from>
    <xdr:to>
      <xdr:col>50</xdr:col>
      <xdr:colOff>114300</xdr:colOff>
      <xdr:row>63</xdr:row>
      <xdr:rowOff>170688</xdr:rowOff>
    </xdr:to>
    <xdr:cxnSp macro="">
      <xdr:nvCxnSpPr>
        <xdr:cNvPr id="140" name="直線コネクタ 139"/>
        <xdr:cNvCxnSpPr/>
      </xdr:nvCxnSpPr>
      <xdr:spPr>
        <a:xfrm flipV="1">
          <a:off x="8750300" y="10971276"/>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40403</xdr:rowOff>
    </xdr:from>
    <xdr:ext cx="469744" cy="259045"/>
    <xdr:sp macro="" textlink="">
      <xdr:nvSpPr>
        <xdr:cNvPr id="141" name="n_1mainValue【体育館・プール】&#10;一人当たり面積"/>
        <xdr:cNvSpPr txBox="1"/>
      </xdr:nvSpPr>
      <xdr:spPr>
        <a:xfrm>
          <a:off x="9391727" y="11013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41165</xdr:rowOff>
    </xdr:from>
    <xdr:ext cx="469744" cy="259045"/>
    <xdr:sp macro="" textlink="">
      <xdr:nvSpPr>
        <xdr:cNvPr id="142" name="n_2mainValue【体育館・プール】&#10;一人当たり面積"/>
        <xdr:cNvSpPr txBox="1"/>
      </xdr:nvSpPr>
      <xdr:spPr>
        <a:xfrm>
          <a:off x="8515427" y="11013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3" name="正方形/長方形 14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4" name="正方形/長方形 14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5" name="正方形/長方形 14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6" name="正方形/長方形 14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7" name="正方形/長方形 14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8" name="正方形/長方形 14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9" name="正方形/長方形 14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0" name="正方形/長方形 149"/>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51" name="正方形/長方形 15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52" name="正方形/長方形 15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53" name="正方形/長方形 15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54" name="正方形/長方形 15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55" name="正方形/長方形 15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56" name="正方形/長方形 15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57" name="正方形/長方形 15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58" name="正方形/長方形 157"/>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59" name="正方形/長方形 15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60" name="正方形/長方形 15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61" name="正方形/長方形 16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62" name="正方形/長方形 16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63" name="正方形/長方形 16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64" name="正方形/長方形 16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65" name="正方形/長方形 16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66" name="正方形/長方形 16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167" name="テキスト ボックス 16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68" name="直線コネクタ 16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169" name="テキスト ボックス 168"/>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170" name="直線コネクタ 169"/>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171" name="テキスト ボックス 170"/>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172" name="直線コネクタ 171"/>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173" name="テキスト ボックス 172"/>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174" name="直線コネクタ 173"/>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175" name="テキスト ボックス 174"/>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176" name="直線コネクタ 175"/>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177" name="テキスト ボックス 176"/>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178" name="直線コネクタ 177"/>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179" name="テキスト ボックス 178"/>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180" name="直線コネクタ 17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181" name="テキスト ボックス 18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18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19050</xdr:rowOff>
    </xdr:from>
    <xdr:to>
      <xdr:col>24</xdr:col>
      <xdr:colOff>62865</xdr:colOff>
      <xdr:row>106</xdr:row>
      <xdr:rowOff>161925</xdr:rowOff>
    </xdr:to>
    <xdr:cxnSp macro="">
      <xdr:nvCxnSpPr>
        <xdr:cNvPr id="183" name="直線コネクタ 182"/>
        <xdr:cNvCxnSpPr/>
      </xdr:nvCxnSpPr>
      <xdr:spPr>
        <a:xfrm flipV="1">
          <a:off x="4634865" y="17335500"/>
          <a:ext cx="0" cy="1000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165752</xdr:rowOff>
    </xdr:from>
    <xdr:ext cx="405111" cy="259045"/>
    <xdr:sp macro="" textlink="">
      <xdr:nvSpPr>
        <xdr:cNvPr id="184" name="【市民会館】&#10;有形固定資産減価償却率最小値テキスト"/>
        <xdr:cNvSpPr txBox="1"/>
      </xdr:nvSpPr>
      <xdr:spPr>
        <a:xfrm>
          <a:off x="4673600" y="1833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106</xdr:row>
      <xdr:rowOff>161925</xdr:rowOff>
    </xdr:from>
    <xdr:to>
      <xdr:col>24</xdr:col>
      <xdr:colOff>152400</xdr:colOff>
      <xdr:row>106</xdr:row>
      <xdr:rowOff>161925</xdr:rowOff>
    </xdr:to>
    <xdr:cxnSp macro="">
      <xdr:nvCxnSpPr>
        <xdr:cNvPr id="185" name="直線コネクタ 184"/>
        <xdr:cNvCxnSpPr/>
      </xdr:nvCxnSpPr>
      <xdr:spPr>
        <a:xfrm>
          <a:off x="4546600" y="18335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137177</xdr:rowOff>
    </xdr:from>
    <xdr:ext cx="405111" cy="259045"/>
    <xdr:sp macro="" textlink="">
      <xdr:nvSpPr>
        <xdr:cNvPr id="186" name="【市民会館】&#10;有形固定資産減価償却率最大値テキスト"/>
        <xdr:cNvSpPr txBox="1"/>
      </xdr:nvSpPr>
      <xdr:spPr>
        <a:xfrm>
          <a:off x="4673600" y="1711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19050</xdr:rowOff>
    </xdr:from>
    <xdr:to>
      <xdr:col>24</xdr:col>
      <xdr:colOff>152400</xdr:colOff>
      <xdr:row>101</xdr:row>
      <xdr:rowOff>19050</xdr:rowOff>
    </xdr:to>
    <xdr:cxnSp macro="">
      <xdr:nvCxnSpPr>
        <xdr:cNvPr id="187" name="直線コネクタ 186"/>
        <xdr:cNvCxnSpPr/>
      </xdr:nvCxnSpPr>
      <xdr:spPr>
        <a:xfrm>
          <a:off x="4546600" y="1733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63516</xdr:rowOff>
    </xdr:from>
    <xdr:ext cx="405111" cy="259045"/>
    <xdr:sp macro="" textlink="">
      <xdr:nvSpPr>
        <xdr:cNvPr id="188" name="【市民会館】&#10;有形固定資産減価償却率平均値テキスト"/>
        <xdr:cNvSpPr txBox="1"/>
      </xdr:nvSpPr>
      <xdr:spPr>
        <a:xfrm>
          <a:off x="4673600" y="177228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40639</xdr:rowOff>
    </xdr:from>
    <xdr:to>
      <xdr:col>24</xdr:col>
      <xdr:colOff>114300</xdr:colOff>
      <xdr:row>104</xdr:row>
      <xdr:rowOff>142239</xdr:rowOff>
    </xdr:to>
    <xdr:sp macro="" textlink="">
      <xdr:nvSpPr>
        <xdr:cNvPr id="189" name="フローチャート: 判断 188"/>
        <xdr:cNvSpPr/>
      </xdr:nvSpPr>
      <xdr:spPr>
        <a:xfrm>
          <a:off x="4584700" y="1787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130175</xdr:rowOff>
    </xdr:from>
    <xdr:to>
      <xdr:col>20</xdr:col>
      <xdr:colOff>38100</xdr:colOff>
      <xdr:row>105</xdr:row>
      <xdr:rowOff>60325</xdr:rowOff>
    </xdr:to>
    <xdr:sp macro="" textlink="">
      <xdr:nvSpPr>
        <xdr:cNvPr id="190" name="フローチャート: 判断 189"/>
        <xdr:cNvSpPr/>
      </xdr:nvSpPr>
      <xdr:spPr>
        <a:xfrm>
          <a:off x="3746500" y="1796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76852</xdr:rowOff>
    </xdr:from>
    <xdr:ext cx="405111" cy="259045"/>
    <xdr:sp macro="" textlink="">
      <xdr:nvSpPr>
        <xdr:cNvPr id="191" name="n_1aveValue【市民会館】&#10;有形固定資産減価償却率"/>
        <xdr:cNvSpPr txBox="1"/>
      </xdr:nvSpPr>
      <xdr:spPr>
        <a:xfrm>
          <a:off x="3582044" y="1773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106</xdr:row>
      <xdr:rowOff>19686</xdr:rowOff>
    </xdr:from>
    <xdr:to>
      <xdr:col>15</xdr:col>
      <xdr:colOff>101600</xdr:colOff>
      <xdr:row>106</xdr:row>
      <xdr:rowOff>121286</xdr:rowOff>
    </xdr:to>
    <xdr:sp macro="" textlink="">
      <xdr:nvSpPr>
        <xdr:cNvPr id="192" name="フローチャート: 判断 191"/>
        <xdr:cNvSpPr/>
      </xdr:nvSpPr>
      <xdr:spPr>
        <a:xfrm>
          <a:off x="2857500" y="1819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104</xdr:row>
      <xdr:rowOff>137813</xdr:rowOff>
    </xdr:from>
    <xdr:ext cx="405111" cy="259045"/>
    <xdr:sp macro="" textlink="">
      <xdr:nvSpPr>
        <xdr:cNvPr id="193" name="n_2aveValue【市民会館】&#10;有形固定資産減価償却率"/>
        <xdr:cNvSpPr txBox="1"/>
      </xdr:nvSpPr>
      <xdr:spPr>
        <a:xfrm>
          <a:off x="2705744" y="17968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194" name="テキスト ボックス 19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195" name="テキスト ボックス 19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196" name="テキスト ボックス 19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197" name="テキスト ボックス 19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198" name="テキスト ボックス 19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111125</xdr:rowOff>
    </xdr:from>
    <xdr:to>
      <xdr:col>24</xdr:col>
      <xdr:colOff>114300</xdr:colOff>
      <xdr:row>107</xdr:row>
      <xdr:rowOff>41275</xdr:rowOff>
    </xdr:to>
    <xdr:sp macro="" textlink="">
      <xdr:nvSpPr>
        <xdr:cNvPr id="199" name="楕円 198"/>
        <xdr:cNvSpPr/>
      </xdr:nvSpPr>
      <xdr:spPr>
        <a:xfrm>
          <a:off x="4584700" y="1828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26052</xdr:rowOff>
    </xdr:from>
    <xdr:ext cx="405111" cy="259045"/>
    <xdr:sp macro="" textlink="">
      <xdr:nvSpPr>
        <xdr:cNvPr id="200" name="【市民会館】&#10;有形固定資産減価償却率該当値テキスト"/>
        <xdr:cNvSpPr txBox="1"/>
      </xdr:nvSpPr>
      <xdr:spPr>
        <a:xfrm>
          <a:off x="4673600" y="1819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153036</xdr:rowOff>
    </xdr:from>
    <xdr:to>
      <xdr:col>20</xdr:col>
      <xdr:colOff>38100</xdr:colOff>
      <xdr:row>107</xdr:row>
      <xdr:rowOff>83186</xdr:rowOff>
    </xdr:to>
    <xdr:sp macro="" textlink="">
      <xdr:nvSpPr>
        <xdr:cNvPr id="201" name="楕円 200"/>
        <xdr:cNvSpPr/>
      </xdr:nvSpPr>
      <xdr:spPr>
        <a:xfrm>
          <a:off x="3746500" y="1832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161925</xdr:rowOff>
    </xdr:from>
    <xdr:to>
      <xdr:col>24</xdr:col>
      <xdr:colOff>63500</xdr:colOff>
      <xdr:row>107</xdr:row>
      <xdr:rowOff>32386</xdr:rowOff>
    </xdr:to>
    <xdr:cxnSp macro="">
      <xdr:nvCxnSpPr>
        <xdr:cNvPr id="202" name="直線コネクタ 201"/>
        <xdr:cNvCxnSpPr/>
      </xdr:nvCxnSpPr>
      <xdr:spPr>
        <a:xfrm flipV="1">
          <a:off x="3797300" y="18335625"/>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23495</xdr:rowOff>
    </xdr:from>
    <xdr:to>
      <xdr:col>15</xdr:col>
      <xdr:colOff>101600</xdr:colOff>
      <xdr:row>107</xdr:row>
      <xdr:rowOff>125095</xdr:rowOff>
    </xdr:to>
    <xdr:sp macro="" textlink="">
      <xdr:nvSpPr>
        <xdr:cNvPr id="203" name="楕円 202"/>
        <xdr:cNvSpPr/>
      </xdr:nvSpPr>
      <xdr:spPr>
        <a:xfrm>
          <a:off x="2857500" y="1836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32386</xdr:rowOff>
    </xdr:from>
    <xdr:to>
      <xdr:col>19</xdr:col>
      <xdr:colOff>177800</xdr:colOff>
      <xdr:row>107</xdr:row>
      <xdr:rowOff>74295</xdr:rowOff>
    </xdr:to>
    <xdr:cxnSp macro="">
      <xdr:nvCxnSpPr>
        <xdr:cNvPr id="204" name="直線コネクタ 203"/>
        <xdr:cNvCxnSpPr/>
      </xdr:nvCxnSpPr>
      <xdr:spPr>
        <a:xfrm flipV="1">
          <a:off x="2908300" y="18377536"/>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107</xdr:row>
      <xdr:rowOff>74313</xdr:rowOff>
    </xdr:from>
    <xdr:ext cx="405111" cy="259045"/>
    <xdr:sp macro="" textlink="">
      <xdr:nvSpPr>
        <xdr:cNvPr id="205" name="n_1mainValue【市民会館】&#10;有形固定資産減価償却率"/>
        <xdr:cNvSpPr txBox="1"/>
      </xdr:nvSpPr>
      <xdr:spPr>
        <a:xfrm>
          <a:off x="3582044" y="1841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116222</xdr:rowOff>
    </xdr:from>
    <xdr:ext cx="405111" cy="259045"/>
    <xdr:sp macro="" textlink="">
      <xdr:nvSpPr>
        <xdr:cNvPr id="206" name="n_2mainValue【市民会館】&#10;有形固定資産減価償却率"/>
        <xdr:cNvSpPr txBox="1"/>
      </xdr:nvSpPr>
      <xdr:spPr>
        <a:xfrm>
          <a:off x="2705744" y="1846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07" name="正方形/長方形 20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08" name="正方形/長方形 20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09" name="正方形/長方形 20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10" name="正方形/長方形 20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11" name="正方形/長方形 21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12" name="正方形/長方形 21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13" name="正方形/長方形 21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14" name="正方形/長方形 21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15" name="テキスト ボックス 21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16" name="直線コネクタ 21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217" name="直線コネクタ 216"/>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218" name="テキスト ボックス 217"/>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219" name="直線コネクタ 218"/>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220" name="テキスト ボックス 219"/>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221" name="直線コネクタ 220"/>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222" name="テキスト ボックス 221"/>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223" name="直線コネクタ 222"/>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224" name="テキスト ボックス 223"/>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225" name="直線コネクタ 224"/>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226" name="テキスト ボックス 225"/>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227" name="直線コネクタ 226"/>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228" name="テキスト ボックス 227"/>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29" name="直線コネクタ 22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30" name="テキスト ボックス 22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3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121920</xdr:rowOff>
    </xdr:from>
    <xdr:to>
      <xdr:col>54</xdr:col>
      <xdr:colOff>189865</xdr:colOff>
      <xdr:row>108</xdr:row>
      <xdr:rowOff>107769</xdr:rowOff>
    </xdr:to>
    <xdr:cxnSp macro="">
      <xdr:nvCxnSpPr>
        <xdr:cNvPr id="232" name="直線コネクタ 231"/>
        <xdr:cNvCxnSpPr/>
      </xdr:nvCxnSpPr>
      <xdr:spPr>
        <a:xfrm flipV="1">
          <a:off x="10476865" y="17266920"/>
          <a:ext cx="0" cy="1357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111596</xdr:rowOff>
    </xdr:from>
    <xdr:ext cx="469744" cy="259045"/>
    <xdr:sp macro="" textlink="">
      <xdr:nvSpPr>
        <xdr:cNvPr id="233" name="【市民会館】&#10;一人当たり面積最小値テキスト"/>
        <xdr:cNvSpPr txBox="1"/>
      </xdr:nvSpPr>
      <xdr:spPr>
        <a:xfrm>
          <a:off x="10515600" y="1862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107769</xdr:rowOff>
    </xdr:from>
    <xdr:to>
      <xdr:col>55</xdr:col>
      <xdr:colOff>88900</xdr:colOff>
      <xdr:row>108</xdr:row>
      <xdr:rowOff>107769</xdr:rowOff>
    </xdr:to>
    <xdr:cxnSp macro="">
      <xdr:nvCxnSpPr>
        <xdr:cNvPr id="234" name="直線コネクタ 233"/>
        <xdr:cNvCxnSpPr/>
      </xdr:nvCxnSpPr>
      <xdr:spPr>
        <a:xfrm>
          <a:off x="10388600" y="18624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68597</xdr:rowOff>
    </xdr:from>
    <xdr:ext cx="469744" cy="259045"/>
    <xdr:sp macro="" textlink="">
      <xdr:nvSpPr>
        <xdr:cNvPr id="235" name="【市民会館】&#10;一人当たり面積最大値テキスト"/>
        <xdr:cNvSpPr txBox="1"/>
      </xdr:nvSpPr>
      <xdr:spPr>
        <a:xfrm>
          <a:off x="105156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121920</xdr:rowOff>
    </xdr:from>
    <xdr:to>
      <xdr:col>55</xdr:col>
      <xdr:colOff>88900</xdr:colOff>
      <xdr:row>100</xdr:row>
      <xdr:rowOff>121920</xdr:rowOff>
    </xdr:to>
    <xdr:cxnSp macro="">
      <xdr:nvCxnSpPr>
        <xdr:cNvPr id="236" name="直線コネクタ 235"/>
        <xdr:cNvCxnSpPr/>
      </xdr:nvCxnSpPr>
      <xdr:spPr>
        <a:xfrm>
          <a:off x="10388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26688</xdr:rowOff>
    </xdr:from>
    <xdr:ext cx="469744" cy="259045"/>
    <xdr:sp macro="" textlink="">
      <xdr:nvSpPr>
        <xdr:cNvPr id="237" name="【市民会館】&#10;一人当たり面積平均値テキスト"/>
        <xdr:cNvSpPr txBox="1"/>
      </xdr:nvSpPr>
      <xdr:spPr>
        <a:xfrm>
          <a:off x="10515600" y="18200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48261</xdr:rowOff>
    </xdr:from>
    <xdr:to>
      <xdr:col>55</xdr:col>
      <xdr:colOff>50800</xdr:colOff>
      <xdr:row>106</xdr:row>
      <xdr:rowOff>149861</xdr:rowOff>
    </xdr:to>
    <xdr:sp macro="" textlink="">
      <xdr:nvSpPr>
        <xdr:cNvPr id="238" name="フローチャート: 判断 237"/>
        <xdr:cNvSpPr/>
      </xdr:nvSpPr>
      <xdr:spPr>
        <a:xfrm>
          <a:off x="104267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24312</xdr:rowOff>
    </xdr:from>
    <xdr:to>
      <xdr:col>50</xdr:col>
      <xdr:colOff>165100</xdr:colOff>
      <xdr:row>106</xdr:row>
      <xdr:rowOff>125912</xdr:rowOff>
    </xdr:to>
    <xdr:sp macro="" textlink="">
      <xdr:nvSpPr>
        <xdr:cNvPr id="239" name="フローチャート: 判断 238"/>
        <xdr:cNvSpPr/>
      </xdr:nvSpPr>
      <xdr:spPr>
        <a:xfrm>
          <a:off x="9588500" y="18198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106</xdr:row>
      <xdr:rowOff>117039</xdr:rowOff>
    </xdr:from>
    <xdr:ext cx="469744" cy="259045"/>
    <xdr:sp macro="" textlink="">
      <xdr:nvSpPr>
        <xdr:cNvPr id="240" name="n_1aveValue【市民会館】&#10;一人当たり面積"/>
        <xdr:cNvSpPr txBox="1"/>
      </xdr:nvSpPr>
      <xdr:spPr>
        <a:xfrm>
          <a:off x="9391727" y="18290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75474</xdr:rowOff>
    </xdr:from>
    <xdr:to>
      <xdr:col>46</xdr:col>
      <xdr:colOff>38100</xdr:colOff>
      <xdr:row>107</xdr:row>
      <xdr:rowOff>5624</xdr:rowOff>
    </xdr:to>
    <xdr:sp macro="" textlink="">
      <xdr:nvSpPr>
        <xdr:cNvPr id="241" name="フローチャート: 判断 240"/>
        <xdr:cNvSpPr/>
      </xdr:nvSpPr>
      <xdr:spPr>
        <a:xfrm>
          <a:off x="8699500" y="1824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106</xdr:row>
      <xdr:rowOff>168201</xdr:rowOff>
    </xdr:from>
    <xdr:ext cx="469744" cy="259045"/>
    <xdr:sp macro="" textlink="">
      <xdr:nvSpPr>
        <xdr:cNvPr id="242" name="n_2aveValue【市民会館】&#10;一人当たり面積"/>
        <xdr:cNvSpPr txBox="1"/>
      </xdr:nvSpPr>
      <xdr:spPr>
        <a:xfrm>
          <a:off x="8515427" y="18341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243" name="テキスト ボックス 24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44" name="テキスト ボックス 24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45" name="テキスト ボックス 24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46" name="テキスト ボックス 24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47" name="テキスト ボックス 24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1995</xdr:rowOff>
    </xdr:from>
    <xdr:to>
      <xdr:col>55</xdr:col>
      <xdr:colOff>50800</xdr:colOff>
      <xdr:row>105</xdr:row>
      <xdr:rowOff>103595</xdr:rowOff>
    </xdr:to>
    <xdr:sp macro="" textlink="">
      <xdr:nvSpPr>
        <xdr:cNvPr id="248" name="楕円 247"/>
        <xdr:cNvSpPr/>
      </xdr:nvSpPr>
      <xdr:spPr>
        <a:xfrm>
          <a:off x="10426700" y="1800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24872</xdr:rowOff>
    </xdr:from>
    <xdr:ext cx="469744" cy="259045"/>
    <xdr:sp macro="" textlink="">
      <xdr:nvSpPr>
        <xdr:cNvPr id="249" name="【市民会館】&#10;一人当たり面積該当値テキスト"/>
        <xdr:cNvSpPr txBox="1"/>
      </xdr:nvSpPr>
      <xdr:spPr>
        <a:xfrm>
          <a:off x="10515600" y="17855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6350</xdr:rowOff>
    </xdr:from>
    <xdr:to>
      <xdr:col>50</xdr:col>
      <xdr:colOff>165100</xdr:colOff>
      <xdr:row>105</xdr:row>
      <xdr:rowOff>107950</xdr:rowOff>
    </xdr:to>
    <xdr:sp macro="" textlink="">
      <xdr:nvSpPr>
        <xdr:cNvPr id="250" name="楕円 249"/>
        <xdr:cNvSpPr/>
      </xdr:nvSpPr>
      <xdr:spPr>
        <a:xfrm>
          <a:off x="9588500" y="180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52795</xdr:rowOff>
    </xdr:from>
    <xdr:to>
      <xdr:col>55</xdr:col>
      <xdr:colOff>0</xdr:colOff>
      <xdr:row>105</xdr:row>
      <xdr:rowOff>57150</xdr:rowOff>
    </xdr:to>
    <xdr:cxnSp macro="">
      <xdr:nvCxnSpPr>
        <xdr:cNvPr id="251" name="直線コネクタ 250"/>
        <xdr:cNvCxnSpPr/>
      </xdr:nvCxnSpPr>
      <xdr:spPr>
        <a:xfrm flipV="1">
          <a:off x="9639300" y="18055045"/>
          <a:ext cx="8382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252" name="楕円 251"/>
        <xdr:cNvSpPr/>
      </xdr:nvSpPr>
      <xdr:spPr>
        <a:xfrm>
          <a:off x="8699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57150</xdr:rowOff>
    </xdr:from>
    <xdr:to>
      <xdr:col>50</xdr:col>
      <xdr:colOff>114300</xdr:colOff>
      <xdr:row>105</xdr:row>
      <xdr:rowOff>64770</xdr:rowOff>
    </xdr:to>
    <xdr:cxnSp macro="">
      <xdr:nvCxnSpPr>
        <xdr:cNvPr id="253" name="直線コネクタ 252"/>
        <xdr:cNvCxnSpPr/>
      </xdr:nvCxnSpPr>
      <xdr:spPr>
        <a:xfrm flipV="1">
          <a:off x="8750300" y="180594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124477</xdr:rowOff>
    </xdr:from>
    <xdr:ext cx="469744" cy="259045"/>
    <xdr:sp macro="" textlink="">
      <xdr:nvSpPr>
        <xdr:cNvPr id="254" name="n_1mainValue【市民会館】&#10;一人当たり面積"/>
        <xdr:cNvSpPr txBox="1"/>
      </xdr:nvSpPr>
      <xdr:spPr>
        <a:xfrm>
          <a:off x="9391727" y="1778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132097</xdr:rowOff>
    </xdr:from>
    <xdr:ext cx="469744" cy="259045"/>
    <xdr:sp macro="" textlink="">
      <xdr:nvSpPr>
        <xdr:cNvPr id="255" name="n_2mainValue【市民会館】&#10;一人当たり面積"/>
        <xdr:cNvSpPr txBox="1"/>
      </xdr:nvSpPr>
      <xdr:spPr>
        <a:xfrm>
          <a:off x="8515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56" name="正方形/長方形 25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57" name="正方形/長方形 25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58" name="正方形/長方形 25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59" name="正方形/長方形 25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60" name="正方形/長方形 25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61" name="正方形/長方形 26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62" name="正方形/長方形 26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63" name="正方形/長方形 262"/>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64" name="正方形/長方形 26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65" name="正方形/長方形 26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66" name="正方形/長方形 26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67" name="正方形/長方形 26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68" name="正方形/長方形 26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69" name="正方形/長方形 26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70" name="正方形/長方形 26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71" name="正方形/長方形 270"/>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72" name="正方形/長方形 27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73" name="正方形/長方形 27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74" name="正方形/長方形 27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75" name="正方形/長方形 27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76" name="正方形/長方形 27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77" name="正方形/長方形 27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78" name="正方形/長方形 27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79" name="正方形/長方形 278"/>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280" name="正方形/長方形 27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81" name="正方形/長方形 28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82" name="正方形/長方形 28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83" name="正方形/長方形 28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84" name="正方形/長方形 28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85" name="正方形/長方形 28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86" name="正方形/長方形 28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87" name="正方形/長方形 286"/>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288" name="正方形/長方形 28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289" name="正方形/長方形 28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290" name="正方形/長方形 28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291" name="正方形/長方形 29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292" name="正方形/長方形 29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293" name="正方形/長方形 29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294" name="正方形/長方形 29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295" name="正方形/長方形 29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296" name="テキスト ボックス 29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297" name="直線コネクタ 29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298" name="直線コネクタ 29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299" name="テキスト ボックス 298"/>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00" name="直線コネクタ 29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01" name="テキスト ボックス 30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02" name="直線コネクタ 30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03" name="テキスト ボックス 30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04" name="直線コネクタ 30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05" name="テキスト ボックス 30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06" name="直線コネクタ 30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07" name="テキスト ボックス 30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08" name="直線コネクタ 30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309" name="テキスト ボックス 308"/>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10" name="直線コネクタ 30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311" name="テキスト ボックス 31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1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131173</xdr:rowOff>
    </xdr:from>
    <xdr:to>
      <xdr:col>85</xdr:col>
      <xdr:colOff>126364</xdr:colOff>
      <xdr:row>86</xdr:row>
      <xdr:rowOff>2177</xdr:rowOff>
    </xdr:to>
    <xdr:cxnSp macro="">
      <xdr:nvCxnSpPr>
        <xdr:cNvPr id="313" name="直線コネクタ 312"/>
        <xdr:cNvCxnSpPr/>
      </xdr:nvCxnSpPr>
      <xdr:spPr>
        <a:xfrm flipV="1">
          <a:off x="16318864" y="13332823"/>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6004</xdr:rowOff>
    </xdr:from>
    <xdr:ext cx="405111" cy="259045"/>
    <xdr:sp macro="" textlink="">
      <xdr:nvSpPr>
        <xdr:cNvPr id="314" name="【消防施設】&#10;有形固定資産減価償却率最小値テキスト"/>
        <xdr:cNvSpPr txBox="1"/>
      </xdr:nvSpPr>
      <xdr:spPr>
        <a:xfrm>
          <a:off x="16357600" y="14750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2177</xdr:rowOff>
    </xdr:from>
    <xdr:to>
      <xdr:col>86</xdr:col>
      <xdr:colOff>25400</xdr:colOff>
      <xdr:row>86</xdr:row>
      <xdr:rowOff>2177</xdr:rowOff>
    </xdr:to>
    <xdr:cxnSp macro="">
      <xdr:nvCxnSpPr>
        <xdr:cNvPr id="315" name="直線コネクタ 314"/>
        <xdr:cNvCxnSpPr/>
      </xdr:nvCxnSpPr>
      <xdr:spPr>
        <a:xfrm>
          <a:off x="16230600" y="147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77850</xdr:rowOff>
    </xdr:from>
    <xdr:ext cx="405111" cy="259045"/>
    <xdr:sp macro="" textlink="">
      <xdr:nvSpPr>
        <xdr:cNvPr id="316" name="【消防施設】&#10;有形固定資産減価償却率最大値テキスト"/>
        <xdr:cNvSpPr txBox="1"/>
      </xdr:nvSpPr>
      <xdr:spPr>
        <a:xfrm>
          <a:off x="16357600" y="13108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131173</xdr:rowOff>
    </xdr:from>
    <xdr:to>
      <xdr:col>86</xdr:col>
      <xdr:colOff>25400</xdr:colOff>
      <xdr:row>77</xdr:row>
      <xdr:rowOff>131173</xdr:rowOff>
    </xdr:to>
    <xdr:cxnSp macro="">
      <xdr:nvCxnSpPr>
        <xdr:cNvPr id="317" name="直線コネクタ 316"/>
        <xdr:cNvCxnSpPr/>
      </xdr:nvCxnSpPr>
      <xdr:spPr>
        <a:xfrm>
          <a:off x="16230600" y="13332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4915</xdr:rowOff>
    </xdr:from>
    <xdr:ext cx="405111" cy="259045"/>
    <xdr:sp macro="" textlink="">
      <xdr:nvSpPr>
        <xdr:cNvPr id="318" name="【消防施設】&#10;有形固定資産減価償却率平均値テキスト"/>
        <xdr:cNvSpPr txBox="1"/>
      </xdr:nvSpPr>
      <xdr:spPr>
        <a:xfrm>
          <a:off x="16357600" y="137209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26488</xdr:rowOff>
    </xdr:from>
    <xdr:to>
      <xdr:col>85</xdr:col>
      <xdr:colOff>177800</xdr:colOff>
      <xdr:row>80</xdr:row>
      <xdr:rowOff>128088</xdr:rowOff>
    </xdr:to>
    <xdr:sp macro="" textlink="">
      <xdr:nvSpPr>
        <xdr:cNvPr id="319" name="フローチャート: 判断 318"/>
        <xdr:cNvSpPr/>
      </xdr:nvSpPr>
      <xdr:spPr>
        <a:xfrm>
          <a:off x="16268700" y="13742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34652</xdr:rowOff>
    </xdr:from>
    <xdr:to>
      <xdr:col>81</xdr:col>
      <xdr:colOff>101600</xdr:colOff>
      <xdr:row>81</xdr:row>
      <xdr:rowOff>136252</xdr:rowOff>
    </xdr:to>
    <xdr:sp macro="" textlink="">
      <xdr:nvSpPr>
        <xdr:cNvPr id="320" name="フローチャート: 判断 319"/>
        <xdr:cNvSpPr/>
      </xdr:nvSpPr>
      <xdr:spPr>
        <a:xfrm>
          <a:off x="15430500" y="139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127379</xdr:rowOff>
    </xdr:from>
    <xdr:ext cx="405111" cy="259045"/>
    <xdr:sp macro="" textlink="">
      <xdr:nvSpPr>
        <xdr:cNvPr id="321" name="n_1aveValue【消防施設】&#10;有形固定資産減価償却率"/>
        <xdr:cNvSpPr txBox="1"/>
      </xdr:nvSpPr>
      <xdr:spPr>
        <a:xfrm>
          <a:off x="15266044" y="14014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3629</xdr:rowOff>
    </xdr:from>
    <xdr:to>
      <xdr:col>76</xdr:col>
      <xdr:colOff>165100</xdr:colOff>
      <xdr:row>81</xdr:row>
      <xdr:rowOff>105229</xdr:rowOff>
    </xdr:to>
    <xdr:sp macro="" textlink="">
      <xdr:nvSpPr>
        <xdr:cNvPr id="322" name="フローチャート: 判断 321"/>
        <xdr:cNvSpPr/>
      </xdr:nvSpPr>
      <xdr:spPr>
        <a:xfrm>
          <a:off x="14541500" y="1389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96356</xdr:rowOff>
    </xdr:from>
    <xdr:ext cx="405111" cy="259045"/>
    <xdr:sp macro="" textlink="">
      <xdr:nvSpPr>
        <xdr:cNvPr id="323" name="n_2aveValue【消防施設】&#10;有形固定資産減価償却率"/>
        <xdr:cNvSpPr txBox="1"/>
      </xdr:nvSpPr>
      <xdr:spPr>
        <a:xfrm>
          <a:off x="14389744" y="13983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324" name="テキスト ボックス 32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25" name="テキスト ボックス 32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26" name="テキスト ボックス 32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27" name="テキスト ボックス 32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28" name="テキスト ボックス 32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153851</xdr:rowOff>
    </xdr:from>
    <xdr:to>
      <xdr:col>85</xdr:col>
      <xdr:colOff>177800</xdr:colOff>
      <xdr:row>78</xdr:row>
      <xdr:rowOff>84001</xdr:rowOff>
    </xdr:to>
    <xdr:sp macro="" textlink="">
      <xdr:nvSpPr>
        <xdr:cNvPr id="329" name="楕円 328"/>
        <xdr:cNvSpPr/>
      </xdr:nvSpPr>
      <xdr:spPr>
        <a:xfrm>
          <a:off x="16268700" y="1335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68778</xdr:rowOff>
    </xdr:from>
    <xdr:ext cx="405111" cy="259045"/>
    <xdr:sp macro="" textlink="">
      <xdr:nvSpPr>
        <xdr:cNvPr id="330" name="【消防施設】&#10;有形固定資産減価償却率該当値テキスト"/>
        <xdr:cNvSpPr txBox="1"/>
      </xdr:nvSpPr>
      <xdr:spPr>
        <a:xfrm>
          <a:off x="16357600" y="13270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168548</xdr:rowOff>
    </xdr:from>
    <xdr:to>
      <xdr:col>81</xdr:col>
      <xdr:colOff>101600</xdr:colOff>
      <xdr:row>78</xdr:row>
      <xdr:rowOff>98698</xdr:rowOff>
    </xdr:to>
    <xdr:sp macro="" textlink="">
      <xdr:nvSpPr>
        <xdr:cNvPr id="331" name="楕円 330"/>
        <xdr:cNvSpPr/>
      </xdr:nvSpPr>
      <xdr:spPr>
        <a:xfrm>
          <a:off x="15430500" y="1337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33201</xdr:rowOff>
    </xdr:from>
    <xdr:to>
      <xdr:col>85</xdr:col>
      <xdr:colOff>127000</xdr:colOff>
      <xdr:row>78</xdr:row>
      <xdr:rowOff>47898</xdr:rowOff>
    </xdr:to>
    <xdr:cxnSp macro="">
      <xdr:nvCxnSpPr>
        <xdr:cNvPr id="332" name="直線コネクタ 331"/>
        <xdr:cNvCxnSpPr/>
      </xdr:nvCxnSpPr>
      <xdr:spPr>
        <a:xfrm flipV="1">
          <a:off x="15481300" y="13406301"/>
          <a:ext cx="83820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13426</xdr:rowOff>
    </xdr:from>
    <xdr:to>
      <xdr:col>76</xdr:col>
      <xdr:colOff>165100</xdr:colOff>
      <xdr:row>78</xdr:row>
      <xdr:rowOff>115026</xdr:rowOff>
    </xdr:to>
    <xdr:sp macro="" textlink="">
      <xdr:nvSpPr>
        <xdr:cNvPr id="333" name="楕円 332"/>
        <xdr:cNvSpPr/>
      </xdr:nvSpPr>
      <xdr:spPr>
        <a:xfrm>
          <a:off x="14541500" y="1338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47898</xdr:rowOff>
    </xdr:from>
    <xdr:to>
      <xdr:col>81</xdr:col>
      <xdr:colOff>50800</xdr:colOff>
      <xdr:row>78</xdr:row>
      <xdr:rowOff>64226</xdr:rowOff>
    </xdr:to>
    <xdr:cxnSp macro="">
      <xdr:nvCxnSpPr>
        <xdr:cNvPr id="334" name="直線コネクタ 333"/>
        <xdr:cNvCxnSpPr/>
      </xdr:nvCxnSpPr>
      <xdr:spPr>
        <a:xfrm flipV="1">
          <a:off x="14592300" y="13420998"/>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76</xdr:row>
      <xdr:rowOff>115225</xdr:rowOff>
    </xdr:from>
    <xdr:ext cx="405111" cy="259045"/>
    <xdr:sp macro="" textlink="">
      <xdr:nvSpPr>
        <xdr:cNvPr id="335" name="n_1mainValue【消防施設】&#10;有形固定資産減価償却率"/>
        <xdr:cNvSpPr txBox="1"/>
      </xdr:nvSpPr>
      <xdr:spPr>
        <a:xfrm>
          <a:off x="15266044" y="13145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131553</xdr:rowOff>
    </xdr:from>
    <xdr:ext cx="405111" cy="259045"/>
    <xdr:sp macro="" textlink="">
      <xdr:nvSpPr>
        <xdr:cNvPr id="336" name="n_2mainValue【消防施設】&#10;有形固定資産減価償却率"/>
        <xdr:cNvSpPr txBox="1"/>
      </xdr:nvSpPr>
      <xdr:spPr>
        <a:xfrm>
          <a:off x="14389744" y="13161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37" name="正方形/長方形 33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38" name="正方形/長方形 33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39" name="正方形/長方形 33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40" name="正方形/長方形 33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41" name="正方形/長方形 34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42" name="正方形/長方形 34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43" name="正方形/長方形 34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44" name="正方形/長方形 34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45" name="テキスト ボックス 34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46" name="直線コネクタ 34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347" name="直線コネクタ 346"/>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348" name="テキスト ボックス 347"/>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349" name="直線コネクタ 348"/>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350" name="テキスト ボックス 349"/>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351" name="直線コネクタ 350"/>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352" name="テキスト ボックス 351"/>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353" name="直線コネクタ 352"/>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354" name="テキスト ボックス 353"/>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355" name="直線コネクタ 354"/>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356" name="テキスト ボックス 355"/>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357" name="直線コネクタ 356"/>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358" name="テキスト ボックス 357"/>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359" name="直線コネクタ 35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360" name="テキスト ボックス 35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36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21771</xdr:rowOff>
    </xdr:from>
    <xdr:to>
      <xdr:col>116</xdr:col>
      <xdr:colOff>62864</xdr:colOff>
      <xdr:row>86</xdr:row>
      <xdr:rowOff>141514</xdr:rowOff>
    </xdr:to>
    <xdr:cxnSp macro="">
      <xdr:nvCxnSpPr>
        <xdr:cNvPr id="362" name="直線コネクタ 361"/>
        <xdr:cNvCxnSpPr/>
      </xdr:nvCxnSpPr>
      <xdr:spPr>
        <a:xfrm flipV="1">
          <a:off x="22160864" y="13394871"/>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145341</xdr:rowOff>
    </xdr:from>
    <xdr:ext cx="469744" cy="259045"/>
    <xdr:sp macro="" textlink="">
      <xdr:nvSpPr>
        <xdr:cNvPr id="363" name="【消防施設】&#10;一人当たり面積最小値テキスト"/>
        <xdr:cNvSpPr txBox="1"/>
      </xdr:nvSpPr>
      <xdr:spPr>
        <a:xfrm>
          <a:off x="22199600"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141514</xdr:rowOff>
    </xdr:from>
    <xdr:to>
      <xdr:col>116</xdr:col>
      <xdr:colOff>152400</xdr:colOff>
      <xdr:row>86</xdr:row>
      <xdr:rowOff>141514</xdr:rowOff>
    </xdr:to>
    <xdr:cxnSp macro="">
      <xdr:nvCxnSpPr>
        <xdr:cNvPr id="364" name="直線コネクタ 363"/>
        <xdr:cNvCxnSpPr/>
      </xdr:nvCxnSpPr>
      <xdr:spPr>
        <a:xfrm>
          <a:off x="22072600" y="14886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139898</xdr:rowOff>
    </xdr:from>
    <xdr:ext cx="469744" cy="259045"/>
    <xdr:sp macro="" textlink="">
      <xdr:nvSpPr>
        <xdr:cNvPr id="365" name="【消防施設】&#10;一人当たり面積最大値テキスト"/>
        <xdr:cNvSpPr txBox="1"/>
      </xdr:nvSpPr>
      <xdr:spPr>
        <a:xfrm>
          <a:off x="22199600" y="1317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21771</xdr:rowOff>
    </xdr:from>
    <xdr:to>
      <xdr:col>116</xdr:col>
      <xdr:colOff>152400</xdr:colOff>
      <xdr:row>78</xdr:row>
      <xdr:rowOff>21771</xdr:rowOff>
    </xdr:to>
    <xdr:cxnSp macro="">
      <xdr:nvCxnSpPr>
        <xdr:cNvPr id="366" name="直線コネクタ 365"/>
        <xdr:cNvCxnSpPr/>
      </xdr:nvCxnSpPr>
      <xdr:spPr>
        <a:xfrm>
          <a:off x="22072600" y="1339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62972</xdr:rowOff>
    </xdr:from>
    <xdr:ext cx="469744" cy="259045"/>
    <xdr:sp macro="" textlink="">
      <xdr:nvSpPr>
        <xdr:cNvPr id="367" name="【消防施設】&#10;一人当たり面積平均値テキスト"/>
        <xdr:cNvSpPr txBox="1"/>
      </xdr:nvSpPr>
      <xdr:spPr>
        <a:xfrm>
          <a:off x="22199600" y="14464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40095</xdr:rowOff>
    </xdr:from>
    <xdr:to>
      <xdr:col>116</xdr:col>
      <xdr:colOff>114300</xdr:colOff>
      <xdr:row>85</xdr:row>
      <xdr:rowOff>141695</xdr:rowOff>
    </xdr:to>
    <xdr:sp macro="" textlink="">
      <xdr:nvSpPr>
        <xdr:cNvPr id="368" name="フローチャート: 判断 367"/>
        <xdr:cNvSpPr/>
      </xdr:nvSpPr>
      <xdr:spPr>
        <a:xfrm>
          <a:off x="22110700" y="1461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57513</xdr:rowOff>
    </xdr:from>
    <xdr:to>
      <xdr:col>112</xdr:col>
      <xdr:colOff>38100</xdr:colOff>
      <xdr:row>85</xdr:row>
      <xdr:rowOff>159113</xdr:rowOff>
    </xdr:to>
    <xdr:sp macro="" textlink="">
      <xdr:nvSpPr>
        <xdr:cNvPr id="369" name="フローチャート: 判断 368"/>
        <xdr:cNvSpPr/>
      </xdr:nvSpPr>
      <xdr:spPr>
        <a:xfrm>
          <a:off x="21272500" y="1463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4190</xdr:rowOff>
    </xdr:from>
    <xdr:ext cx="469744" cy="259045"/>
    <xdr:sp macro="" textlink="">
      <xdr:nvSpPr>
        <xdr:cNvPr id="370" name="n_1aveValue【消防施設】&#10;一人当たり面積"/>
        <xdr:cNvSpPr txBox="1"/>
      </xdr:nvSpPr>
      <xdr:spPr>
        <a:xfrm>
          <a:off x="21075727" y="1440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153307</xdr:rowOff>
    </xdr:from>
    <xdr:to>
      <xdr:col>107</xdr:col>
      <xdr:colOff>101600</xdr:colOff>
      <xdr:row>86</xdr:row>
      <xdr:rowOff>83457</xdr:rowOff>
    </xdr:to>
    <xdr:sp macro="" textlink="">
      <xdr:nvSpPr>
        <xdr:cNvPr id="371" name="フローチャート: 判断 370"/>
        <xdr:cNvSpPr/>
      </xdr:nvSpPr>
      <xdr:spPr>
        <a:xfrm>
          <a:off x="203835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99984</xdr:rowOff>
    </xdr:from>
    <xdr:ext cx="469744" cy="259045"/>
    <xdr:sp macro="" textlink="">
      <xdr:nvSpPr>
        <xdr:cNvPr id="372" name="n_2aveValue【消防施設】&#10;一人当たり面積"/>
        <xdr:cNvSpPr txBox="1"/>
      </xdr:nvSpPr>
      <xdr:spPr>
        <a:xfrm>
          <a:off x="20199427" y="14501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373" name="テキスト ボックス 37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374" name="テキスト ボックス 37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375" name="テキスト ボックス 37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376" name="テキスト ボックス 37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377" name="テキスト ボックス 37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48261</xdr:rowOff>
    </xdr:from>
    <xdr:to>
      <xdr:col>116</xdr:col>
      <xdr:colOff>114300</xdr:colOff>
      <xdr:row>86</xdr:row>
      <xdr:rowOff>149861</xdr:rowOff>
    </xdr:to>
    <xdr:sp macro="" textlink="">
      <xdr:nvSpPr>
        <xdr:cNvPr id="378" name="楕円 377"/>
        <xdr:cNvSpPr/>
      </xdr:nvSpPr>
      <xdr:spPr>
        <a:xfrm>
          <a:off x="22110700" y="1479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134638</xdr:rowOff>
    </xdr:from>
    <xdr:ext cx="469744" cy="259045"/>
    <xdr:sp macro="" textlink="">
      <xdr:nvSpPr>
        <xdr:cNvPr id="379" name="【消防施設】&#10;一人当たり面積該当値テキスト"/>
        <xdr:cNvSpPr txBox="1"/>
      </xdr:nvSpPr>
      <xdr:spPr>
        <a:xfrm>
          <a:off x="22199600" y="1470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48261</xdr:rowOff>
    </xdr:from>
    <xdr:to>
      <xdr:col>112</xdr:col>
      <xdr:colOff>38100</xdr:colOff>
      <xdr:row>86</xdr:row>
      <xdr:rowOff>149861</xdr:rowOff>
    </xdr:to>
    <xdr:sp macro="" textlink="">
      <xdr:nvSpPr>
        <xdr:cNvPr id="380" name="楕円 379"/>
        <xdr:cNvSpPr/>
      </xdr:nvSpPr>
      <xdr:spPr>
        <a:xfrm>
          <a:off x="21272500" y="1479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99061</xdr:rowOff>
    </xdr:from>
    <xdr:to>
      <xdr:col>116</xdr:col>
      <xdr:colOff>63500</xdr:colOff>
      <xdr:row>86</xdr:row>
      <xdr:rowOff>99061</xdr:rowOff>
    </xdr:to>
    <xdr:cxnSp macro="">
      <xdr:nvCxnSpPr>
        <xdr:cNvPr id="381" name="直線コネクタ 380"/>
        <xdr:cNvCxnSpPr/>
      </xdr:nvCxnSpPr>
      <xdr:spPr>
        <a:xfrm>
          <a:off x="21323300" y="148437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49349</xdr:rowOff>
    </xdr:from>
    <xdr:to>
      <xdr:col>107</xdr:col>
      <xdr:colOff>101600</xdr:colOff>
      <xdr:row>86</xdr:row>
      <xdr:rowOff>150949</xdr:rowOff>
    </xdr:to>
    <xdr:sp macro="" textlink="">
      <xdr:nvSpPr>
        <xdr:cNvPr id="382" name="楕円 381"/>
        <xdr:cNvSpPr/>
      </xdr:nvSpPr>
      <xdr:spPr>
        <a:xfrm>
          <a:off x="20383500" y="1479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99061</xdr:rowOff>
    </xdr:from>
    <xdr:to>
      <xdr:col>111</xdr:col>
      <xdr:colOff>177800</xdr:colOff>
      <xdr:row>86</xdr:row>
      <xdr:rowOff>100149</xdr:rowOff>
    </xdr:to>
    <xdr:cxnSp macro="">
      <xdr:nvCxnSpPr>
        <xdr:cNvPr id="383" name="直線コネクタ 382"/>
        <xdr:cNvCxnSpPr/>
      </xdr:nvCxnSpPr>
      <xdr:spPr>
        <a:xfrm flipV="1">
          <a:off x="20434300" y="14843761"/>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140988</xdr:rowOff>
    </xdr:from>
    <xdr:ext cx="469744" cy="259045"/>
    <xdr:sp macro="" textlink="">
      <xdr:nvSpPr>
        <xdr:cNvPr id="384" name="n_1mainValue【消防施設】&#10;一人当たり面積"/>
        <xdr:cNvSpPr txBox="1"/>
      </xdr:nvSpPr>
      <xdr:spPr>
        <a:xfrm>
          <a:off x="21075727" y="1488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142076</xdr:rowOff>
    </xdr:from>
    <xdr:ext cx="469744" cy="259045"/>
    <xdr:sp macro="" textlink="">
      <xdr:nvSpPr>
        <xdr:cNvPr id="385" name="n_2mainValue【消防施設】&#10;一人当たり面積"/>
        <xdr:cNvSpPr txBox="1"/>
      </xdr:nvSpPr>
      <xdr:spPr>
        <a:xfrm>
          <a:off x="20199427" y="14886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386" name="正方形/長方形 38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387" name="正方形/長方形 38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388" name="正方形/長方形 38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389" name="正方形/長方形 38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390" name="正方形/長方形 38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391" name="正方形/長方形 39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392" name="正方形/長方形 39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93" name="正方形/長方形 39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394" name="テキスト ボックス 39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395" name="直線コネクタ 39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396" name="テキスト ボックス 395"/>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397" name="直線コネクタ 39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398" name="テキスト ボックス 397"/>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399" name="直線コネクタ 39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00" name="テキスト ボックス 39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01" name="直線コネクタ 40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02" name="テキスト ボックス 40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03" name="直線コネクタ 40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04" name="テキスト ボックス 40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05" name="直線コネクタ 40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406" name="テキスト ボックス 405"/>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07" name="直線コネクタ 40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08" name="テキスト ボックス 40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0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142875</xdr:rowOff>
    </xdr:to>
    <xdr:cxnSp macro="">
      <xdr:nvCxnSpPr>
        <xdr:cNvPr id="410" name="直線コネクタ 409"/>
        <xdr:cNvCxnSpPr/>
      </xdr:nvCxnSpPr>
      <xdr:spPr>
        <a:xfrm flipV="1">
          <a:off x="16318864" y="17145000"/>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146702</xdr:rowOff>
    </xdr:from>
    <xdr:ext cx="405111" cy="259045"/>
    <xdr:sp macro="" textlink="">
      <xdr:nvSpPr>
        <xdr:cNvPr id="411" name="【庁舎】&#10;有形固定資産減価償却率最小値テキスト"/>
        <xdr:cNvSpPr txBox="1"/>
      </xdr:nvSpPr>
      <xdr:spPr>
        <a:xfrm>
          <a:off x="16357600" y="1866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142875</xdr:rowOff>
    </xdr:from>
    <xdr:to>
      <xdr:col>86</xdr:col>
      <xdr:colOff>25400</xdr:colOff>
      <xdr:row>108</xdr:row>
      <xdr:rowOff>142875</xdr:rowOff>
    </xdr:to>
    <xdr:cxnSp macro="">
      <xdr:nvCxnSpPr>
        <xdr:cNvPr id="412" name="直線コネクタ 411"/>
        <xdr:cNvCxnSpPr/>
      </xdr:nvCxnSpPr>
      <xdr:spPr>
        <a:xfrm>
          <a:off x="16230600" y="1865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413" name="【庁舎】&#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414" name="直線コネクタ 413"/>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127652</xdr:rowOff>
    </xdr:from>
    <xdr:ext cx="405111" cy="259045"/>
    <xdr:sp macro="" textlink="">
      <xdr:nvSpPr>
        <xdr:cNvPr id="415" name="【庁舎】&#10;有形固定資産減価償却率平均値テキスト"/>
        <xdr:cNvSpPr txBox="1"/>
      </xdr:nvSpPr>
      <xdr:spPr>
        <a:xfrm>
          <a:off x="16357600" y="17787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149225</xdr:rowOff>
    </xdr:from>
    <xdr:to>
      <xdr:col>85</xdr:col>
      <xdr:colOff>177800</xdr:colOff>
      <xdr:row>104</xdr:row>
      <xdr:rowOff>79375</xdr:rowOff>
    </xdr:to>
    <xdr:sp macro="" textlink="">
      <xdr:nvSpPr>
        <xdr:cNvPr id="416" name="フローチャート: 判断 415"/>
        <xdr:cNvSpPr/>
      </xdr:nvSpPr>
      <xdr:spPr>
        <a:xfrm>
          <a:off x="16268700" y="1780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57786</xdr:rowOff>
    </xdr:from>
    <xdr:to>
      <xdr:col>81</xdr:col>
      <xdr:colOff>101600</xdr:colOff>
      <xdr:row>104</xdr:row>
      <xdr:rowOff>159386</xdr:rowOff>
    </xdr:to>
    <xdr:sp macro="" textlink="">
      <xdr:nvSpPr>
        <xdr:cNvPr id="417" name="フローチャート: 判断 416"/>
        <xdr:cNvSpPr/>
      </xdr:nvSpPr>
      <xdr:spPr>
        <a:xfrm>
          <a:off x="15430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150513</xdr:rowOff>
    </xdr:from>
    <xdr:ext cx="405111" cy="259045"/>
    <xdr:sp macro="" textlink="">
      <xdr:nvSpPr>
        <xdr:cNvPr id="418" name="n_1aveValue【庁舎】&#10;有形固定資産減価償却率"/>
        <xdr:cNvSpPr txBox="1"/>
      </xdr:nvSpPr>
      <xdr:spPr>
        <a:xfrm>
          <a:off x="15266044" y="1798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124461</xdr:rowOff>
    </xdr:from>
    <xdr:to>
      <xdr:col>76</xdr:col>
      <xdr:colOff>165100</xdr:colOff>
      <xdr:row>105</xdr:row>
      <xdr:rowOff>54611</xdr:rowOff>
    </xdr:to>
    <xdr:sp macro="" textlink="">
      <xdr:nvSpPr>
        <xdr:cNvPr id="419" name="フローチャート: 判断 418"/>
        <xdr:cNvSpPr/>
      </xdr:nvSpPr>
      <xdr:spPr>
        <a:xfrm>
          <a:off x="14541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105</xdr:row>
      <xdr:rowOff>45738</xdr:rowOff>
    </xdr:from>
    <xdr:ext cx="405111" cy="259045"/>
    <xdr:sp macro="" textlink="">
      <xdr:nvSpPr>
        <xdr:cNvPr id="420" name="n_2aveValue【庁舎】&#10;有形固定資産減価償却率"/>
        <xdr:cNvSpPr txBox="1"/>
      </xdr:nvSpPr>
      <xdr:spPr>
        <a:xfrm>
          <a:off x="14389744" y="1804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421" name="テキスト ボックス 42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22" name="テキスト ボックス 42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23" name="テキスト ボックス 42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24" name="テキスト ボックス 42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25" name="テキスト ボックス 42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126364</xdr:rowOff>
    </xdr:from>
    <xdr:to>
      <xdr:col>85</xdr:col>
      <xdr:colOff>177800</xdr:colOff>
      <xdr:row>103</xdr:row>
      <xdr:rowOff>56514</xdr:rowOff>
    </xdr:to>
    <xdr:sp macro="" textlink="">
      <xdr:nvSpPr>
        <xdr:cNvPr id="426" name="楕円 425"/>
        <xdr:cNvSpPr/>
      </xdr:nvSpPr>
      <xdr:spPr>
        <a:xfrm>
          <a:off x="16268700" y="1761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149241</xdr:rowOff>
    </xdr:from>
    <xdr:ext cx="405111" cy="259045"/>
    <xdr:sp macro="" textlink="">
      <xdr:nvSpPr>
        <xdr:cNvPr id="427" name="【庁舎】&#10;有形固定資産減価償却率該当値テキスト"/>
        <xdr:cNvSpPr txBox="1"/>
      </xdr:nvSpPr>
      <xdr:spPr>
        <a:xfrm>
          <a:off x="16357600" y="1746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153036</xdr:rowOff>
    </xdr:from>
    <xdr:to>
      <xdr:col>81</xdr:col>
      <xdr:colOff>101600</xdr:colOff>
      <xdr:row>103</xdr:row>
      <xdr:rowOff>83186</xdr:rowOff>
    </xdr:to>
    <xdr:sp macro="" textlink="">
      <xdr:nvSpPr>
        <xdr:cNvPr id="428" name="楕円 427"/>
        <xdr:cNvSpPr/>
      </xdr:nvSpPr>
      <xdr:spPr>
        <a:xfrm>
          <a:off x="15430500" y="1764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5714</xdr:rowOff>
    </xdr:from>
    <xdr:to>
      <xdr:col>85</xdr:col>
      <xdr:colOff>127000</xdr:colOff>
      <xdr:row>103</xdr:row>
      <xdr:rowOff>32386</xdr:rowOff>
    </xdr:to>
    <xdr:cxnSp macro="">
      <xdr:nvCxnSpPr>
        <xdr:cNvPr id="429" name="直線コネクタ 428"/>
        <xdr:cNvCxnSpPr/>
      </xdr:nvCxnSpPr>
      <xdr:spPr>
        <a:xfrm flipV="1">
          <a:off x="15481300" y="17665064"/>
          <a:ext cx="8382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25400</xdr:rowOff>
    </xdr:from>
    <xdr:to>
      <xdr:col>76</xdr:col>
      <xdr:colOff>165100</xdr:colOff>
      <xdr:row>103</xdr:row>
      <xdr:rowOff>127000</xdr:rowOff>
    </xdr:to>
    <xdr:sp macro="" textlink="">
      <xdr:nvSpPr>
        <xdr:cNvPr id="430" name="楕円 429"/>
        <xdr:cNvSpPr/>
      </xdr:nvSpPr>
      <xdr:spPr>
        <a:xfrm>
          <a:off x="14541500" y="1768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32386</xdr:rowOff>
    </xdr:from>
    <xdr:to>
      <xdr:col>81</xdr:col>
      <xdr:colOff>50800</xdr:colOff>
      <xdr:row>103</xdr:row>
      <xdr:rowOff>76200</xdr:rowOff>
    </xdr:to>
    <xdr:cxnSp macro="">
      <xdr:nvCxnSpPr>
        <xdr:cNvPr id="431" name="直線コネクタ 430"/>
        <xdr:cNvCxnSpPr/>
      </xdr:nvCxnSpPr>
      <xdr:spPr>
        <a:xfrm flipV="1">
          <a:off x="14592300" y="17691736"/>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99713</xdr:rowOff>
    </xdr:from>
    <xdr:ext cx="405111" cy="259045"/>
    <xdr:sp macro="" textlink="">
      <xdr:nvSpPr>
        <xdr:cNvPr id="432" name="n_1mainValue【庁舎】&#10;有形固定資産減価償却率"/>
        <xdr:cNvSpPr txBox="1"/>
      </xdr:nvSpPr>
      <xdr:spPr>
        <a:xfrm>
          <a:off x="15266044" y="1741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143527</xdr:rowOff>
    </xdr:from>
    <xdr:ext cx="405111" cy="259045"/>
    <xdr:sp macro="" textlink="">
      <xdr:nvSpPr>
        <xdr:cNvPr id="433" name="n_2mainValue【庁舎】&#10;有形固定資産減価償却率"/>
        <xdr:cNvSpPr txBox="1"/>
      </xdr:nvSpPr>
      <xdr:spPr>
        <a:xfrm>
          <a:off x="14389744" y="1745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34" name="正方形/長方形 43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35" name="正方形/長方形 43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36" name="正方形/長方形 43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37" name="正方形/長方形 43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38" name="正方形/長方形 43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39" name="正方形/長方形 43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40" name="正方形/長方形 43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41" name="正方形/長方形 44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42" name="テキスト ボックス 44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43" name="直線コネクタ 44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444" name="直線コネクタ 44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445" name="テキスト ボックス 44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446" name="直線コネクタ 44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447" name="テキスト ボックス 44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448" name="直線コネクタ 44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449" name="テキスト ボックス 44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450" name="直線コネクタ 44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451" name="テキスト ボックス 45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452" name="直線コネクタ 45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453" name="テキスト ボックス 45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454" name="直線コネクタ 45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455" name="テキスト ボックス 45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56" name="直線コネクタ 45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57" name="テキスト ボックス 45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5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84908</xdr:rowOff>
    </xdr:from>
    <xdr:to>
      <xdr:col>116</xdr:col>
      <xdr:colOff>62864</xdr:colOff>
      <xdr:row>107</xdr:row>
      <xdr:rowOff>166007</xdr:rowOff>
    </xdr:to>
    <xdr:cxnSp macro="">
      <xdr:nvCxnSpPr>
        <xdr:cNvPr id="459" name="直線コネクタ 458"/>
        <xdr:cNvCxnSpPr/>
      </xdr:nvCxnSpPr>
      <xdr:spPr>
        <a:xfrm flipV="1">
          <a:off x="22160864" y="17229908"/>
          <a:ext cx="0" cy="1281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169834</xdr:rowOff>
    </xdr:from>
    <xdr:ext cx="469744" cy="259045"/>
    <xdr:sp macro="" textlink="">
      <xdr:nvSpPr>
        <xdr:cNvPr id="460" name="【庁舎】&#10;一人当たり面積最小値テキスト"/>
        <xdr:cNvSpPr txBox="1"/>
      </xdr:nvSpPr>
      <xdr:spPr>
        <a:xfrm>
          <a:off x="22199600" y="1851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166007</xdr:rowOff>
    </xdr:from>
    <xdr:to>
      <xdr:col>116</xdr:col>
      <xdr:colOff>152400</xdr:colOff>
      <xdr:row>107</xdr:row>
      <xdr:rowOff>166007</xdr:rowOff>
    </xdr:to>
    <xdr:cxnSp macro="">
      <xdr:nvCxnSpPr>
        <xdr:cNvPr id="461" name="直線コネクタ 460"/>
        <xdr:cNvCxnSpPr/>
      </xdr:nvCxnSpPr>
      <xdr:spPr>
        <a:xfrm>
          <a:off x="22072600" y="1851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31585</xdr:rowOff>
    </xdr:from>
    <xdr:ext cx="469744" cy="259045"/>
    <xdr:sp macro="" textlink="">
      <xdr:nvSpPr>
        <xdr:cNvPr id="462" name="【庁舎】&#10;一人当たり面積最大値テキスト"/>
        <xdr:cNvSpPr txBox="1"/>
      </xdr:nvSpPr>
      <xdr:spPr>
        <a:xfrm>
          <a:off x="22199600" y="17005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84908</xdr:rowOff>
    </xdr:from>
    <xdr:to>
      <xdr:col>116</xdr:col>
      <xdr:colOff>152400</xdr:colOff>
      <xdr:row>100</xdr:row>
      <xdr:rowOff>84908</xdr:rowOff>
    </xdr:to>
    <xdr:cxnSp macro="">
      <xdr:nvCxnSpPr>
        <xdr:cNvPr id="463" name="直線コネクタ 462"/>
        <xdr:cNvCxnSpPr/>
      </xdr:nvCxnSpPr>
      <xdr:spPr>
        <a:xfrm>
          <a:off x="22072600" y="17229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130464</xdr:rowOff>
    </xdr:from>
    <xdr:ext cx="469744" cy="259045"/>
    <xdr:sp macro="" textlink="">
      <xdr:nvSpPr>
        <xdr:cNvPr id="464" name="【庁舎】&#10;一人当たり面積平均値テキスト"/>
        <xdr:cNvSpPr txBox="1"/>
      </xdr:nvSpPr>
      <xdr:spPr>
        <a:xfrm>
          <a:off x="22199600" y="179612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107587</xdr:rowOff>
    </xdr:from>
    <xdr:to>
      <xdr:col>116</xdr:col>
      <xdr:colOff>114300</xdr:colOff>
      <xdr:row>106</xdr:row>
      <xdr:rowOff>37737</xdr:rowOff>
    </xdr:to>
    <xdr:sp macro="" textlink="">
      <xdr:nvSpPr>
        <xdr:cNvPr id="465" name="フローチャート: 判断 464"/>
        <xdr:cNvSpPr/>
      </xdr:nvSpPr>
      <xdr:spPr>
        <a:xfrm>
          <a:off x="22110700" y="1810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18324</xdr:rowOff>
    </xdr:from>
    <xdr:to>
      <xdr:col>112</xdr:col>
      <xdr:colOff>38100</xdr:colOff>
      <xdr:row>105</xdr:row>
      <xdr:rowOff>119924</xdr:rowOff>
    </xdr:to>
    <xdr:sp macro="" textlink="">
      <xdr:nvSpPr>
        <xdr:cNvPr id="466" name="フローチャート: 判断 465"/>
        <xdr:cNvSpPr/>
      </xdr:nvSpPr>
      <xdr:spPr>
        <a:xfrm>
          <a:off x="21272500" y="18020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103</xdr:row>
      <xdr:rowOff>136451</xdr:rowOff>
    </xdr:from>
    <xdr:ext cx="469744" cy="259045"/>
    <xdr:sp macro="" textlink="">
      <xdr:nvSpPr>
        <xdr:cNvPr id="467" name="n_1aveValue【庁舎】&#10;一人当たり面積"/>
        <xdr:cNvSpPr txBox="1"/>
      </xdr:nvSpPr>
      <xdr:spPr>
        <a:xfrm>
          <a:off x="21075727" y="1779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140244</xdr:rowOff>
    </xdr:from>
    <xdr:to>
      <xdr:col>107</xdr:col>
      <xdr:colOff>101600</xdr:colOff>
      <xdr:row>106</xdr:row>
      <xdr:rowOff>70394</xdr:rowOff>
    </xdr:to>
    <xdr:sp macro="" textlink="">
      <xdr:nvSpPr>
        <xdr:cNvPr id="468" name="フローチャート: 判断 467"/>
        <xdr:cNvSpPr/>
      </xdr:nvSpPr>
      <xdr:spPr>
        <a:xfrm>
          <a:off x="20383500" y="1814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86921</xdr:rowOff>
    </xdr:from>
    <xdr:ext cx="469744" cy="259045"/>
    <xdr:sp macro="" textlink="">
      <xdr:nvSpPr>
        <xdr:cNvPr id="469" name="n_2aveValue【庁舎】&#10;一人当たり面積"/>
        <xdr:cNvSpPr txBox="1"/>
      </xdr:nvSpPr>
      <xdr:spPr>
        <a:xfrm>
          <a:off x="20199427" y="1791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470" name="テキスト ボックス 46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71" name="テキスト ボックス 47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72" name="テキスト ボックス 47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73" name="テキスト ボックス 47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74" name="テキスト ボックス 47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157662</xdr:rowOff>
    </xdr:from>
    <xdr:to>
      <xdr:col>116</xdr:col>
      <xdr:colOff>114300</xdr:colOff>
      <xdr:row>106</xdr:row>
      <xdr:rowOff>87812</xdr:rowOff>
    </xdr:to>
    <xdr:sp macro="" textlink="">
      <xdr:nvSpPr>
        <xdr:cNvPr id="475" name="楕円 474"/>
        <xdr:cNvSpPr/>
      </xdr:nvSpPr>
      <xdr:spPr>
        <a:xfrm>
          <a:off x="22110700" y="1815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136089</xdr:rowOff>
    </xdr:from>
    <xdr:ext cx="469744" cy="259045"/>
    <xdr:sp macro="" textlink="">
      <xdr:nvSpPr>
        <xdr:cNvPr id="476" name="【庁舎】&#10;一人当たり面積該当値テキスト"/>
        <xdr:cNvSpPr txBox="1"/>
      </xdr:nvSpPr>
      <xdr:spPr>
        <a:xfrm>
          <a:off x="22199600" y="1813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160927</xdr:rowOff>
    </xdr:from>
    <xdr:to>
      <xdr:col>112</xdr:col>
      <xdr:colOff>38100</xdr:colOff>
      <xdr:row>106</xdr:row>
      <xdr:rowOff>91077</xdr:rowOff>
    </xdr:to>
    <xdr:sp macro="" textlink="">
      <xdr:nvSpPr>
        <xdr:cNvPr id="477" name="楕円 476"/>
        <xdr:cNvSpPr/>
      </xdr:nvSpPr>
      <xdr:spPr>
        <a:xfrm>
          <a:off x="21272500" y="1816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37012</xdr:rowOff>
    </xdr:from>
    <xdr:to>
      <xdr:col>116</xdr:col>
      <xdr:colOff>63500</xdr:colOff>
      <xdr:row>106</xdr:row>
      <xdr:rowOff>40277</xdr:rowOff>
    </xdr:to>
    <xdr:cxnSp macro="">
      <xdr:nvCxnSpPr>
        <xdr:cNvPr id="478" name="直線コネクタ 477"/>
        <xdr:cNvCxnSpPr/>
      </xdr:nvCxnSpPr>
      <xdr:spPr>
        <a:xfrm flipV="1">
          <a:off x="21323300" y="18210712"/>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166370</xdr:rowOff>
    </xdr:from>
    <xdr:to>
      <xdr:col>107</xdr:col>
      <xdr:colOff>101600</xdr:colOff>
      <xdr:row>106</xdr:row>
      <xdr:rowOff>96520</xdr:rowOff>
    </xdr:to>
    <xdr:sp macro="" textlink="">
      <xdr:nvSpPr>
        <xdr:cNvPr id="479" name="楕円 478"/>
        <xdr:cNvSpPr/>
      </xdr:nvSpPr>
      <xdr:spPr>
        <a:xfrm>
          <a:off x="20383500" y="181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40277</xdr:rowOff>
    </xdr:from>
    <xdr:to>
      <xdr:col>111</xdr:col>
      <xdr:colOff>177800</xdr:colOff>
      <xdr:row>106</xdr:row>
      <xdr:rowOff>45720</xdr:rowOff>
    </xdr:to>
    <xdr:cxnSp macro="">
      <xdr:nvCxnSpPr>
        <xdr:cNvPr id="480" name="直線コネクタ 479"/>
        <xdr:cNvCxnSpPr/>
      </xdr:nvCxnSpPr>
      <xdr:spPr>
        <a:xfrm flipV="1">
          <a:off x="20434300" y="18213977"/>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82204</xdr:rowOff>
    </xdr:from>
    <xdr:ext cx="469744" cy="259045"/>
    <xdr:sp macro="" textlink="">
      <xdr:nvSpPr>
        <xdr:cNvPr id="481" name="n_1mainValue【庁舎】&#10;一人当たり面積"/>
        <xdr:cNvSpPr txBox="1"/>
      </xdr:nvSpPr>
      <xdr:spPr>
        <a:xfrm>
          <a:off x="21075727" y="18255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87647</xdr:rowOff>
    </xdr:from>
    <xdr:ext cx="469744" cy="259045"/>
    <xdr:sp macro="" textlink="">
      <xdr:nvSpPr>
        <xdr:cNvPr id="482" name="n_2mainValue【庁舎】&#10;一人当たり面積"/>
        <xdr:cNvSpPr txBox="1"/>
      </xdr:nvSpPr>
      <xdr:spPr>
        <a:xfrm>
          <a:off x="20199427"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83" name="正方形/長方形 48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84" name="正方形/長方形 48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85" name="テキスト ボックス 48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類似団体と比較して特に有形固定資産減価償却率が高くなっている施設は消防施設と体育館・プールであり、いずれも老朽化が進んでいる。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消防施設については、常備消防を他団体に委託しているため非常備消防施設のみである。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体育館・プールについては、プールはなく町民体育館１棟のみである。なお、町民体育館は耐震性が低いため現在は利用を停止している。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624" t="s">
        <v>71</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x14ac:dyDescent="0.2">
      <c r="A2" s="165"/>
      <c r="B2" s="168" t="s">
        <v>72</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625" t="s">
        <v>73</v>
      </c>
      <c r="C3" s="626"/>
      <c r="D3" s="626"/>
      <c r="E3" s="627"/>
      <c r="F3" s="627"/>
      <c r="G3" s="627"/>
      <c r="H3" s="627"/>
      <c r="I3" s="627"/>
      <c r="J3" s="627"/>
      <c r="K3" s="627"/>
      <c r="L3" s="627" t="s">
        <v>74</v>
      </c>
      <c r="M3" s="627"/>
      <c r="N3" s="627"/>
      <c r="O3" s="627"/>
      <c r="P3" s="627"/>
      <c r="Q3" s="627"/>
      <c r="R3" s="630"/>
      <c r="S3" s="630"/>
      <c r="T3" s="630"/>
      <c r="U3" s="630"/>
      <c r="V3" s="631"/>
      <c r="W3" s="524" t="s">
        <v>75</v>
      </c>
      <c r="X3" s="525"/>
      <c r="Y3" s="525"/>
      <c r="Z3" s="525"/>
      <c r="AA3" s="525"/>
      <c r="AB3" s="626"/>
      <c r="AC3" s="630" t="s">
        <v>76</v>
      </c>
      <c r="AD3" s="525"/>
      <c r="AE3" s="525"/>
      <c r="AF3" s="525"/>
      <c r="AG3" s="525"/>
      <c r="AH3" s="525"/>
      <c r="AI3" s="525"/>
      <c r="AJ3" s="525"/>
      <c r="AK3" s="525"/>
      <c r="AL3" s="592"/>
      <c r="AM3" s="524" t="s">
        <v>77</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78</v>
      </c>
      <c r="BO3" s="525"/>
      <c r="BP3" s="525"/>
      <c r="BQ3" s="525"/>
      <c r="BR3" s="525"/>
      <c r="BS3" s="525"/>
      <c r="BT3" s="525"/>
      <c r="BU3" s="592"/>
      <c r="BV3" s="524" t="s">
        <v>79</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80</v>
      </c>
      <c r="CU3" s="525"/>
      <c r="CV3" s="525"/>
      <c r="CW3" s="525"/>
      <c r="CX3" s="525"/>
      <c r="CY3" s="525"/>
      <c r="CZ3" s="525"/>
      <c r="DA3" s="592"/>
      <c r="DB3" s="524" t="s">
        <v>81</v>
      </c>
      <c r="DC3" s="525"/>
      <c r="DD3" s="525"/>
      <c r="DE3" s="525"/>
      <c r="DF3" s="525"/>
      <c r="DG3" s="525"/>
      <c r="DH3" s="525"/>
      <c r="DI3" s="592"/>
      <c r="DJ3" s="165"/>
      <c r="DK3" s="165"/>
      <c r="DL3" s="165"/>
      <c r="DM3" s="165"/>
      <c r="DN3" s="165"/>
      <c r="DO3" s="165"/>
    </row>
    <row r="4" spans="1:119" ht="18.75" customHeight="1" x14ac:dyDescent="0.15">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82</v>
      </c>
      <c r="AZ4" s="438"/>
      <c r="BA4" s="438"/>
      <c r="BB4" s="438"/>
      <c r="BC4" s="438"/>
      <c r="BD4" s="438"/>
      <c r="BE4" s="438"/>
      <c r="BF4" s="438"/>
      <c r="BG4" s="438"/>
      <c r="BH4" s="438"/>
      <c r="BI4" s="438"/>
      <c r="BJ4" s="438"/>
      <c r="BK4" s="438"/>
      <c r="BL4" s="438"/>
      <c r="BM4" s="439"/>
      <c r="BN4" s="440">
        <v>2792624</v>
      </c>
      <c r="BO4" s="441"/>
      <c r="BP4" s="441"/>
      <c r="BQ4" s="441"/>
      <c r="BR4" s="441"/>
      <c r="BS4" s="441"/>
      <c r="BT4" s="441"/>
      <c r="BU4" s="442"/>
      <c r="BV4" s="440">
        <v>2882486</v>
      </c>
      <c r="BW4" s="441"/>
      <c r="BX4" s="441"/>
      <c r="BY4" s="441"/>
      <c r="BZ4" s="441"/>
      <c r="CA4" s="441"/>
      <c r="CB4" s="441"/>
      <c r="CC4" s="442"/>
      <c r="CD4" s="618" t="s">
        <v>83</v>
      </c>
      <c r="CE4" s="619"/>
      <c r="CF4" s="619"/>
      <c r="CG4" s="619"/>
      <c r="CH4" s="619"/>
      <c r="CI4" s="619"/>
      <c r="CJ4" s="619"/>
      <c r="CK4" s="619"/>
      <c r="CL4" s="619"/>
      <c r="CM4" s="619"/>
      <c r="CN4" s="619"/>
      <c r="CO4" s="619"/>
      <c r="CP4" s="619"/>
      <c r="CQ4" s="619"/>
      <c r="CR4" s="619"/>
      <c r="CS4" s="620"/>
      <c r="CT4" s="621">
        <v>8.6999999999999993</v>
      </c>
      <c r="CU4" s="622"/>
      <c r="CV4" s="622"/>
      <c r="CW4" s="622"/>
      <c r="CX4" s="622"/>
      <c r="CY4" s="622"/>
      <c r="CZ4" s="622"/>
      <c r="DA4" s="623"/>
      <c r="DB4" s="621">
        <v>12.1</v>
      </c>
      <c r="DC4" s="622"/>
      <c r="DD4" s="622"/>
      <c r="DE4" s="622"/>
      <c r="DF4" s="622"/>
      <c r="DG4" s="622"/>
      <c r="DH4" s="622"/>
      <c r="DI4" s="623"/>
      <c r="DJ4" s="165"/>
      <c r="DK4" s="165"/>
      <c r="DL4" s="165"/>
      <c r="DM4" s="165"/>
      <c r="DN4" s="165"/>
      <c r="DO4" s="165"/>
    </row>
    <row r="5" spans="1:119" ht="18.75" customHeight="1" x14ac:dyDescent="0.15">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84</v>
      </c>
      <c r="AN5" s="419"/>
      <c r="AO5" s="419"/>
      <c r="AP5" s="419"/>
      <c r="AQ5" s="419"/>
      <c r="AR5" s="419"/>
      <c r="AS5" s="419"/>
      <c r="AT5" s="420"/>
      <c r="AU5" s="502" t="s">
        <v>85</v>
      </c>
      <c r="AV5" s="503"/>
      <c r="AW5" s="503"/>
      <c r="AX5" s="503"/>
      <c r="AY5" s="425" t="s">
        <v>86</v>
      </c>
      <c r="AZ5" s="426"/>
      <c r="BA5" s="426"/>
      <c r="BB5" s="426"/>
      <c r="BC5" s="426"/>
      <c r="BD5" s="426"/>
      <c r="BE5" s="426"/>
      <c r="BF5" s="426"/>
      <c r="BG5" s="426"/>
      <c r="BH5" s="426"/>
      <c r="BI5" s="426"/>
      <c r="BJ5" s="426"/>
      <c r="BK5" s="426"/>
      <c r="BL5" s="426"/>
      <c r="BM5" s="427"/>
      <c r="BN5" s="445">
        <v>2614164</v>
      </c>
      <c r="BO5" s="446"/>
      <c r="BP5" s="446"/>
      <c r="BQ5" s="446"/>
      <c r="BR5" s="446"/>
      <c r="BS5" s="446"/>
      <c r="BT5" s="446"/>
      <c r="BU5" s="447"/>
      <c r="BV5" s="445">
        <v>2639667</v>
      </c>
      <c r="BW5" s="446"/>
      <c r="BX5" s="446"/>
      <c r="BY5" s="446"/>
      <c r="BZ5" s="446"/>
      <c r="CA5" s="446"/>
      <c r="CB5" s="446"/>
      <c r="CC5" s="447"/>
      <c r="CD5" s="454" t="s">
        <v>87</v>
      </c>
      <c r="CE5" s="455"/>
      <c r="CF5" s="455"/>
      <c r="CG5" s="455"/>
      <c r="CH5" s="455"/>
      <c r="CI5" s="455"/>
      <c r="CJ5" s="455"/>
      <c r="CK5" s="455"/>
      <c r="CL5" s="455"/>
      <c r="CM5" s="455"/>
      <c r="CN5" s="455"/>
      <c r="CO5" s="455"/>
      <c r="CP5" s="455"/>
      <c r="CQ5" s="455"/>
      <c r="CR5" s="455"/>
      <c r="CS5" s="456"/>
      <c r="CT5" s="415">
        <v>90</v>
      </c>
      <c r="CU5" s="416"/>
      <c r="CV5" s="416"/>
      <c r="CW5" s="416"/>
      <c r="CX5" s="416"/>
      <c r="CY5" s="416"/>
      <c r="CZ5" s="416"/>
      <c r="DA5" s="417"/>
      <c r="DB5" s="415">
        <v>86.9</v>
      </c>
      <c r="DC5" s="416"/>
      <c r="DD5" s="416"/>
      <c r="DE5" s="416"/>
      <c r="DF5" s="416"/>
      <c r="DG5" s="416"/>
      <c r="DH5" s="416"/>
      <c r="DI5" s="417"/>
      <c r="DJ5" s="165"/>
      <c r="DK5" s="165"/>
      <c r="DL5" s="165"/>
      <c r="DM5" s="165"/>
      <c r="DN5" s="165"/>
      <c r="DO5" s="165"/>
    </row>
    <row r="6" spans="1:119" ht="18.75" customHeight="1" x14ac:dyDescent="0.15">
      <c r="A6" s="166"/>
      <c r="B6" s="598" t="s">
        <v>88</v>
      </c>
      <c r="C6" s="459"/>
      <c r="D6" s="459"/>
      <c r="E6" s="599"/>
      <c r="F6" s="599"/>
      <c r="G6" s="599"/>
      <c r="H6" s="599"/>
      <c r="I6" s="599"/>
      <c r="J6" s="599"/>
      <c r="K6" s="599"/>
      <c r="L6" s="599" t="s">
        <v>89</v>
      </c>
      <c r="M6" s="599"/>
      <c r="N6" s="599"/>
      <c r="O6" s="599"/>
      <c r="P6" s="599"/>
      <c r="Q6" s="599"/>
      <c r="R6" s="483"/>
      <c r="S6" s="483"/>
      <c r="T6" s="483"/>
      <c r="U6" s="483"/>
      <c r="V6" s="605"/>
      <c r="W6" s="536" t="s">
        <v>90</v>
      </c>
      <c r="X6" s="458"/>
      <c r="Y6" s="458"/>
      <c r="Z6" s="458"/>
      <c r="AA6" s="458"/>
      <c r="AB6" s="459"/>
      <c r="AC6" s="610" t="s">
        <v>91</v>
      </c>
      <c r="AD6" s="611"/>
      <c r="AE6" s="611"/>
      <c r="AF6" s="611"/>
      <c r="AG6" s="611"/>
      <c r="AH6" s="611"/>
      <c r="AI6" s="611"/>
      <c r="AJ6" s="611"/>
      <c r="AK6" s="611"/>
      <c r="AL6" s="612"/>
      <c r="AM6" s="514" t="s">
        <v>92</v>
      </c>
      <c r="AN6" s="419"/>
      <c r="AO6" s="419"/>
      <c r="AP6" s="419"/>
      <c r="AQ6" s="419"/>
      <c r="AR6" s="419"/>
      <c r="AS6" s="419"/>
      <c r="AT6" s="420"/>
      <c r="AU6" s="502" t="s">
        <v>93</v>
      </c>
      <c r="AV6" s="503"/>
      <c r="AW6" s="503"/>
      <c r="AX6" s="503"/>
      <c r="AY6" s="425" t="s">
        <v>94</v>
      </c>
      <c r="AZ6" s="426"/>
      <c r="BA6" s="426"/>
      <c r="BB6" s="426"/>
      <c r="BC6" s="426"/>
      <c r="BD6" s="426"/>
      <c r="BE6" s="426"/>
      <c r="BF6" s="426"/>
      <c r="BG6" s="426"/>
      <c r="BH6" s="426"/>
      <c r="BI6" s="426"/>
      <c r="BJ6" s="426"/>
      <c r="BK6" s="426"/>
      <c r="BL6" s="426"/>
      <c r="BM6" s="427"/>
      <c r="BN6" s="445">
        <v>178460</v>
      </c>
      <c r="BO6" s="446"/>
      <c r="BP6" s="446"/>
      <c r="BQ6" s="446"/>
      <c r="BR6" s="446"/>
      <c r="BS6" s="446"/>
      <c r="BT6" s="446"/>
      <c r="BU6" s="447"/>
      <c r="BV6" s="445">
        <v>242819</v>
      </c>
      <c r="BW6" s="446"/>
      <c r="BX6" s="446"/>
      <c r="BY6" s="446"/>
      <c r="BZ6" s="446"/>
      <c r="CA6" s="446"/>
      <c r="CB6" s="446"/>
      <c r="CC6" s="447"/>
      <c r="CD6" s="454" t="s">
        <v>95</v>
      </c>
      <c r="CE6" s="455"/>
      <c r="CF6" s="455"/>
      <c r="CG6" s="455"/>
      <c r="CH6" s="455"/>
      <c r="CI6" s="455"/>
      <c r="CJ6" s="455"/>
      <c r="CK6" s="455"/>
      <c r="CL6" s="455"/>
      <c r="CM6" s="455"/>
      <c r="CN6" s="455"/>
      <c r="CO6" s="455"/>
      <c r="CP6" s="455"/>
      <c r="CQ6" s="455"/>
      <c r="CR6" s="455"/>
      <c r="CS6" s="456"/>
      <c r="CT6" s="595">
        <v>94.8</v>
      </c>
      <c r="CU6" s="596"/>
      <c r="CV6" s="596"/>
      <c r="CW6" s="596"/>
      <c r="CX6" s="596"/>
      <c r="CY6" s="596"/>
      <c r="CZ6" s="596"/>
      <c r="DA6" s="597"/>
      <c r="DB6" s="595">
        <v>91.5</v>
      </c>
      <c r="DC6" s="596"/>
      <c r="DD6" s="596"/>
      <c r="DE6" s="596"/>
      <c r="DF6" s="596"/>
      <c r="DG6" s="596"/>
      <c r="DH6" s="596"/>
      <c r="DI6" s="597"/>
      <c r="DJ6" s="165"/>
      <c r="DK6" s="165"/>
      <c r="DL6" s="165"/>
      <c r="DM6" s="165"/>
      <c r="DN6" s="165"/>
      <c r="DO6" s="165"/>
    </row>
    <row r="7" spans="1:119" ht="18.75" customHeight="1" x14ac:dyDescent="0.15">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96</v>
      </c>
      <c r="AN7" s="419"/>
      <c r="AO7" s="419"/>
      <c r="AP7" s="419"/>
      <c r="AQ7" s="419"/>
      <c r="AR7" s="419"/>
      <c r="AS7" s="419"/>
      <c r="AT7" s="420"/>
      <c r="AU7" s="502" t="s">
        <v>97</v>
      </c>
      <c r="AV7" s="503"/>
      <c r="AW7" s="503"/>
      <c r="AX7" s="503"/>
      <c r="AY7" s="425" t="s">
        <v>98</v>
      </c>
      <c r="AZ7" s="426"/>
      <c r="BA7" s="426"/>
      <c r="BB7" s="426"/>
      <c r="BC7" s="426"/>
      <c r="BD7" s="426"/>
      <c r="BE7" s="426"/>
      <c r="BF7" s="426"/>
      <c r="BG7" s="426"/>
      <c r="BH7" s="426"/>
      <c r="BI7" s="426"/>
      <c r="BJ7" s="426"/>
      <c r="BK7" s="426"/>
      <c r="BL7" s="426"/>
      <c r="BM7" s="427"/>
      <c r="BN7" s="445">
        <v>15909</v>
      </c>
      <c r="BO7" s="446"/>
      <c r="BP7" s="446"/>
      <c r="BQ7" s="446"/>
      <c r="BR7" s="446"/>
      <c r="BS7" s="446"/>
      <c r="BT7" s="446"/>
      <c r="BU7" s="447"/>
      <c r="BV7" s="445">
        <v>18028</v>
      </c>
      <c r="BW7" s="446"/>
      <c r="BX7" s="446"/>
      <c r="BY7" s="446"/>
      <c r="BZ7" s="446"/>
      <c r="CA7" s="446"/>
      <c r="CB7" s="446"/>
      <c r="CC7" s="447"/>
      <c r="CD7" s="454" t="s">
        <v>99</v>
      </c>
      <c r="CE7" s="455"/>
      <c r="CF7" s="455"/>
      <c r="CG7" s="455"/>
      <c r="CH7" s="455"/>
      <c r="CI7" s="455"/>
      <c r="CJ7" s="455"/>
      <c r="CK7" s="455"/>
      <c r="CL7" s="455"/>
      <c r="CM7" s="455"/>
      <c r="CN7" s="455"/>
      <c r="CO7" s="455"/>
      <c r="CP7" s="455"/>
      <c r="CQ7" s="455"/>
      <c r="CR7" s="455"/>
      <c r="CS7" s="456"/>
      <c r="CT7" s="445">
        <v>1858335</v>
      </c>
      <c r="CU7" s="446"/>
      <c r="CV7" s="446"/>
      <c r="CW7" s="446"/>
      <c r="CX7" s="446"/>
      <c r="CY7" s="446"/>
      <c r="CZ7" s="446"/>
      <c r="DA7" s="447"/>
      <c r="DB7" s="445">
        <v>1864967</v>
      </c>
      <c r="DC7" s="446"/>
      <c r="DD7" s="446"/>
      <c r="DE7" s="446"/>
      <c r="DF7" s="446"/>
      <c r="DG7" s="446"/>
      <c r="DH7" s="446"/>
      <c r="DI7" s="447"/>
      <c r="DJ7" s="165"/>
      <c r="DK7" s="165"/>
      <c r="DL7" s="165"/>
      <c r="DM7" s="165"/>
      <c r="DN7" s="165"/>
      <c r="DO7" s="165"/>
    </row>
    <row r="8" spans="1:119" ht="18.75" customHeight="1" thickBot="1" x14ac:dyDescent="0.2">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100</v>
      </c>
      <c r="AN8" s="419"/>
      <c r="AO8" s="419"/>
      <c r="AP8" s="419"/>
      <c r="AQ8" s="419"/>
      <c r="AR8" s="419"/>
      <c r="AS8" s="419"/>
      <c r="AT8" s="420"/>
      <c r="AU8" s="502" t="s">
        <v>101</v>
      </c>
      <c r="AV8" s="503"/>
      <c r="AW8" s="503"/>
      <c r="AX8" s="503"/>
      <c r="AY8" s="425" t="s">
        <v>102</v>
      </c>
      <c r="AZ8" s="426"/>
      <c r="BA8" s="426"/>
      <c r="BB8" s="426"/>
      <c r="BC8" s="426"/>
      <c r="BD8" s="426"/>
      <c r="BE8" s="426"/>
      <c r="BF8" s="426"/>
      <c r="BG8" s="426"/>
      <c r="BH8" s="426"/>
      <c r="BI8" s="426"/>
      <c r="BJ8" s="426"/>
      <c r="BK8" s="426"/>
      <c r="BL8" s="426"/>
      <c r="BM8" s="427"/>
      <c r="BN8" s="445">
        <v>162551</v>
      </c>
      <c r="BO8" s="446"/>
      <c r="BP8" s="446"/>
      <c r="BQ8" s="446"/>
      <c r="BR8" s="446"/>
      <c r="BS8" s="446"/>
      <c r="BT8" s="446"/>
      <c r="BU8" s="447"/>
      <c r="BV8" s="445">
        <v>224791</v>
      </c>
      <c r="BW8" s="446"/>
      <c r="BX8" s="446"/>
      <c r="BY8" s="446"/>
      <c r="BZ8" s="446"/>
      <c r="CA8" s="446"/>
      <c r="CB8" s="446"/>
      <c r="CC8" s="447"/>
      <c r="CD8" s="454" t="s">
        <v>103</v>
      </c>
      <c r="CE8" s="455"/>
      <c r="CF8" s="455"/>
      <c r="CG8" s="455"/>
      <c r="CH8" s="455"/>
      <c r="CI8" s="455"/>
      <c r="CJ8" s="455"/>
      <c r="CK8" s="455"/>
      <c r="CL8" s="455"/>
      <c r="CM8" s="455"/>
      <c r="CN8" s="455"/>
      <c r="CO8" s="455"/>
      <c r="CP8" s="455"/>
      <c r="CQ8" s="455"/>
      <c r="CR8" s="455"/>
      <c r="CS8" s="456"/>
      <c r="CT8" s="558">
        <v>0.42</v>
      </c>
      <c r="CU8" s="559"/>
      <c r="CV8" s="559"/>
      <c r="CW8" s="559"/>
      <c r="CX8" s="559"/>
      <c r="CY8" s="559"/>
      <c r="CZ8" s="559"/>
      <c r="DA8" s="560"/>
      <c r="DB8" s="558">
        <v>0.4</v>
      </c>
      <c r="DC8" s="559"/>
      <c r="DD8" s="559"/>
      <c r="DE8" s="559"/>
      <c r="DF8" s="559"/>
      <c r="DG8" s="559"/>
      <c r="DH8" s="559"/>
      <c r="DI8" s="560"/>
      <c r="DJ8" s="165"/>
      <c r="DK8" s="165"/>
      <c r="DL8" s="165"/>
      <c r="DM8" s="165"/>
      <c r="DN8" s="165"/>
      <c r="DO8" s="165"/>
    </row>
    <row r="9" spans="1:119" ht="18.75" customHeight="1" thickBot="1" x14ac:dyDescent="0.2">
      <c r="A9" s="166"/>
      <c r="B9" s="584" t="s">
        <v>104</v>
      </c>
      <c r="C9" s="585"/>
      <c r="D9" s="585"/>
      <c r="E9" s="585"/>
      <c r="F9" s="585"/>
      <c r="G9" s="585"/>
      <c r="H9" s="585"/>
      <c r="I9" s="585"/>
      <c r="J9" s="585"/>
      <c r="K9" s="508"/>
      <c r="L9" s="586" t="s">
        <v>105</v>
      </c>
      <c r="M9" s="587"/>
      <c r="N9" s="587"/>
      <c r="O9" s="587"/>
      <c r="P9" s="587"/>
      <c r="Q9" s="588"/>
      <c r="R9" s="589">
        <v>6133</v>
      </c>
      <c r="S9" s="590"/>
      <c r="T9" s="590"/>
      <c r="U9" s="590"/>
      <c r="V9" s="591"/>
      <c r="W9" s="524" t="s">
        <v>106</v>
      </c>
      <c r="X9" s="525"/>
      <c r="Y9" s="525"/>
      <c r="Z9" s="525"/>
      <c r="AA9" s="525"/>
      <c r="AB9" s="525"/>
      <c r="AC9" s="525"/>
      <c r="AD9" s="525"/>
      <c r="AE9" s="525"/>
      <c r="AF9" s="525"/>
      <c r="AG9" s="525"/>
      <c r="AH9" s="525"/>
      <c r="AI9" s="525"/>
      <c r="AJ9" s="525"/>
      <c r="AK9" s="525"/>
      <c r="AL9" s="592"/>
      <c r="AM9" s="514" t="s">
        <v>107</v>
      </c>
      <c r="AN9" s="419"/>
      <c r="AO9" s="419"/>
      <c r="AP9" s="419"/>
      <c r="AQ9" s="419"/>
      <c r="AR9" s="419"/>
      <c r="AS9" s="419"/>
      <c r="AT9" s="420"/>
      <c r="AU9" s="502" t="s">
        <v>108</v>
      </c>
      <c r="AV9" s="503"/>
      <c r="AW9" s="503"/>
      <c r="AX9" s="503"/>
      <c r="AY9" s="425" t="s">
        <v>109</v>
      </c>
      <c r="AZ9" s="426"/>
      <c r="BA9" s="426"/>
      <c r="BB9" s="426"/>
      <c r="BC9" s="426"/>
      <c r="BD9" s="426"/>
      <c r="BE9" s="426"/>
      <c r="BF9" s="426"/>
      <c r="BG9" s="426"/>
      <c r="BH9" s="426"/>
      <c r="BI9" s="426"/>
      <c r="BJ9" s="426"/>
      <c r="BK9" s="426"/>
      <c r="BL9" s="426"/>
      <c r="BM9" s="427"/>
      <c r="BN9" s="445">
        <v>-62240</v>
      </c>
      <c r="BO9" s="446"/>
      <c r="BP9" s="446"/>
      <c r="BQ9" s="446"/>
      <c r="BR9" s="446"/>
      <c r="BS9" s="446"/>
      <c r="BT9" s="446"/>
      <c r="BU9" s="447"/>
      <c r="BV9" s="445">
        <v>-25924</v>
      </c>
      <c r="BW9" s="446"/>
      <c r="BX9" s="446"/>
      <c r="BY9" s="446"/>
      <c r="BZ9" s="446"/>
      <c r="CA9" s="446"/>
      <c r="CB9" s="446"/>
      <c r="CC9" s="447"/>
      <c r="CD9" s="454" t="s">
        <v>110</v>
      </c>
      <c r="CE9" s="455"/>
      <c r="CF9" s="455"/>
      <c r="CG9" s="455"/>
      <c r="CH9" s="455"/>
      <c r="CI9" s="455"/>
      <c r="CJ9" s="455"/>
      <c r="CK9" s="455"/>
      <c r="CL9" s="455"/>
      <c r="CM9" s="455"/>
      <c r="CN9" s="455"/>
      <c r="CO9" s="455"/>
      <c r="CP9" s="455"/>
      <c r="CQ9" s="455"/>
      <c r="CR9" s="455"/>
      <c r="CS9" s="456"/>
      <c r="CT9" s="415">
        <v>9.8000000000000007</v>
      </c>
      <c r="CU9" s="416"/>
      <c r="CV9" s="416"/>
      <c r="CW9" s="416"/>
      <c r="CX9" s="416"/>
      <c r="CY9" s="416"/>
      <c r="CZ9" s="416"/>
      <c r="DA9" s="417"/>
      <c r="DB9" s="415">
        <v>9.9</v>
      </c>
      <c r="DC9" s="416"/>
      <c r="DD9" s="416"/>
      <c r="DE9" s="416"/>
      <c r="DF9" s="416"/>
      <c r="DG9" s="416"/>
      <c r="DH9" s="416"/>
      <c r="DI9" s="417"/>
      <c r="DJ9" s="165"/>
      <c r="DK9" s="165"/>
      <c r="DL9" s="165"/>
      <c r="DM9" s="165"/>
      <c r="DN9" s="165"/>
      <c r="DO9" s="165"/>
    </row>
    <row r="10" spans="1:119" ht="18.75" customHeight="1" thickBot="1" x14ac:dyDescent="0.2">
      <c r="A10" s="166"/>
      <c r="B10" s="584"/>
      <c r="C10" s="585"/>
      <c r="D10" s="585"/>
      <c r="E10" s="585"/>
      <c r="F10" s="585"/>
      <c r="G10" s="585"/>
      <c r="H10" s="585"/>
      <c r="I10" s="585"/>
      <c r="J10" s="585"/>
      <c r="K10" s="508"/>
      <c r="L10" s="418" t="s">
        <v>111</v>
      </c>
      <c r="M10" s="419"/>
      <c r="N10" s="419"/>
      <c r="O10" s="419"/>
      <c r="P10" s="419"/>
      <c r="Q10" s="420"/>
      <c r="R10" s="421">
        <v>6454</v>
      </c>
      <c r="S10" s="422"/>
      <c r="T10" s="422"/>
      <c r="U10" s="422"/>
      <c r="V10" s="424"/>
      <c r="W10" s="593"/>
      <c r="X10" s="407"/>
      <c r="Y10" s="407"/>
      <c r="Z10" s="407"/>
      <c r="AA10" s="407"/>
      <c r="AB10" s="407"/>
      <c r="AC10" s="407"/>
      <c r="AD10" s="407"/>
      <c r="AE10" s="407"/>
      <c r="AF10" s="407"/>
      <c r="AG10" s="407"/>
      <c r="AH10" s="407"/>
      <c r="AI10" s="407"/>
      <c r="AJ10" s="407"/>
      <c r="AK10" s="407"/>
      <c r="AL10" s="594"/>
      <c r="AM10" s="514" t="s">
        <v>112</v>
      </c>
      <c r="AN10" s="419"/>
      <c r="AO10" s="419"/>
      <c r="AP10" s="419"/>
      <c r="AQ10" s="419"/>
      <c r="AR10" s="419"/>
      <c r="AS10" s="419"/>
      <c r="AT10" s="420"/>
      <c r="AU10" s="502" t="s">
        <v>113</v>
      </c>
      <c r="AV10" s="503"/>
      <c r="AW10" s="503"/>
      <c r="AX10" s="503"/>
      <c r="AY10" s="425" t="s">
        <v>114</v>
      </c>
      <c r="AZ10" s="426"/>
      <c r="BA10" s="426"/>
      <c r="BB10" s="426"/>
      <c r="BC10" s="426"/>
      <c r="BD10" s="426"/>
      <c r="BE10" s="426"/>
      <c r="BF10" s="426"/>
      <c r="BG10" s="426"/>
      <c r="BH10" s="426"/>
      <c r="BI10" s="426"/>
      <c r="BJ10" s="426"/>
      <c r="BK10" s="426"/>
      <c r="BL10" s="426"/>
      <c r="BM10" s="427"/>
      <c r="BN10" s="445">
        <v>182248</v>
      </c>
      <c r="BO10" s="446"/>
      <c r="BP10" s="446"/>
      <c r="BQ10" s="446"/>
      <c r="BR10" s="446"/>
      <c r="BS10" s="446"/>
      <c r="BT10" s="446"/>
      <c r="BU10" s="447"/>
      <c r="BV10" s="445">
        <v>76816</v>
      </c>
      <c r="BW10" s="446"/>
      <c r="BX10" s="446"/>
      <c r="BY10" s="446"/>
      <c r="BZ10" s="446"/>
      <c r="CA10" s="446"/>
      <c r="CB10" s="446"/>
      <c r="CC10" s="447"/>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84"/>
      <c r="C11" s="585"/>
      <c r="D11" s="585"/>
      <c r="E11" s="585"/>
      <c r="F11" s="585"/>
      <c r="G11" s="585"/>
      <c r="H11" s="585"/>
      <c r="I11" s="585"/>
      <c r="J11" s="585"/>
      <c r="K11" s="508"/>
      <c r="L11" s="491" t="s">
        <v>116</v>
      </c>
      <c r="M11" s="492"/>
      <c r="N11" s="492"/>
      <c r="O11" s="492"/>
      <c r="P11" s="492"/>
      <c r="Q11" s="493"/>
      <c r="R11" s="581" t="s">
        <v>117</v>
      </c>
      <c r="S11" s="582"/>
      <c r="T11" s="582"/>
      <c r="U11" s="582"/>
      <c r="V11" s="583"/>
      <c r="W11" s="593"/>
      <c r="X11" s="407"/>
      <c r="Y11" s="407"/>
      <c r="Z11" s="407"/>
      <c r="AA11" s="407"/>
      <c r="AB11" s="407"/>
      <c r="AC11" s="407"/>
      <c r="AD11" s="407"/>
      <c r="AE11" s="407"/>
      <c r="AF11" s="407"/>
      <c r="AG11" s="407"/>
      <c r="AH11" s="407"/>
      <c r="AI11" s="407"/>
      <c r="AJ11" s="407"/>
      <c r="AK11" s="407"/>
      <c r="AL11" s="594"/>
      <c r="AM11" s="514" t="s">
        <v>118</v>
      </c>
      <c r="AN11" s="419"/>
      <c r="AO11" s="419"/>
      <c r="AP11" s="419"/>
      <c r="AQ11" s="419"/>
      <c r="AR11" s="419"/>
      <c r="AS11" s="419"/>
      <c r="AT11" s="420"/>
      <c r="AU11" s="502" t="s">
        <v>113</v>
      </c>
      <c r="AV11" s="503"/>
      <c r="AW11" s="503"/>
      <c r="AX11" s="503"/>
      <c r="AY11" s="425" t="s">
        <v>119</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120</v>
      </c>
      <c r="CE11" s="455"/>
      <c r="CF11" s="455"/>
      <c r="CG11" s="455"/>
      <c r="CH11" s="455"/>
      <c r="CI11" s="455"/>
      <c r="CJ11" s="455"/>
      <c r="CK11" s="455"/>
      <c r="CL11" s="455"/>
      <c r="CM11" s="455"/>
      <c r="CN11" s="455"/>
      <c r="CO11" s="455"/>
      <c r="CP11" s="455"/>
      <c r="CQ11" s="455"/>
      <c r="CR11" s="455"/>
      <c r="CS11" s="456"/>
      <c r="CT11" s="558" t="s">
        <v>121</v>
      </c>
      <c r="CU11" s="559"/>
      <c r="CV11" s="559"/>
      <c r="CW11" s="559"/>
      <c r="CX11" s="559"/>
      <c r="CY11" s="559"/>
      <c r="CZ11" s="559"/>
      <c r="DA11" s="560"/>
      <c r="DB11" s="558" t="s">
        <v>121</v>
      </c>
      <c r="DC11" s="559"/>
      <c r="DD11" s="559"/>
      <c r="DE11" s="559"/>
      <c r="DF11" s="559"/>
      <c r="DG11" s="559"/>
      <c r="DH11" s="559"/>
      <c r="DI11" s="560"/>
      <c r="DJ11" s="165"/>
      <c r="DK11" s="165"/>
      <c r="DL11" s="165"/>
      <c r="DM11" s="165"/>
      <c r="DN11" s="165"/>
      <c r="DO11" s="165"/>
    </row>
    <row r="12" spans="1:119" ht="18.75" customHeight="1" x14ac:dyDescent="0.15">
      <c r="A12" s="166"/>
      <c r="B12" s="561" t="s">
        <v>122</v>
      </c>
      <c r="C12" s="562"/>
      <c r="D12" s="562"/>
      <c r="E12" s="562"/>
      <c r="F12" s="562"/>
      <c r="G12" s="562"/>
      <c r="H12" s="562"/>
      <c r="I12" s="562"/>
      <c r="J12" s="562"/>
      <c r="K12" s="563"/>
      <c r="L12" s="570" t="s">
        <v>123</v>
      </c>
      <c r="M12" s="571"/>
      <c r="N12" s="571"/>
      <c r="O12" s="571"/>
      <c r="P12" s="571"/>
      <c r="Q12" s="572"/>
      <c r="R12" s="573">
        <v>6214</v>
      </c>
      <c r="S12" s="574"/>
      <c r="T12" s="574"/>
      <c r="U12" s="574"/>
      <c r="V12" s="575"/>
      <c r="W12" s="576" t="s">
        <v>1</v>
      </c>
      <c r="X12" s="503"/>
      <c r="Y12" s="503"/>
      <c r="Z12" s="503"/>
      <c r="AA12" s="503"/>
      <c r="AB12" s="577"/>
      <c r="AC12" s="502" t="s">
        <v>124</v>
      </c>
      <c r="AD12" s="503"/>
      <c r="AE12" s="503"/>
      <c r="AF12" s="503"/>
      <c r="AG12" s="577"/>
      <c r="AH12" s="502" t="s">
        <v>125</v>
      </c>
      <c r="AI12" s="503"/>
      <c r="AJ12" s="503"/>
      <c r="AK12" s="503"/>
      <c r="AL12" s="578"/>
      <c r="AM12" s="514" t="s">
        <v>126</v>
      </c>
      <c r="AN12" s="419"/>
      <c r="AO12" s="419"/>
      <c r="AP12" s="419"/>
      <c r="AQ12" s="419"/>
      <c r="AR12" s="419"/>
      <c r="AS12" s="419"/>
      <c r="AT12" s="420"/>
      <c r="AU12" s="502" t="s">
        <v>108</v>
      </c>
      <c r="AV12" s="503"/>
      <c r="AW12" s="503"/>
      <c r="AX12" s="503"/>
      <c r="AY12" s="425" t="s">
        <v>127</v>
      </c>
      <c r="AZ12" s="426"/>
      <c r="BA12" s="426"/>
      <c r="BB12" s="426"/>
      <c r="BC12" s="426"/>
      <c r="BD12" s="426"/>
      <c r="BE12" s="426"/>
      <c r="BF12" s="426"/>
      <c r="BG12" s="426"/>
      <c r="BH12" s="426"/>
      <c r="BI12" s="426"/>
      <c r="BJ12" s="426"/>
      <c r="BK12" s="426"/>
      <c r="BL12" s="426"/>
      <c r="BM12" s="427"/>
      <c r="BN12" s="445">
        <v>0</v>
      </c>
      <c r="BO12" s="446"/>
      <c r="BP12" s="446"/>
      <c r="BQ12" s="446"/>
      <c r="BR12" s="446"/>
      <c r="BS12" s="446"/>
      <c r="BT12" s="446"/>
      <c r="BU12" s="447"/>
      <c r="BV12" s="445">
        <v>0</v>
      </c>
      <c r="BW12" s="446"/>
      <c r="BX12" s="446"/>
      <c r="BY12" s="446"/>
      <c r="BZ12" s="446"/>
      <c r="CA12" s="446"/>
      <c r="CB12" s="446"/>
      <c r="CC12" s="447"/>
      <c r="CD12" s="454" t="s">
        <v>128</v>
      </c>
      <c r="CE12" s="455"/>
      <c r="CF12" s="455"/>
      <c r="CG12" s="455"/>
      <c r="CH12" s="455"/>
      <c r="CI12" s="455"/>
      <c r="CJ12" s="455"/>
      <c r="CK12" s="455"/>
      <c r="CL12" s="455"/>
      <c r="CM12" s="455"/>
      <c r="CN12" s="455"/>
      <c r="CO12" s="455"/>
      <c r="CP12" s="455"/>
      <c r="CQ12" s="455"/>
      <c r="CR12" s="455"/>
      <c r="CS12" s="456"/>
      <c r="CT12" s="558" t="s">
        <v>129</v>
      </c>
      <c r="CU12" s="559"/>
      <c r="CV12" s="559"/>
      <c r="CW12" s="559"/>
      <c r="CX12" s="559"/>
      <c r="CY12" s="559"/>
      <c r="CZ12" s="559"/>
      <c r="DA12" s="560"/>
      <c r="DB12" s="558" t="s">
        <v>130</v>
      </c>
      <c r="DC12" s="559"/>
      <c r="DD12" s="559"/>
      <c r="DE12" s="559"/>
      <c r="DF12" s="559"/>
      <c r="DG12" s="559"/>
      <c r="DH12" s="559"/>
      <c r="DI12" s="560"/>
      <c r="DJ12" s="165"/>
      <c r="DK12" s="165"/>
      <c r="DL12" s="165"/>
      <c r="DM12" s="165"/>
      <c r="DN12" s="165"/>
      <c r="DO12" s="165"/>
    </row>
    <row r="13" spans="1:119" ht="18.75" customHeight="1" x14ac:dyDescent="0.15">
      <c r="A13" s="166"/>
      <c r="B13" s="564"/>
      <c r="C13" s="565"/>
      <c r="D13" s="565"/>
      <c r="E13" s="565"/>
      <c r="F13" s="565"/>
      <c r="G13" s="565"/>
      <c r="H13" s="565"/>
      <c r="I13" s="565"/>
      <c r="J13" s="565"/>
      <c r="K13" s="566"/>
      <c r="L13" s="176"/>
      <c r="M13" s="545" t="s">
        <v>131</v>
      </c>
      <c r="N13" s="546"/>
      <c r="O13" s="546"/>
      <c r="P13" s="546"/>
      <c r="Q13" s="547"/>
      <c r="R13" s="548">
        <v>6105</v>
      </c>
      <c r="S13" s="549"/>
      <c r="T13" s="549"/>
      <c r="U13" s="549"/>
      <c r="V13" s="550"/>
      <c r="W13" s="536" t="s">
        <v>132</v>
      </c>
      <c r="X13" s="458"/>
      <c r="Y13" s="458"/>
      <c r="Z13" s="458"/>
      <c r="AA13" s="458"/>
      <c r="AB13" s="459"/>
      <c r="AC13" s="421">
        <v>183</v>
      </c>
      <c r="AD13" s="422"/>
      <c r="AE13" s="422"/>
      <c r="AF13" s="422"/>
      <c r="AG13" s="423"/>
      <c r="AH13" s="421">
        <v>180</v>
      </c>
      <c r="AI13" s="422"/>
      <c r="AJ13" s="422"/>
      <c r="AK13" s="422"/>
      <c r="AL13" s="424"/>
      <c r="AM13" s="514" t="s">
        <v>133</v>
      </c>
      <c r="AN13" s="419"/>
      <c r="AO13" s="419"/>
      <c r="AP13" s="419"/>
      <c r="AQ13" s="419"/>
      <c r="AR13" s="419"/>
      <c r="AS13" s="419"/>
      <c r="AT13" s="420"/>
      <c r="AU13" s="502" t="s">
        <v>134</v>
      </c>
      <c r="AV13" s="503"/>
      <c r="AW13" s="503"/>
      <c r="AX13" s="503"/>
      <c r="AY13" s="425" t="s">
        <v>135</v>
      </c>
      <c r="AZ13" s="426"/>
      <c r="BA13" s="426"/>
      <c r="BB13" s="426"/>
      <c r="BC13" s="426"/>
      <c r="BD13" s="426"/>
      <c r="BE13" s="426"/>
      <c r="BF13" s="426"/>
      <c r="BG13" s="426"/>
      <c r="BH13" s="426"/>
      <c r="BI13" s="426"/>
      <c r="BJ13" s="426"/>
      <c r="BK13" s="426"/>
      <c r="BL13" s="426"/>
      <c r="BM13" s="427"/>
      <c r="BN13" s="445">
        <v>120008</v>
      </c>
      <c r="BO13" s="446"/>
      <c r="BP13" s="446"/>
      <c r="BQ13" s="446"/>
      <c r="BR13" s="446"/>
      <c r="BS13" s="446"/>
      <c r="BT13" s="446"/>
      <c r="BU13" s="447"/>
      <c r="BV13" s="445">
        <v>50892</v>
      </c>
      <c r="BW13" s="446"/>
      <c r="BX13" s="446"/>
      <c r="BY13" s="446"/>
      <c r="BZ13" s="446"/>
      <c r="CA13" s="446"/>
      <c r="CB13" s="446"/>
      <c r="CC13" s="447"/>
      <c r="CD13" s="454" t="s">
        <v>136</v>
      </c>
      <c r="CE13" s="455"/>
      <c r="CF13" s="455"/>
      <c r="CG13" s="455"/>
      <c r="CH13" s="455"/>
      <c r="CI13" s="455"/>
      <c r="CJ13" s="455"/>
      <c r="CK13" s="455"/>
      <c r="CL13" s="455"/>
      <c r="CM13" s="455"/>
      <c r="CN13" s="455"/>
      <c r="CO13" s="455"/>
      <c r="CP13" s="455"/>
      <c r="CQ13" s="455"/>
      <c r="CR13" s="455"/>
      <c r="CS13" s="456"/>
      <c r="CT13" s="415">
        <v>3</v>
      </c>
      <c r="CU13" s="416"/>
      <c r="CV13" s="416"/>
      <c r="CW13" s="416"/>
      <c r="CX13" s="416"/>
      <c r="CY13" s="416"/>
      <c r="CZ13" s="416"/>
      <c r="DA13" s="417"/>
      <c r="DB13" s="415">
        <v>1.9</v>
      </c>
      <c r="DC13" s="416"/>
      <c r="DD13" s="416"/>
      <c r="DE13" s="416"/>
      <c r="DF13" s="416"/>
      <c r="DG13" s="416"/>
      <c r="DH13" s="416"/>
      <c r="DI13" s="417"/>
      <c r="DJ13" s="165"/>
      <c r="DK13" s="165"/>
      <c r="DL13" s="165"/>
      <c r="DM13" s="165"/>
      <c r="DN13" s="165"/>
      <c r="DO13" s="165"/>
    </row>
    <row r="14" spans="1:119" ht="18.75" customHeight="1" thickBot="1" x14ac:dyDescent="0.2">
      <c r="A14" s="166"/>
      <c r="B14" s="564"/>
      <c r="C14" s="565"/>
      <c r="D14" s="565"/>
      <c r="E14" s="565"/>
      <c r="F14" s="565"/>
      <c r="G14" s="565"/>
      <c r="H14" s="565"/>
      <c r="I14" s="565"/>
      <c r="J14" s="565"/>
      <c r="K14" s="566"/>
      <c r="L14" s="538" t="s">
        <v>137</v>
      </c>
      <c r="M14" s="579"/>
      <c r="N14" s="579"/>
      <c r="O14" s="579"/>
      <c r="P14" s="579"/>
      <c r="Q14" s="580"/>
      <c r="R14" s="548">
        <v>6256</v>
      </c>
      <c r="S14" s="549"/>
      <c r="T14" s="549"/>
      <c r="U14" s="549"/>
      <c r="V14" s="550"/>
      <c r="W14" s="551"/>
      <c r="X14" s="461"/>
      <c r="Y14" s="461"/>
      <c r="Z14" s="461"/>
      <c r="AA14" s="461"/>
      <c r="AB14" s="462"/>
      <c r="AC14" s="541">
        <v>6.9</v>
      </c>
      <c r="AD14" s="542"/>
      <c r="AE14" s="542"/>
      <c r="AF14" s="542"/>
      <c r="AG14" s="543"/>
      <c r="AH14" s="541">
        <v>6.3</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138</v>
      </c>
      <c r="CE14" s="452"/>
      <c r="CF14" s="452"/>
      <c r="CG14" s="452"/>
      <c r="CH14" s="452"/>
      <c r="CI14" s="452"/>
      <c r="CJ14" s="452"/>
      <c r="CK14" s="452"/>
      <c r="CL14" s="452"/>
      <c r="CM14" s="452"/>
      <c r="CN14" s="452"/>
      <c r="CO14" s="452"/>
      <c r="CP14" s="452"/>
      <c r="CQ14" s="452"/>
      <c r="CR14" s="452"/>
      <c r="CS14" s="453"/>
      <c r="CT14" s="552" t="s">
        <v>129</v>
      </c>
      <c r="CU14" s="553"/>
      <c r="CV14" s="553"/>
      <c r="CW14" s="553"/>
      <c r="CX14" s="553"/>
      <c r="CY14" s="553"/>
      <c r="CZ14" s="553"/>
      <c r="DA14" s="554"/>
      <c r="DB14" s="552" t="s">
        <v>130</v>
      </c>
      <c r="DC14" s="553"/>
      <c r="DD14" s="553"/>
      <c r="DE14" s="553"/>
      <c r="DF14" s="553"/>
      <c r="DG14" s="553"/>
      <c r="DH14" s="553"/>
      <c r="DI14" s="554"/>
      <c r="DJ14" s="165"/>
      <c r="DK14" s="165"/>
      <c r="DL14" s="165"/>
      <c r="DM14" s="165"/>
      <c r="DN14" s="165"/>
      <c r="DO14" s="165"/>
    </row>
    <row r="15" spans="1:119" ht="18.75" customHeight="1" x14ac:dyDescent="0.15">
      <c r="A15" s="166"/>
      <c r="B15" s="564"/>
      <c r="C15" s="565"/>
      <c r="D15" s="565"/>
      <c r="E15" s="565"/>
      <c r="F15" s="565"/>
      <c r="G15" s="565"/>
      <c r="H15" s="565"/>
      <c r="I15" s="565"/>
      <c r="J15" s="565"/>
      <c r="K15" s="566"/>
      <c r="L15" s="176"/>
      <c r="M15" s="545" t="s">
        <v>131</v>
      </c>
      <c r="N15" s="546"/>
      <c r="O15" s="546"/>
      <c r="P15" s="546"/>
      <c r="Q15" s="547"/>
      <c r="R15" s="548">
        <v>6168</v>
      </c>
      <c r="S15" s="549"/>
      <c r="T15" s="549"/>
      <c r="U15" s="549"/>
      <c r="V15" s="550"/>
      <c r="W15" s="536" t="s">
        <v>139</v>
      </c>
      <c r="X15" s="458"/>
      <c r="Y15" s="458"/>
      <c r="Z15" s="458"/>
      <c r="AA15" s="458"/>
      <c r="AB15" s="459"/>
      <c r="AC15" s="421">
        <v>660</v>
      </c>
      <c r="AD15" s="422"/>
      <c r="AE15" s="422"/>
      <c r="AF15" s="422"/>
      <c r="AG15" s="423"/>
      <c r="AH15" s="421">
        <v>693</v>
      </c>
      <c r="AI15" s="422"/>
      <c r="AJ15" s="422"/>
      <c r="AK15" s="422"/>
      <c r="AL15" s="424"/>
      <c r="AM15" s="514"/>
      <c r="AN15" s="419"/>
      <c r="AO15" s="419"/>
      <c r="AP15" s="419"/>
      <c r="AQ15" s="419"/>
      <c r="AR15" s="419"/>
      <c r="AS15" s="419"/>
      <c r="AT15" s="420"/>
      <c r="AU15" s="502"/>
      <c r="AV15" s="503"/>
      <c r="AW15" s="503"/>
      <c r="AX15" s="503"/>
      <c r="AY15" s="437" t="s">
        <v>140</v>
      </c>
      <c r="AZ15" s="438"/>
      <c r="BA15" s="438"/>
      <c r="BB15" s="438"/>
      <c r="BC15" s="438"/>
      <c r="BD15" s="438"/>
      <c r="BE15" s="438"/>
      <c r="BF15" s="438"/>
      <c r="BG15" s="438"/>
      <c r="BH15" s="438"/>
      <c r="BI15" s="438"/>
      <c r="BJ15" s="438"/>
      <c r="BK15" s="438"/>
      <c r="BL15" s="438"/>
      <c r="BM15" s="439"/>
      <c r="BN15" s="440">
        <v>692165</v>
      </c>
      <c r="BO15" s="441"/>
      <c r="BP15" s="441"/>
      <c r="BQ15" s="441"/>
      <c r="BR15" s="441"/>
      <c r="BS15" s="441"/>
      <c r="BT15" s="441"/>
      <c r="BU15" s="442"/>
      <c r="BV15" s="440">
        <v>672260</v>
      </c>
      <c r="BW15" s="441"/>
      <c r="BX15" s="441"/>
      <c r="BY15" s="441"/>
      <c r="BZ15" s="441"/>
      <c r="CA15" s="441"/>
      <c r="CB15" s="441"/>
      <c r="CC15" s="442"/>
      <c r="CD15" s="555" t="s">
        <v>141</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64"/>
      <c r="C16" s="565"/>
      <c r="D16" s="565"/>
      <c r="E16" s="565"/>
      <c r="F16" s="565"/>
      <c r="G16" s="565"/>
      <c r="H16" s="565"/>
      <c r="I16" s="565"/>
      <c r="J16" s="565"/>
      <c r="K16" s="566"/>
      <c r="L16" s="538" t="s">
        <v>142</v>
      </c>
      <c r="M16" s="539"/>
      <c r="N16" s="539"/>
      <c r="O16" s="539"/>
      <c r="P16" s="539"/>
      <c r="Q16" s="540"/>
      <c r="R16" s="533" t="s">
        <v>143</v>
      </c>
      <c r="S16" s="534"/>
      <c r="T16" s="534"/>
      <c r="U16" s="534"/>
      <c r="V16" s="535"/>
      <c r="W16" s="551"/>
      <c r="X16" s="461"/>
      <c r="Y16" s="461"/>
      <c r="Z16" s="461"/>
      <c r="AA16" s="461"/>
      <c r="AB16" s="462"/>
      <c r="AC16" s="541">
        <v>24.7</v>
      </c>
      <c r="AD16" s="542"/>
      <c r="AE16" s="542"/>
      <c r="AF16" s="542"/>
      <c r="AG16" s="543"/>
      <c r="AH16" s="541">
        <v>24.4</v>
      </c>
      <c r="AI16" s="542"/>
      <c r="AJ16" s="542"/>
      <c r="AK16" s="542"/>
      <c r="AL16" s="544"/>
      <c r="AM16" s="514"/>
      <c r="AN16" s="419"/>
      <c r="AO16" s="419"/>
      <c r="AP16" s="419"/>
      <c r="AQ16" s="419"/>
      <c r="AR16" s="419"/>
      <c r="AS16" s="419"/>
      <c r="AT16" s="420"/>
      <c r="AU16" s="502"/>
      <c r="AV16" s="503"/>
      <c r="AW16" s="503"/>
      <c r="AX16" s="503"/>
      <c r="AY16" s="425" t="s">
        <v>144</v>
      </c>
      <c r="AZ16" s="426"/>
      <c r="BA16" s="426"/>
      <c r="BB16" s="426"/>
      <c r="BC16" s="426"/>
      <c r="BD16" s="426"/>
      <c r="BE16" s="426"/>
      <c r="BF16" s="426"/>
      <c r="BG16" s="426"/>
      <c r="BH16" s="426"/>
      <c r="BI16" s="426"/>
      <c r="BJ16" s="426"/>
      <c r="BK16" s="426"/>
      <c r="BL16" s="426"/>
      <c r="BM16" s="427"/>
      <c r="BN16" s="445">
        <v>1583491</v>
      </c>
      <c r="BO16" s="446"/>
      <c r="BP16" s="446"/>
      <c r="BQ16" s="446"/>
      <c r="BR16" s="446"/>
      <c r="BS16" s="446"/>
      <c r="BT16" s="446"/>
      <c r="BU16" s="447"/>
      <c r="BV16" s="445">
        <v>1596749</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
      <c r="A17" s="166"/>
      <c r="B17" s="567"/>
      <c r="C17" s="568"/>
      <c r="D17" s="568"/>
      <c r="E17" s="568"/>
      <c r="F17" s="568"/>
      <c r="G17" s="568"/>
      <c r="H17" s="568"/>
      <c r="I17" s="568"/>
      <c r="J17" s="568"/>
      <c r="K17" s="569"/>
      <c r="L17" s="181"/>
      <c r="M17" s="530" t="s">
        <v>145</v>
      </c>
      <c r="N17" s="531"/>
      <c r="O17" s="531"/>
      <c r="P17" s="531"/>
      <c r="Q17" s="532"/>
      <c r="R17" s="533" t="s">
        <v>146</v>
      </c>
      <c r="S17" s="534"/>
      <c r="T17" s="534"/>
      <c r="U17" s="534"/>
      <c r="V17" s="535"/>
      <c r="W17" s="536" t="s">
        <v>147</v>
      </c>
      <c r="X17" s="458"/>
      <c r="Y17" s="458"/>
      <c r="Z17" s="458"/>
      <c r="AA17" s="458"/>
      <c r="AB17" s="459"/>
      <c r="AC17" s="421">
        <v>1828</v>
      </c>
      <c r="AD17" s="422"/>
      <c r="AE17" s="422"/>
      <c r="AF17" s="422"/>
      <c r="AG17" s="423"/>
      <c r="AH17" s="421">
        <v>1963</v>
      </c>
      <c r="AI17" s="422"/>
      <c r="AJ17" s="422"/>
      <c r="AK17" s="422"/>
      <c r="AL17" s="424"/>
      <c r="AM17" s="514"/>
      <c r="AN17" s="419"/>
      <c r="AO17" s="419"/>
      <c r="AP17" s="419"/>
      <c r="AQ17" s="419"/>
      <c r="AR17" s="419"/>
      <c r="AS17" s="419"/>
      <c r="AT17" s="420"/>
      <c r="AU17" s="502"/>
      <c r="AV17" s="503"/>
      <c r="AW17" s="503"/>
      <c r="AX17" s="503"/>
      <c r="AY17" s="425" t="s">
        <v>148</v>
      </c>
      <c r="AZ17" s="426"/>
      <c r="BA17" s="426"/>
      <c r="BB17" s="426"/>
      <c r="BC17" s="426"/>
      <c r="BD17" s="426"/>
      <c r="BE17" s="426"/>
      <c r="BF17" s="426"/>
      <c r="BG17" s="426"/>
      <c r="BH17" s="426"/>
      <c r="BI17" s="426"/>
      <c r="BJ17" s="426"/>
      <c r="BK17" s="426"/>
      <c r="BL17" s="426"/>
      <c r="BM17" s="427"/>
      <c r="BN17" s="445">
        <v>874392</v>
      </c>
      <c r="BO17" s="446"/>
      <c r="BP17" s="446"/>
      <c r="BQ17" s="446"/>
      <c r="BR17" s="446"/>
      <c r="BS17" s="446"/>
      <c r="BT17" s="446"/>
      <c r="BU17" s="447"/>
      <c r="BV17" s="445">
        <v>846779</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
      <c r="A18" s="166"/>
      <c r="B18" s="507" t="s">
        <v>149</v>
      </c>
      <c r="C18" s="508"/>
      <c r="D18" s="508"/>
      <c r="E18" s="509"/>
      <c r="F18" s="509"/>
      <c r="G18" s="509"/>
      <c r="H18" s="509"/>
      <c r="I18" s="509"/>
      <c r="J18" s="509"/>
      <c r="K18" s="509"/>
      <c r="L18" s="510">
        <v>19.899999999999999</v>
      </c>
      <c r="M18" s="510"/>
      <c r="N18" s="510"/>
      <c r="O18" s="510"/>
      <c r="P18" s="510"/>
      <c r="Q18" s="510"/>
      <c r="R18" s="511"/>
      <c r="S18" s="511"/>
      <c r="T18" s="511"/>
      <c r="U18" s="511"/>
      <c r="V18" s="512"/>
      <c r="W18" s="526"/>
      <c r="X18" s="527"/>
      <c r="Y18" s="527"/>
      <c r="Z18" s="527"/>
      <c r="AA18" s="527"/>
      <c r="AB18" s="537"/>
      <c r="AC18" s="409">
        <v>68.400000000000006</v>
      </c>
      <c r="AD18" s="410"/>
      <c r="AE18" s="410"/>
      <c r="AF18" s="410"/>
      <c r="AG18" s="513"/>
      <c r="AH18" s="409">
        <v>69.2</v>
      </c>
      <c r="AI18" s="410"/>
      <c r="AJ18" s="410"/>
      <c r="AK18" s="410"/>
      <c r="AL18" s="411"/>
      <c r="AM18" s="514"/>
      <c r="AN18" s="419"/>
      <c r="AO18" s="419"/>
      <c r="AP18" s="419"/>
      <c r="AQ18" s="419"/>
      <c r="AR18" s="419"/>
      <c r="AS18" s="419"/>
      <c r="AT18" s="420"/>
      <c r="AU18" s="502"/>
      <c r="AV18" s="503"/>
      <c r="AW18" s="503"/>
      <c r="AX18" s="503"/>
      <c r="AY18" s="425" t="s">
        <v>150</v>
      </c>
      <c r="AZ18" s="426"/>
      <c r="BA18" s="426"/>
      <c r="BB18" s="426"/>
      <c r="BC18" s="426"/>
      <c r="BD18" s="426"/>
      <c r="BE18" s="426"/>
      <c r="BF18" s="426"/>
      <c r="BG18" s="426"/>
      <c r="BH18" s="426"/>
      <c r="BI18" s="426"/>
      <c r="BJ18" s="426"/>
      <c r="BK18" s="426"/>
      <c r="BL18" s="426"/>
      <c r="BM18" s="427"/>
      <c r="BN18" s="445">
        <v>1678542</v>
      </c>
      <c r="BO18" s="446"/>
      <c r="BP18" s="446"/>
      <c r="BQ18" s="446"/>
      <c r="BR18" s="446"/>
      <c r="BS18" s="446"/>
      <c r="BT18" s="446"/>
      <c r="BU18" s="447"/>
      <c r="BV18" s="445">
        <v>1636288</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
      <c r="A19" s="166"/>
      <c r="B19" s="507" t="s">
        <v>151</v>
      </c>
      <c r="C19" s="508"/>
      <c r="D19" s="508"/>
      <c r="E19" s="509"/>
      <c r="F19" s="509"/>
      <c r="G19" s="509"/>
      <c r="H19" s="509"/>
      <c r="I19" s="509"/>
      <c r="J19" s="509"/>
      <c r="K19" s="509"/>
      <c r="L19" s="515">
        <v>308</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152</v>
      </c>
      <c r="AZ19" s="426"/>
      <c r="BA19" s="426"/>
      <c r="BB19" s="426"/>
      <c r="BC19" s="426"/>
      <c r="BD19" s="426"/>
      <c r="BE19" s="426"/>
      <c r="BF19" s="426"/>
      <c r="BG19" s="426"/>
      <c r="BH19" s="426"/>
      <c r="BI19" s="426"/>
      <c r="BJ19" s="426"/>
      <c r="BK19" s="426"/>
      <c r="BL19" s="426"/>
      <c r="BM19" s="427"/>
      <c r="BN19" s="445">
        <v>2256575</v>
      </c>
      <c r="BO19" s="446"/>
      <c r="BP19" s="446"/>
      <c r="BQ19" s="446"/>
      <c r="BR19" s="446"/>
      <c r="BS19" s="446"/>
      <c r="BT19" s="446"/>
      <c r="BU19" s="447"/>
      <c r="BV19" s="445">
        <v>2299350</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
      <c r="A20" s="166"/>
      <c r="B20" s="507" t="s">
        <v>153</v>
      </c>
      <c r="C20" s="508"/>
      <c r="D20" s="508"/>
      <c r="E20" s="509"/>
      <c r="F20" s="509"/>
      <c r="G20" s="509"/>
      <c r="H20" s="509"/>
      <c r="I20" s="509"/>
      <c r="J20" s="509"/>
      <c r="K20" s="509"/>
      <c r="L20" s="515">
        <v>2207</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15">
      <c r="A21" s="166"/>
      <c r="B21" s="504" t="s">
        <v>154</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
      <c r="A22" s="166"/>
      <c r="B22" s="474" t="s">
        <v>155</v>
      </c>
      <c r="C22" s="475"/>
      <c r="D22" s="476"/>
      <c r="E22" s="483" t="s">
        <v>1</v>
      </c>
      <c r="F22" s="458"/>
      <c r="G22" s="458"/>
      <c r="H22" s="458"/>
      <c r="I22" s="458"/>
      <c r="J22" s="458"/>
      <c r="K22" s="459"/>
      <c r="L22" s="483" t="s">
        <v>156</v>
      </c>
      <c r="M22" s="458"/>
      <c r="N22" s="458"/>
      <c r="O22" s="458"/>
      <c r="P22" s="459"/>
      <c r="Q22" s="468" t="s">
        <v>157</v>
      </c>
      <c r="R22" s="469"/>
      <c r="S22" s="469"/>
      <c r="T22" s="469"/>
      <c r="U22" s="469"/>
      <c r="V22" s="484"/>
      <c r="W22" s="486" t="s">
        <v>158</v>
      </c>
      <c r="X22" s="475"/>
      <c r="Y22" s="476"/>
      <c r="Z22" s="483" t="s">
        <v>1</v>
      </c>
      <c r="AA22" s="458"/>
      <c r="AB22" s="458"/>
      <c r="AC22" s="458"/>
      <c r="AD22" s="458"/>
      <c r="AE22" s="458"/>
      <c r="AF22" s="458"/>
      <c r="AG22" s="459"/>
      <c r="AH22" s="457" t="s">
        <v>159</v>
      </c>
      <c r="AI22" s="458"/>
      <c r="AJ22" s="458"/>
      <c r="AK22" s="458"/>
      <c r="AL22" s="459"/>
      <c r="AM22" s="457" t="s">
        <v>160</v>
      </c>
      <c r="AN22" s="463"/>
      <c r="AO22" s="463"/>
      <c r="AP22" s="463"/>
      <c r="AQ22" s="463"/>
      <c r="AR22" s="464"/>
      <c r="AS22" s="468" t="s">
        <v>157</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15">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161</v>
      </c>
      <c r="AZ23" s="438"/>
      <c r="BA23" s="438"/>
      <c r="BB23" s="438"/>
      <c r="BC23" s="438"/>
      <c r="BD23" s="438"/>
      <c r="BE23" s="438"/>
      <c r="BF23" s="438"/>
      <c r="BG23" s="438"/>
      <c r="BH23" s="438"/>
      <c r="BI23" s="438"/>
      <c r="BJ23" s="438"/>
      <c r="BK23" s="438"/>
      <c r="BL23" s="438"/>
      <c r="BM23" s="439"/>
      <c r="BN23" s="445">
        <v>2299132</v>
      </c>
      <c r="BO23" s="446"/>
      <c r="BP23" s="446"/>
      <c r="BQ23" s="446"/>
      <c r="BR23" s="446"/>
      <c r="BS23" s="446"/>
      <c r="BT23" s="446"/>
      <c r="BU23" s="447"/>
      <c r="BV23" s="445">
        <v>2387461</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
      <c r="A24" s="166"/>
      <c r="B24" s="477"/>
      <c r="C24" s="478"/>
      <c r="D24" s="479"/>
      <c r="E24" s="418" t="s">
        <v>162</v>
      </c>
      <c r="F24" s="419"/>
      <c r="G24" s="419"/>
      <c r="H24" s="419"/>
      <c r="I24" s="419"/>
      <c r="J24" s="419"/>
      <c r="K24" s="420"/>
      <c r="L24" s="421">
        <v>1</v>
      </c>
      <c r="M24" s="422"/>
      <c r="N24" s="422"/>
      <c r="O24" s="422"/>
      <c r="P24" s="423"/>
      <c r="Q24" s="421">
        <v>5400</v>
      </c>
      <c r="R24" s="422"/>
      <c r="S24" s="422"/>
      <c r="T24" s="422"/>
      <c r="U24" s="422"/>
      <c r="V24" s="423"/>
      <c r="W24" s="487"/>
      <c r="X24" s="478"/>
      <c r="Y24" s="479"/>
      <c r="Z24" s="418" t="s">
        <v>163</v>
      </c>
      <c r="AA24" s="419"/>
      <c r="AB24" s="419"/>
      <c r="AC24" s="419"/>
      <c r="AD24" s="419"/>
      <c r="AE24" s="419"/>
      <c r="AF24" s="419"/>
      <c r="AG24" s="420"/>
      <c r="AH24" s="421">
        <v>68</v>
      </c>
      <c r="AI24" s="422"/>
      <c r="AJ24" s="422"/>
      <c r="AK24" s="422"/>
      <c r="AL24" s="423"/>
      <c r="AM24" s="421">
        <v>211888</v>
      </c>
      <c r="AN24" s="422"/>
      <c r="AO24" s="422"/>
      <c r="AP24" s="422"/>
      <c r="AQ24" s="422"/>
      <c r="AR24" s="423"/>
      <c r="AS24" s="421">
        <v>3116</v>
      </c>
      <c r="AT24" s="422"/>
      <c r="AU24" s="422"/>
      <c r="AV24" s="422"/>
      <c r="AW24" s="422"/>
      <c r="AX24" s="424"/>
      <c r="AY24" s="412" t="s">
        <v>164</v>
      </c>
      <c r="AZ24" s="413"/>
      <c r="BA24" s="413"/>
      <c r="BB24" s="413"/>
      <c r="BC24" s="413"/>
      <c r="BD24" s="413"/>
      <c r="BE24" s="413"/>
      <c r="BF24" s="413"/>
      <c r="BG24" s="413"/>
      <c r="BH24" s="413"/>
      <c r="BI24" s="413"/>
      <c r="BJ24" s="413"/>
      <c r="BK24" s="413"/>
      <c r="BL24" s="413"/>
      <c r="BM24" s="414"/>
      <c r="BN24" s="445">
        <v>2198247</v>
      </c>
      <c r="BO24" s="446"/>
      <c r="BP24" s="446"/>
      <c r="BQ24" s="446"/>
      <c r="BR24" s="446"/>
      <c r="BS24" s="446"/>
      <c r="BT24" s="446"/>
      <c r="BU24" s="447"/>
      <c r="BV24" s="445">
        <v>2271292</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15">
      <c r="A25" s="166"/>
      <c r="B25" s="477"/>
      <c r="C25" s="478"/>
      <c r="D25" s="479"/>
      <c r="E25" s="418" t="s">
        <v>165</v>
      </c>
      <c r="F25" s="419"/>
      <c r="G25" s="419"/>
      <c r="H25" s="419"/>
      <c r="I25" s="419"/>
      <c r="J25" s="419"/>
      <c r="K25" s="420"/>
      <c r="L25" s="421">
        <v>1</v>
      </c>
      <c r="M25" s="422"/>
      <c r="N25" s="422"/>
      <c r="O25" s="422"/>
      <c r="P25" s="423"/>
      <c r="Q25" s="421">
        <v>4845</v>
      </c>
      <c r="R25" s="422"/>
      <c r="S25" s="422"/>
      <c r="T25" s="422"/>
      <c r="U25" s="422"/>
      <c r="V25" s="423"/>
      <c r="W25" s="487"/>
      <c r="X25" s="478"/>
      <c r="Y25" s="479"/>
      <c r="Z25" s="418" t="s">
        <v>166</v>
      </c>
      <c r="AA25" s="419"/>
      <c r="AB25" s="419"/>
      <c r="AC25" s="419"/>
      <c r="AD25" s="419"/>
      <c r="AE25" s="419"/>
      <c r="AF25" s="419"/>
      <c r="AG25" s="420"/>
      <c r="AH25" s="421" t="s">
        <v>167</v>
      </c>
      <c r="AI25" s="422"/>
      <c r="AJ25" s="422"/>
      <c r="AK25" s="422"/>
      <c r="AL25" s="423"/>
      <c r="AM25" s="421" t="s">
        <v>167</v>
      </c>
      <c r="AN25" s="422"/>
      <c r="AO25" s="422"/>
      <c r="AP25" s="422"/>
      <c r="AQ25" s="422"/>
      <c r="AR25" s="423"/>
      <c r="AS25" s="421" t="s">
        <v>167</v>
      </c>
      <c r="AT25" s="422"/>
      <c r="AU25" s="422"/>
      <c r="AV25" s="422"/>
      <c r="AW25" s="422"/>
      <c r="AX25" s="424"/>
      <c r="AY25" s="437" t="s">
        <v>168</v>
      </c>
      <c r="AZ25" s="438"/>
      <c r="BA25" s="438"/>
      <c r="BB25" s="438"/>
      <c r="BC25" s="438"/>
      <c r="BD25" s="438"/>
      <c r="BE25" s="438"/>
      <c r="BF25" s="438"/>
      <c r="BG25" s="438"/>
      <c r="BH25" s="438"/>
      <c r="BI25" s="438"/>
      <c r="BJ25" s="438"/>
      <c r="BK25" s="438"/>
      <c r="BL25" s="438"/>
      <c r="BM25" s="439"/>
      <c r="BN25" s="440" t="s">
        <v>167</v>
      </c>
      <c r="BO25" s="441"/>
      <c r="BP25" s="441"/>
      <c r="BQ25" s="441"/>
      <c r="BR25" s="441"/>
      <c r="BS25" s="441"/>
      <c r="BT25" s="441"/>
      <c r="BU25" s="442"/>
      <c r="BV25" s="440" t="s">
        <v>167</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15">
      <c r="A26" s="166"/>
      <c r="B26" s="477"/>
      <c r="C26" s="478"/>
      <c r="D26" s="479"/>
      <c r="E26" s="418" t="s">
        <v>169</v>
      </c>
      <c r="F26" s="419"/>
      <c r="G26" s="419"/>
      <c r="H26" s="419"/>
      <c r="I26" s="419"/>
      <c r="J26" s="419"/>
      <c r="K26" s="420"/>
      <c r="L26" s="421">
        <v>1</v>
      </c>
      <c r="M26" s="422"/>
      <c r="N26" s="422"/>
      <c r="O26" s="422"/>
      <c r="P26" s="423"/>
      <c r="Q26" s="421">
        <v>4590</v>
      </c>
      <c r="R26" s="422"/>
      <c r="S26" s="422"/>
      <c r="T26" s="422"/>
      <c r="U26" s="422"/>
      <c r="V26" s="423"/>
      <c r="W26" s="487"/>
      <c r="X26" s="478"/>
      <c r="Y26" s="479"/>
      <c r="Z26" s="418" t="s">
        <v>170</v>
      </c>
      <c r="AA26" s="500"/>
      <c r="AB26" s="500"/>
      <c r="AC26" s="500"/>
      <c r="AD26" s="500"/>
      <c r="AE26" s="500"/>
      <c r="AF26" s="500"/>
      <c r="AG26" s="501"/>
      <c r="AH26" s="421">
        <v>8</v>
      </c>
      <c r="AI26" s="422"/>
      <c r="AJ26" s="422"/>
      <c r="AK26" s="422"/>
      <c r="AL26" s="423"/>
      <c r="AM26" s="421">
        <v>25528</v>
      </c>
      <c r="AN26" s="422"/>
      <c r="AO26" s="422"/>
      <c r="AP26" s="422"/>
      <c r="AQ26" s="422"/>
      <c r="AR26" s="423"/>
      <c r="AS26" s="421">
        <v>3191</v>
      </c>
      <c r="AT26" s="422"/>
      <c r="AU26" s="422"/>
      <c r="AV26" s="422"/>
      <c r="AW26" s="422"/>
      <c r="AX26" s="424"/>
      <c r="AY26" s="454" t="s">
        <v>171</v>
      </c>
      <c r="AZ26" s="455"/>
      <c r="BA26" s="455"/>
      <c r="BB26" s="455"/>
      <c r="BC26" s="455"/>
      <c r="BD26" s="455"/>
      <c r="BE26" s="455"/>
      <c r="BF26" s="455"/>
      <c r="BG26" s="455"/>
      <c r="BH26" s="455"/>
      <c r="BI26" s="455"/>
      <c r="BJ26" s="455"/>
      <c r="BK26" s="455"/>
      <c r="BL26" s="455"/>
      <c r="BM26" s="456"/>
      <c r="BN26" s="445" t="s">
        <v>129</v>
      </c>
      <c r="BO26" s="446"/>
      <c r="BP26" s="446"/>
      <c r="BQ26" s="446"/>
      <c r="BR26" s="446"/>
      <c r="BS26" s="446"/>
      <c r="BT26" s="446"/>
      <c r="BU26" s="447"/>
      <c r="BV26" s="445" t="s">
        <v>167</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
      <c r="A27" s="166"/>
      <c r="B27" s="477"/>
      <c r="C27" s="478"/>
      <c r="D27" s="479"/>
      <c r="E27" s="418" t="s">
        <v>172</v>
      </c>
      <c r="F27" s="419"/>
      <c r="G27" s="419"/>
      <c r="H27" s="419"/>
      <c r="I27" s="419"/>
      <c r="J27" s="419"/>
      <c r="K27" s="420"/>
      <c r="L27" s="421">
        <v>1</v>
      </c>
      <c r="M27" s="422"/>
      <c r="N27" s="422"/>
      <c r="O27" s="422"/>
      <c r="P27" s="423"/>
      <c r="Q27" s="421">
        <v>2310</v>
      </c>
      <c r="R27" s="422"/>
      <c r="S27" s="422"/>
      <c r="T27" s="422"/>
      <c r="U27" s="422"/>
      <c r="V27" s="423"/>
      <c r="W27" s="487"/>
      <c r="X27" s="478"/>
      <c r="Y27" s="479"/>
      <c r="Z27" s="418" t="s">
        <v>173</v>
      </c>
      <c r="AA27" s="419"/>
      <c r="AB27" s="419"/>
      <c r="AC27" s="419"/>
      <c r="AD27" s="419"/>
      <c r="AE27" s="419"/>
      <c r="AF27" s="419"/>
      <c r="AG27" s="420"/>
      <c r="AH27" s="421" t="s">
        <v>129</v>
      </c>
      <c r="AI27" s="422"/>
      <c r="AJ27" s="422"/>
      <c r="AK27" s="422"/>
      <c r="AL27" s="423"/>
      <c r="AM27" s="421" t="s">
        <v>167</v>
      </c>
      <c r="AN27" s="422"/>
      <c r="AO27" s="422"/>
      <c r="AP27" s="422"/>
      <c r="AQ27" s="422"/>
      <c r="AR27" s="423"/>
      <c r="AS27" s="421" t="s">
        <v>167</v>
      </c>
      <c r="AT27" s="422"/>
      <c r="AU27" s="422"/>
      <c r="AV27" s="422"/>
      <c r="AW27" s="422"/>
      <c r="AX27" s="424"/>
      <c r="AY27" s="451" t="s">
        <v>174</v>
      </c>
      <c r="AZ27" s="452"/>
      <c r="BA27" s="452"/>
      <c r="BB27" s="452"/>
      <c r="BC27" s="452"/>
      <c r="BD27" s="452"/>
      <c r="BE27" s="452"/>
      <c r="BF27" s="452"/>
      <c r="BG27" s="452"/>
      <c r="BH27" s="452"/>
      <c r="BI27" s="452"/>
      <c r="BJ27" s="452"/>
      <c r="BK27" s="452"/>
      <c r="BL27" s="452"/>
      <c r="BM27" s="453"/>
      <c r="BN27" s="448">
        <v>150289</v>
      </c>
      <c r="BO27" s="449"/>
      <c r="BP27" s="449"/>
      <c r="BQ27" s="449"/>
      <c r="BR27" s="449"/>
      <c r="BS27" s="449"/>
      <c r="BT27" s="449"/>
      <c r="BU27" s="450"/>
      <c r="BV27" s="448">
        <v>150266</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15">
      <c r="A28" s="166"/>
      <c r="B28" s="477"/>
      <c r="C28" s="478"/>
      <c r="D28" s="479"/>
      <c r="E28" s="418" t="s">
        <v>175</v>
      </c>
      <c r="F28" s="419"/>
      <c r="G28" s="419"/>
      <c r="H28" s="419"/>
      <c r="I28" s="419"/>
      <c r="J28" s="419"/>
      <c r="K28" s="420"/>
      <c r="L28" s="421">
        <v>1</v>
      </c>
      <c r="M28" s="422"/>
      <c r="N28" s="422"/>
      <c r="O28" s="422"/>
      <c r="P28" s="423"/>
      <c r="Q28" s="421">
        <v>1930</v>
      </c>
      <c r="R28" s="422"/>
      <c r="S28" s="422"/>
      <c r="T28" s="422"/>
      <c r="U28" s="422"/>
      <c r="V28" s="423"/>
      <c r="W28" s="487"/>
      <c r="X28" s="478"/>
      <c r="Y28" s="479"/>
      <c r="Z28" s="418" t="s">
        <v>176</v>
      </c>
      <c r="AA28" s="419"/>
      <c r="AB28" s="419"/>
      <c r="AC28" s="419"/>
      <c r="AD28" s="419"/>
      <c r="AE28" s="419"/>
      <c r="AF28" s="419"/>
      <c r="AG28" s="420"/>
      <c r="AH28" s="421" t="s">
        <v>177</v>
      </c>
      <c r="AI28" s="422"/>
      <c r="AJ28" s="422"/>
      <c r="AK28" s="422"/>
      <c r="AL28" s="423"/>
      <c r="AM28" s="421" t="s">
        <v>167</v>
      </c>
      <c r="AN28" s="422"/>
      <c r="AO28" s="422"/>
      <c r="AP28" s="422"/>
      <c r="AQ28" s="422"/>
      <c r="AR28" s="423"/>
      <c r="AS28" s="421" t="s">
        <v>167</v>
      </c>
      <c r="AT28" s="422"/>
      <c r="AU28" s="422"/>
      <c r="AV28" s="422"/>
      <c r="AW28" s="422"/>
      <c r="AX28" s="424"/>
      <c r="AY28" s="428" t="s">
        <v>178</v>
      </c>
      <c r="AZ28" s="429"/>
      <c r="BA28" s="429"/>
      <c r="BB28" s="430"/>
      <c r="BC28" s="437" t="s">
        <v>40</v>
      </c>
      <c r="BD28" s="438"/>
      <c r="BE28" s="438"/>
      <c r="BF28" s="438"/>
      <c r="BG28" s="438"/>
      <c r="BH28" s="438"/>
      <c r="BI28" s="438"/>
      <c r="BJ28" s="438"/>
      <c r="BK28" s="438"/>
      <c r="BL28" s="438"/>
      <c r="BM28" s="439"/>
      <c r="BN28" s="440">
        <v>1424652</v>
      </c>
      <c r="BO28" s="441"/>
      <c r="BP28" s="441"/>
      <c r="BQ28" s="441"/>
      <c r="BR28" s="441"/>
      <c r="BS28" s="441"/>
      <c r="BT28" s="441"/>
      <c r="BU28" s="442"/>
      <c r="BV28" s="440">
        <v>1242404</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15">
      <c r="A29" s="166"/>
      <c r="B29" s="477"/>
      <c r="C29" s="478"/>
      <c r="D29" s="479"/>
      <c r="E29" s="418" t="s">
        <v>179</v>
      </c>
      <c r="F29" s="419"/>
      <c r="G29" s="419"/>
      <c r="H29" s="419"/>
      <c r="I29" s="419"/>
      <c r="J29" s="419"/>
      <c r="K29" s="420"/>
      <c r="L29" s="421">
        <v>8</v>
      </c>
      <c r="M29" s="422"/>
      <c r="N29" s="422"/>
      <c r="O29" s="422"/>
      <c r="P29" s="423"/>
      <c r="Q29" s="421">
        <v>1740</v>
      </c>
      <c r="R29" s="422"/>
      <c r="S29" s="422"/>
      <c r="T29" s="422"/>
      <c r="U29" s="422"/>
      <c r="V29" s="423"/>
      <c r="W29" s="488"/>
      <c r="X29" s="489"/>
      <c r="Y29" s="490"/>
      <c r="Z29" s="418" t="s">
        <v>180</v>
      </c>
      <c r="AA29" s="419"/>
      <c r="AB29" s="419"/>
      <c r="AC29" s="419"/>
      <c r="AD29" s="419"/>
      <c r="AE29" s="419"/>
      <c r="AF29" s="419"/>
      <c r="AG29" s="420"/>
      <c r="AH29" s="421">
        <v>68</v>
      </c>
      <c r="AI29" s="422"/>
      <c r="AJ29" s="422"/>
      <c r="AK29" s="422"/>
      <c r="AL29" s="423"/>
      <c r="AM29" s="421">
        <v>211888</v>
      </c>
      <c r="AN29" s="422"/>
      <c r="AO29" s="422"/>
      <c r="AP29" s="422"/>
      <c r="AQ29" s="422"/>
      <c r="AR29" s="423"/>
      <c r="AS29" s="421">
        <v>3116</v>
      </c>
      <c r="AT29" s="422"/>
      <c r="AU29" s="422"/>
      <c r="AV29" s="422"/>
      <c r="AW29" s="422"/>
      <c r="AX29" s="424"/>
      <c r="AY29" s="431"/>
      <c r="AZ29" s="432"/>
      <c r="BA29" s="432"/>
      <c r="BB29" s="433"/>
      <c r="BC29" s="425" t="s">
        <v>181</v>
      </c>
      <c r="BD29" s="426"/>
      <c r="BE29" s="426"/>
      <c r="BF29" s="426"/>
      <c r="BG29" s="426"/>
      <c r="BH29" s="426"/>
      <c r="BI29" s="426"/>
      <c r="BJ29" s="426"/>
      <c r="BK29" s="426"/>
      <c r="BL29" s="426"/>
      <c r="BM29" s="427"/>
      <c r="BN29" s="445">
        <v>50689</v>
      </c>
      <c r="BO29" s="446"/>
      <c r="BP29" s="446"/>
      <c r="BQ29" s="446"/>
      <c r="BR29" s="446"/>
      <c r="BS29" s="446"/>
      <c r="BT29" s="446"/>
      <c r="BU29" s="447"/>
      <c r="BV29" s="445">
        <v>50684</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182</v>
      </c>
      <c r="X30" s="498"/>
      <c r="Y30" s="498"/>
      <c r="Z30" s="498"/>
      <c r="AA30" s="498"/>
      <c r="AB30" s="498"/>
      <c r="AC30" s="498"/>
      <c r="AD30" s="498"/>
      <c r="AE30" s="498"/>
      <c r="AF30" s="498"/>
      <c r="AG30" s="499"/>
      <c r="AH30" s="409">
        <v>99.9</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42</v>
      </c>
      <c r="BD30" s="413"/>
      <c r="BE30" s="413"/>
      <c r="BF30" s="413"/>
      <c r="BG30" s="413"/>
      <c r="BH30" s="413"/>
      <c r="BI30" s="413"/>
      <c r="BJ30" s="413"/>
      <c r="BK30" s="413"/>
      <c r="BL30" s="413"/>
      <c r="BM30" s="414"/>
      <c r="BN30" s="448">
        <v>68609</v>
      </c>
      <c r="BO30" s="449"/>
      <c r="BP30" s="449"/>
      <c r="BQ30" s="449"/>
      <c r="BR30" s="449"/>
      <c r="BS30" s="449"/>
      <c r="BT30" s="449"/>
      <c r="BU30" s="450"/>
      <c r="BV30" s="448">
        <v>71455</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183</v>
      </c>
      <c r="D32" s="193"/>
      <c r="E32" s="193"/>
      <c r="F32" s="190"/>
      <c r="G32" s="190"/>
      <c r="H32" s="190"/>
      <c r="I32" s="190"/>
      <c r="J32" s="190"/>
      <c r="K32" s="190"/>
      <c r="L32" s="190"/>
      <c r="M32" s="190"/>
      <c r="N32" s="190"/>
      <c r="O32" s="190"/>
      <c r="P32" s="190"/>
      <c r="Q32" s="190"/>
      <c r="R32" s="190"/>
      <c r="S32" s="190"/>
      <c r="T32" s="190"/>
      <c r="U32" s="190" t="s">
        <v>184</v>
      </c>
      <c r="V32" s="190"/>
      <c r="W32" s="190"/>
      <c r="X32" s="190"/>
      <c r="Y32" s="190"/>
      <c r="Z32" s="190"/>
      <c r="AA32" s="190"/>
      <c r="AB32" s="190"/>
      <c r="AC32" s="190"/>
      <c r="AD32" s="190"/>
      <c r="AE32" s="190"/>
      <c r="AF32" s="190"/>
      <c r="AG32" s="190"/>
      <c r="AH32" s="190"/>
      <c r="AI32" s="190"/>
      <c r="AJ32" s="190"/>
      <c r="AK32" s="190"/>
      <c r="AL32" s="190"/>
      <c r="AM32" s="194" t="s">
        <v>185</v>
      </c>
      <c r="AN32" s="190"/>
      <c r="AO32" s="190"/>
      <c r="AP32" s="190"/>
      <c r="AQ32" s="190"/>
      <c r="AR32" s="190"/>
      <c r="AS32" s="194"/>
      <c r="AT32" s="194"/>
      <c r="AU32" s="194"/>
      <c r="AV32" s="194"/>
      <c r="AW32" s="194"/>
      <c r="AX32" s="194"/>
      <c r="AY32" s="194"/>
      <c r="AZ32" s="194"/>
      <c r="BA32" s="194"/>
      <c r="BB32" s="190"/>
      <c r="BC32" s="194"/>
      <c r="BD32" s="190"/>
      <c r="BE32" s="194" t="s">
        <v>186</v>
      </c>
      <c r="BF32" s="190"/>
      <c r="BG32" s="190"/>
      <c r="BH32" s="190"/>
      <c r="BI32" s="190"/>
      <c r="BJ32" s="194"/>
      <c r="BK32" s="194"/>
      <c r="BL32" s="194"/>
      <c r="BM32" s="194"/>
      <c r="BN32" s="194"/>
      <c r="BO32" s="194"/>
      <c r="BP32" s="194"/>
      <c r="BQ32" s="194"/>
      <c r="BR32" s="190"/>
      <c r="BS32" s="190"/>
      <c r="BT32" s="190"/>
      <c r="BU32" s="190"/>
      <c r="BV32" s="190"/>
      <c r="BW32" s="190" t="s">
        <v>187</v>
      </c>
      <c r="BX32" s="190"/>
      <c r="BY32" s="190"/>
      <c r="BZ32" s="190"/>
      <c r="CA32" s="190"/>
      <c r="CB32" s="194"/>
      <c r="CC32" s="194"/>
      <c r="CD32" s="194"/>
      <c r="CE32" s="194"/>
      <c r="CF32" s="194"/>
      <c r="CG32" s="194"/>
      <c r="CH32" s="194"/>
      <c r="CI32" s="194"/>
      <c r="CJ32" s="194"/>
      <c r="CK32" s="194"/>
      <c r="CL32" s="194"/>
      <c r="CM32" s="194"/>
      <c r="CN32" s="194"/>
      <c r="CO32" s="194" t="s">
        <v>188</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08" t="s">
        <v>189</v>
      </c>
      <c r="D33" s="408"/>
      <c r="E33" s="407" t="s">
        <v>190</v>
      </c>
      <c r="F33" s="407"/>
      <c r="G33" s="407"/>
      <c r="H33" s="407"/>
      <c r="I33" s="407"/>
      <c r="J33" s="407"/>
      <c r="K33" s="407"/>
      <c r="L33" s="407"/>
      <c r="M33" s="407"/>
      <c r="N33" s="407"/>
      <c r="O33" s="407"/>
      <c r="P33" s="407"/>
      <c r="Q33" s="407"/>
      <c r="R33" s="407"/>
      <c r="S33" s="407"/>
      <c r="T33" s="195"/>
      <c r="U33" s="408" t="s">
        <v>189</v>
      </c>
      <c r="V33" s="408"/>
      <c r="W33" s="407" t="s">
        <v>190</v>
      </c>
      <c r="X33" s="407"/>
      <c r="Y33" s="407"/>
      <c r="Z33" s="407"/>
      <c r="AA33" s="407"/>
      <c r="AB33" s="407"/>
      <c r="AC33" s="407"/>
      <c r="AD33" s="407"/>
      <c r="AE33" s="407"/>
      <c r="AF33" s="407"/>
      <c r="AG33" s="407"/>
      <c r="AH33" s="407"/>
      <c r="AI33" s="407"/>
      <c r="AJ33" s="407"/>
      <c r="AK33" s="407"/>
      <c r="AL33" s="195"/>
      <c r="AM33" s="408" t="s">
        <v>189</v>
      </c>
      <c r="AN33" s="408"/>
      <c r="AO33" s="407" t="s">
        <v>191</v>
      </c>
      <c r="AP33" s="407"/>
      <c r="AQ33" s="407"/>
      <c r="AR33" s="407"/>
      <c r="AS33" s="407"/>
      <c r="AT33" s="407"/>
      <c r="AU33" s="407"/>
      <c r="AV33" s="407"/>
      <c r="AW33" s="407"/>
      <c r="AX33" s="407"/>
      <c r="AY33" s="407"/>
      <c r="AZ33" s="407"/>
      <c r="BA33" s="407"/>
      <c r="BB33" s="407"/>
      <c r="BC33" s="407"/>
      <c r="BD33" s="196"/>
      <c r="BE33" s="407" t="s">
        <v>192</v>
      </c>
      <c r="BF33" s="407"/>
      <c r="BG33" s="407" t="s">
        <v>193</v>
      </c>
      <c r="BH33" s="407"/>
      <c r="BI33" s="407"/>
      <c r="BJ33" s="407"/>
      <c r="BK33" s="407"/>
      <c r="BL33" s="407"/>
      <c r="BM33" s="407"/>
      <c r="BN33" s="407"/>
      <c r="BO33" s="407"/>
      <c r="BP33" s="407"/>
      <c r="BQ33" s="407"/>
      <c r="BR33" s="407"/>
      <c r="BS33" s="407"/>
      <c r="BT33" s="407"/>
      <c r="BU33" s="407"/>
      <c r="BV33" s="196"/>
      <c r="BW33" s="408" t="s">
        <v>192</v>
      </c>
      <c r="BX33" s="408"/>
      <c r="BY33" s="407" t="s">
        <v>194</v>
      </c>
      <c r="BZ33" s="407"/>
      <c r="CA33" s="407"/>
      <c r="CB33" s="407"/>
      <c r="CC33" s="407"/>
      <c r="CD33" s="407"/>
      <c r="CE33" s="407"/>
      <c r="CF33" s="407"/>
      <c r="CG33" s="407"/>
      <c r="CH33" s="407"/>
      <c r="CI33" s="407"/>
      <c r="CJ33" s="407"/>
      <c r="CK33" s="407"/>
      <c r="CL33" s="407"/>
      <c r="CM33" s="407"/>
      <c r="CN33" s="195"/>
      <c r="CO33" s="408" t="s">
        <v>189</v>
      </c>
      <c r="CP33" s="408"/>
      <c r="CQ33" s="407" t="s">
        <v>195</v>
      </c>
      <c r="CR33" s="407"/>
      <c r="CS33" s="407"/>
      <c r="CT33" s="407"/>
      <c r="CU33" s="407"/>
      <c r="CV33" s="407"/>
      <c r="CW33" s="407"/>
      <c r="CX33" s="407"/>
      <c r="CY33" s="407"/>
      <c r="CZ33" s="407"/>
      <c r="DA33" s="407"/>
      <c r="DB33" s="407"/>
      <c r="DC33" s="407"/>
      <c r="DD33" s="407"/>
      <c r="DE33" s="407"/>
      <c r="DF33" s="195"/>
      <c r="DG33" s="406" t="s">
        <v>196</v>
      </c>
      <c r="DH33" s="406"/>
      <c r="DI33" s="197"/>
      <c r="DJ33" s="165"/>
      <c r="DK33" s="165"/>
      <c r="DL33" s="165"/>
      <c r="DM33" s="165"/>
      <c r="DN33" s="165"/>
      <c r="DO33" s="165"/>
    </row>
    <row r="34" spans="1:119" ht="32.25" customHeight="1" x14ac:dyDescent="0.15">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2</v>
      </c>
      <c r="V34" s="404"/>
      <c r="W34" s="403" t="str">
        <f>IF('各会計、関係団体の財政状況及び健全化判断比率'!B28="","",'各会計、関係団体の財政状況及び健全化判断比率'!B28)</f>
        <v>国民健康保険事業特別会計</v>
      </c>
      <c r="X34" s="403"/>
      <c r="Y34" s="403"/>
      <c r="Z34" s="403"/>
      <c r="AA34" s="403"/>
      <c r="AB34" s="403"/>
      <c r="AC34" s="403"/>
      <c r="AD34" s="403"/>
      <c r="AE34" s="403"/>
      <c r="AF34" s="403"/>
      <c r="AG34" s="403"/>
      <c r="AH34" s="403"/>
      <c r="AI34" s="403"/>
      <c r="AJ34" s="403"/>
      <c r="AK34" s="403"/>
      <c r="AL34" s="193"/>
      <c r="AM34" s="404">
        <f>IF(AO34="","",MAX(C34:D43,U34:V43)+1)</f>
        <v>5</v>
      </c>
      <c r="AN34" s="404"/>
      <c r="AO34" s="403" t="str">
        <f>IF('各会計、関係団体の財政状況及び健全化判断比率'!B31="","",'各会計、関係団体の財政状況及び健全化判断比率'!B31)</f>
        <v>水道事業会計</v>
      </c>
      <c r="AP34" s="403"/>
      <c r="AQ34" s="403"/>
      <c r="AR34" s="403"/>
      <c r="AS34" s="403"/>
      <c r="AT34" s="403"/>
      <c r="AU34" s="403"/>
      <c r="AV34" s="403"/>
      <c r="AW34" s="403"/>
      <c r="AX34" s="403"/>
      <c r="AY34" s="403"/>
      <c r="AZ34" s="403"/>
      <c r="BA34" s="403"/>
      <c r="BB34" s="403"/>
      <c r="BC34" s="403"/>
      <c r="BD34" s="193"/>
      <c r="BE34" s="404" t="str">
        <f>IF(BG34="","",MAX(C34:D43,U34:V43,AM34:AN43)+1)</f>
        <v/>
      </c>
      <c r="BF34" s="404"/>
      <c r="BG34" s="403"/>
      <c r="BH34" s="403"/>
      <c r="BI34" s="403"/>
      <c r="BJ34" s="403"/>
      <c r="BK34" s="403"/>
      <c r="BL34" s="403"/>
      <c r="BM34" s="403"/>
      <c r="BN34" s="403"/>
      <c r="BO34" s="403"/>
      <c r="BP34" s="403"/>
      <c r="BQ34" s="403"/>
      <c r="BR34" s="403"/>
      <c r="BS34" s="403"/>
      <c r="BT34" s="403"/>
      <c r="BU34" s="403"/>
      <c r="BV34" s="193"/>
      <c r="BW34" s="404">
        <f>IF(BY34="","",MAX(C34:D43,U34:V43,AM34:AN43,BE34:BF43)+1)</f>
        <v>6</v>
      </c>
      <c r="BX34" s="404"/>
      <c r="BY34" s="403" t="str">
        <f>IF('各会計、関係団体の財政状況及び健全化判断比率'!B68="","",'各会計、関係団体の財政状況及び健全化判断比率'!B68)</f>
        <v>千葉県後期高齢者医療広域連合（一般会計）</v>
      </c>
      <c r="BZ34" s="403"/>
      <c r="CA34" s="403"/>
      <c r="CB34" s="403"/>
      <c r="CC34" s="403"/>
      <c r="CD34" s="403"/>
      <c r="CE34" s="403"/>
      <c r="CF34" s="403"/>
      <c r="CG34" s="403"/>
      <c r="CH34" s="403"/>
      <c r="CI34" s="403"/>
      <c r="CJ34" s="403"/>
      <c r="CK34" s="403"/>
      <c r="CL34" s="403"/>
      <c r="CM34" s="403"/>
      <c r="CN34" s="193"/>
      <c r="CO34" s="404">
        <f>IF(CQ34="","",MAX(C34:D43,U34:V43,AM34:AN43,BE34:BF43,BW34:BX43)+1)</f>
        <v>13</v>
      </c>
      <c r="CP34" s="404"/>
      <c r="CQ34" s="403" t="str">
        <f>IF('各会計、関係団体の財政状況及び健全化判断比率'!BS7="","",'各会計、関係団体の財政状況及び健全化判断比率'!BS7)</f>
        <v>発酵の里</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x14ac:dyDescent="0.15">
      <c r="A35" s="166"/>
      <c r="B35" s="192"/>
      <c r="C35" s="404" t="str">
        <f>IF(E35="","",C34+1)</f>
        <v/>
      </c>
      <c r="D35" s="404"/>
      <c r="E35" s="403" t="str">
        <f>IF('各会計、関係団体の財政状況及び健全化判断比率'!B8="","",'各会計、関係団体の財政状況及び健全化判断比率'!B8)</f>
        <v/>
      </c>
      <c r="F35" s="403"/>
      <c r="G35" s="403"/>
      <c r="H35" s="403"/>
      <c r="I35" s="403"/>
      <c r="J35" s="403"/>
      <c r="K35" s="403"/>
      <c r="L35" s="403"/>
      <c r="M35" s="403"/>
      <c r="N35" s="403"/>
      <c r="O35" s="403"/>
      <c r="P35" s="403"/>
      <c r="Q35" s="403"/>
      <c r="R35" s="403"/>
      <c r="S35" s="403"/>
      <c r="T35" s="193"/>
      <c r="U35" s="404">
        <f>IF(W35="","",U34+1)</f>
        <v>3</v>
      </c>
      <c r="V35" s="404"/>
      <c r="W35" s="403" t="str">
        <f>IF('各会計、関係団体の財政状況及び健全化判断比率'!B29="","",'各会計、関係団体の財政状況及び健全化判断比率'!B29)</f>
        <v>介護保険事業特別会計</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t="str">
        <f t="shared" ref="BE35:BE43" si="1">IF(BG35="","",BE34+1)</f>
        <v/>
      </c>
      <c r="BF35" s="404"/>
      <c r="BG35" s="403"/>
      <c r="BH35" s="403"/>
      <c r="BI35" s="403"/>
      <c r="BJ35" s="403"/>
      <c r="BK35" s="403"/>
      <c r="BL35" s="403"/>
      <c r="BM35" s="403"/>
      <c r="BN35" s="403"/>
      <c r="BO35" s="403"/>
      <c r="BP35" s="403"/>
      <c r="BQ35" s="403"/>
      <c r="BR35" s="403"/>
      <c r="BS35" s="403"/>
      <c r="BT35" s="403"/>
      <c r="BU35" s="403"/>
      <c r="BV35" s="193"/>
      <c r="BW35" s="404">
        <f t="shared" ref="BW35:BW43" si="2">IF(BY35="","",BW34+1)</f>
        <v>7</v>
      </c>
      <c r="BX35" s="404"/>
      <c r="BY35" s="403" t="str">
        <f>IF('各会計、関係団体の財政状況及び健全化判断比率'!B69="","",'各会計、関係団体の財政状況及び健全化判断比率'!B69)</f>
        <v>千葉県後期高齢者医療広域連合（後期高齢者医療特別会計）</v>
      </c>
      <c r="BZ35" s="403"/>
      <c r="CA35" s="403"/>
      <c r="CB35" s="403"/>
      <c r="CC35" s="403"/>
      <c r="CD35" s="403"/>
      <c r="CE35" s="403"/>
      <c r="CF35" s="403"/>
      <c r="CG35" s="403"/>
      <c r="CH35" s="403"/>
      <c r="CI35" s="403"/>
      <c r="CJ35" s="403"/>
      <c r="CK35" s="403"/>
      <c r="CL35" s="403"/>
      <c r="CM35" s="403"/>
      <c r="CN35" s="193"/>
      <c r="CO35" s="404" t="str">
        <f t="shared" ref="CO35:CO43" si="3">IF(CQ35="","",CO34+1)</f>
        <v/>
      </c>
      <c r="CP35" s="404"/>
      <c r="CQ35" s="403" t="str">
        <f>IF('各会計、関係団体の財政状況及び健全化判断比率'!BS8="","",'各会計、関係団体の財政状況及び健全化判断比率'!BS8)</f>
        <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x14ac:dyDescent="0.15">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4</v>
      </c>
      <c r="V36" s="404"/>
      <c r="W36" s="403" t="str">
        <f>IF('各会計、関係団体の財政状況及び健全化判断比率'!B30="","",'各会計、関係団体の財政状況及び健全化判断比率'!B30)</f>
        <v>後期高齢者医療特別会計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8</v>
      </c>
      <c r="BX36" s="404"/>
      <c r="BY36" s="403" t="str">
        <f>IF('各会計、関係団体の財政状況及び健全化判断比率'!B70="","",'各会計、関係団体の財政状況及び健全化判断比率'!B70)</f>
        <v>千葉県市町村総合事務組合（一般会計）</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15">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9</v>
      </c>
      <c r="BX37" s="404"/>
      <c r="BY37" s="403" t="str">
        <f>IF('各会計、関係団体の財政状況及び健全化判断比率'!B71="","",'各会計、関係団体の財政状況及び健全化判断比率'!B71)</f>
        <v>千葉県市町村総合事務組合（千葉県自治会館管理運営特別会計）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15">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10</v>
      </c>
      <c r="BX38" s="404"/>
      <c r="BY38" s="403" t="str">
        <f>IF('各会計、関係団体の財政状況及び健全化判断比率'!B72="","",'各会計、関係団体の財政状況及び健全化判断比率'!B72)</f>
        <v>千葉県市町村総合事務組合（千葉県自治研修センター特別会計）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15">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11</v>
      </c>
      <c r="BX39" s="404"/>
      <c r="BY39" s="403" t="str">
        <f>IF('各会計、関係団体の財政状況及び健全化判断比率'!B73="","",'各会計、関係団体の財政状況及び健全化判断比率'!B73)</f>
        <v>千葉県市町村総合事務組合（千葉県市町村交通災害共済特別会計）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15">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12</v>
      </c>
      <c r="BX40" s="404"/>
      <c r="BY40" s="403" t="str">
        <f>IF('各会計、関係団体の財政状況及び健全化判断比率'!B74="","",'各会計、関係団体の財政状況及び健全化判断比率'!B74)</f>
        <v>香取広域市町村圏事務組合（一般会計）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15">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t="str">
        <f t="shared" si="2"/>
        <v/>
      </c>
      <c r="BX41" s="404"/>
      <c r="BY41" s="403" t="str">
        <f>IF('各会計、関係団体の財政状況及び健全化判断比率'!B75="","",'各会計、関係団体の財政状況及び健全化判断比率'!B75)</f>
        <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15">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15">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197</v>
      </c>
      <c r="C46" s="165"/>
      <c r="D46" s="165"/>
      <c r="E46" s="165" t="s">
        <v>198</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199</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200</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201</v>
      </c>
    </row>
    <row r="50" spans="5:5" x14ac:dyDescent="0.15">
      <c r="E50" s="167" t="s">
        <v>202</v>
      </c>
    </row>
    <row r="51" spans="5:5" x14ac:dyDescent="0.15">
      <c r="E51" s="167" t="s">
        <v>203</v>
      </c>
    </row>
    <row r="52" spans="5:5" x14ac:dyDescent="0.15">
      <c r="E52" s="167" t="s">
        <v>204</v>
      </c>
    </row>
    <row r="53" spans="5:5" x14ac:dyDescent="0.15">
      <c r="E53" s="167" t="s">
        <v>205</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q/YfhSW1MxzsNqRocb/Z+dYOqCa1saHW6Xaj1NtX4/9rk+qmA6jHRJhR+o7Eo3bPUY/RJHj9fD4XqD+acTCBBQ==" saltValue="vplryXX4jBEUBg+Yr27Gg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206</v>
      </c>
      <c r="DI1" s="774"/>
      <c r="DJ1" s="774"/>
      <c r="DK1" s="774"/>
      <c r="DL1" s="774"/>
      <c r="DM1" s="774"/>
      <c r="DN1" s="775"/>
      <c r="DO1" s="205"/>
      <c r="DP1" s="773" t="s">
        <v>207</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15">
      <c r="B2" s="206" t="s">
        <v>208</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715" t="s">
        <v>209</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210</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211</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15">
      <c r="B4" s="715" t="s">
        <v>1</v>
      </c>
      <c r="C4" s="716"/>
      <c r="D4" s="716"/>
      <c r="E4" s="716"/>
      <c r="F4" s="716"/>
      <c r="G4" s="716"/>
      <c r="H4" s="716"/>
      <c r="I4" s="716"/>
      <c r="J4" s="716"/>
      <c r="K4" s="716"/>
      <c r="L4" s="716"/>
      <c r="M4" s="716"/>
      <c r="N4" s="716"/>
      <c r="O4" s="716"/>
      <c r="P4" s="716"/>
      <c r="Q4" s="717"/>
      <c r="R4" s="715" t="s">
        <v>212</v>
      </c>
      <c r="S4" s="716"/>
      <c r="T4" s="716"/>
      <c r="U4" s="716"/>
      <c r="V4" s="716"/>
      <c r="W4" s="716"/>
      <c r="X4" s="716"/>
      <c r="Y4" s="717"/>
      <c r="Z4" s="715" t="s">
        <v>213</v>
      </c>
      <c r="AA4" s="716"/>
      <c r="AB4" s="716"/>
      <c r="AC4" s="717"/>
      <c r="AD4" s="715" t="s">
        <v>214</v>
      </c>
      <c r="AE4" s="716"/>
      <c r="AF4" s="716"/>
      <c r="AG4" s="716"/>
      <c r="AH4" s="716"/>
      <c r="AI4" s="716"/>
      <c r="AJ4" s="716"/>
      <c r="AK4" s="717"/>
      <c r="AL4" s="715" t="s">
        <v>213</v>
      </c>
      <c r="AM4" s="716"/>
      <c r="AN4" s="716"/>
      <c r="AO4" s="717"/>
      <c r="AP4" s="776" t="s">
        <v>215</v>
      </c>
      <c r="AQ4" s="776"/>
      <c r="AR4" s="776"/>
      <c r="AS4" s="776"/>
      <c r="AT4" s="776"/>
      <c r="AU4" s="776"/>
      <c r="AV4" s="776"/>
      <c r="AW4" s="776"/>
      <c r="AX4" s="776"/>
      <c r="AY4" s="776"/>
      <c r="AZ4" s="776"/>
      <c r="BA4" s="776"/>
      <c r="BB4" s="776"/>
      <c r="BC4" s="776"/>
      <c r="BD4" s="776"/>
      <c r="BE4" s="776"/>
      <c r="BF4" s="776"/>
      <c r="BG4" s="776" t="s">
        <v>216</v>
      </c>
      <c r="BH4" s="776"/>
      <c r="BI4" s="776"/>
      <c r="BJ4" s="776"/>
      <c r="BK4" s="776"/>
      <c r="BL4" s="776"/>
      <c r="BM4" s="776"/>
      <c r="BN4" s="776"/>
      <c r="BO4" s="776" t="s">
        <v>213</v>
      </c>
      <c r="BP4" s="776"/>
      <c r="BQ4" s="776"/>
      <c r="BR4" s="776"/>
      <c r="BS4" s="776" t="s">
        <v>217</v>
      </c>
      <c r="BT4" s="776"/>
      <c r="BU4" s="776"/>
      <c r="BV4" s="776"/>
      <c r="BW4" s="776"/>
      <c r="BX4" s="776"/>
      <c r="BY4" s="776"/>
      <c r="BZ4" s="776"/>
      <c r="CA4" s="776"/>
      <c r="CB4" s="776"/>
      <c r="CD4" s="758" t="s">
        <v>218</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15">
      <c r="B5" s="740" t="s">
        <v>219</v>
      </c>
      <c r="C5" s="741"/>
      <c r="D5" s="741"/>
      <c r="E5" s="741"/>
      <c r="F5" s="741"/>
      <c r="G5" s="741"/>
      <c r="H5" s="741"/>
      <c r="I5" s="741"/>
      <c r="J5" s="741"/>
      <c r="K5" s="741"/>
      <c r="L5" s="741"/>
      <c r="M5" s="741"/>
      <c r="N5" s="741"/>
      <c r="O5" s="741"/>
      <c r="P5" s="741"/>
      <c r="Q5" s="742"/>
      <c r="R5" s="706">
        <v>705930</v>
      </c>
      <c r="S5" s="707"/>
      <c r="T5" s="707"/>
      <c r="U5" s="707"/>
      <c r="V5" s="707"/>
      <c r="W5" s="707"/>
      <c r="X5" s="707"/>
      <c r="Y5" s="753"/>
      <c r="Z5" s="771">
        <v>25.3</v>
      </c>
      <c r="AA5" s="771"/>
      <c r="AB5" s="771"/>
      <c r="AC5" s="771"/>
      <c r="AD5" s="772">
        <v>705930</v>
      </c>
      <c r="AE5" s="772"/>
      <c r="AF5" s="772"/>
      <c r="AG5" s="772"/>
      <c r="AH5" s="772"/>
      <c r="AI5" s="772"/>
      <c r="AJ5" s="772"/>
      <c r="AK5" s="772"/>
      <c r="AL5" s="754">
        <v>39.9</v>
      </c>
      <c r="AM5" s="723"/>
      <c r="AN5" s="723"/>
      <c r="AO5" s="755"/>
      <c r="AP5" s="740" t="s">
        <v>220</v>
      </c>
      <c r="AQ5" s="741"/>
      <c r="AR5" s="741"/>
      <c r="AS5" s="741"/>
      <c r="AT5" s="741"/>
      <c r="AU5" s="741"/>
      <c r="AV5" s="741"/>
      <c r="AW5" s="741"/>
      <c r="AX5" s="741"/>
      <c r="AY5" s="741"/>
      <c r="AZ5" s="741"/>
      <c r="BA5" s="741"/>
      <c r="BB5" s="741"/>
      <c r="BC5" s="741"/>
      <c r="BD5" s="741"/>
      <c r="BE5" s="741"/>
      <c r="BF5" s="742"/>
      <c r="BG5" s="641">
        <v>705930</v>
      </c>
      <c r="BH5" s="644"/>
      <c r="BI5" s="644"/>
      <c r="BJ5" s="644"/>
      <c r="BK5" s="644"/>
      <c r="BL5" s="644"/>
      <c r="BM5" s="644"/>
      <c r="BN5" s="645"/>
      <c r="BO5" s="703">
        <v>100</v>
      </c>
      <c r="BP5" s="703"/>
      <c r="BQ5" s="703"/>
      <c r="BR5" s="703"/>
      <c r="BS5" s="704" t="s">
        <v>221</v>
      </c>
      <c r="BT5" s="704"/>
      <c r="BU5" s="704"/>
      <c r="BV5" s="704"/>
      <c r="BW5" s="704"/>
      <c r="BX5" s="704"/>
      <c r="BY5" s="704"/>
      <c r="BZ5" s="704"/>
      <c r="CA5" s="704"/>
      <c r="CB5" s="745"/>
      <c r="CD5" s="758" t="s">
        <v>215</v>
      </c>
      <c r="CE5" s="759"/>
      <c r="CF5" s="759"/>
      <c r="CG5" s="759"/>
      <c r="CH5" s="759"/>
      <c r="CI5" s="759"/>
      <c r="CJ5" s="759"/>
      <c r="CK5" s="759"/>
      <c r="CL5" s="759"/>
      <c r="CM5" s="759"/>
      <c r="CN5" s="759"/>
      <c r="CO5" s="759"/>
      <c r="CP5" s="759"/>
      <c r="CQ5" s="760"/>
      <c r="CR5" s="758" t="s">
        <v>222</v>
      </c>
      <c r="CS5" s="759"/>
      <c r="CT5" s="759"/>
      <c r="CU5" s="759"/>
      <c r="CV5" s="759"/>
      <c r="CW5" s="759"/>
      <c r="CX5" s="759"/>
      <c r="CY5" s="760"/>
      <c r="CZ5" s="758" t="s">
        <v>213</v>
      </c>
      <c r="DA5" s="759"/>
      <c r="DB5" s="759"/>
      <c r="DC5" s="760"/>
      <c r="DD5" s="758" t="s">
        <v>223</v>
      </c>
      <c r="DE5" s="759"/>
      <c r="DF5" s="759"/>
      <c r="DG5" s="759"/>
      <c r="DH5" s="759"/>
      <c r="DI5" s="759"/>
      <c r="DJ5" s="759"/>
      <c r="DK5" s="759"/>
      <c r="DL5" s="759"/>
      <c r="DM5" s="759"/>
      <c r="DN5" s="759"/>
      <c r="DO5" s="759"/>
      <c r="DP5" s="760"/>
      <c r="DQ5" s="758" t="s">
        <v>224</v>
      </c>
      <c r="DR5" s="759"/>
      <c r="DS5" s="759"/>
      <c r="DT5" s="759"/>
      <c r="DU5" s="759"/>
      <c r="DV5" s="759"/>
      <c r="DW5" s="759"/>
      <c r="DX5" s="759"/>
      <c r="DY5" s="759"/>
      <c r="DZ5" s="759"/>
      <c r="EA5" s="759"/>
      <c r="EB5" s="759"/>
      <c r="EC5" s="760"/>
    </row>
    <row r="6" spans="2:143" ht="11.25" customHeight="1" x14ac:dyDescent="0.15">
      <c r="B6" s="638" t="s">
        <v>225</v>
      </c>
      <c r="C6" s="639"/>
      <c r="D6" s="639"/>
      <c r="E6" s="639"/>
      <c r="F6" s="639"/>
      <c r="G6" s="639"/>
      <c r="H6" s="639"/>
      <c r="I6" s="639"/>
      <c r="J6" s="639"/>
      <c r="K6" s="639"/>
      <c r="L6" s="639"/>
      <c r="M6" s="639"/>
      <c r="N6" s="639"/>
      <c r="O6" s="639"/>
      <c r="P6" s="639"/>
      <c r="Q6" s="640"/>
      <c r="R6" s="641">
        <v>30368</v>
      </c>
      <c r="S6" s="644"/>
      <c r="T6" s="644"/>
      <c r="U6" s="644"/>
      <c r="V6" s="644"/>
      <c r="W6" s="644"/>
      <c r="X6" s="644"/>
      <c r="Y6" s="645"/>
      <c r="Z6" s="703">
        <v>1.1000000000000001</v>
      </c>
      <c r="AA6" s="703"/>
      <c r="AB6" s="703"/>
      <c r="AC6" s="703"/>
      <c r="AD6" s="704">
        <v>30368</v>
      </c>
      <c r="AE6" s="704"/>
      <c r="AF6" s="704"/>
      <c r="AG6" s="704"/>
      <c r="AH6" s="704"/>
      <c r="AI6" s="704"/>
      <c r="AJ6" s="704"/>
      <c r="AK6" s="704"/>
      <c r="AL6" s="646">
        <v>1.7</v>
      </c>
      <c r="AM6" s="647"/>
      <c r="AN6" s="647"/>
      <c r="AO6" s="705"/>
      <c r="AP6" s="638" t="s">
        <v>226</v>
      </c>
      <c r="AQ6" s="639"/>
      <c r="AR6" s="639"/>
      <c r="AS6" s="639"/>
      <c r="AT6" s="639"/>
      <c r="AU6" s="639"/>
      <c r="AV6" s="639"/>
      <c r="AW6" s="639"/>
      <c r="AX6" s="639"/>
      <c r="AY6" s="639"/>
      <c r="AZ6" s="639"/>
      <c r="BA6" s="639"/>
      <c r="BB6" s="639"/>
      <c r="BC6" s="639"/>
      <c r="BD6" s="639"/>
      <c r="BE6" s="639"/>
      <c r="BF6" s="640"/>
      <c r="BG6" s="641">
        <v>705930</v>
      </c>
      <c r="BH6" s="644"/>
      <c r="BI6" s="644"/>
      <c r="BJ6" s="644"/>
      <c r="BK6" s="644"/>
      <c r="BL6" s="644"/>
      <c r="BM6" s="644"/>
      <c r="BN6" s="645"/>
      <c r="BO6" s="703">
        <v>100</v>
      </c>
      <c r="BP6" s="703"/>
      <c r="BQ6" s="703"/>
      <c r="BR6" s="703"/>
      <c r="BS6" s="704" t="s">
        <v>167</v>
      </c>
      <c r="BT6" s="704"/>
      <c r="BU6" s="704"/>
      <c r="BV6" s="704"/>
      <c r="BW6" s="704"/>
      <c r="BX6" s="704"/>
      <c r="BY6" s="704"/>
      <c r="BZ6" s="704"/>
      <c r="CA6" s="704"/>
      <c r="CB6" s="745"/>
      <c r="CD6" s="712" t="s">
        <v>227</v>
      </c>
      <c r="CE6" s="713"/>
      <c r="CF6" s="713"/>
      <c r="CG6" s="713"/>
      <c r="CH6" s="713"/>
      <c r="CI6" s="713"/>
      <c r="CJ6" s="713"/>
      <c r="CK6" s="713"/>
      <c r="CL6" s="713"/>
      <c r="CM6" s="713"/>
      <c r="CN6" s="713"/>
      <c r="CO6" s="713"/>
      <c r="CP6" s="713"/>
      <c r="CQ6" s="714"/>
      <c r="CR6" s="641">
        <v>50033</v>
      </c>
      <c r="CS6" s="644"/>
      <c r="CT6" s="644"/>
      <c r="CU6" s="644"/>
      <c r="CV6" s="644"/>
      <c r="CW6" s="644"/>
      <c r="CX6" s="644"/>
      <c r="CY6" s="645"/>
      <c r="CZ6" s="754">
        <v>1.9</v>
      </c>
      <c r="DA6" s="723"/>
      <c r="DB6" s="723"/>
      <c r="DC6" s="757"/>
      <c r="DD6" s="649">
        <v>2700</v>
      </c>
      <c r="DE6" s="644"/>
      <c r="DF6" s="644"/>
      <c r="DG6" s="644"/>
      <c r="DH6" s="644"/>
      <c r="DI6" s="644"/>
      <c r="DJ6" s="644"/>
      <c r="DK6" s="644"/>
      <c r="DL6" s="644"/>
      <c r="DM6" s="644"/>
      <c r="DN6" s="644"/>
      <c r="DO6" s="644"/>
      <c r="DP6" s="645"/>
      <c r="DQ6" s="649">
        <v>50033</v>
      </c>
      <c r="DR6" s="644"/>
      <c r="DS6" s="644"/>
      <c r="DT6" s="644"/>
      <c r="DU6" s="644"/>
      <c r="DV6" s="644"/>
      <c r="DW6" s="644"/>
      <c r="DX6" s="644"/>
      <c r="DY6" s="644"/>
      <c r="DZ6" s="644"/>
      <c r="EA6" s="644"/>
      <c r="EB6" s="644"/>
      <c r="EC6" s="684"/>
    </row>
    <row r="7" spans="2:143" ht="11.25" customHeight="1" x14ac:dyDescent="0.15">
      <c r="B7" s="638" t="s">
        <v>228</v>
      </c>
      <c r="C7" s="639"/>
      <c r="D7" s="639"/>
      <c r="E7" s="639"/>
      <c r="F7" s="639"/>
      <c r="G7" s="639"/>
      <c r="H7" s="639"/>
      <c r="I7" s="639"/>
      <c r="J7" s="639"/>
      <c r="K7" s="639"/>
      <c r="L7" s="639"/>
      <c r="M7" s="639"/>
      <c r="N7" s="639"/>
      <c r="O7" s="639"/>
      <c r="P7" s="639"/>
      <c r="Q7" s="640"/>
      <c r="R7" s="641">
        <v>962</v>
      </c>
      <c r="S7" s="644"/>
      <c r="T7" s="644"/>
      <c r="U7" s="644"/>
      <c r="V7" s="644"/>
      <c r="W7" s="644"/>
      <c r="X7" s="644"/>
      <c r="Y7" s="645"/>
      <c r="Z7" s="703">
        <v>0</v>
      </c>
      <c r="AA7" s="703"/>
      <c r="AB7" s="703"/>
      <c r="AC7" s="703"/>
      <c r="AD7" s="704">
        <v>962</v>
      </c>
      <c r="AE7" s="704"/>
      <c r="AF7" s="704"/>
      <c r="AG7" s="704"/>
      <c r="AH7" s="704"/>
      <c r="AI7" s="704"/>
      <c r="AJ7" s="704"/>
      <c r="AK7" s="704"/>
      <c r="AL7" s="646">
        <v>0.1</v>
      </c>
      <c r="AM7" s="647"/>
      <c r="AN7" s="647"/>
      <c r="AO7" s="705"/>
      <c r="AP7" s="638" t="s">
        <v>229</v>
      </c>
      <c r="AQ7" s="639"/>
      <c r="AR7" s="639"/>
      <c r="AS7" s="639"/>
      <c r="AT7" s="639"/>
      <c r="AU7" s="639"/>
      <c r="AV7" s="639"/>
      <c r="AW7" s="639"/>
      <c r="AX7" s="639"/>
      <c r="AY7" s="639"/>
      <c r="AZ7" s="639"/>
      <c r="BA7" s="639"/>
      <c r="BB7" s="639"/>
      <c r="BC7" s="639"/>
      <c r="BD7" s="639"/>
      <c r="BE7" s="639"/>
      <c r="BF7" s="640"/>
      <c r="BG7" s="641">
        <v>335858</v>
      </c>
      <c r="BH7" s="644"/>
      <c r="BI7" s="644"/>
      <c r="BJ7" s="644"/>
      <c r="BK7" s="644"/>
      <c r="BL7" s="644"/>
      <c r="BM7" s="644"/>
      <c r="BN7" s="645"/>
      <c r="BO7" s="703">
        <v>47.6</v>
      </c>
      <c r="BP7" s="703"/>
      <c r="BQ7" s="703"/>
      <c r="BR7" s="703"/>
      <c r="BS7" s="704" t="s">
        <v>167</v>
      </c>
      <c r="BT7" s="704"/>
      <c r="BU7" s="704"/>
      <c r="BV7" s="704"/>
      <c r="BW7" s="704"/>
      <c r="BX7" s="704"/>
      <c r="BY7" s="704"/>
      <c r="BZ7" s="704"/>
      <c r="CA7" s="704"/>
      <c r="CB7" s="745"/>
      <c r="CD7" s="685" t="s">
        <v>230</v>
      </c>
      <c r="CE7" s="682"/>
      <c r="CF7" s="682"/>
      <c r="CG7" s="682"/>
      <c r="CH7" s="682"/>
      <c r="CI7" s="682"/>
      <c r="CJ7" s="682"/>
      <c r="CK7" s="682"/>
      <c r="CL7" s="682"/>
      <c r="CM7" s="682"/>
      <c r="CN7" s="682"/>
      <c r="CO7" s="682"/>
      <c r="CP7" s="682"/>
      <c r="CQ7" s="683"/>
      <c r="CR7" s="641">
        <v>669769</v>
      </c>
      <c r="CS7" s="644"/>
      <c r="CT7" s="644"/>
      <c r="CU7" s="644"/>
      <c r="CV7" s="644"/>
      <c r="CW7" s="644"/>
      <c r="CX7" s="644"/>
      <c r="CY7" s="645"/>
      <c r="CZ7" s="703">
        <v>25.6</v>
      </c>
      <c r="DA7" s="703"/>
      <c r="DB7" s="703"/>
      <c r="DC7" s="703"/>
      <c r="DD7" s="649">
        <v>39112</v>
      </c>
      <c r="DE7" s="644"/>
      <c r="DF7" s="644"/>
      <c r="DG7" s="644"/>
      <c r="DH7" s="644"/>
      <c r="DI7" s="644"/>
      <c r="DJ7" s="644"/>
      <c r="DK7" s="644"/>
      <c r="DL7" s="644"/>
      <c r="DM7" s="644"/>
      <c r="DN7" s="644"/>
      <c r="DO7" s="644"/>
      <c r="DP7" s="645"/>
      <c r="DQ7" s="649">
        <v>643845</v>
      </c>
      <c r="DR7" s="644"/>
      <c r="DS7" s="644"/>
      <c r="DT7" s="644"/>
      <c r="DU7" s="644"/>
      <c r="DV7" s="644"/>
      <c r="DW7" s="644"/>
      <c r="DX7" s="644"/>
      <c r="DY7" s="644"/>
      <c r="DZ7" s="644"/>
      <c r="EA7" s="644"/>
      <c r="EB7" s="644"/>
      <c r="EC7" s="684"/>
    </row>
    <row r="8" spans="2:143" ht="11.25" customHeight="1" x14ac:dyDescent="0.15">
      <c r="B8" s="638" t="s">
        <v>231</v>
      </c>
      <c r="C8" s="639"/>
      <c r="D8" s="639"/>
      <c r="E8" s="639"/>
      <c r="F8" s="639"/>
      <c r="G8" s="639"/>
      <c r="H8" s="639"/>
      <c r="I8" s="639"/>
      <c r="J8" s="639"/>
      <c r="K8" s="639"/>
      <c r="L8" s="639"/>
      <c r="M8" s="639"/>
      <c r="N8" s="639"/>
      <c r="O8" s="639"/>
      <c r="P8" s="639"/>
      <c r="Q8" s="640"/>
      <c r="R8" s="641">
        <v>3692</v>
      </c>
      <c r="S8" s="644"/>
      <c r="T8" s="644"/>
      <c r="U8" s="644"/>
      <c r="V8" s="644"/>
      <c r="W8" s="644"/>
      <c r="X8" s="644"/>
      <c r="Y8" s="645"/>
      <c r="Z8" s="703">
        <v>0.1</v>
      </c>
      <c r="AA8" s="703"/>
      <c r="AB8" s="703"/>
      <c r="AC8" s="703"/>
      <c r="AD8" s="704">
        <v>3692</v>
      </c>
      <c r="AE8" s="704"/>
      <c r="AF8" s="704"/>
      <c r="AG8" s="704"/>
      <c r="AH8" s="704"/>
      <c r="AI8" s="704"/>
      <c r="AJ8" s="704"/>
      <c r="AK8" s="704"/>
      <c r="AL8" s="646">
        <v>0.2</v>
      </c>
      <c r="AM8" s="647"/>
      <c r="AN8" s="647"/>
      <c r="AO8" s="705"/>
      <c r="AP8" s="638" t="s">
        <v>232</v>
      </c>
      <c r="AQ8" s="639"/>
      <c r="AR8" s="639"/>
      <c r="AS8" s="639"/>
      <c r="AT8" s="639"/>
      <c r="AU8" s="639"/>
      <c r="AV8" s="639"/>
      <c r="AW8" s="639"/>
      <c r="AX8" s="639"/>
      <c r="AY8" s="639"/>
      <c r="AZ8" s="639"/>
      <c r="BA8" s="639"/>
      <c r="BB8" s="639"/>
      <c r="BC8" s="639"/>
      <c r="BD8" s="639"/>
      <c r="BE8" s="639"/>
      <c r="BF8" s="640"/>
      <c r="BG8" s="641">
        <v>11408</v>
      </c>
      <c r="BH8" s="644"/>
      <c r="BI8" s="644"/>
      <c r="BJ8" s="644"/>
      <c r="BK8" s="644"/>
      <c r="BL8" s="644"/>
      <c r="BM8" s="644"/>
      <c r="BN8" s="645"/>
      <c r="BO8" s="703">
        <v>1.6</v>
      </c>
      <c r="BP8" s="703"/>
      <c r="BQ8" s="703"/>
      <c r="BR8" s="703"/>
      <c r="BS8" s="649" t="s">
        <v>167</v>
      </c>
      <c r="BT8" s="644"/>
      <c r="BU8" s="644"/>
      <c r="BV8" s="644"/>
      <c r="BW8" s="644"/>
      <c r="BX8" s="644"/>
      <c r="BY8" s="644"/>
      <c r="BZ8" s="644"/>
      <c r="CA8" s="644"/>
      <c r="CB8" s="684"/>
      <c r="CD8" s="685" t="s">
        <v>233</v>
      </c>
      <c r="CE8" s="682"/>
      <c r="CF8" s="682"/>
      <c r="CG8" s="682"/>
      <c r="CH8" s="682"/>
      <c r="CI8" s="682"/>
      <c r="CJ8" s="682"/>
      <c r="CK8" s="682"/>
      <c r="CL8" s="682"/>
      <c r="CM8" s="682"/>
      <c r="CN8" s="682"/>
      <c r="CO8" s="682"/>
      <c r="CP8" s="682"/>
      <c r="CQ8" s="683"/>
      <c r="CR8" s="641">
        <v>719261</v>
      </c>
      <c r="CS8" s="644"/>
      <c r="CT8" s="644"/>
      <c r="CU8" s="644"/>
      <c r="CV8" s="644"/>
      <c r="CW8" s="644"/>
      <c r="CX8" s="644"/>
      <c r="CY8" s="645"/>
      <c r="CZ8" s="703">
        <v>27.5</v>
      </c>
      <c r="DA8" s="703"/>
      <c r="DB8" s="703"/>
      <c r="DC8" s="703"/>
      <c r="DD8" s="649">
        <v>3320</v>
      </c>
      <c r="DE8" s="644"/>
      <c r="DF8" s="644"/>
      <c r="DG8" s="644"/>
      <c r="DH8" s="644"/>
      <c r="DI8" s="644"/>
      <c r="DJ8" s="644"/>
      <c r="DK8" s="644"/>
      <c r="DL8" s="644"/>
      <c r="DM8" s="644"/>
      <c r="DN8" s="644"/>
      <c r="DO8" s="644"/>
      <c r="DP8" s="645"/>
      <c r="DQ8" s="649">
        <v>481507</v>
      </c>
      <c r="DR8" s="644"/>
      <c r="DS8" s="644"/>
      <c r="DT8" s="644"/>
      <c r="DU8" s="644"/>
      <c r="DV8" s="644"/>
      <c r="DW8" s="644"/>
      <c r="DX8" s="644"/>
      <c r="DY8" s="644"/>
      <c r="DZ8" s="644"/>
      <c r="EA8" s="644"/>
      <c r="EB8" s="644"/>
      <c r="EC8" s="684"/>
    </row>
    <row r="9" spans="2:143" ht="11.25" customHeight="1" x14ac:dyDescent="0.15">
      <c r="B9" s="638" t="s">
        <v>234</v>
      </c>
      <c r="C9" s="639"/>
      <c r="D9" s="639"/>
      <c r="E9" s="639"/>
      <c r="F9" s="639"/>
      <c r="G9" s="639"/>
      <c r="H9" s="639"/>
      <c r="I9" s="639"/>
      <c r="J9" s="639"/>
      <c r="K9" s="639"/>
      <c r="L9" s="639"/>
      <c r="M9" s="639"/>
      <c r="N9" s="639"/>
      <c r="O9" s="639"/>
      <c r="P9" s="639"/>
      <c r="Q9" s="640"/>
      <c r="R9" s="641">
        <v>4300</v>
      </c>
      <c r="S9" s="644"/>
      <c r="T9" s="644"/>
      <c r="U9" s="644"/>
      <c r="V9" s="644"/>
      <c r="W9" s="644"/>
      <c r="X9" s="644"/>
      <c r="Y9" s="645"/>
      <c r="Z9" s="703">
        <v>0.2</v>
      </c>
      <c r="AA9" s="703"/>
      <c r="AB9" s="703"/>
      <c r="AC9" s="703"/>
      <c r="AD9" s="704">
        <v>4300</v>
      </c>
      <c r="AE9" s="704"/>
      <c r="AF9" s="704"/>
      <c r="AG9" s="704"/>
      <c r="AH9" s="704"/>
      <c r="AI9" s="704"/>
      <c r="AJ9" s="704"/>
      <c r="AK9" s="704"/>
      <c r="AL9" s="646">
        <v>0.2</v>
      </c>
      <c r="AM9" s="647"/>
      <c r="AN9" s="647"/>
      <c r="AO9" s="705"/>
      <c r="AP9" s="638" t="s">
        <v>235</v>
      </c>
      <c r="AQ9" s="639"/>
      <c r="AR9" s="639"/>
      <c r="AS9" s="639"/>
      <c r="AT9" s="639"/>
      <c r="AU9" s="639"/>
      <c r="AV9" s="639"/>
      <c r="AW9" s="639"/>
      <c r="AX9" s="639"/>
      <c r="AY9" s="639"/>
      <c r="AZ9" s="639"/>
      <c r="BA9" s="639"/>
      <c r="BB9" s="639"/>
      <c r="BC9" s="639"/>
      <c r="BD9" s="639"/>
      <c r="BE9" s="639"/>
      <c r="BF9" s="640"/>
      <c r="BG9" s="641">
        <v>266831</v>
      </c>
      <c r="BH9" s="644"/>
      <c r="BI9" s="644"/>
      <c r="BJ9" s="644"/>
      <c r="BK9" s="644"/>
      <c r="BL9" s="644"/>
      <c r="BM9" s="644"/>
      <c r="BN9" s="645"/>
      <c r="BO9" s="703">
        <v>37.799999999999997</v>
      </c>
      <c r="BP9" s="703"/>
      <c r="BQ9" s="703"/>
      <c r="BR9" s="703"/>
      <c r="BS9" s="649" t="s">
        <v>221</v>
      </c>
      <c r="BT9" s="644"/>
      <c r="BU9" s="644"/>
      <c r="BV9" s="644"/>
      <c r="BW9" s="644"/>
      <c r="BX9" s="644"/>
      <c r="BY9" s="644"/>
      <c r="BZ9" s="644"/>
      <c r="CA9" s="644"/>
      <c r="CB9" s="684"/>
      <c r="CD9" s="685" t="s">
        <v>236</v>
      </c>
      <c r="CE9" s="682"/>
      <c r="CF9" s="682"/>
      <c r="CG9" s="682"/>
      <c r="CH9" s="682"/>
      <c r="CI9" s="682"/>
      <c r="CJ9" s="682"/>
      <c r="CK9" s="682"/>
      <c r="CL9" s="682"/>
      <c r="CM9" s="682"/>
      <c r="CN9" s="682"/>
      <c r="CO9" s="682"/>
      <c r="CP9" s="682"/>
      <c r="CQ9" s="683"/>
      <c r="CR9" s="641">
        <v>209612</v>
      </c>
      <c r="CS9" s="644"/>
      <c r="CT9" s="644"/>
      <c r="CU9" s="644"/>
      <c r="CV9" s="644"/>
      <c r="CW9" s="644"/>
      <c r="CX9" s="644"/>
      <c r="CY9" s="645"/>
      <c r="CZ9" s="703">
        <v>8</v>
      </c>
      <c r="DA9" s="703"/>
      <c r="DB9" s="703"/>
      <c r="DC9" s="703"/>
      <c r="DD9" s="649">
        <v>2101</v>
      </c>
      <c r="DE9" s="644"/>
      <c r="DF9" s="644"/>
      <c r="DG9" s="644"/>
      <c r="DH9" s="644"/>
      <c r="DI9" s="644"/>
      <c r="DJ9" s="644"/>
      <c r="DK9" s="644"/>
      <c r="DL9" s="644"/>
      <c r="DM9" s="644"/>
      <c r="DN9" s="644"/>
      <c r="DO9" s="644"/>
      <c r="DP9" s="645"/>
      <c r="DQ9" s="649">
        <v>191060</v>
      </c>
      <c r="DR9" s="644"/>
      <c r="DS9" s="644"/>
      <c r="DT9" s="644"/>
      <c r="DU9" s="644"/>
      <c r="DV9" s="644"/>
      <c r="DW9" s="644"/>
      <c r="DX9" s="644"/>
      <c r="DY9" s="644"/>
      <c r="DZ9" s="644"/>
      <c r="EA9" s="644"/>
      <c r="EB9" s="644"/>
      <c r="EC9" s="684"/>
    </row>
    <row r="10" spans="2:143" ht="11.25" customHeight="1" x14ac:dyDescent="0.15">
      <c r="B10" s="638" t="s">
        <v>237</v>
      </c>
      <c r="C10" s="639"/>
      <c r="D10" s="639"/>
      <c r="E10" s="639"/>
      <c r="F10" s="639"/>
      <c r="G10" s="639"/>
      <c r="H10" s="639"/>
      <c r="I10" s="639"/>
      <c r="J10" s="639"/>
      <c r="K10" s="639"/>
      <c r="L10" s="639"/>
      <c r="M10" s="639"/>
      <c r="N10" s="639"/>
      <c r="O10" s="639"/>
      <c r="P10" s="639"/>
      <c r="Q10" s="640"/>
      <c r="R10" s="641" t="s">
        <v>167</v>
      </c>
      <c r="S10" s="644"/>
      <c r="T10" s="644"/>
      <c r="U10" s="644"/>
      <c r="V10" s="644"/>
      <c r="W10" s="644"/>
      <c r="X10" s="644"/>
      <c r="Y10" s="645"/>
      <c r="Z10" s="703" t="s">
        <v>167</v>
      </c>
      <c r="AA10" s="703"/>
      <c r="AB10" s="703"/>
      <c r="AC10" s="703"/>
      <c r="AD10" s="704" t="s">
        <v>221</v>
      </c>
      <c r="AE10" s="704"/>
      <c r="AF10" s="704"/>
      <c r="AG10" s="704"/>
      <c r="AH10" s="704"/>
      <c r="AI10" s="704"/>
      <c r="AJ10" s="704"/>
      <c r="AK10" s="704"/>
      <c r="AL10" s="646" t="s">
        <v>221</v>
      </c>
      <c r="AM10" s="647"/>
      <c r="AN10" s="647"/>
      <c r="AO10" s="705"/>
      <c r="AP10" s="638" t="s">
        <v>238</v>
      </c>
      <c r="AQ10" s="639"/>
      <c r="AR10" s="639"/>
      <c r="AS10" s="639"/>
      <c r="AT10" s="639"/>
      <c r="AU10" s="639"/>
      <c r="AV10" s="639"/>
      <c r="AW10" s="639"/>
      <c r="AX10" s="639"/>
      <c r="AY10" s="639"/>
      <c r="AZ10" s="639"/>
      <c r="BA10" s="639"/>
      <c r="BB10" s="639"/>
      <c r="BC10" s="639"/>
      <c r="BD10" s="639"/>
      <c r="BE10" s="639"/>
      <c r="BF10" s="640"/>
      <c r="BG10" s="641">
        <v>14337</v>
      </c>
      <c r="BH10" s="644"/>
      <c r="BI10" s="644"/>
      <c r="BJ10" s="644"/>
      <c r="BK10" s="644"/>
      <c r="BL10" s="644"/>
      <c r="BM10" s="644"/>
      <c r="BN10" s="645"/>
      <c r="BO10" s="703">
        <v>2</v>
      </c>
      <c r="BP10" s="703"/>
      <c r="BQ10" s="703"/>
      <c r="BR10" s="703"/>
      <c r="BS10" s="649" t="s">
        <v>167</v>
      </c>
      <c r="BT10" s="644"/>
      <c r="BU10" s="644"/>
      <c r="BV10" s="644"/>
      <c r="BW10" s="644"/>
      <c r="BX10" s="644"/>
      <c r="BY10" s="644"/>
      <c r="BZ10" s="644"/>
      <c r="CA10" s="644"/>
      <c r="CB10" s="684"/>
      <c r="CD10" s="685" t="s">
        <v>239</v>
      </c>
      <c r="CE10" s="682"/>
      <c r="CF10" s="682"/>
      <c r="CG10" s="682"/>
      <c r="CH10" s="682"/>
      <c r="CI10" s="682"/>
      <c r="CJ10" s="682"/>
      <c r="CK10" s="682"/>
      <c r="CL10" s="682"/>
      <c r="CM10" s="682"/>
      <c r="CN10" s="682"/>
      <c r="CO10" s="682"/>
      <c r="CP10" s="682"/>
      <c r="CQ10" s="683"/>
      <c r="CR10" s="641">
        <v>5</v>
      </c>
      <c r="CS10" s="644"/>
      <c r="CT10" s="644"/>
      <c r="CU10" s="644"/>
      <c r="CV10" s="644"/>
      <c r="CW10" s="644"/>
      <c r="CX10" s="644"/>
      <c r="CY10" s="645"/>
      <c r="CZ10" s="703">
        <v>0</v>
      </c>
      <c r="DA10" s="703"/>
      <c r="DB10" s="703"/>
      <c r="DC10" s="703"/>
      <c r="DD10" s="649" t="s">
        <v>221</v>
      </c>
      <c r="DE10" s="644"/>
      <c r="DF10" s="644"/>
      <c r="DG10" s="644"/>
      <c r="DH10" s="644"/>
      <c r="DI10" s="644"/>
      <c r="DJ10" s="644"/>
      <c r="DK10" s="644"/>
      <c r="DL10" s="644"/>
      <c r="DM10" s="644"/>
      <c r="DN10" s="644"/>
      <c r="DO10" s="644"/>
      <c r="DP10" s="645"/>
      <c r="DQ10" s="649">
        <v>5</v>
      </c>
      <c r="DR10" s="644"/>
      <c r="DS10" s="644"/>
      <c r="DT10" s="644"/>
      <c r="DU10" s="644"/>
      <c r="DV10" s="644"/>
      <c r="DW10" s="644"/>
      <c r="DX10" s="644"/>
      <c r="DY10" s="644"/>
      <c r="DZ10" s="644"/>
      <c r="EA10" s="644"/>
      <c r="EB10" s="644"/>
      <c r="EC10" s="684"/>
    </row>
    <row r="11" spans="2:143" ht="11.25" customHeight="1" x14ac:dyDescent="0.15">
      <c r="B11" s="638" t="s">
        <v>240</v>
      </c>
      <c r="C11" s="639"/>
      <c r="D11" s="639"/>
      <c r="E11" s="639"/>
      <c r="F11" s="639"/>
      <c r="G11" s="639"/>
      <c r="H11" s="639"/>
      <c r="I11" s="639"/>
      <c r="J11" s="639"/>
      <c r="K11" s="639"/>
      <c r="L11" s="639"/>
      <c r="M11" s="639"/>
      <c r="N11" s="639"/>
      <c r="O11" s="639"/>
      <c r="P11" s="639"/>
      <c r="Q11" s="640"/>
      <c r="R11" s="641" t="s">
        <v>221</v>
      </c>
      <c r="S11" s="644"/>
      <c r="T11" s="644"/>
      <c r="U11" s="644"/>
      <c r="V11" s="644"/>
      <c r="W11" s="644"/>
      <c r="X11" s="644"/>
      <c r="Y11" s="645"/>
      <c r="Z11" s="703" t="s">
        <v>221</v>
      </c>
      <c r="AA11" s="703"/>
      <c r="AB11" s="703"/>
      <c r="AC11" s="703"/>
      <c r="AD11" s="704" t="s">
        <v>167</v>
      </c>
      <c r="AE11" s="704"/>
      <c r="AF11" s="704"/>
      <c r="AG11" s="704"/>
      <c r="AH11" s="704"/>
      <c r="AI11" s="704"/>
      <c r="AJ11" s="704"/>
      <c r="AK11" s="704"/>
      <c r="AL11" s="646" t="s">
        <v>221</v>
      </c>
      <c r="AM11" s="647"/>
      <c r="AN11" s="647"/>
      <c r="AO11" s="705"/>
      <c r="AP11" s="638" t="s">
        <v>241</v>
      </c>
      <c r="AQ11" s="639"/>
      <c r="AR11" s="639"/>
      <c r="AS11" s="639"/>
      <c r="AT11" s="639"/>
      <c r="AU11" s="639"/>
      <c r="AV11" s="639"/>
      <c r="AW11" s="639"/>
      <c r="AX11" s="639"/>
      <c r="AY11" s="639"/>
      <c r="AZ11" s="639"/>
      <c r="BA11" s="639"/>
      <c r="BB11" s="639"/>
      <c r="BC11" s="639"/>
      <c r="BD11" s="639"/>
      <c r="BE11" s="639"/>
      <c r="BF11" s="640"/>
      <c r="BG11" s="641">
        <v>43282</v>
      </c>
      <c r="BH11" s="644"/>
      <c r="BI11" s="644"/>
      <c r="BJ11" s="644"/>
      <c r="BK11" s="644"/>
      <c r="BL11" s="644"/>
      <c r="BM11" s="644"/>
      <c r="BN11" s="645"/>
      <c r="BO11" s="703">
        <v>6.1</v>
      </c>
      <c r="BP11" s="703"/>
      <c r="BQ11" s="703"/>
      <c r="BR11" s="703"/>
      <c r="BS11" s="649" t="s">
        <v>167</v>
      </c>
      <c r="BT11" s="644"/>
      <c r="BU11" s="644"/>
      <c r="BV11" s="644"/>
      <c r="BW11" s="644"/>
      <c r="BX11" s="644"/>
      <c r="BY11" s="644"/>
      <c r="BZ11" s="644"/>
      <c r="CA11" s="644"/>
      <c r="CB11" s="684"/>
      <c r="CD11" s="685" t="s">
        <v>242</v>
      </c>
      <c r="CE11" s="682"/>
      <c r="CF11" s="682"/>
      <c r="CG11" s="682"/>
      <c r="CH11" s="682"/>
      <c r="CI11" s="682"/>
      <c r="CJ11" s="682"/>
      <c r="CK11" s="682"/>
      <c r="CL11" s="682"/>
      <c r="CM11" s="682"/>
      <c r="CN11" s="682"/>
      <c r="CO11" s="682"/>
      <c r="CP11" s="682"/>
      <c r="CQ11" s="683"/>
      <c r="CR11" s="641">
        <v>139640</v>
      </c>
      <c r="CS11" s="644"/>
      <c r="CT11" s="644"/>
      <c r="CU11" s="644"/>
      <c r="CV11" s="644"/>
      <c r="CW11" s="644"/>
      <c r="CX11" s="644"/>
      <c r="CY11" s="645"/>
      <c r="CZ11" s="703">
        <v>5.3</v>
      </c>
      <c r="DA11" s="703"/>
      <c r="DB11" s="703"/>
      <c r="DC11" s="703"/>
      <c r="DD11" s="649">
        <v>12619</v>
      </c>
      <c r="DE11" s="644"/>
      <c r="DF11" s="644"/>
      <c r="DG11" s="644"/>
      <c r="DH11" s="644"/>
      <c r="DI11" s="644"/>
      <c r="DJ11" s="644"/>
      <c r="DK11" s="644"/>
      <c r="DL11" s="644"/>
      <c r="DM11" s="644"/>
      <c r="DN11" s="644"/>
      <c r="DO11" s="644"/>
      <c r="DP11" s="645"/>
      <c r="DQ11" s="649">
        <v>67856</v>
      </c>
      <c r="DR11" s="644"/>
      <c r="DS11" s="644"/>
      <c r="DT11" s="644"/>
      <c r="DU11" s="644"/>
      <c r="DV11" s="644"/>
      <c r="DW11" s="644"/>
      <c r="DX11" s="644"/>
      <c r="DY11" s="644"/>
      <c r="DZ11" s="644"/>
      <c r="EA11" s="644"/>
      <c r="EB11" s="644"/>
      <c r="EC11" s="684"/>
    </row>
    <row r="12" spans="2:143" ht="11.25" customHeight="1" x14ac:dyDescent="0.15">
      <c r="B12" s="638" t="s">
        <v>243</v>
      </c>
      <c r="C12" s="639"/>
      <c r="D12" s="639"/>
      <c r="E12" s="639"/>
      <c r="F12" s="639"/>
      <c r="G12" s="639"/>
      <c r="H12" s="639"/>
      <c r="I12" s="639"/>
      <c r="J12" s="639"/>
      <c r="K12" s="639"/>
      <c r="L12" s="639"/>
      <c r="M12" s="639"/>
      <c r="N12" s="639"/>
      <c r="O12" s="639"/>
      <c r="P12" s="639"/>
      <c r="Q12" s="640"/>
      <c r="R12" s="641">
        <v>101738</v>
      </c>
      <c r="S12" s="644"/>
      <c r="T12" s="644"/>
      <c r="U12" s="644"/>
      <c r="V12" s="644"/>
      <c r="W12" s="644"/>
      <c r="X12" s="644"/>
      <c r="Y12" s="645"/>
      <c r="Z12" s="703">
        <v>3.6</v>
      </c>
      <c r="AA12" s="703"/>
      <c r="AB12" s="703"/>
      <c r="AC12" s="703"/>
      <c r="AD12" s="704">
        <v>101738</v>
      </c>
      <c r="AE12" s="704"/>
      <c r="AF12" s="704"/>
      <c r="AG12" s="704"/>
      <c r="AH12" s="704"/>
      <c r="AI12" s="704"/>
      <c r="AJ12" s="704"/>
      <c r="AK12" s="704"/>
      <c r="AL12" s="646">
        <v>5.7</v>
      </c>
      <c r="AM12" s="647"/>
      <c r="AN12" s="647"/>
      <c r="AO12" s="705"/>
      <c r="AP12" s="638" t="s">
        <v>244</v>
      </c>
      <c r="AQ12" s="639"/>
      <c r="AR12" s="639"/>
      <c r="AS12" s="639"/>
      <c r="AT12" s="639"/>
      <c r="AU12" s="639"/>
      <c r="AV12" s="639"/>
      <c r="AW12" s="639"/>
      <c r="AX12" s="639"/>
      <c r="AY12" s="639"/>
      <c r="AZ12" s="639"/>
      <c r="BA12" s="639"/>
      <c r="BB12" s="639"/>
      <c r="BC12" s="639"/>
      <c r="BD12" s="639"/>
      <c r="BE12" s="639"/>
      <c r="BF12" s="640"/>
      <c r="BG12" s="641">
        <v>302468</v>
      </c>
      <c r="BH12" s="644"/>
      <c r="BI12" s="644"/>
      <c r="BJ12" s="644"/>
      <c r="BK12" s="644"/>
      <c r="BL12" s="644"/>
      <c r="BM12" s="644"/>
      <c r="BN12" s="645"/>
      <c r="BO12" s="703">
        <v>42.8</v>
      </c>
      <c r="BP12" s="703"/>
      <c r="BQ12" s="703"/>
      <c r="BR12" s="703"/>
      <c r="BS12" s="649" t="s">
        <v>167</v>
      </c>
      <c r="BT12" s="644"/>
      <c r="BU12" s="644"/>
      <c r="BV12" s="644"/>
      <c r="BW12" s="644"/>
      <c r="BX12" s="644"/>
      <c r="BY12" s="644"/>
      <c r="BZ12" s="644"/>
      <c r="CA12" s="644"/>
      <c r="CB12" s="684"/>
      <c r="CD12" s="685" t="s">
        <v>245</v>
      </c>
      <c r="CE12" s="682"/>
      <c r="CF12" s="682"/>
      <c r="CG12" s="682"/>
      <c r="CH12" s="682"/>
      <c r="CI12" s="682"/>
      <c r="CJ12" s="682"/>
      <c r="CK12" s="682"/>
      <c r="CL12" s="682"/>
      <c r="CM12" s="682"/>
      <c r="CN12" s="682"/>
      <c r="CO12" s="682"/>
      <c r="CP12" s="682"/>
      <c r="CQ12" s="683"/>
      <c r="CR12" s="641">
        <v>99229</v>
      </c>
      <c r="CS12" s="644"/>
      <c r="CT12" s="644"/>
      <c r="CU12" s="644"/>
      <c r="CV12" s="644"/>
      <c r="CW12" s="644"/>
      <c r="CX12" s="644"/>
      <c r="CY12" s="645"/>
      <c r="CZ12" s="703">
        <v>3.8</v>
      </c>
      <c r="DA12" s="703"/>
      <c r="DB12" s="703"/>
      <c r="DC12" s="703"/>
      <c r="DD12" s="649">
        <v>87987</v>
      </c>
      <c r="DE12" s="644"/>
      <c r="DF12" s="644"/>
      <c r="DG12" s="644"/>
      <c r="DH12" s="644"/>
      <c r="DI12" s="644"/>
      <c r="DJ12" s="644"/>
      <c r="DK12" s="644"/>
      <c r="DL12" s="644"/>
      <c r="DM12" s="644"/>
      <c r="DN12" s="644"/>
      <c r="DO12" s="644"/>
      <c r="DP12" s="645"/>
      <c r="DQ12" s="649">
        <v>11217</v>
      </c>
      <c r="DR12" s="644"/>
      <c r="DS12" s="644"/>
      <c r="DT12" s="644"/>
      <c r="DU12" s="644"/>
      <c r="DV12" s="644"/>
      <c r="DW12" s="644"/>
      <c r="DX12" s="644"/>
      <c r="DY12" s="644"/>
      <c r="DZ12" s="644"/>
      <c r="EA12" s="644"/>
      <c r="EB12" s="644"/>
      <c r="EC12" s="684"/>
    </row>
    <row r="13" spans="2:143" ht="11.25" customHeight="1" x14ac:dyDescent="0.15">
      <c r="B13" s="638" t="s">
        <v>246</v>
      </c>
      <c r="C13" s="639"/>
      <c r="D13" s="639"/>
      <c r="E13" s="639"/>
      <c r="F13" s="639"/>
      <c r="G13" s="639"/>
      <c r="H13" s="639"/>
      <c r="I13" s="639"/>
      <c r="J13" s="639"/>
      <c r="K13" s="639"/>
      <c r="L13" s="639"/>
      <c r="M13" s="639"/>
      <c r="N13" s="639"/>
      <c r="O13" s="639"/>
      <c r="P13" s="639"/>
      <c r="Q13" s="640"/>
      <c r="R13" s="641">
        <v>14365</v>
      </c>
      <c r="S13" s="644"/>
      <c r="T13" s="644"/>
      <c r="U13" s="644"/>
      <c r="V13" s="644"/>
      <c r="W13" s="644"/>
      <c r="X13" s="644"/>
      <c r="Y13" s="645"/>
      <c r="Z13" s="703">
        <v>0.5</v>
      </c>
      <c r="AA13" s="703"/>
      <c r="AB13" s="703"/>
      <c r="AC13" s="703"/>
      <c r="AD13" s="704">
        <v>14365</v>
      </c>
      <c r="AE13" s="704"/>
      <c r="AF13" s="704"/>
      <c r="AG13" s="704"/>
      <c r="AH13" s="704"/>
      <c r="AI13" s="704"/>
      <c r="AJ13" s="704"/>
      <c r="AK13" s="704"/>
      <c r="AL13" s="646">
        <v>0.8</v>
      </c>
      <c r="AM13" s="647"/>
      <c r="AN13" s="647"/>
      <c r="AO13" s="705"/>
      <c r="AP13" s="638" t="s">
        <v>247</v>
      </c>
      <c r="AQ13" s="639"/>
      <c r="AR13" s="639"/>
      <c r="AS13" s="639"/>
      <c r="AT13" s="639"/>
      <c r="AU13" s="639"/>
      <c r="AV13" s="639"/>
      <c r="AW13" s="639"/>
      <c r="AX13" s="639"/>
      <c r="AY13" s="639"/>
      <c r="AZ13" s="639"/>
      <c r="BA13" s="639"/>
      <c r="BB13" s="639"/>
      <c r="BC13" s="639"/>
      <c r="BD13" s="639"/>
      <c r="BE13" s="639"/>
      <c r="BF13" s="640"/>
      <c r="BG13" s="641">
        <v>302468</v>
      </c>
      <c r="BH13" s="644"/>
      <c r="BI13" s="644"/>
      <c r="BJ13" s="644"/>
      <c r="BK13" s="644"/>
      <c r="BL13" s="644"/>
      <c r="BM13" s="644"/>
      <c r="BN13" s="645"/>
      <c r="BO13" s="703">
        <v>42.8</v>
      </c>
      <c r="BP13" s="703"/>
      <c r="BQ13" s="703"/>
      <c r="BR13" s="703"/>
      <c r="BS13" s="649" t="s">
        <v>167</v>
      </c>
      <c r="BT13" s="644"/>
      <c r="BU13" s="644"/>
      <c r="BV13" s="644"/>
      <c r="BW13" s="644"/>
      <c r="BX13" s="644"/>
      <c r="BY13" s="644"/>
      <c r="BZ13" s="644"/>
      <c r="CA13" s="644"/>
      <c r="CB13" s="684"/>
      <c r="CD13" s="685" t="s">
        <v>248</v>
      </c>
      <c r="CE13" s="682"/>
      <c r="CF13" s="682"/>
      <c r="CG13" s="682"/>
      <c r="CH13" s="682"/>
      <c r="CI13" s="682"/>
      <c r="CJ13" s="682"/>
      <c r="CK13" s="682"/>
      <c r="CL13" s="682"/>
      <c r="CM13" s="682"/>
      <c r="CN13" s="682"/>
      <c r="CO13" s="682"/>
      <c r="CP13" s="682"/>
      <c r="CQ13" s="683"/>
      <c r="CR13" s="641">
        <v>124097</v>
      </c>
      <c r="CS13" s="644"/>
      <c r="CT13" s="644"/>
      <c r="CU13" s="644"/>
      <c r="CV13" s="644"/>
      <c r="CW13" s="644"/>
      <c r="CX13" s="644"/>
      <c r="CY13" s="645"/>
      <c r="CZ13" s="703">
        <v>4.7</v>
      </c>
      <c r="DA13" s="703"/>
      <c r="DB13" s="703"/>
      <c r="DC13" s="703"/>
      <c r="DD13" s="649">
        <v>89557</v>
      </c>
      <c r="DE13" s="644"/>
      <c r="DF13" s="644"/>
      <c r="DG13" s="644"/>
      <c r="DH13" s="644"/>
      <c r="DI13" s="644"/>
      <c r="DJ13" s="644"/>
      <c r="DK13" s="644"/>
      <c r="DL13" s="644"/>
      <c r="DM13" s="644"/>
      <c r="DN13" s="644"/>
      <c r="DO13" s="644"/>
      <c r="DP13" s="645"/>
      <c r="DQ13" s="649">
        <v>59190</v>
      </c>
      <c r="DR13" s="644"/>
      <c r="DS13" s="644"/>
      <c r="DT13" s="644"/>
      <c r="DU13" s="644"/>
      <c r="DV13" s="644"/>
      <c r="DW13" s="644"/>
      <c r="DX13" s="644"/>
      <c r="DY13" s="644"/>
      <c r="DZ13" s="644"/>
      <c r="EA13" s="644"/>
      <c r="EB13" s="644"/>
      <c r="EC13" s="684"/>
    </row>
    <row r="14" spans="2:143" ht="11.25" customHeight="1" x14ac:dyDescent="0.15">
      <c r="B14" s="638" t="s">
        <v>249</v>
      </c>
      <c r="C14" s="639"/>
      <c r="D14" s="639"/>
      <c r="E14" s="639"/>
      <c r="F14" s="639"/>
      <c r="G14" s="639"/>
      <c r="H14" s="639"/>
      <c r="I14" s="639"/>
      <c r="J14" s="639"/>
      <c r="K14" s="639"/>
      <c r="L14" s="639"/>
      <c r="M14" s="639"/>
      <c r="N14" s="639"/>
      <c r="O14" s="639"/>
      <c r="P14" s="639"/>
      <c r="Q14" s="640"/>
      <c r="R14" s="641" t="s">
        <v>221</v>
      </c>
      <c r="S14" s="644"/>
      <c r="T14" s="644"/>
      <c r="U14" s="644"/>
      <c r="V14" s="644"/>
      <c r="W14" s="644"/>
      <c r="X14" s="644"/>
      <c r="Y14" s="645"/>
      <c r="Z14" s="703" t="s">
        <v>221</v>
      </c>
      <c r="AA14" s="703"/>
      <c r="AB14" s="703"/>
      <c r="AC14" s="703"/>
      <c r="AD14" s="704" t="s">
        <v>167</v>
      </c>
      <c r="AE14" s="704"/>
      <c r="AF14" s="704"/>
      <c r="AG14" s="704"/>
      <c r="AH14" s="704"/>
      <c r="AI14" s="704"/>
      <c r="AJ14" s="704"/>
      <c r="AK14" s="704"/>
      <c r="AL14" s="646" t="s">
        <v>167</v>
      </c>
      <c r="AM14" s="647"/>
      <c r="AN14" s="647"/>
      <c r="AO14" s="705"/>
      <c r="AP14" s="638" t="s">
        <v>250</v>
      </c>
      <c r="AQ14" s="639"/>
      <c r="AR14" s="639"/>
      <c r="AS14" s="639"/>
      <c r="AT14" s="639"/>
      <c r="AU14" s="639"/>
      <c r="AV14" s="639"/>
      <c r="AW14" s="639"/>
      <c r="AX14" s="639"/>
      <c r="AY14" s="639"/>
      <c r="AZ14" s="639"/>
      <c r="BA14" s="639"/>
      <c r="BB14" s="639"/>
      <c r="BC14" s="639"/>
      <c r="BD14" s="639"/>
      <c r="BE14" s="639"/>
      <c r="BF14" s="640"/>
      <c r="BG14" s="641">
        <v>17633</v>
      </c>
      <c r="BH14" s="644"/>
      <c r="BI14" s="644"/>
      <c r="BJ14" s="644"/>
      <c r="BK14" s="644"/>
      <c r="BL14" s="644"/>
      <c r="BM14" s="644"/>
      <c r="BN14" s="645"/>
      <c r="BO14" s="703">
        <v>2.5</v>
      </c>
      <c r="BP14" s="703"/>
      <c r="BQ14" s="703"/>
      <c r="BR14" s="703"/>
      <c r="BS14" s="649" t="s">
        <v>221</v>
      </c>
      <c r="BT14" s="644"/>
      <c r="BU14" s="644"/>
      <c r="BV14" s="644"/>
      <c r="BW14" s="644"/>
      <c r="BX14" s="644"/>
      <c r="BY14" s="644"/>
      <c r="BZ14" s="644"/>
      <c r="CA14" s="644"/>
      <c r="CB14" s="684"/>
      <c r="CD14" s="685" t="s">
        <v>251</v>
      </c>
      <c r="CE14" s="682"/>
      <c r="CF14" s="682"/>
      <c r="CG14" s="682"/>
      <c r="CH14" s="682"/>
      <c r="CI14" s="682"/>
      <c r="CJ14" s="682"/>
      <c r="CK14" s="682"/>
      <c r="CL14" s="682"/>
      <c r="CM14" s="682"/>
      <c r="CN14" s="682"/>
      <c r="CO14" s="682"/>
      <c r="CP14" s="682"/>
      <c r="CQ14" s="683"/>
      <c r="CR14" s="641">
        <v>120301</v>
      </c>
      <c r="CS14" s="644"/>
      <c r="CT14" s="644"/>
      <c r="CU14" s="644"/>
      <c r="CV14" s="644"/>
      <c r="CW14" s="644"/>
      <c r="CX14" s="644"/>
      <c r="CY14" s="645"/>
      <c r="CZ14" s="703">
        <v>4.5999999999999996</v>
      </c>
      <c r="DA14" s="703"/>
      <c r="DB14" s="703"/>
      <c r="DC14" s="703"/>
      <c r="DD14" s="649">
        <v>1188</v>
      </c>
      <c r="DE14" s="644"/>
      <c r="DF14" s="644"/>
      <c r="DG14" s="644"/>
      <c r="DH14" s="644"/>
      <c r="DI14" s="644"/>
      <c r="DJ14" s="644"/>
      <c r="DK14" s="644"/>
      <c r="DL14" s="644"/>
      <c r="DM14" s="644"/>
      <c r="DN14" s="644"/>
      <c r="DO14" s="644"/>
      <c r="DP14" s="645"/>
      <c r="DQ14" s="649">
        <v>119472</v>
      </c>
      <c r="DR14" s="644"/>
      <c r="DS14" s="644"/>
      <c r="DT14" s="644"/>
      <c r="DU14" s="644"/>
      <c r="DV14" s="644"/>
      <c r="DW14" s="644"/>
      <c r="DX14" s="644"/>
      <c r="DY14" s="644"/>
      <c r="DZ14" s="644"/>
      <c r="EA14" s="644"/>
      <c r="EB14" s="644"/>
      <c r="EC14" s="684"/>
    </row>
    <row r="15" spans="2:143" ht="11.25" customHeight="1" x14ac:dyDescent="0.15">
      <c r="B15" s="638" t="s">
        <v>252</v>
      </c>
      <c r="C15" s="639"/>
      <c r="D15" s="639"/>
      <c r="E15" s="639"/>
      <c r="F15" s="639"/>
      <c r="G15" s="639"/>
      <c r="H15" s="639"/>
      <c r="I15" s="639"/>
      <c r="J15" s="639"/>
      <c r="K15" s="639"/>
      <c r="L15" s="639"/>
      <c r="M15" s="639"/>
      <c r="N15" s="639"/>
      <c r="O15" s="639"/>
      <c r="P15" s="639"/>
      <c r="Q15" s="640"/>
      <c r="R15" s="641">
        <v>12099</v>
      </c>
      <c r="S15" s="644"/>
      <c r="T15" s="644"/>
      <c r="U15" s="644"/>
      <c r="V15" s="644"/>
      <c r="W15" s="644"/>
      <c r="X15" s="644"/>
      <c r="Y15" s="645"/>
      <c r="Z15" s="703">
        <v>0.4</v>
      </c>
      <c r="AA15" s="703"/>
      <c r="AB15" s="703"/>
      <c r="AC15" s="703"/>
      <c r="AD15" s="704">
        <v>12099</v>
      </c>
      <c r="AE15" s="704"/>
      <c r="AF15" s="704"/>
      <c r="AG15" s="704"/>
      <c r="AH15" s="704"/>
      <c r="AI15" s="704"/>
      <c r="AJ15" s="704"/>
      <c r="AK15" s="704"/>
      <c r="AL15" s="646">
        <v>0.7</v>
      </c>
      <c r="AM15" s="647"/>
      <c r="AN15" s="647"/>
      <c r="AO15" s="705"/>
      <c r="AP15" s="638" t="s">
        <v>253</v>
      </c>
      <c r="AQ15" s="639"/>
      <c r="AR15" s="639"/>
      <c r="AS15" s="639"/>
      <c r="AT15" s="639"/>
      <c r="AU15" s="639"/>
      <c r="AV15" s="639"/>
      <c r="AW15" s="639"/>
      <c r="AX15" s="639"/>
      <c r="AY15" s="639"/>
      <c r="AZ15" s="639"/>
      <c r="BA15" s="639"/>
      <c r="BB15" s="639"/>
      <c r="BC15" s="639"/>
      <c r="BD15" s="639"/>
      <c r="BE15" s="639"/>
      <c r="BF15" s="640"/>
      <c r="BG15" s="641">
        <v>49971</v>
      </c>
      <c r="BH15" s="644"/>
      <c r="BI15" s="644"/>
      <c r="BJ15" s="644"/>
      <c r="BK15" s="644"/>
      <c r="BL15" s="644"/>
      <c r="BM15" s="644"/>
      <c r="BN15" s="645"/>
      <c r="BO15" s="703">
        <v>7.1</v>
      </c>
      <c r="BP15" s="703"/>
      <c r="BQ15" s="703"/>
      <c r="BR15" s="703"/>
      <c r="BS15" s="649" t="s">
        <v>221</v>
      </c>
      <c r="BT15" s="644"/>
      <c r="BU15" s="644"/>
      <c r="BV15" s="644"/>
      <c r="BW15" s="644"/>
      <c r="BX15" s="644"/>
      <c r="BY15" s="644"/>
      <c r="BZ15" s="644"/>
      <c r="CA15" s="644"/>
      <c r="CB15" s="684"/>
      <c r="CD15" s="685" t="s">
        <v>254</v>
      </c>
      <c r="CE15" s="682"/>
      <c r="CF15" s="682"/>
      <c r="CG15" s="682"/>
      <c r="CH15" s="682"/>
      <c r="CI15" s="682"/>
      <c r="CJ15" s="682"/>
      <c r="CK15" s="682"/>
      <c r="CL15" s="682"/>
      <c r="CM15" s="682"/>
      <c r="CN15" s="682"/>
      <c r="CO15" s="682"/>
      <c r="CP15" s="682"/>
      <c r="CQ15" s="683"/>
      <c r="CR15" s="641">
        <v>257252</v>
      </c>
      <c r="CS15" s="644"/>
      <c r="CT15" s="644"/>
      <c r="CU15" s="644"/>
      <c r="CV15" s="644"/>
      <c r="CW15" s="644"/>
      <c r="CX15" s="644"/>
      <c r="CY15" s="645"/>
      <c r="CZ15" s="703">
        <v>9.8000000000000007</v>
      </c>
      <c r="DA15" s="703"/>
      <c r="DB15" s="703"/>
      <c r="DC15" s="703"/>
      <c r="DD15" s="649">
        <v>19081</v>
      </c>
      <c r="DE15" s="644"/>
      <c r="DF15" s="644"/>
      <c r="DG15" s="644"/>
      <c r="DH15" s="644"/>
      <c r="DI15" s="644"/>
      <c r="DJ15" s="644"/>
      <c r="DK15" s="644"/>
      <c r="DL15" s="644"/>
      <c r="DM15" s="644"/>
      <c r="DN15" s="644"/>
      <c r="DO15" s="644"/>
      <c r="DP15" s="645"/>
      <c r="DQ15" s="649">
        <v>228965</v>
      </c>
      <c r="DR15" s="644"/>
      <c r="DS15" s="644"/>
      <c r="DT15" s="644"/>
      <c r="DU15" s="644"/>
      <c r="DV15" s="644"/>
      <c r="DW15" s="644"/>
      <c r="DX15" s="644"/>
      <c r="DY15" s="644"/>
      <c r="DZ15" s="644"/>
      <c r="EA15" s="644"/>
      <c r="EB15" s="644"/>
      <c r="EC15" s="684"/>
    </row>
    <row r="16" spans="2:143" ht="11.25" customHeight="1" x14ac:dyDescent="0.15">
      <c r="B16" s="638" t="s">
        <v>255</v>
      </c>
      <c r="C16" s="639"/>
      <c r="D16" s="639"/>
      <c r="E16" s="639"/>
      <c r="F16" s="639"/>
      <c r="G16" s="639"/>
      <c r="H16" s="639"/>
      <c r="I16" s="639"/>
      <c r="J16" s="639"/>
      <c r="K16" s="639"/>
      <c r="L16" s="639"/>
      <c r="M16" s="639"/>
      <c r="N16" s="639"/>
      <c r="O16" s="639"/>
      <c r="P16" s="639"/>
      <c r="Q16" s="640"/>
      <c r="R16" s="641" t="s">
        <v>167</v>
      </c>
      <c r="S16" s="644"/>
      <c r="T16" s="644"/>
      <c r="U16" s="644"/>
      <c r="V16" s="644"/>
      <c r="W16" s="644"/>
      <c r="X16" s="644"/>
      <c r="Y16" s="645"/>
      <c r="Z16" s="703" t="s">
        <v>221</v>
      </c>
      <c r="AA16" s="703"/>
      <c r="AB16" s="703"/>
      <c r="AC16" s="703"/>
      <c r="AD16" s="704" t="s">
        <v>167</v>
      </c>
      <c r="AE16" s="704"/>
      <c r="AF16" s="704"/>
      <c r="AG16" s="704"/>
      <c r="AH16" s="704"/>
      <c r="AI16" s="704"/>
      <c r="AJ16" s="704"/>
      <c r="AK16" s="704"/>
      <c r="AL16" s="646" t="s">
        <v>221</v>
      </c>
      <c r="AM16" s="647"/>
      <c r="AN16" s="647"/>
      <c r="AO16" s="705"/>
      <c r="AP16" s="638" t="s">
        <v>256</v>
      </c>
      <c r="AQ16" s="639"/>
      <c r="AR16" s="639"/>
      <c r="AS16" s="639"/>
      <c r="AT16" s="639"/>
      <c r="AU16" s="639"/>
      <c r="AV16" s="639"/>
      <c r="AW16" s="639"/>
      <c r="AX16" s="639"/>
      <c r="AY16" s="639"/>
      <c r="AZ16" s="639"/>
      <c r="BA16" s="639"/>
      <c r="BB16" s="639"/>
      <c r="BC16" s="639"/>
      <c r="BD16" s="639"/>
      <c r="BE16" s="639"/>
      <c r="BF16" s="640"/>
      <c r="BG16" s="641" t="s">
        <v>167</v>
      </c>
      <c r="BH16" s="644"/>
      <c r="BI16" s="644"/>
      <c r="BJ16" s="644"/>
      <c r="BK16" s="644"/>
      <c r="BL16" s="644"/>
      <c r="BM16" s="644"/>
      <c r="BN16" s="645"/>
      <c r="BO16" s="703" t="s">
        <v>221</v>
      </c>
      <c r="BP16" s="703"/>
      <c r="BQ16" s="703"/>
      <c r="BR16" s="703"/>
      <c r="BS16" s="649" t="s">
        <v>221</v>
      </c>
      <c r="BT16" s="644"/>
      <c r="BU16" s="644"/>
      <c r="BV16" s="644"/>
      <c r="BW16" s="644"/>
      <c r="BX16" s="644"/>
      <c r="BY16" s="644"/>
      <c r="BZ16" s="644"/>
      <c r="CA16" s="644"/>
      <c r="CB16" s="684"/>
      <c r="CD16" s="685" t="s">
        <v>257</v>
      </c>
      <c r="CE16" s="682"/>
      <c r="CF16" s="682"/>
      <c r="CG16" s="682"/>
      <c r="CH16" s="682"/>
      <c r="CI16" s="682"/>
      <c r="CJ16" s="682"/>
      <c r="CK16" s="682"/>
      <c r="CL16" s="682"/>
      <c r="CM16" s="682"/>
      <c r="CN16" s="682"/>
      <c r="CO16" s="682"/>
      <c r="CP16" s="682"/>
      <c r="CQ16" s="683"/>
      <c r="CR16" s="641">
        <v>3402</v>
      </c>
      <c r="CS16" s="644"/>
      <c r="CT16" s="644"/>
      <c r="CU16" s="644"/>
      <c r="CV16" s="644"/>
      <c r="CW16" s="644"/>
      <c r="CX16" s="644"/>
      <c r="CY16" s="645"/>
      <c r="CZ16" s="703">
        <v>0.1</v>
      </c>
      <c r="DA16" s="703"/>
      <c r="DB16" s="703"/>
      <c r="DC16" s="703"/>
      <c r="DD16" s="649" t="s">
        <v>167</v>
      </c>
      <c r="DE16" s="644"/>
      <c r="DF16" s="644"/>
      <c r="DG16" s="644"/>
      <c r="DH16" s="644"/>
      <c r="DI16" s="644"/>
      <c r="DJ16" s="644"/>
      <c r="DK16" s="644"/>
      <c r="DL16" s="644"/>
      <c r="DM16" s="644"/>
      <c r="DN16" s="644"/>
      <c r="DO16" s="644"/>
      <c r="DP16" s="645"/>
      <c r="DQ16" s="649">
        <v>3402</v>
      </c>
      <c r="DR16" s="644"/>
      <c r="DS16" s="644"/>
      <c r="DT16" s="644"/>
      <c r="DU16" s="644"/>
      <c r="DV16" s="644"/>
      <c r="DW16" s="644"/>
      <c r="DX16" s="644"/>
      <c r="DY16" s="644"/>
      <c r="DZ16" s="644"/>
      <c r="EA16" s="644"/>
      <c r="EB16" s="644"/>
      <c r="EC16" s="684"/>
    </row>
    <row r="17" spans="2:133" ht="11.25" customHeight="1" x14ac:dyDescent="0.15">
      <c r="B17" s="638" t="s">
        <v>258</v>
      </c>
      <c r="C17" s="639"/>
      <c r="D17" s="639"/>
      <c r="E17" s="639"/>
      <c r="F17" s="639"/>
      <c r="G17" s="639"/>
      <c r="H17" s="639"/>
      <c r="I17" s="639"/>
      <c r="J17" s="639"/>
      <c r="K17" s="639"/>
      <c r="L17" s="639"/>
      <c r="M17" s="639"/>
      <c r="N17" s="639"/>
      <c r="O17" s="639"/>
      <c r="P17" s="639"/>
      <c r="Q17" s="640"/>
      <c r="R17" s="641">
        <v>3025</v>
      </c>
      <c r="S17" s="644"/>
      <c r="T17" s="644"/>
      <c r="U17" s="644"/>
      <c r="V17" s="644"/>
      <c r="W17" s="644"/>
      <c r="X17" s="644"/>
      <c r="Y17" s="645"/>
      <c r="Z17" s="703">
        <v>0.1</v>
      </c>
      <c r="AA17" s="703"/>
      <c r="AB17" s="703"/>
      <c r="AC17" s="703"/>
      <c r="AD17" s="704">
        <v>3025</v>
      </c>
      <c r="AE17" s="704"/>
      <c r="AF17" s="704"/>
      <c r="AG17" s="704"/>
      <c r="AH17" s="704"/>
      <c r="AI17" s="704"/>
      <c r="AJ17" s="704"/>
      <c r="AK17" s="704"/>
      <c r="AL17" s="646">
        <v>0.2</v>
      </c>
      <c r="AM17" s="647"/>
      <c r="AN17" s="647"/>
      <c r="AO17" s="705"/>
      <c r="AP17" s="638" t="s">
        <v>259</v>
      </c>
      <c r="AQ17" s="639"/>
      <c r="AR17" s="639"/>
      <c r="AS17" s="639"/>
      <c r="AT17" s="639"/>
      <c r="AU17" s="639"/>
      <c r="AV17" s="639"/>
      <c r="AW17" s="639"/>
      <c r="AX17" s="639"/>
      <c r="AY17" s="639"/>
      <c r="AZ17" s="639"/>
      <c r="BA17" s="639"/>
      <c r="BB17" s="639"/>
      <c r="BC17" s="639"/>
      <c r="BD17" s="639"/>
      <c r="BE17" s="639"/>
      <c r="BF17" s="640"/>
      <c r="BG17" s="641" t="s">
        <v>221</v>
      </c>
      <c r="BH17" s="644"/>
      <c r="BI17" s="644"/>
      <c r="BJ17" s="644"/>
      <c r="BK17" s="644"/>
      <c r="BL17" s="644"/>
      <c r="BM17" s="644"/>
      <c r="BN17" s="645"/>
      <c r="BO17" s="703" t="s">
        <v>167</v>
      </c>
      <c r="BP17" s="703"/>
      <c r="BQ17" s="703"/>
      <c r="BR17" s="703"/>
      <c r="BS17" s="649" t="s">
        <v>167</v>
      </c>
      <c r="BT17" s="644"/>
      <c r="BU17" s="644"/>
      <c r="BV17" s="644"/>
      <c r="BW17" s="644"/>
      <c r="BX17" s="644"/>
      <c r="BY17" s="644"/>
      <c r="BZ17" s="644"/>
      <c r="CA17" s="644"/>
      <c r="CB17" s="684"/>
      <c r="CD17" s="685" t="s">
        <v>260</v>
      </c>
      <c r="CE17" s="682"/>
      <c r="CF17" s="682"/>
      <c r="CG17" s="682"/>
      <c r="CH17" s="682"/>
      <c r="CI17" s="682"/>
      <c r="CJ17" s="682"/>
      <c r="CK17" s="682"/>
      <c r="CL17" s="682"/>
      <c r="CM17" s="682"/>
      <c r="CN17" s="682"/>
      <c r="CO17" s="682"/>
      <c r="CP17" s="682"/>
      <c r="CQ17" s="683"/>
      <c r="CR17" s="641">
        <v>221563</v>
      </c>
      <c r="CS17" s="644"/>
      <c r="CT17" s="644"/>
      <c r="CU17" s="644"/>
      <c r="CV17" s="644"/>
      <c r="CW17" s="644"/>
      <c r="CX17" s="644"/>
      <c r="CY17" s="645"/>
      <c r="CZ17" s="703">
        <v>8.5</v>
      </c>
      <c r="DA17" s="703"/>
      <c r="DB17" s="703"/>
      <c r="DC17" s="703"/>
      <c r="DD17" s="649" t="s">
        <v>167</v>
      </c>
      <c r="DE17" s="644"/>
      <c r="DF17" s="644"/>
      <c r="DG17" s="644"/>
      <c r="DH17" s="644"/>
      <c r="DI17" s="644"/>
      <c r="DJ17" s="644"/>
      <c r="DK17" s="644"/>
      <c r="DL17" s="644"/>
      <c r="DM17" s="644"/>
      <c r="DN17" s="644"/>
      <c r="DO17" s="644"/>
      <c r="DP17" s="645"/>
      <c r="DQ17" s="649">
        <v>221563</v>
      </c>
      <c r="DR17" s="644"/>
      <c r="DS17" s="644"/>
      <c r="DT17" s="644"/>
      <c r="DU17" s="644"/>
      <c r="DV17" s="644"/>
      <c r="DW17" s="644"/>
      <c r="DX17" s="644"/>
      <c r="DY17" s="644"/>
      <c r="DZ17" s="644"/>
      <c r="EA17" s="644"/>
      <c r="EB17" s="644"/>
      <c r="EC17" s="684"/>
    </row>
    <row r="18" spans="2:133" ht="11.25" customHeight="1" x14ac:dyDescent="0.15">
      <c r="B18" s="638" t="s">
        <v>261</v>
      </c>
      <c r="C18" s="639"/>
      <c r="D18" s="639"/>
      <c r="E18" s="639"/>
      <c r="F18" s="639"/>
      <c r="G18" s="639"/>
      <c r="H18" s="639"/>
      <c r="I18" s="639"/>
      <c r="J18" s="639"/>
      <c r="K18" s="639"/>
      <c r="L18" s="639"/>
      <c r="M18" s="639"/>
      <c r="N18" s="639"/>
      <c r="O18" s="639"/>
      <c r="P18" s="639"/>
      <c r="Q18" s="640"/>
      <c r="R18" s="641">
        <v>951042</v>
      </c>
      <c r="S18" s="644"/>
      <c r="T18" s="644"/>
      <c r="U18" s="644"/>
      <c r="V18" s="644"/>
      <c r="W18" s="644"/>
      <c r="X18" s="644"/>
      <c r="Y18" s="645"/>
      <c r="Z18" s="703">
        <v>34.1</v>
      </c>
      <c r="AA18" s="703"/>
      <c r="AB18" s="703"/>
      <c r="AC18" s="703"/>
      <c r="AD18" s="704">
        <v>889611</v>
      </c>
      <c r="AE18" s="704"/>
      <c r="AF18" s="704"/>
      <c r="AG18" s="704"/>
      <c r="AH18" s="704"/>
      <c r="AI18" s="704"/>
      <c r="AJ18" s="704"/>
      <c r="AK18" s="704"/>
      <c r="AL18" s="646">
        <v>50.3</v>
      </c>
      <c r="AM18" s="647"/>
      <c r="AN18" s="647"/>
      <c r="AO18" s="705"/>
      <c r="AP18" s="638" t="s">
        <v>262</v>
      </c>
      <c r="AQ18" s="639"/>
      <c r="AR18" s="639"/>
      <c r="AS18" s="639"/>
      <c r="AT18" s="639"/>
      <c r="AU18" s="639"/>
      <c r="AV18" s="639"/>
      <c r="AW18" s="639"/>
      <c r="AX18" s="639"/>
      <c r="AY18" s="639"/>
      <c r="AZ18" s="639"/>
      <c r="BA18" s="639"/>
      <c r="BB18" s="639"/>
      <c r="BC18" s="639"/>
      <c r="BD18" s="639"/>
      <c r="BE18" s="639"/>
      <c r="BF18" s="640"/>
      <c r="BG18" s="641" t="s">
        <v>167</v>
      </c>
      <c r="BH18" s="644"/>
      <c r="BI18" s="644"/>
      <c r="BJ18" s="644"/>
      <c r="BK18" s="644"/>
      <c r="BL18" s="644"/>
      <c r="BM18" s="644"/>
      <c r="BN18" s="645"/>
      <c r="BO18" s="703" t="s">
        <v>167</v>
      </c>
      <c r="BP18" s="703"/>
      <c r="BQ18" s="703"/>
      <c r="BR18" s="703"/>
      <c r="BS18" s="649" t="s">
        <v>167</v>
      </c>
      <c r="BT18" s="644"/>
      <c r="BU18" s="644"/>
      <c r="BV18" s="644"/>
      <c r="BW18" s="644"/>
      <c r="BX18" s="644"/>
      <c r="BY18" s="644"/>
      <c r="BZ18" s="644"/>
      <c r="CA18" s="644"/>
      <c r="CB18" s="684"/>
      <c r="CD18" s="685" t="s">
        <v>263</v>
      </c>
      <c r="CE18" s="682"/>
      <c r="CF18" s="682"/>
      <c r="CG18" s="682"/>
      <c r="CH18" s="682"/>
      <c r="CI18" s="682"/>
      <c r="CJ18" s="682"/>
      <c r="CK18" s="682"/>
      <c r="CL18" s="682"/>
      <c r="CM18" s="682"/>
      <c r="CN18" s="682"/>
      <c r="CO18" s="682"/>
      <c r="CP18" s="682"/>
      <c r="CQ18" s="683"/>
      <c r="CR18" s="641" t="s">
        <v>221</v>
      </c>
      <c r="CS18" s="644"/>
      <c r="CT18" s="644"/>
      <c r="CU18" s="644"/>
      <c r="CV18" s="644"/>
      <c r="CW18" s="644"/>
      <c r="CX18" s="644"/>
      <c r="CY18" s="645"/>
      <c r="CZ18" s="703" t="s">
        <v>221</v>
      </c>
      <c r="DA18" s="703"/>
      <c r="DB18" s="703"/>
      <c r="DC18" s="703"/>
      <c r="DD18" s="649" t="s">
        <v>221</v>
      </c>
      <c r="DE18" s="644"/>
      <c r="DF18" s="644"/>
      <c r="DG18" s="644"/>
      <c r="DH18" s="644"/>
      <c r="DI18" s="644"/>
      <c r="DJ18" s="644"/>
      <c r="DK18" s="644"/>
      <c r="DL18" s="644"/>
      <c r="DM18" s="644"/>
      <c r="DN18" s="644"/>
      <c r="DO18" s="644"/>
      <c r="DP18" s="645"/>
      <c r="DQ18" s="649" t="s">
        <v>221</v>
      </c>
      <c r="DR18" s="644"/>
      <c r="DS18" s="644"/>
      <c r="DT18" s="644"/>
      <c r="DU18" s="644"/>
      <c r="DV18" s="644"/>
      <c r="DW18" s="644"/>
      <c r="DX18" s="644"/>
      <c r="DY18" s="644"/>
      <c r="DZ18" s="644"/>
      <c r="EA18" s="644"/>
      <c r="EB18" s="644"/>
      <c r="EC18" s="684"/>
    </row>
    <row r="19" spans="2:133" ht="11.25" customHeight="1" x14ac:dyDescent="0.15">
      <c r="B19" s="638" t="s">
        <v>264</v>
      </c>
      <c r="C19" s="639"/>
      <c r="D19" s="639"/>
      <c r="E19" s="639"/>
      <c r="F19" s="639"/>
      <c r="G19" s="639"/>
      <c r="H19" s="639"/>
      <c r="I19" s="639"/>
      <c r="J19" s="639"/>
      <c r="K19" s="639"/>
      <c r="L19" s="639"/>
      <c r="M19" s="639"/>
      <c r="N19" s="639"/>
      <c r="O19" s="639"/>
      <c r="P19" s="639"/>
      <c r="Q19" s="640"/>
      <c r="R19" s="641">
        <v>889611</v>
      </c>
      <c r="S19" s="644"/>
      <c r="T19" s="644"/>
      <c r="U19" s="644"/>
      <c r="V19" s="644"/>
      <c r="W19" s="644"/>
      <c r="X19" s="644"/>
      <c r="Y19" s="645"/>
      <c r="Z19" s="703">
        <v>31.9</v>
      </c>
      <c r="AA19" s="703"/>
      <c r="AB19" s="703"/>
      <c r="AC19" s="703"/>
      <c r="AD19" s="704">
        <v>889611</v>
      </c>
      <c r="AE19" s="704"/>
      <c r="AF19" s="704"/>
      <c r="AG19" s="704"/>
      <c r="AH19" s="704"/>
      <c r="AI19" s="704"/>
      <c r="AJ19" s="704"/>
      <c r="AK19" s="704"/>
      <c r="AL19" s="646">
        <v>50.3</v>
      </c>
      <c r="AM19" s="647"/>
      <c r="AN19" s="647"/>
      <c r="AO19" s="705"/>
      <c r="AP19" s="638" t="s">
        <v>265</v>
      </c>
      <c r="AQ19" s="639"/>
      <c r="AR19" s="639"/>
      <c r="AS19" s="639"/>
      <c r="AT19" s="639"/>
      <c r="AU19" s="639"/>
      <c r="AV19" s="639"/>
      <c r="AW19" s="639"/>
      <c r="AX19" s="639"/>
      <c r="AY19" s="639"/>
      <c r="AZ19" s="639"/>
      <c r="BA19" s="639"/>
      <c r="BB19" s="639"/>
      <c r="BC19" s="639"/>
      <c r="BD19" s="639"/>
      <c r="BE19" s="639"/>
      <c r="BF19" s="640"/>
      <c r="BG19" s="641" t="s">
        <v>167</v>
      </c>
      <c r="BH19" s="644"/>
      <c r="BI19" s="644"/>
      <c r="BJ19" s="644"/>
      <c r="BK19" s="644"/>
      <c r="BL19" s="644"/>
      <c r="BM19" s="644"/>
      <c r="BN19" s="645"/>
      <c r="BO19" s="703" t="s">
        <v>167</v>
      </c>
      <c r="BP19" s="703"/>
      <c r="BQ19" s="703"/>
      <c r="BR19" s="703"/>
      <c r="BS19" s="649" t="s">
        <v>221</v>
      </c>
      <c r="BT19" s="644"/>
      <c r="BU19" s="644"/>
      <c r="BV19" s="644"/>
      <c r="BW19" s="644"/>
      <c r="BX19" s="644"/>
      <c r="BY19" s="644"/>
      <c r="BZ19" s="644"/>
      <c r="CA19" s="644"/>
      <c r="CB19" s="684"/>
      <c r="CD19" s="685" t="s">
        <v>266</v>
      </c>
      <c r="CE19" s="682"/>
      <c r="CF19" s="682"/>
      <c r="CG19" s="682"/>
      <c r="CH19" s="682"/>
      <c r="CI19" s="682"/>
      <c r="CJ19" s="682"/>
      <c r="CK19" s="682"/>
      <c r="CL19" s="682"/>
      <c r="CM19" s="682"/>
      <c r="CN19" s="682"/>
      <c r="CO19" s="682"/>
      <c r="CP19" s="682"/>
      <c r="CQ19" s="683"/>
      <c r="CR19" s="641" t="s">
        <v>167</v>
      </c>
      <c r="CS19" s="644"/>
      <c r="CT19" s="644"/>
      <c r="CU19" s="644"/>
      <c r="CV19" s="644"/>
      <c r="CW19" s="644"/>
      <c r="CX19" s="644"/>
      <c r="CY19" s="645"/>
      <c r="CZ19" s="703" t="s">
        <v>167</v>
      </c>
      <c r="DA19" s="703"/>
      <c r="DB19" s="703"/>
      <c r="DC19" s="703"/>
      <c r="DD19" s="649" t="s">
        <v>221</v>
      </c>
      <c r="DE19" s="644"/>
      <c r="DF19" s="644"/>
      <c r="DG19" s="644"/>
      <c r="DH19" s="644"/>
      <c r="DI19" s="644"/>
      <c r="DJ19" s="644"/>
      <c r="DK19" s="644"/>
      <c r="DL19" s="644"/>
      <c r="DM19" s="644"/>
      <c r="DN19" s="644"/>
      <c r="DO19" s="644"/>
      <c r="DP19" s="645"/>
      <c r="DQ19" s="649" t="s">
        <v>167</v>
      </c>
      <c r="DR19" s="644"/>
      <c r="DS19" s="644"/>
      <c r="DT19" s="644"/>
      <c r="DU19" s="644"/>
      <c r="DV19" s="644"/>
      <c r="DW19" s="644"/>
      <c r="DX19" s="644"/>
      <c r="DY19" s="644"/>
      <c r="DZ19" s="644"/>
      <c r="EA19" s="644"/>
      <c r="EB19" s="644"/>
      <c r="EC19" s="684"/>
    </row>
    <row r="20" spans="2:133" ht="11.25" customHeight="1" x14ac:dyDescent="0.15">
      <c r="B20" s="638" t="s">
        <v>267</v>
      </c>
      <c r="C20" s="639"/>
      <c r="D20" s="639"/>
      <c r="E20" s="639"/>
      <c r="F20" s="639"/>
      <c r="G20" s="639"/>
      <c r="H20" s="639"/>
      <c r="I20" s="639"/>
      <c r="J20" s="639"/>
      <c r="K20" s="639"/>
      <c r="L20" s="639"/>
      <c r="M20" s="639"/>
      <c r="N20" s="639"/>
      <c r="O20" s="639"/>
      <c r="P20" s="639"/>
      <c r="Q20" s="640"/>
      <c r="R20" s="641">
        <v>60653</v>
      </c>
      <c r="S20" s="644"/>
      <c r="T20" s="644"/>
      <c r="U20" s="644"/>
      <c r="V20" s="644"/>
      <c r="W20" s="644"/>
      <c r="X20" s="644"/>
      <c r="Y20" s="645"/>
      <c r="Z20" s="703">
        <v>2.2000000000000002</v>
      </c>
      <c r="AA20" s="703"/>
      <c r="AB20" s="703"/>
      <c r="AC20" s="703"/>
      <c r="AD20" s="704" t="s">
        <v>167</v>
      </c>
      <c r="AE20" s="704"/>
      <c r="AF20" s="704"/>
      <c r="AG20" s="704"/>
      <c r="AH20" s="704"/>
      <c r="AI20" s="704"/>
      <c r="AJ20" s="704"/>
      <c r="AK20" s="704"/>
      <c r="AL20" s="646" t="s">
        <v>167</v>
      </c>
      <c r="AM20" s="647"/>
      <c r="AN20" s="647"/>
      <c r="AO20" s="705"/>
      <c r="AP20" s="638" t="s">
        <v>268</v>
      </c>
      <c r="AQ20" s="639"/>
      <c r="AR20" s="639"/>
      <c r="AS20" s="639"/>
      <c r="AT20" s="639"/>
      <c r="AU20" s="639"/>
      <c r="AV20" s="639"/>
      <c r="AW20" s="639"/>
      <c r="AX20" s="639"/>
      <c r="AY20" s="639"/>
      <c r="AZ20" s="639"/>
      <c r="BA20" s="639"/>
      <c r="BB20" s="639"/>
      <c r="BC20" s="639"/>
      <c r="BD20" s="639"/>
      <c r="BE20" s="639"/>
      <c r="BF20" s="640"/>
      <c r="BG20" s="641" t="s">
        <v>221</v>
      </c>
      <c r="BH20" s="644"/>
      <c r="BI20" s="644"/>
      <c r="BJ20" s="644"/>
      <c r="BK20" s="644"/>
      <c r="BL20" s="644"/>
      <c r="BM20" s="644"/>
      <c r="BN20" s="645"/>
      <c r="BO20" s="703" t="s">
        <v>167</v>
      </c>
      <c r="BP20" s="703"/>
      <c r="BQ20" s="703"/>
      <c r="BR20" s="703"/>
      <c r="BS20" s="649" t="s">
        <v>167</v>
      </c>
      <c r="BT20" s="644"/>
      <c r="BU20" s="644"/>
      <c r="BV20" s="644"/>
      <c r="BW20" s="644"/>
      <c r="BX20" s="644"/>
      <c r="BY20" s="644"/>
      <c r="BZ20" s="644"/>
      <c r="CA20" s="644"/>
      <c r="CB20" s="684"/>
      <c r="CD20" s="685" t="s">
        <v>269</v>
      </c>
      <c r="CE20" s="682"/>
      <c r="CF20" s="682"/>
      <c r="CG20" s="682"/>
      <c r="CH20" s="682"/>
      <c r="CI20" s="682"/>
      <c r="CJ20" s="682"/>
      <c r="CK20" s="682"/>
      <c r="CL20" s="682"/>
      <c r="CM20" s="682"/>
      <c r="CN20" s="682"/>
      <c r="CO20" s="682"/>
      <c r="CP20" s="682"/>
      <c r="CQ20" s="683"/>
      <c r="CR20" s="641">
        <v>2614164</v>
      </c>
      <c r="CS20" s="644"/>
      <c r="CT20" s="644"/>
      <c r="CU20" s="644"/>
      <c r="CV20" s="644"/>
      <c r="CW20" s="644"/>
      <c r="CX20" s="644"/>
      <c r="CY20" s="645"/>
      <c r="CZ20" s="703">
        <v>100</v>
      </c>
      <c r="DA20" s="703"/>
      <c r="DB20" s="703"/>
      <c r="DC20" s="703"/>
      <c r="DD20" s="649">
        <v>257665</v>
      </c>
      <c r="DE20" s="644"/>
      <c r="DF20" s="644"/>
      <c r="DG20" s="644"/>
      <c r="DH20" s="644"/>
      <c r="DI20" s="644"/>
      <c r="DJ20" s="644"/>
      <c r="DK20" s="644"/>
      <c r="DL20" s="644"/>
      <c r="DM20" s="644"/>
      <c r="DN20" s="644"/>
      <c r="DO20" s="644"/>
      <c r="DP20" s="645"/>
      <c r="DQ20" s="649">
        <v>2078115</v>
      </c>
      <c r="DR20" s="644"/>
      <c r="DS20" s="644"/>
      <c r="DT20" s="644"/>
      <c r="DU20" s="644"/>
      <c r="DV20" s="644"/>
      <c r="DW20" s="644"/>
      <c r="DX20" s="644"/>
      <c r="DY20" s="644"/>
      <c r="DZ20" s="644"/>
      <c r="EA20" s="644"/>
      <c r="EB20" s="644"/>
      <c r="EC20" s="684"/>
    </row>
    <row r="21" spans="2:133" ht="11.25" customHeight="1" x14ac:dyDescent="0.15">
      <c r="B21" s="638" t="s">
        <v>270</v>
      </c>
      <c r="C21" s="639"/>
      <c r="D21" s="639"/>
      <c r="E21" s="639"/>
      <c r="F21" s="639"/>
      <c r="G21" s="639"/>
      <c r="H21" s="639"/>
      <c r="I21" s="639"/>
      <c r="J21" s="639"/>
      <c r="K21" s="639"/>
      <c r="L21" s="639"/>
      <c r="M21" s="639"/>
      <c r="N21" s="639"/>
      <c r="O21" s="639"/>
      <c r="P21" s="639"/>
      <c r="Q21" s="640"/>
      <c r="R21" s="641">
        <v>778</v>
      </c>
      <c r="S21" s="644"/>
      <c r="T21" s="644"/>
      <c r="U21" s="644"/>
      <c r="V21" s="644"/>
      <c r="W21" s="644"/>
      <c r="X21" s="644"/>
      <c r="Y21" s="645"/>
      <c r="Z21" s="703">
        <v>0</v>
      </c>
      <c r="AA21" s="703"/>
      <c r="AB21" s="703"/>
      <c r="AC21" s="703"/>
      <c r="AD21" s="704" t="s">
        <v>221</v>
      </c>
      <c r="AE21" s="704"/>
      <c r="AF21" s="704"/>
      <c r="AG21" s="704"/>
      <c r="AH21" s="704"/>
      <c r="AI21" s="704"/>
      <c r="AJ21" s="704"/>
      <c r="AK21" s="704"/>
      <c r="AL21" s="646" t="s">
        <v>221</v>
      </c>
      <c r="AM21" s="647"/>
      <c r="AN21" s="647"/>
      <c r="AO21" s="705"/>
      <c r="AP21" s="749" t="s">
        <v>271</v>
      </c>
      <c r="AQ21" s="756"/>
      <c r="AR21" s="756"/>
      <c r="AS21" s="756"/>
      <c r="AT21" s="756"/>
      <c r="AU21" s="756"/>
      <c r="AV21" s="756"/>
      <c r="AW21" s="756"/>
      <c r="AX21" s="756"/>
      <c r="AY21" s="756"/>
      <c r="AZ21" s="756"/>
      <c r="BA21" s="756"/>
      <c r="BB21" s="756"/>
      <c r="BC21" s="756"/>
      <c r="BD21" s="756"/>
      <c r="BE21" s="756"/>
      <c r="BF21" s="751"/>
      <c r="BG21" s="641" t="s">
        <v>221</v>
      </c>
      <c r="BH21" s="644"/>
      <c r="BI21" s="644"/>
      <c r="BJ21" s="644"/>
      <c r="BK21" s="644"/>
      <c r="BL21" s="644"/>
      <c r="BM21" s="644"/>
      <c r="BN21" s="645"/>
      <c r="BO21" s="703" t="s">
        <v>167</v>
      </c>
      <c r="BP21" s="703"/>
      <c r="BQ21" s="703"/>
      <c r="BR21" s="703"/>
      <c r="BS21" s="649" t="s">
        <v>221</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15">
      <c r="B22" s="638" t="s">
        <v>272</v>
      </c>
      <c r="C22" s="639"/>
      <c r="D22" s="639"/>
      <c r="E22" s="639"/>
      <c r="F22" s="639"/>
      <c r="G22" s="639"/>
      <c r="H22" s="639"/>
      <c r="I22" s="639"/>
      <c r="J22" s="639"/>
      <c r="K22" s="639"/>
      <c r="L22" s="639"/>
      <c r="M22" s="639"/>
      <c r="N22" s="639"/>
      <c r="O22" s="639"/>
      <c r="P22" s="639"/>
      <c r="Q22" s="640"/>
      <c r="R22" s="641">
        <v>1827521</v>
      </c>
      <c r="S22" s="644"/>
      <c r="T22" s="644"/>
      <c r="U22" s="644"/>
      <c r="V22" s="644"/>
      <c r="W22" s="644"/>
      <c r="X22" s="644"/>
      <c r="Y22" s="645"/>
      <c r="Z22" s="703">
        <v>65.400000000000006</v>
      </c>
      <c r="AA22" s="703"/>
      <c r="AB22" s="703"/>
      <c r="AC22" s="703"/>
      <c r="AD22" s="704">
        <v>1766090</v>
      </c>
      <c r="AE22" s="704"/>
      <c r="AF22" s="704"/>
      <c r="AG22" s="704"/>
      <c r="AH22" s="704"/>
      <c r="AI22" s="704"/>
      <c r="AJ22" s="704"/>
      <c r="AK22" s="704"/>
      <c r="AL22" s="646">
        <v>99.8</v>
      </c>
      <c r="AM22" s="647"/>
      <c r="AN22" s="647"/>
      <c r="AO22" s="705"/>
      <c r="AP22" s="749" t="s">
        <v>273</v>
      </c>
      <c r="AQ22" s="756"/>
      <c r="AR22" s="756"/>
      <c r="AS22" s="756"/>
      <c r="AT22" s="756"/>
      <c r="AU22" s="756"/>
      <c r="AV22" s="756"/>
      <c r="AW22" s="756"/>
      <c r="AX22" s="756"/>
      <c r="AY22" s="756"/>
      <c r="AZ22" s="756"/>
      <c r="BA22" s="756"/>
      <c r="BB22" s="756"/>
      <c r="BC22" s="756"/>
      <c r="BD22" s="756"/>
      <c r="BE22" s="756"/>
      <c r="BF22" s="751"/>
      <c r="BG22" s="641" t="s">
        <v>221</v>
      </c>
      <c r="BH22" s="644"/>
      <c r="BI22" s="644"/>
      <c r="BJ22" s="644"/>
      <c r="BK22" s="644"/>
      <c r="BL22" s="644"/>
      <c r="BM22" s="644"/>
      <c r="BN22" s="645"/>
      <c r="BO22" s="703" t="s">
        <v>221</v>
      </c>
      <c r="BP22" s="703"/>
      <c r="BQ22" s="703"/>
      <c r="BR22" s="703"/>
      <c r="BS22" s="649" t="s">
        <v>167</v>
      </c>
      <c r="BT22" s="644"/>
      <c r="BU22" s="644"/>
      <c r="BV22" s="644"/>
      <c r="BW22" s="644"/>
      <c r="BX22" s="644"/>
      <c r="BY22" s="644"/>
      <c r="BZ22" s="644"/>
      <c r="CA22" s="644"/>
      <c r="CB22" s="684"/>
      <c r="CD22" s="758" t="s">
        <v>274</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15">
      <c r="B23" s="638" t="s">
        <v>275</v>
      </c>
      <c r="C23" s="639"/>
      <c r="D23" s="639"/>
      <c r="E23" s="639"/>
      <c r="F23" s="639"/>
      <c r="G23" s="639"/>
      <c r="H23" s="639"/>
      <c r="I23" s="639"/>
      <c r="J23" s="639"/>
      <c r="K23" s="639"/>
      <c r="L23" s="639"/>
      <c r="M23" s="639"/>
      <c r="N23" s="639"/>
      <c r="O23" s="639"/>
      <c r="P23" s="639"/>
      <c r="Q23" s="640"/>
      <c r="R23" s="641">
        <v>954</v>
      </c>
      <c r="S23" s="644"/>
      <c r="T23" s="644"/>
      <c r="U23" s="644"/>
      <c r="V23" s="644"/>
      <c r="W23" s="644"/>
      <c r="X23" s="644"/>
      <c r="Y23" s="645"/>
      <c r="Z23" s="703">
        <v>0</v>
      </c>
      <c r="AA23" s="703"/>
      <c r="AB23" s="703"/>
      <c r="AC23" s="703"/>
      <c r="AD23" s="704">
        <v>954</v>
      </c>
      <c r="AE23" s="704"/>
      <c r="AF23" s="704"/>
      <c r="AG23" s="704"/>
      <c r="AH23" s="704"/>
      <c r="AI23" s="704"/>
      <c r="AJ23" s="704"/>
      <c r="AK23" s="704"/>
      <c r="AL23" s="646">
        <v>0.1</v>
      </c>
      <c r="AM23" s="647"/>
      <c r="AN23" s="647"/>
      <c r="AO23" s="705"/>
      <c r="AP23" s="749" t="s">
        <v>276</v>
      </c>
      <c r="AQ23" s="756"/>
      <c r="AR23" s="756"/>
      <c r="AS23" s="756"/>
      <c r="AT23" s="756"/>
      <c r="AU23" s="756"/>
      <c r="AV23" s="756"/>
      <c r="AW23" s="756"/>
      <c r="AX23" s="756"/>
      <c r="AY23" s="756"/>
      <c r="AZ23" s="756"/>
      <c r="BA23" s="756"/>
      <c r="BB23" s="756"/>
      <c r="BC23" s="756"/>
      <c r="BD23" s="756"/>
      <c r="BE23" s="756"/>
      <c r="BF23" s="751"/>
      <c r="BG23" s="641" t="s">
        <v>167</v>
      </c>
      <c r="BH23" s="644"/>
      <c r="BI23" s="644"/>
      <c r="BJ23" s="644"/>
      <c r="BK23" s="644"/>
      <c r="BL23" s="644"/>
      <c r="BM23" s="644"/>
      <c r="BN23" s="645"/>
      <c r="BO23" s="703" t="s">
        <v>221</v>
      </c>
      <c r="BP23" s="703"/>
      <c r="BQ23" s="703"/>
      <c r="BR23" s="703"/>
      <c r="BS23" s="649" t="s">
        <v>167</v>
      </c>
      <c r="BT23" s="644"/>
      <c r="BU23" s="644"/>
      <c r="BV23" s="644"/>
      <c r="BW23" s="644"/>
      <c r="BX23" s="644"/>
      <c r="BY23" s="644"/>
      <c r="BZ23" s="644"/>
      <c r="CA23" s="644"/>
      <c r="CB23" s="684"/>
      <c r="CD23" s="758" t="s">
        <v>215</v>
      </c>
      <c r="CE23" s="759"/>
      <c r="CF23" s="759"/>
      <c r="CG23" s="759"/>
      <c r="CH23" s="759"/>
      <c r="CI23" s="759"/>
      <c r="CJ23" s="759"/>
      <c r="CK23" s="759"/>
      <c r="CL23" s="759"/>
      <c r="CM23" s="759"/>
      <c r="CN23" s="759"/>
      <c r="CO23" s="759"/>
      <c r="CP23" s="759"/>
      <c r="CQ23" s="760"/>
      <c r="CR23" s="758" t="s">
        <v>277</v>
      </c>
      <c r="CS23" s="759"/>
      <c r="CT23" s="759"/>
      <c r="CU23" s="759"/>
      <c r="CV23" s="759"/>
      <c r="CW23" s="759"/>
      <c r="CX23" s="759"/>
      <c r="CY23" s="760"/>
      <c r="CZ23" s="758" t="s">
        <v>278</v>
      </c>
      <c r="DA23" s="759"/>
      <c r="DB23" s="759"/>
      <c r="DC23" s="760"/>
      <c r="DD23" s="758" t="s">
        <v>279</v>
      </c>
      <c r="DE23" s="759"/>
      <c r="DF23" s="759"/>
      <c r="DG23" s="759"/>
      <c r="DH23" s="759"/>
      <c r="DI23" s="759"/>
      <c r="DJ23" s="759"/>
      <c r="DK23" s="760"/>
      <c r="DL23" s="767" t="s">
        <v>280</v>
      </c>
      <c r="DM23" s="768"/>
      <c r="DN23" s="768"/>
      <c r="DO23" s="768"/>
      <c r="DP23" s="768"/>
      <c r="DQ23" s="768"/>
      <c r="DR23" s="768"/>
      <c r="DS23" s="768"/>
      <c r="DT23" s="768"/>
      <c r="DU23" s="768"/>
      <c r="DV23" s="769"/>
      <c r="DW23" s="758" t="s">
        <v>281</v>
      </c>
      <c r="DX23" s="759"/>
      <c r="DY23" s="759"/>
      <c r="DZ23" s="759"/>
      <c r="EA23" s="759"/>
      <c r="EB23" s="759"/>
      <c r="EC23" s="760"/>
    </row>
    <row r="24" spans="2:133" ht="11.25" customHeight="1" x14ac:dyDescent="0.15">
      <c r="B24" s="638" t="s">
        <v>282</v>
      </c>
      <c r="C24" s="639"/>
      <c r="D24" s="639"/>
      <c r="E24" s="639"/>
      <c r="F24" s="639"/>
      <c r="G24" s="639"/>
      <c r="H24" s="639"/>
      <c r="I24" s="639"/>
      <c r="J24" s="639"/>
      <c r="K24" s="639"/>
      <c r="L24" s="639"/>
      <c r="M24" s="639"/>
      <c r="N24" s="639"/>
      <c r="O24" s="639"/>
      <c r="P24" s="639"/>
      <c r="Q24" s="640"/>
      <c r="R24" s="641">
        <v>30988</v>
      </c>
      <c r="S24" s="644"/>
      <c r="T24" s="644"/>
      <c r="U24" s="644"/>
      <c r="V24" s="644"/>
      <c r="W24" s="644"/>
      <c r="X24" s="644"/>
      <c r="Y24" s="645"/>
      <c r="Z24" s="703">
        <v>1.1000000000000001</v>
      </c>
      <c r="AA24" s="703"/>
      <c r="AB24" s="703"/>
      <c r="AC24" s="703"/>
      <c r="AD24" s="704" t="s">
        <v>221</v>
      </c>
      <c r="AE24" s="704"/>
      <c r="AF24" s="704"/>
      <c r="AG24" s="704"/>
      <c r="AH24" s="704"/>
      <c r="AI24" s="704"/>
      <c r="AJ24" s="704"/>
      <c r="AK24" s="704"/>
      <c r="AL24" s="646" t="s">
        <v>221</v>
      </c>
      <c r="AM24" s="647"/>
      <c r="AN24" s="647"/>
      <c r="AO24" s="705"/>
      <c r="AP24" s="749" t="s">
        <v>283</v>
      </c>
      <c r="AQ24" s="756"/>
      <c r="AR24" s="756"/>
      <c r="AS24" s="756"/>
      <c r="AT24" s="756"/>
      <c r="AU24" s="756"/>
      <c r="AV24" s="756"/>
      <c r="AW24" s="756"/>
      <c r="AX24" s="756"/>
      <c r="AY24" s="756"/>
      <c r="AZ24" s="756"/>
      <c r="BA24" s="756"/>
      <c r="BB24" s="756"/>
      <c r="BC24" s="756"/>
      <c r="BD24" s="756"/>
      <c r="BE24" s="756"/>
      <c r="BF24" s="751"/>
      <c r="BG24" s="641" t="s">
        <v>167</v>
      </c>
      <c r="BH24" s="644"/>
      <c r="BI24" s="644"/>
      <c r="BJ24" s="644"/>
      <c r="BK24" s="644"/>
      <c r="BL24" s="644"/>
      <c r="BM24" s="644"/>
      <c r="BN24" s="645"/>
      <c r="BO24" s="703" t="s">
        <v>221</v>
      </c>
      <c r="BP24" s="703"/>
      <c r="BQ24" s="703"/>
      <c r="BR24" s="703"/>
      <c r="BS24" s="649" t="s">
        <v>167</v>
      </c>
      <c r="BT24" s="644"/>
      <c r="BU24" s="644"/>
      <c r="BV24" s="644"/>
      <c r="BW24" s="644"/>
      <c r="BX24" s="644"/>
      <c r="BY24" s="644"/>
      <c r="BZ24" s="644"/>
      <c r="CA24" s="644"/>
      <c r="CB24" s="684"/>
      <c r="CD24" s="712" t="s">
        <v>284</v>
      </c>
      <c r="CE24" s="713"/>
      <c r="CF24" s="713"/>
      <c r="CG24" s="713"/>
      <c r="CH24" s="713"/>
      <c r="CI24" s="713"/>
      <c r="CJ24" s="713"/>
      <c r="CK24" s="713"/>
      <c r="CL24" s="713"/>
      <c r="CM24" s="713"/>
      <c r="CN24" s="713"/>
      <c r="CO24" s="713"/>
      <c r="CP24" s="713"/>
      <c r="CQ24" s="714"/>
      <c r="CR24" s="706">
        <v>1057886</v>
      </c>
      <c r="CS24" s="707"/>
      <c r="CT24" s="707"/>
      <c r="CU24" s="707"/>
      <c r="CV24" s="707"/>
      <c r="CW24" s="707"/>
      <c r="CX24" s="707"/>
      <c r="CY24" s="753"/>
      <c r="CZ24" s="754">
        <v>40.5</v>
      </c>
      <c r="DA24" s="723"/>
      <c r="DB24" s="723"/>
      <c r="DC24" s="757"/>
      <c r="DD24" s="752">
        <v>878383</v>
      </c>
      <c r="DE24" s="707"/>
      <c r="DF24" s="707"/>
      <c r="DG24" s="707"/>
      <c r="DH24" s="707"/>
      <c r="DI24" s="707"/>
      <c r="DJ24" s="707"/>
      <c r="DK24" s="753"/>
      <c r="DL24" s="752">
        <v>878086</v>
      </c>
      <c r="DM24" s="707"/>
      <c r="DN24" s="707"/>
      <c r="DO24" s="707"/>
      <c r="DP24" s="707"/>
      <c r="DQ24" s="707"/>
      <c r="DR24" s="707"/>
      <c r="DS24" s="707"/>
      <c r="DT24" s="707"/>
      <c r="DU24" s="707"/>
      <c r="DV24" s="753"/>
      <c r="DW24" s="754">
        <v>47.1</v>
      </c>
      <c r="DX24" s="723"/>
      <c r="DY24" s="723"/>
      <c r="DZ24" s="723"/>
      <c r="EA24" s="723"/>
      <c r="EB24" s="723"/>
      <c r="EC24" s="755"/>
    </row>
    <row r="25" spans="2:133" ht="11.25" customHeight="1" x14ac:dyDescent="0.15">
      <c r="B25" s="638" t="s">
        <v>285</v>
      </c>
      <c r="C25" s="639"/>
      <c r="D25" s="639"/>
      <c r="E25" s="639"/>
      <c r="F25" s="639"/>
      <c r="G25" s="639"/>
      <c r="H25" s="639"/>
      <c r="I25" s="639"/>
      <c r="J25" s="639"/>
      <c r="K25" s="639"/>
      <c r="L25" s="639"/>
      <c r="M25" s="639"/>
      <c r="N25" s="639"/>
      <c r="O25" s="639"/>
      <c r="P25" s="639"/>
      <c r="Q25" s="640"/>
      <c r="R25" s="641">
        <v>31141</v>
      </c>
      <c r="S25" s="644"/>
      <c r="T25" s="644"/>
      <c r="U25" s="644"/>
      <c r="V25" s="644"/>
      <c r="W25" s="644"/>
      <c r="X25" s="644"/>
      <c r="Y25" s="645"/>
      <c r="Z25" s="703">
        <v>1.1000000000000001</v>
      </c>
      <c r="AA25" s="703"/>
      <c r="AB25" s="703"/>
      <c r="AC25" s="703"/>
      <c r="AD25" s="704">
        <v>2230</v>
      </c>
      <c r="AE25" s="704"/>
      <c r="AF25" s="704"/>
      <c r="AG25" s="704"/>
      <c r="AH25" s="704"/>
      <c r="AI25" s="704"/>
      <c r="AJ25" s="704"/>
      <c r="AK25" s="704"/>
      <c r="AL25" s="646">
        <v>0.1</v>
      </c>
      <c r="AM25" s="647"/>
      <c r="AN25" s="647"/>
      <c r="AO25" s="705"/>
      <c r="AP25" s="749" t="s">
        <v>286</v>
      </c>
      <c r="AQ25" s="756"/>
      <c r="AR25" s="756"/>
      <c r="AS25" s="756"/>
      <c r="AT25" s="756"/>
      <c r="AU25" s="756"/>
      <c r="AV25" s="756"/>
      <c r="AW25" s="756"/>
      <c r="AX25" s="756"/>
      <c r="AY25" s="756"/>
      <c r="AZ25" s="756"/>
      <c r="BA25" s="756"/>
      <c r="BB25" s="756"/>
      <c r="BC25" s="756"/>
      <c r="BD25" s="756"/>
      <c r="BE25" s="756"/>
      <c r="BF25" s="751"/>
      <c r="BG25" s="641" t="s">
        <v>167</v>
      </c>
      <c r="BH25" s="644"/>
      <c r="BI25" s="644"/>
      <c r="BJ25" s="644"/>
      <c r="BK25" s="644"/>
      <c r="BL25" s="644"/>
      <c r="BM25" s="644"/>
      <c r="BN25" s="645"/>
      <c r="BO25" s="703" t="s">
        <v>167</v>
      </c>
      <c r="BP25" s="703"/>
      <c r="BQ25" s="703"/>
      <c r="BR25" s="703"/>
      <c r="BS25" s="649" t="s">
        <v>221</v>
      </c>
      <c r="BT25" s="644"/>
      <c r="BU25" s="644"/>
      <c r="BV25" s="644"/>
      <c r="BW25" s="644"/>
      <c r="BX25" s="644"/>
      <c r="BY25" s="644"/>
      <c r="BZ25" s="644"/>
      <c r="CA25" s="644"/>
      <c r="CB25" s="684"/>
      <c r="CD25" s="685" t="s">
        <v>287</v>
      </c>
      <c r="CE25" s="682"/>
      <c r="CF25" s="682"/>
      <c r="CG25" s="682"/>
      <c r="CH25" s="682"/>
      <c r="CI25" s="682"/>
      <c r="CJ25" s="682"/>
      <c r="CK25" s="682"/>
      <c r="CL25" s="682"/>
      <c r="CM25" s="682"/>
      <c r="CN25" s="682"/>
      <c r="CO25" s="682"/>
      <c r="CP25" s="682"/>
      <c r="CQ25" s="683"/>
      <c r="CR25" s="641">
        <v>587185</v>
      </c>
      <c r="CS25" s="642"/>
      <c r="CT25" s="642"/>
      <c r="CU25" s="642"/>
      <c r="CV25" s="642"/>
      <c r="CW25" s="642"/>
      <c r="CX25" s="642"/>
      <c r="CY25" s="643"/>
      <c r="CZ25" s="646">
        <v>22.5</v>
      </c>
      <c r="DA25" s="675"/>
      <c r="DB25" s="675"/>
      <c r="DC25" s="676"/>
      <c r="DD25" s="649">
        <v>559189</v>
      </c>
      <c r="DE25" s="642"/>
      <c r="DF25" s="642"/>
      <c r="DG25" s="642"/>
      <c r="DH25" s="642"/>
      <c r="DI25" s="642"/>
      <c r="DJ25" s="642"/>
      <c r="DK25" s="643"/>
      <c r="DL25" s="649">
        <v>558892</v>
      </c>
      <c r="DM25" s="642"/>
      <c r="DN25" s="642"/>
      <c r="DO25" s="642"/>
      <c r="DP25" s="642"/>
      <c r="DQ25" s="642"/>
      <c r="DR25" s="642"/>
      <c r="DS25" s="642"/>
      <c r="DT25" s="642"/>
      <c r="DU25" s="642"/>
      <c r="DV25" s="643"/>
      <c r="DW25" s="646">
        <v>30</v>
      </c>
      <c r="DX25" s="675"/>
      <c r="DY25" s="675"/>
      <c r="DZ25" s="675"/>
      <c r="EA25" s="675"/>
      <c r="EB25" s="675"/>
      <c r="EC25" s="677"/>
    </row>
    <row r="26" spans="2:133" ht="11.25" customHeight="1" x14ac:dyDescent="0.15">
      <c r="B26" s="638" t="s">
        <v>288</v>
      </c>
      <c r="C26" s="639"/>
      <c r="D26" s="639"/>
      <c r="E26" s="639"/>
      <c r="F26" s="639"/>
      <c r="G26" s="639"/>
      <c r="H26" s="639"/>
      <c r="I26" s="639"/>
      <c r="J26" s="639"/>
      <c r="K26" s="639"/>
      <c r="L26" s="639"/>
      <c r="M26" s="639"/>
      <c r="N26" s="639"/>
      <c r="O26" s="639"/>
      <c r="P26" s="639"/>
      <c r="Q26" s="640"/>
      <c r="R26" s="641">
        <v>12433</v>
      </c>
      <c r="S26" s="644"/>
      <c r="T26" s="644"/>
      <c r="U26" s="644"/>
      <c r="V26" s="644"/>
      <c r="W26" s="644"/>
      <c r="X26" s="644"/>
      <c r="Y26" s="645"/>
      <c r="Z26" s="703">
        <v>0.4</v>
      </c>
      <c r="AA26" s="703"/>
      <c r="AB26" s="703"/>
      <c r="AC26" s="703"/>
      <c r="AD26" s="704" t="s">
        <v>221</v>
      </c>
      <c r="AE26" s="704"/>
      <c r="AF26" s="704"/>
      <c r="AG26" s="704"/>
      <c r="AH26" s="704"/>
      <c r="AI26" s="704"/>
      <c r="AJ26" s="704"/>
      <c r="AK26" s="704"/>
      <c r="AL26" s="646" t="s">
        <v>221</v>
      </c>
      <c r="AM26" s="647"/>
      <c r="AN26" s="647"/>
      <c r="AO26" s="705"/>
      <c r="AP26" s="749" t="s">
        <v>289</v>
      </c>
      <c r="AQ26" s="750"/>
      <c r="AR26" s="750"/>
      <c r="AS26" s="750"/>
      <c r="AT26" s="750"/>
      <c r="AU26" s="750"/>
      <c r="AV26" s="750"/>
      <c r="AW26" s="750"/>
      <c r="AX26" s="750"/>
      <c r="AY26" s="750"/>
      <c r="AZ26" s="750"/>
      <c r="BA26" s="750"/>
      <c r="BB26" s="750"/>
      <c r="BC26" s="750"/>
      <c r="BD26" s="750"/>
      <c r="BE26" s="750"/>
      <c r="BF26" s="751"/>
      <c r="BG26" s="641" t="s">
        <v>167</v>
      </c>
      <c r="BH26" s="644"/>
      <c r="BI26" s="644"/>
      <c r="BJ26" s="644"/>
      <c r="BK26" s="644"/>
      <c r="BL26" s="644"/>
      <c r="BM26" s="644"/>
      <c r="BN26" s="645"/>
      <c r="BO26" s="703" t="s">
        <v>167</v>
      </c>
      <c r="BP26" s="703"/>
      <c r="BQ26" s="703"/>
      <c r="BR26" s="703"/>
      <c r="BS26" s="649" t="s">
        <v>167</v>
      </c>
      <c r="BT26" s="644"/>
      <c r="BU26" s="644"/>
      <c r="BV26" s="644"/>
      <c r="BW26" s="644"/>
      <c r="BX26" s="644"/>
      <c r="BY26" s="644"/>
      <c r="BZ26" s="644"/>
      <c r="CA26" s="644"/>
      <c r="CB26" s="684"/>
      <c r="CD26" s="685" t="s">
        <v>290</v>
      </c>
      <c r="CE26" s="682"/>
      <c r="CF26" s="682"/>
      <c r="CG26" s="682"/>
      <c r="CH26" s="682"/>
      <c r="CI26" s="682"/>
      <c r="CJ26" s="682"/>
      <c r="CK26" s="682"/>
      <c r="CL26" s="682"/>
      <c r="CM26" s="682"/>
      <c r="CN26" s="682"/>
      <c r="CO26" s="682"/>
      <c r="CP26" s="682"/>
      <c r="CQ26" s="683"/>
      <c r="CR26" s="641">
        <v>365483</v>
      </c>
      <c r="CS26" s="644"/>
      <c r="CT26" s="644"/>
      <c r="CU26" s="644"/>
      <c r="CV26" s="644"/>
      <c r="CW26" s="644"/>
      <c r="CX26" s="644"/>
      <c r="CY26" s="645"/>
      <c r="CZ26" s="646">
        <v>14</v>
      </c>
      <c r="DA26" s="675"/>
      <c r="DB26" s="675"/>
      <c r="DC26" s="676"/>
      <c r="DD26" s="649">
        <v>342426</v>
      </c>
      <c r="DE26" s="644"/>
      <c r="DF26" s="644"/>
      <c r="DG26" s="644"/>
      <c r="DH26" s="644"/>
      <c r="DI26" s="644"/>
      <c r="DJ26" s="644"/>
      <c r="DK26" s="645"/>
      <c r="DL26" s="649" t="s">
        <v>221</v>
      </c>
      <c r="DM26" s="644"/>
      <c r="DN26" s="644"/>
      <c r="DO26" s="644"/>
      <c r="DP26" s="644"/>
      <c r="DQ26" s="644"/>
      <c r="DR26" s="644"/>
      <c r="DS26" s="644"/>
      <c r="DT26" s="644"/>
      <c r="DU26" s="644"/>
      <c r="DV26" s="645"/>
      <c r="DW26" s="646" t="s">
        <v>221</v>
      </c>
      <c r="DX26" s="675"/>
      <c r="DY26" s="675"/>
      <c r="DZ26" s="675"/>
      <c r="EA26" s="675"/>
      <c r="EB26" s="675"/>
      <c r="EC26" s="677"/>
    </row>
    <row r="27" spans="2:133" ht="11.25" customHeight="1" x14ac:dyDescent="0.15">
      <c r="B27" s="638" t="s">
        <v>291</v>
      </c>
      <c r="C27" s="639"/>
      <c r="D27" s="639"/>
      <c r="E27" s="639"/>
      <c r="F27" s="639"/>
      <c r="G27" s="639"/>
      <c r="H27" s="639"/>
      <c r="I27" s="639"/>
      <c r="J27" s="639"/>
      <c r="K27" s="639"/>
      <c r="L27" s="639"/>
      <c r="M27" s="639"/>
      <c r="N27" s="639"/>
      <c r="O27" s="639"/>
      <c r="P27" s="639"/>
      <c r="Q27" s="640"/>
      <c r="R27" s="641">
        <v>190043</v>
      </c>
      <c r="S27" s="644"/>
      <c r="T27" s="644"/>
      <c r="U27" s="644"/>
      <c r="V27" s="644"/>
      <c r="W27" s="644"/>
      <c r="X27" s="644"/>
      <c r="Y27" s="645"/>
      <c r="Z27" s="703">
        <v>6.8</v>
      </c>
      <c r="AA27" s="703"/>
      <c r="AB27" s="703"/>
      <c r="AC27" s="703"/>
      <c r="AD27" s="704" t="s">
        <v>167</v>
      </c>
      <c r="AE27" s="704"/>
      <c r="AF27" s="704"/>
      <c r="AG27" s="704"/>
      <c r="AH27" s="704"/>
      <c r="AI27" s="704"/>
      <c r="AJ27" s="704"/>
      <c r="AK27" s="704"/>
      <c r="AL27" s="646" t="s">
        <v>167</v>
      </c>
      <c r="AM27" s="647"/>
      <c r="AN27" s="647"/>
      <c r="AO27" s="705"/>
      <c r="AP27" s="638" t="s">
        <v>292</v>
      </c>
      <c r="AQ27" s="639"/>
      <c r="AR27" s="639"/>
      <c r="AS27" s="639"/>
      <c r="AT27" s="639"/>
      <c r="AU27" s="639"/>
      <c r="AV27" s="639"/>
      <c r="AW27" s="639"/>
      <c r="AX27" s="639"/>
      <c r="AY27" s="639"/>
      <c r="AZ27" s="639"/>
      <c r="BA27" s="639"/>
      <c r="BB27" s="639"/>
      <c r="BC27" s="639"/>
      <c r="BD27" s="639"/>
      <c r="BE27" s="639"/>
      <c r="BF27" s="640"/>
      <c r="BG27" s="641">
        <v>705930</v>
      </c>
      <c r="BH27" s="644"/>
      <c r="BI27" s="644"/>
      <c r="BJ27" s="644"/>
      <c r="BK27" s="644"/>
      <c r="BL27" s="644"/>
      <c r="BM27" s="644"/>
      <c r="BN27" s="645"/>
      <c r="BO27" s="703">
        <v>100</v>
      </c>
      <c r="BP27" s="703"/>
      <c r="BQ27" s="703"/>
      <c r="BR27" s="703"/>
      <c r="BS27" s="649" t="s">
        <v>167</v>
      </c>
      <c r="BT27" s="644"/>
      <c r="BU27" s="644"/>
      <c r="BV27" s="644"/>
      <c r="BW27" s="644"/>
      <c r="BX27" s="644"/>
      <c r="BY27" s="644"/>
      <c r="BZ27" s="644"/>
      <c r="CA27" s="644"/>
      <c r="CB27" s="684"/>
      <c r="CD27" s="685" t="s">
        <v>293</v>
      </c>
      <c r="CE27" s="682"/>
      <c r="CF27" s="682"/>
      <c r="CG27" s="682"/>
      <c r="CH27" s="682"/>
      <c r="CI27" s="682"/>
      <c r="CJ27" s="682"/>
      <c r="CK27" s="682"/>
      <c r="CL27" s="682"/>
      <c r="CM27" s="682"/>
      <c r="CN27" s="682"/>
      <c r="CO27" s="682"/>
      <c r="CP27" s="682"/>
      <c r="CQ27" s="683"/>
      <c r="CR27" s="641">
        <v>249138</v>
      </c>
      <c r="CS27" s="642"/>
      <c r="CT27" s="642"/>
      <c r="CU27" s="642"/>
      <c r="CV27" s="642"/>
      <c r="CW27" s="642"/>
      <c r="CX27" s="642"/>
      <c r="CY27" s="643"/>
      <c r="CZ27" s="646">
        <v>9.5</v>
      </c>
      <c r="DA27" s="675"/>
      <c r="DB27" s="675"/>
      <c r="DC27" s="676"/>
      <c r="DD27" s="649">
        <v>97631</v>
      </c>
      <c r="DE27" s="642"/>
      <c r="DF27" s="642"/>
      <c r="DG27" s="642"/>
      <c r="DH27" s="642"/>
      <c r="DI27" s="642"/>
      <c r="DJ27" s="642"/>
      <c r="DK27" s="643"/>
      <c r="DL27" s="649">
        <v>97631</v>
      </c>
      <c r="DM27" s="642"/>
      <c r="DN27" s="642"/>
      <c r="DO27" s="642"/>
      <c r="DP27" s="642"/>
      <c r="DQ27" s="642"/>
      <c r="DR27" s="642"/>
      <c r="DS27" s="642"/>
      <c r="DT27" s="642"/>
      <c r="DU27" s="642"/>
      <c r="DV27" s="643"/>
      <c r="DW27" s="646">
        <v>5.2</v>
      </c>
      <c r="DX27" s="675"/>
      <c r="DY27" s="675"/>
      <c r="DZ27" s="675"/>
      <c r="EA27" s="675"/>
      <c r="EB27" s="675"/>
      <c r="EC27" s="677"/>
    </row>
    <row r="28" spans="2:133" ht="11.25" customHeight="1" x14ac:dyDescent="0.15">
      <c r="B28" s="746" t="s">
        <v>294</v>
      </c>
      <c r="C28" s="747"/>
      <c r="D28" s="747"/>
      <c r="E28" s="747"/>
      <c r="F28" s="747"/>
      <c r="G28" s="747"/>
      <c r="H28" s="747"/>
      <c r="I28" s="747"/>
      <c r="J28" s="747"/>
      <c r="K28" s="747"/>
      <c r="L28" s="747"/>
      <c r="M28" s="747"/>
      <c r="N28" s="747"/>
      <c r="O28" s="747"/>
      <c r="P28" s="747"/>
      <c r="Q28" s="748"/>
      <c r="R28" s="641" t="s">
        <v>167</v>
      </c>
      <c r="S28" s="644"/>
      <c r="T28" s="644"/>
      <c r="U28" s="644"/>
      <c r="V28" s="644"/>
      <c r="W28" s="644"/>
      <c r="X28" s="644"/>
      <c r="Y28" s="645"/>
      <c r="Z28" s="703" t="s">
        <v>221</v>
      </c>
      <c r="AA28" s="703"/>
      <c r="AB28" s="703"/>
      <c r="AC28" s="703"/>
      <c r="AD28" s="704" t="s">
        <v>167</v>
      </c>
      <c r="AE28" s="704"/>
      <c r="AF28" s="704"/>
      <c r="AG28" s="704"/>
      <c r="AH28" s="704"/>
      <c r="AI28" s="704"/>
      <c r="AJ28" s="704"/>
      <c r="AK28" s="704"/>
      <c r="AL28" s="646" t="s">
        <v>167</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295</v>
      </c>
      <c r="CE28" s="682"/>
      <c r="CF28" s="682"/>
      <c r="CG28" s="682"/>
      <c r="CH28" s="682"/>
      <c r="CI28" s="682"/>
      <c r="CJ28" s="682"/>
      <c r="CK28" s="682"/>
      <c r="CL28" s="682"/>
      <c r="CM28" s="682"/>
      <c r="CN28" s="682"/>
      <c r="CO28" s="682"/>
      <c r="CP28" s="682"/>
      <c r="CQ28" s="683"/>
      <c r="CR28" s="641">
        <v>221563</v>
      </c>
      <c r="CS28" s="644"/>
      <c r="CT28" s="644"/>
      <c r="CU28" s="644"/>
      <c r="CV28" s="644"/>
      <c r="CW28" s="644"/>
      <c r="CX28" s="644"/>
      <c r="CY28" s="645"/>
      <c r="CZ28" s="646">
        <v>8.5</v>
      </c>
      <c r="DA28" s="675"/>
      <c r="DB28" s="675"/>
      <c r="DC28" s="676"/>
      <c r="DD28" s="649">
        <v>221563</v>
      </c>
      <c r="DE28" s="644"/>
      <c r="DF28" s="644"/>
      <c r="DG28" s="644"/>
      <c r="DH28" s="644"/>
      <c r="DI28" s="644"/>
      <c r="DJ28" s="644"/>
      <c r="DK28" s="645"/>
      <c r="DL28" s="649">
        <v>221563</v>
      </c>
      <c r="DM28" s="644"/>
      <c r="DN28" s="644"/>
      <c r="DO28" s="644"/>
      <c r="DP28" s="644"/>
      <c r="DQ28" s="644"/>
      <c r="DR28" s="644"/>
      <c r="DS28" s="644"/>
      <c r="DT28" s="644"/>
      <c r="DU28" s="644"/>
      <c r="DV28" s="645"/>
      <c r="DW28" s="646">
        <v>11.9</v>
      </c>
      <c r="DX28" s="675"/>
      <c r="DY28" s="675"/>
      <c r="DZ28" s="675"/>
      <c r="EA28" s="675"/>
      <c r="EB28" s="675"/>
      <c r="EC28" s="677"/>
    </row>
    <row r="29" spans="2:133" ht="11.25" customHeight="1" x14ac:dyDescent="0.15">
      <c r="B29" s="638" t="s">
        <v>296</v>
      </c>
      <c r="C29" s="639"/>
      <c r="D29" s="639"/>
      <c r="E29" s="639"/>
      <c r="F29" s="639"/>
      <c r="G29" s="639"/>
      <c r="H29" s="639"/>
      <c r="I29" s="639"/>
      <c r="J29" s="639"/>
      <c r="K29" s="639"/>
      <c r="L29" s="639"/>
      <c r="M29" s="639"/>
      <c r="N29" s="639"/>
      <c r="O29" s="639"/>
      <c r="P29" s="639"/>
      <c r="Q29" s="640"/>
      <c r="R29" s="641">
        <v>168980</v>
      </c>
      <c r="S29" s="644"/>
      <c r="T29" s="644"/>
      <c r="U29" s="644"/>
      <c r="V29" s="644"/>
      <c r="W29" s="644"/>
      <c r="X29" s="644"/>
      <c r="Y29" s="645"/>
      <c r="Z29" s="703">
        <v>6.1</v>
      </c>
      <c r="AA29" s="703"/>
      <c r="AB29" s="703"/>
      <c r="AC29" s="703"/>
      <c r="AD29" s="704" t="s">
        <v>221</v>
      </c>
      <c r="AE29" s="704"/>
      <c r="AF29" s="704"/>
      <c r="AG29" s="704"/>
      <c r="AH29" s="704"/>
      <c r="AI29" s="704"/>
      <c r="AJ29" s="704"/>
      <c r="AK29" s="704"/>
      <c r="AL29" s="646" t="s">
        <v>167</v>
      </c>
      <c r="AM29" s="647"/>
      <c r="AN29" s="647"/>
      <c r="AO29" s="705"/>
      <c r="AP29" s="715" t="s">
        <v>215</v>
      </c>
      <c r="AQ29" s="716"/>
      <c r="AR29" s="716"/>
      <c r="AS29" s="716"/>
      <c r="AT29" s="716"/>
      <c r="AU29" s="716"/>
      <c r="AV29" s="716"/>
      <c r="AW29" s="716"/>
      <c r="AX29" s="716"/>
      <c r="AY29" s="716"/>
      <c r="AZ29" s="716"/>
      <c r="BA29" s="716"/>
      <c r="BB29" s="716"/>
      <c r="BC29" s="716"/>
      <c r="BD29" s="716"/>
      <c r="BE29" s="716"/>
      <c r="BF29" s="717"/>
      <c r="BG29" s="715" t="s">
        <v>297</v>
      </c>
      <c r="BH29" s="743"/>
      <c r="BI29" s="743"/>
      <c r="BJ29" s="743"/>
      <c r="BK29" s="743"/>
      <c r="BL29" s="743"/>
      <c r="BM29" s="743"/>
      <c r="BN29" s="743"/>
      <c r="BO29" s="743"/>
      <c r="BP29" s="743"/>
      <c r="BQ29" s="744"/>
      <c r="BR29" s="715" t="s">
        <v>298</v>
      </c>
      <c r="BS29" s="743"/>
      <c r="BT29" s="743"/>
      <c r="BU29" s="743"/>
      <c r="BV29" s="743"/>
      <c r="BW29" s="743"/>
      <c r="BX29" s="743"/>
      <c r="BY29" s="743"/>
      <c r="BZ29" s="743"/>
      <c r="CA29" s="743"/>
      <c r="CB29" s="744"/>
      <c r="CD29" s="725" t="s">
        <v>299</v>
      </c>
      <c r="CE29" s="726"/>
      <c r="CF29" s="685" t="s">
        <v>300</v>
      </c>
      <c r="CG29" s="682"/>
      <c r="CH29" s="682"/>
      <c r="CI29" s="682"/>
      <c r="CJ29" s="682"/>
      <c r="CK29" s="682"/>
      <c r="CL29" s="682"/>
      <c r="CM29" s="682"/>
      <c r="CN29" s="682"/>
      <c r="CO29" s="682"/>
      <c r="CP29" s="682"/>
      <c r="CQ29" s="683"/>
      <c r="CR29" s="641">
        <v>221563</v>
      </c>
      <c r="CS29" s="642"/>
      <c r="CT29" s="642"/>
      <c r="CU29" s="642"/>
      <c r="CV29" s="642"/>
      <c r="CW29" s="642"/>
      <c r="CX29" s="642"/>
      <c r="CY29" s="643"/>
      <c r="CZ29" s="646">
        <v>8.5</v>
      </c>
      <c r="DA29" s="675"/>
      <c r="DB29" s="675"/>
      <c r="DC29" s="676"/>
      <c r="DD29" s="649">
        <v>221563</v>
      </c>
      <c r="DE29" s="642"/>
      <c r="DF29" s="642"/>
      <c r="DG29" s="642"/>
      <c r="DH29" s="642"/>
      <c r="DI29" s="642"/>
      <c r="DJ29" s="642"/>
      <c r="DK29" s="643"/>
      <c r="DL29" s="649">
        <v>221563</v>
      </c>
      <c r="DM29" s="642"/>
      <c r="DN29" s="642"/>
      <c r="DO29" s="642"/>
      <c r="DP29" s="642"/>
      <c r="DQ29" s="642"/>
      <c r="DR29" s="642"/>
      <c r="DS29" s="642"/>
      <c r="DT29" s="642"/>
      <c r="DU29" s="642"/>
      <c r="DV29" s="643"/>
      <c r="DW29" s="646">
        <v>11.9</v>
      </c>
      <c r="DX29" s="675"/>
      <c r="DY29" s="675"/>
      <c r="DZ29" s="675"/>
      <c r="EA29" s="675"/>
      <c r="EB29" s="675"/>
      <c r="EC29" s="677"/>
    </row>
    <row r="30" spans="2:133" ht="11.25" customHeight="1" x14ac:dyDescent="0.15">
      <c r="B30" s="638" t="s">
        <v>301</v>
      </c>
      <c r="C30" s="639"/>
      <c r="D30" s="639"/>
      <c r="E30" s="639"/>
      <c r="F30" s="639"/>
      <c r="G30" s="639"/>
      <c r="H30" s="639"/>
      <c r="I30" s="639"/>
      <c r="J30" s="639"/>
      <c r="K30" s="639"/>
      <c r="L30" s="639"/>
      <c r="M30" s="639"/>
      <c r="N30" s="639"/>
      <c r="O30" s="639"/>
      <c r="P30" s="639"/>
      <c r="Q30" s="640"/>
      <c r="R30" s="641">
        <v>2129</v>
      </c>
      <c r="S30" s="644"/>
      <c r="T30" s="644"/>
      <c r="U30" s="644"/>
      <c r="V30" s="644"/>
      <c r="W30" s="644"/>
      <c r="X30" s="644"/>
      <c r="Y30" s="645"/>
      <c r="Z30" s="703">
        <v>0.1</v>
      </c>
      <c r="AA30" s="703"/>
      <c r="AB30" s="703"/>
      <c r="AC30" s="703"/>
      <c r="AD30" s="704" t="s">
        <v>167</v>
      </c>
      <c r="AE30" s="704"/>
      <c r="AF30" s="704"/>
      <c r="AG30" s="704"/>
      <c r="AH30" s="704"/>
      <c r="AI30" s="704"/>
      <c r="AJ30" s="704"/>
      <c r="AK30" s="704"/>
      <c r="AL30" s="646" t="s">
        <v>221</v>
      </c>
      <c r="AM30" s="647"/>
      <c r="AN30" s="647"/>
      <c r="AO30" s="705"/>
      <c r="AP30" s="731" t="s">
        <v>302</v>
      </c>
      <c r="AQ30" s="732"/>
      <c r="AR30" s="732"/>
      <c r="AS30" s="732"/>
      <c r="AT30" s="737" t="s">
        <v>303</v>
      </c>
      <c r="AU30" s="210"/>
      <c r="AV30" s="210"/>
      <c r="AW30" s="210"/>
      <c r="AX30" s="740" t="s">
        <v>180</v>
      </c>
      <c r="AY30" s="741"/>
      <c r="AZ30" s="741"/>
      <c r="BA30" s="741"/>
      <c r="BB30" s="741"/>
      <c r="BC30" s="741"/>
      <c r="BD30" s="741"/>
      <c r="BE30" s="741"/>
      <c r="BF30" s="742"/>
      <c r="BG30" s="721">
        <v>98.3</v>
      </c>
      <c r="BH30" s="722"/>
      <c r="BI30" s="722"/>
      <c r="BJ30" s="722"/>
      <c r="BK30" s="722"/>
      <c r="BL30" s="722"/>
      <c r="BM30" s="723">
        <v>91.9</v>
      </c>
      <c r="BN30" s="722"/>
      <c r="BO30" s="722"/>
      <c r="BP30" s="722"/>
      <c r="BQ30" s="724"/>
      <c r="BR30" s="721">
        <v>98.3</v>
      </c>
      <c r="BS30" s="722"/>
      <c r="BT30" s="722"/>
      <c r="BU30" s="722"/>
      <c r="BV30" s="722"/>
      <c r="BW30" s="722"/>
      <c r="BX30" s="723">
        <v>91.9</v>
      </c>
      <c r="BY30" s="722"/>
      <c r="BZ30" s="722"/>
      <c r="CA30" s="722"/>
      <c r="CB30" s="724"/>
      <c r="CD30" s="727"/>
      <c r="CE30" s="728"/>
      <c r="CF30" s="685" t="s">
        <v>304</v>
      </c>
      <c r="CG30" s="682"/>
      <c r="CH30" s="682"/>
      <c r="CI30" s="682"/>
      <c r="CJ30" s="682"/>
      <c r="CK30" s="682"/>
      <c r="CL30" s="682"/>
      <c r="CM30" s="682"/>
      <c r="CN30" s="682"/>
      <c r="CO30" s="682"/>
      <c r="CP30" s="682"/>
      <c r="CQ30" s="683"/>
      <c r="CR30" s="641">
        <v>202801</v>
      </c>
      <c r="CS30" s="644"/>
      <c r="CT30" s="644"/>
      <c r="CU30" s="644"/>
      <c r="CV30" s="644"/>
      <c r="CW30" s="644"/>
      <c r="CX30" s="644"/>
      <c r="CY30" s="645"/>
      <c r="CZ30" s="646">
        <v>7.8</v>
      </c>
      <c r="DA30" s="675"/>
      <c r="DB30" s="675"/>
      <c r="DC30" s="676"/>
      <c r="DD30" s="649">
        <v>202801</v>
      </c>
      <c r="DE30" s="644"/>
      <c r="DF30" s="644"/>
      <c r="DG30" s="644"/>
      <c r="DH30" s="644"/>
      <c r="DI30" s="644"/>
      <c r="DJ30" s="644"/>
      <c r="DK30" s="645"/>
      <c r="DL30" s="649">
        <v>202801</v>
      </c>
      <c r="DM30" s="644"/>
      <c r="DN30" s="644"/>
      <c r="DO30" s="644"/>
      <c r="DP30" s="644"/>
      <c r="DQ30" s="644"/>
      <c r="DR30" s="644"/>
      <c r="DS30" s="644"/>
      <c r="DT30" s="644"/>
      <c r="DU30" s="644"/>
      <c r="DV30" s="645"/>
      <c r="DW30" s="646">
        <v>10.9</v>
      </c>
      <c r="DX30" s="675"/>
      <c r="DY30" s="675"/>
      <c r="DZ30" s="675"/>
      <c r="EA30" s="675"/>
      <c r="EB30" s="675"/>
      <c r="EC30" s="677"/>
    </row>
    <row r="31" spans="2:133" ht="11.25" customHeight="1" x14ac:dyDescent="0.15">
      <c r="B31" s="638" t="s">
        <v>305</v>
      </c>
      <c r="C31" s="639"/>
      <c r="D31" s="639"/>
      <c r="E31" s="639"/>
      <c r="F31" s="639"/>
      <c r="G31" s="639"/>
      <c r="H31" s="639"/>
      <c r="I31" s="639"/>
      <c r="J31" s="639"/>
      <c r="K31" s="639"/>
      <c r="L31" s="639"/>
      <c r="M31" s="639"/>
      <c r="N31" s="639"/>
      <c r="O31" s="639"/>
      <c r="P31" s="639"/>
      <c r="Q31" s="640"/>
      <c r="R31" s="641">
        <v>25463</v>
      </c>
      <c r="S31" s="644"/>
      <c r="T31" s="644"/>
      <c r="U31" s="644"/>
      <c r="V31" s="644"/>
      <c r="W31" s="644"/>
      <c r="X31" s="644"/>
      <c r="Y31" s="645"/>
      <c r="Z31" s="703">
        <v>0.9</v>
      </c>
      <c r="AA31" s="703"/>
      <c r="AB31" s="703"/>
      <c r="AC31" s="703"/>
      <c r="AD31" s="704" t="s">
        <v>221</v>
      </c>
      <c r="AE31" s="704"/>
      <c r="AF31" s="704"/>
      <c r="AG31" s="704"/>
      <c r="AH31" s="704"/>
      <c r="AI31" s="704"/>
      <c r="AJ31" s="704"/>
      <c r="AK31" s="704"/>
      <c r="AL31" s="646" t="s">
        <v>167</v>
      </c>
      <c r="AM31" s="647"/>
      <c r="AN31" s="647"/>
      <c r="AO31" s="705"/>
      <c r="AP31" s="733"/>
      <c r="AQ31" s="734"/>
      <c r="AR31" s="734"/>
      <c r="AS31" s="734"/>
      <c r="AT31" s="738"/>
      <c r="AU31" s="209" t="s">
        <v>306</v>
      </c>
      <c r="AV31" s="209"/>
      <c r="AW31" s="209"/>
      <c r="AX31" s="638" t="s">
        <v>307</v>
      </c>
      <c r="AY31" s="639"/>
      <c r="AZ31" s="639"/>
      <c r="BA31" s="639"/>
      <c r="BB31" s="639"/>
      <c r="BC31" s="639"/>
      <c r="BD31" s="639"/>
      <c r="BE31" s="639"/>
      <c r="BF31" s="640"/>
      <c r="BG31" s="719">
        <v>98.5</v>
      </c>
      <c r="BH31" s="642"/>
      <c r="BI31" s="642"/>
      <c r="BJ31" s="642"/>
      <c r="BK31" s="642"/>
      <c r="BL31" s="642"/>
      <c r="BM31" s="647">
        <v>92.4</v>
      </c>
      <c r="BN31" s="720"/>
      <c r="BO31" s="720"/>
      <c r="BP31" s="720"/>
      <c r="BQ31" s="681"/>
      <c r="BR31" s="719">
        <v>98.2</v>
      </c>
      <c r="BS31" s="642"/>
      <c r="BT31" s="642"/>
      <c r="BU31" s="642"/>
      <c r="BV31" s="642"/>
      <c r="BW31" s="642"/>
      <c r="BX31" s="647">
        <v>91.8</v>
      </c>
      <c r="BY31" s="720"/>
      <c r="BZ31" s="720"/>
      <c r="CA31" s="720"/>
      <c r="CB31" s="681"/>
      <c r="CD31" s="727"/>
      <c r="CE31" s="728"/>
      <c r="CF31" s="685" t="s">
        <v>308</v>
      </c>
      <c r="CG31" s="682"/>
      <c r="CH31" s="682"/>
      <c r="CI31" s="682"/>
      <c r="CJ31" s="682"/>
      <c r="CK31" s="682"/>
      <c r="CL31" s="682"/>
      <c r="CM31" s="682"/>
      <c r="CN31" s="682"/>
      <c r="CO31" s="682"/>
      <c r="CP31" s="682"/>
      <c r="CQ31" s="683"/>
      <c r="CR31" s="641">
        <v>18762</v>
      </c>
      <c r="CS31" s="642"/>
      <c r="CT31" s="642"/>
      <c r="CU31" s="642"/>
      <c r="CV31" s="642"/>
      <c r="CW31" s="642"/>
      <c r="CX31" s="642"/>
      <c r="CY31" s="643"/>
      <c r="CZ31" s="646">
        <v>0.7</v>
      </c>
      <c r="DA31" s="675"/>
      <c r="DB31" s="675"/>
      <c r="DC31" s="676"/>
      <c r="DD31" s="649">
        <v>18762</v>
      </c>
      <c r="DE31" s="642"/>
      <c r="DF31" s="642"/>
      <c r="DG31" s="642"/>
      <c r="DH31" s="642"/>
      <c r="DI31" s="642"/>
      <c r="DJ31" s="642"/>
      <c r="DK31" s="643"/>
      <c r="DL31" s="649">
        <v>18762</v>
      </c>
      <c r="DM31" s="642"/>
      <c r="DN31" s="642"/>
      <c r="DO31" s="642"/>
      <c r="DP31" s="642"/>
      <c r="DQ31" s="642"/>
      <c r="DR31" s="642"/>
      <c r="DS31" s="642"/>
      <c r="DT31" s="642"/>
      <c r="DU31" s="642"/>
      <c r="DV31" s="643"/>
      <c r="DW31" s="646">
        <v>1</v>
      </c>
      <c r="DX31" s="675"/>
      <c r="DY31" s="675"/>
      <c r="DZ31" s="675"/>
      <c r="EA31" s="675"/>
      <c r="EB31" s="675"/>
      <c r="EC31" s="677"/>
    </row>
    <row r="32" spans="2:133" ht="11.25" customHeight="1" x14ac:dyDescent="0.15">
      <c r="B32" s="638" t="s">
        <v>309</v>
      </c>
      <c r="C32" s="639"/>
      <c r="D32" s="639"/>
      <c r="E32" s="639"/>
      <c r="F32" s="639"/>
      <c r="G32" s="639"/>
      <c r="H32" s="639"/>
      <c r="I32" s="639"/>
      <c r="J32" s="639"/>
      <c r="K32" s="639"/>
      <c r="L32" s="639"/>
      <c r="M32" s="639"/>
      <c r="N32" s="639"/>
      <c r="O32" s="639"/>
      <c r="P32" s="639"/>
      <c r="Q32" s="640"/>
      <c r="R32" s="641">
        <v>3002</v>
      </c>
      <c r="S32" s="644"/>
      <c r="T32" s="644"/>
      <c r="U32" s="644"/>
      <c r="V32" s="644"/>
      <c r="W32" s="644"/>
      <c r="X32" s="644"/>
      <c r="Y32" s="645"/>
      <c r="Z32" s="703">
        <v>0.1</v>
      </c>
      <c r="AA32" s="703"/>
      <c r="AB32" s="703"/>
      <c r="AC32" s="703"/>
      <c r="AD32" s="704" t="s">
        <v>221</v>
      </c>
      <c r="AE32" s="704"/>
      <c r="AF32" s="704"/>
      <c r="AG32" s="704"/>
      <c r="AH32" s="704"/>
      <c r="AI32" s="704"/>
      <c r="AJ32" s="704"/>
      <c r="AK32" s="704"/>
      <c r="AL32" s="646" t="s">
        <v>167</v>
      </c>
      <c r="AM32" s="647"/>
      <c r="AN32" s="647"/>
      <c r="AO32" s="705"/>
      <c r="AP32" s="735"/>
      <c r="AQ32" s="736"/>
      <c r="AR32" s="736"/>
      <c r="AS32" s="736"/>
      <c r="AT32" s="739"/>
      <c r="AU32" s="211"/>
      <c r="AV32" s="211"/>
      <c r="AW32" s="211"/>
      <c r="AX32" s="653" t="s">
        <v>310</v>
      </c>
      <c r="AY32" s="654"/>
      <c r="AZ32" s="654"/>
      <c r="BA32" s="654"/>
      <c r="BB32" s="654"/>
      <c r="BC32" s="654"/>
      <c r="BD32" s="654"/>
      <c r="BE32" s="654"/>
      <c r="BF32" s="655"/>
      <c r="BG32" s="718">
        <v>98</v>
      </c>
      <c r="BH32" s="657"/>
      <c r="BI32" s="657"/>
      <c r="BJ32" s="657"/>
      <c r="BK32" s="657"/>
      <c r="BL32" s="657"/>
      <c r="BM32" s="701">
        <v>90.6</v>
      </c>
      <c r="BN32" s="657"/>
      <c r="BO32" s="657"/>
      <c r="BP32" s="657"/>
      <c r="BQ32" s="694"/>
      <c r="BR32" s="718">
        <v>98.4</v>
      </c>
      <c r="BS32" s="657"/>
      <c r="BT32" s="657"/>
      <c r="BU32" s="657"/>
      <c r="BV32" s="657"/>
      <c r="BW32" s="657"/>
      <c r="BX32" s="701">
        <v>91.1</v>
      </c>
      <c r="BY32" s="657"/>
      <c r="BZ32" s="657"/>
      <c r="CA32" s="657"/>
      <c r="CB32" s="694"/>
      <c r="CD32" s="729"/>
      <c r="CE32" s="730"/>
      <c r="CF32" s="685" t="s">
        <v>311</v>
      </c>
      <c r="CG32" s="682"/>
      <c r="CH32" s="682"/>
      <c r="CI32" s="682"/>
      <c r="CJ32" s="682"/>
      <c r="CK32" s="682"/>
      <c r="CL32" s="682"/>
      <c r="CM32" s="682"/>
      <c r="CN32" s="682"/>
      <c r="CO32" s="682"/>
      <c r="CP32" s="682"/>
      <c r="CQ32" s="683"/>
      <c r="CR32" s="641" t="s">
        <v>167</v>
      </c>
      <c r="CS32" s="644"/>
      <c r="CT32" s="644"/>
      <c r="CU32" s="644"/>
      <c r="CV32" s="644"/>
      <c r="CW32" s="644"/>
      <c r="CX32" s="644"/>
      <c r="CY32" s="645"/>
      <c r="CZ32" s="646" t="s">
        <v>167</v>
      </c>
      <c r="DA32" s="675"/>
      <c r="DB32" s="675"/>
      <c r="DC32" s="676"/>
      <c r="DD32" s="649" t="s">
        <v>221</v>
      </c>
      <c r="DE32" s="644"/>
      <c r="DF32" s="644"/>
      <c r="DG32" s="644"/>
      <c r="DH32" s="644"/>
      <c r="DI32" s="644"/>
      <c r="DJ32" s="644"/>
      <c r="DK32" s="645"/>
      <c r="DL32" s="649" t="s">
        <v>167</v>
      </c>
      <c r="DM32" s="644"/>
      <c r="DN32" s="644"/>
      <c r="DO32" s="644"/>
      <c r="DP32" s="644"/>
      <c r="DQ32" s="644"/>
      <c r="DR32" s="644"/>
      <c r="DS32" s="644"/>
      <c r="DT32" s="644"/>
      <c r="DU32" s="644"/>
      <c r="DV32" s="645"/>
      <c r="DW32" s="646" t="s">
        <v>167</v>
      </c>
      <c r="DX32" s="675"/>
      <c r="DY32" s="675"/>
      <c r="DZ32" s="675"/>
      <c r="EA32" s="675"/>
      <c r="EB32" s="675"/>
      <c r="EC32" s="677"/>
    </row>
    <row r="33" spans="2:133" ht="11.25" customHeight="1" x14ac:dyDescent="0.15">
      <c r="B33" s="638" t="s">
        <v>312</v>
      </c>
      <c r="C33" s="639"/>
      <c r="D33" s="639"/>
      <c r="E33" s="639"/>
      <c r="F33" s="639"/>
      <c r="G33" s="639"/>
      <c r="H33" s="639"/>
      <c r="I33" s="639"/>
      <c r="J33" s="639"/>
      <c r="K33" s="639"/>
      <c r="L33" s="639"/>
      <c r="M33" s="639"/>
      <c r="N33" s="639"/>
      <c r="O33" s="639"/>
      <c r="P33" s="639"/>
      <c r="Q33" s="640"/>
      <c r="R33" s="641">
        <v>242819</v>
      </c>
      <c r="S33" s="644"/>
      <c r="T33" s="644"/>
      <c r="U33" s="644"/>
      <c r="V33" s="644"/>
      <c r="W33" s="644"/>
      <c r="X33" s="644"/>
      <c r="Y33" s="645"/>
      <c r="Z33" s="703">
        <v>8.6999999999999993</v>
      </c>
      <c r="AA33" s="703"/>
      <c r="AB33" s="703"/>
      <c r="AC33" s="703"/>
      <c r="AD33" s="704" t="s">
        <v>167</v>
      </c>
      <c r="AE33" s="704"/>
      <c r="AF33" s="704"/>
      <c r="AG33" s="704"/>
      <c r="AH33" s="704"/>
      <c r="AI33" s="704"/>
      <c r="AJ33" s="704"/>
      <c r="AK33" s="704"/>
      <c r="AL33" s="646" t="s">
        <v>221</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313</v>
      </c>
      <c r="CE33" s="682"/>
      <c r="CF33" s="682"/>
      <c r="CG33" s="682"/>
      <c r="CH33" s="682"/>
      <c r="CI33" s="682"/>
      <c r="CJ33" s="682"/>
      <c r="CK33" s="682"/>
      <c r="CL33" s="682"/>
      <c r="CM33" s="682"/>
      <c r="CN33" s="682"/>
      <c r="CO33" s="682"/>
      <c r="CP33" s="682"/>
      <c r="CQ33" s="683"/>
      <c r="CR33" s="641">
        <v>1295211</v>
      </c>
      <c r="CS33" s="642"/>
      <c r="CT33" s="642"/>
      <c r="CU33" s="642"/>
      <c r="CV33" s="642"/>
      <c r="CW33" s="642"/>
      <c r="CX33" s="642"/>
      <c r="CY33" s="643"/>
      <c r="CZ33" s="646">
        <v>49.5</v>
      </c>
      <c r="DA33" s="675"/>
      <c r="DB33" s="675"/>
      <c r="DC33" s="676"/>
      <c r="DD33" s="649">
        <v>1094822</v>
      </c>
      <c r="DE33" s="642"/>
      <c r="DF33" s="642"/>
      <c r="DG33" s="642"/>
      <c r="DH33" s="642"/>
      <c r="DI33" s="642"/>
      <c r="DJ33" s="642"/>
      <c r="DK33" s="643"/>
      <c r="DL33" s="649">
        <v>800456</v>
      </c>
      <c r="DM33" s="642"/>
      <c r="DN33" s="642"/>
      <c r="DO33" s="642"/>
      <c r="DP33" s="642"/>
      <c r="DQ33" s="642"/>
      <c r="DR33" s="642"/>
      <c r="DS33" s="642"/>
      <c r="DT33" s="642"/>
      <c r="DU33" s="642"/>
      <c r="DV33" s="643"/>
      <c r="DW33" s="646">
        <v>42.9</v>
      </c>
      <c r="DX33" s="675"/>
      <c r="DY33" s="675"/>
      <c r="DZ33" s="675"/>
      <c r="EA33" s="675"/>
      <c r="EB33" s="675"/>
      <c r="EC33" s="677"/>
    </row>
    <row r="34" spans="2:133" ht="11.25" customHeight="1" x14ac:dyDescent="0.15">
      <c r="B34" s="638" t="s">
        <v>314</v>
      </c>
      <c r="C34" s="639"/>
      <c r="D34" s="639"/>
      <c r="E34" s="639"/>
      <c r="F34" s="639"/>
      <c r="G34" s="639"/>
      <c r="H34" s="639"/>
      <c r="I34" s="639"/>
      <c r="J34" s="639"/>
      <c r="K34" s="639"/>
      <c r="L34" s="639"/>
      <c r="M34" s="639"/>
      <c r="N34" s="639"/>
      <c r="O34" s="639"/>
      <c r="P34" s="639"/>
      <c r="Q34" s="640"/>
      <c r="R34" s="641">
        <v>142679</v>
      </c>
      <c r="S34" s="644"/>
      <c r="T34" s="644"/>
      <c r="U34" s="644"/>
      <c r="V34" s="644"/>
      <c r="W34" s="644"/>
      <c r="X34" s="644"/>
      <c r="Y34" s="645"/>
      <c r="Z34" s="703">
        <v>5.0999999999999996</v>
      </c>
      <c r="AA34" s="703"/>
      <c r="AB34" s="703"/>
      <c r="AC34" s="703"/>
      <c r="AD34" s="704">
        <v>409</v>
      </c>
      <c r="AE34" s="704"/>
      <c r="AF34" s="704"/>
      <c r="AG34" s="704"/>
      <c r="AH34" s="704"/>
      <c r="AI34" s="704"/>
      <c r="AJ34" s="704"/>
      <c r="AK34" s="704"/>
      <c r="AL34" s="646">
        <v>0</v>
      </c>
      <c r="AM34" s="647"/>
      <c r="AN34" s="647"/>
      <c r="AO34" s="705"/>
      <c r="AP34" s="214"/>
      <c r="AQ34" s="715" t="s">
        <v>315</v>
      </c>
      <c r="AR34" s="716"/>
      <c r="AS34" s="716"/>
      <c r="AT34" s="716"/>
      <c r="AU34" s="716"/>
      <c r="AV34" s="716"/>
      <c r="AW34" s="716"/>
      <c r="AX34" s="716"/>
      <c r="AY34" s="716"/>
      <c r="AZ34" s="716"/>
      <c r="BA34" s="716"/>
      <c r="BB34" s="716"/>
      <c r="BC34" s="716"/>
      <c r="BD34" s="716"/>
      <c r="BE34" s="716"/>
      <c r="BF34" s="717"/>
      <c r="BG34" s="715" t="s">
        <v>316</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317</v>
      </c>
      <c r="CE34" s="682"/>
      <c r="CF34" s="682"/>
      <c r="CG34" s="682"/>
      <c r="CH34" s="682"/>
      <c r="CI34" s="682"/>
      <c r="CJ34" s="682"/>
      <c r="CK34" s="682"/>
      <c r="CL34" s="682"/>
      <c r="CM34" s="682"/>
      <c r="CN34" s="682"/>
      <c r="CO34" s="682"/>
      <c r="CP34" s="682"/>
      <c r="CQ34" s="683"/>
      <c r="CR34" s="641">
        <v>404504</v>
      </c>
      <c r="CS34" s="644"/>
      <c r="CT34" s="644"/>
      <c r="CU34" s="644"/>
      <c r="CV34" s="644"/>
      <c r="CW34" s="644"/>
      <c r="CX34" s="644"/>
      <c r="CY34" s="645"/>
      <c r="CZ34" s="646">
        <v>15.5</v>
      </c>
      <c r="DA34" s="675"/>
      <c r="DB34" s="675"/>
      <c r="DC34" s="676"/>
      <c r="DD34" s="649">
        <v>317043</v>
      </c>
      <c r="DE34" s="644"/>
      <c r="DF34" s="644"/>
      <c r="DG34" s="644"/>
      <c r="DH34" s="644"/>
      <c r="DI34" s="644"/>
      <c r="DJ34" s="644"/>
      <c r="DK34" s="645"/>
      <c r="DL34" s="649">
        <v>266923</v>
      </c>
      <c r="DM34" s="644"/>
      <c r="DN34" s="644"/>
      <c r="DO34" s="644"/>
      <c r="DP34" s="644"/>
      <c r="DQ34" s="644"/>
      <c r="DR34" s="644"/>
      <c r="DS34" s="644"/>
      <c r="DT34" s="644"/>
      <c r="DU34" s="644"/>
      <c r="DV34" s="645"/>
      <c r="DW34" s="646">
        <v>14.3</v>
      </c>
      <c r="DX34" s="675"/>
      <c r="DY34" s="675"/>
      <c r="DZ34" s="675"/>
      <c r="EA34" s="675"/>
      <c r="EB34" s="675"/>
      <c r="EC34" s="677"/>
    </row>
    <row r="35" spans="2:133" ht="11.25" customHeight="1" x14ac:dyDescent="0.15">
      <c r="B35" s="638" t="s">
        <v>318</v>
      </c>
      <c r="C35" s="639"/>
      <c r="D35" s="639"/>
      <c r="E35" s="639"/>
      <c r="F35" s="639"/>
      <c r="G35" s="639"/>
      <c r="H35" s="639"/>
      <c r="I35" s="639"/>
      <c r="J35" s="639"/>
      <c r="K35" s="639"/>
      <c r="L35" s="639"/>
      <c r="M35" s="639"/>
      <c r="N35" s="639"/>
      <c r="O35" s="639"/>
      <c r="P35" s="639"/>
      <c r="Q35" s="640"/>
      <c r="R35" s="641">
        <v>114472</v>
      </c>
      <c r="S35" s="644"/>
      <c r="T35" s="644"/>
      <c r="U35" s="644"/>
      <c r="V35" s="644"/>
      <c r="W35" s="644"/>
      <c r="X35" s="644"/>
      <c r="Y35" s="645"/>
      <c r="Z35" s="703">
        <v>4.0999999999999996</v>
      </c>
      <c r="AA35" s="703"/>
      <c r="AB35" s="703"/>
      <c r="AC35" s="703"/>
      <c r="AD35" s="704" t="s">
        <v>167</v>
      </c>
      <c r="AE35" s="704"/>
      <c r="AF35" s="704"/>
      <c r="AG35" s="704"/>
      <c r="AH35" s="704"/>
      <c r="AI35" s="704"/>
      <c r="AJ35" s="704"/>
      <c r="AK35" s="704"/>
      <c r="AL35" s="646" t="s">
        <v>167</v>
      </c>
      <c r="AM35" s="647"/>
      <c r="AN35" s="647"/>
      <c r="AO35" s="705"/>
      <c r="AP35" s="214"/>
      <c r="AQ35" s="709" t="s">
        <v>319</v>
      </c>
      <c r="AR35" s="710"/>
      <c r="AS35" s="710"/>
      <c r="AT35" s="710"/>
      <c r="AU35" s="710"/>
      <c r="AV35" s="710"/>
      <c r="AW35" s="710"/>
      <c r="AX35" s="710"/>
      <c r="AY35" s="711"/>
      <c r="AZ35" s="706">
        <v>291520</v>
      </c>
      <c r="BA35" s="707"/>
      <c r="BB35" s="707"/>
      <c r="BC35" s="707"/>
      <c r="BD35" s="707"/>
      <c r="BE35" s="707"/>
      <c r="BF35" s="708"/>
      <c r="BG35" s="712" t="s">
        <v>320</v>
      </c>
      <c r="BH35" s="713"/>
      <c r="BI35" s="713"/>
      <c r="BJ35" s="713"/>
      <c r="BK35" s="713"/>
      <c r="BL35" s="713"/>
      <c r="BM35" s="713"/>
      <c r="BN35" s="713"/>
      <c r="BO35" s="713"/>
      <c r="BP35" s="713"/>
      <c r="BQ35" s="713"/>
      <c r="BR35" s="713"/>
      <c r="BS35" s="713"/>
      <c r="BT35" s="713"/>
      <c r="BU35" s="714"/>
      <c r="BV35" s="706">
        <v>64702</v>
      </c>
      <c r="BW35" s="707"/>
      <c r="BX35" s="707"/>
      <c r="BY35" s="707"/>
      <c r="BZ35" s="707"/>
      <c r="CA35" s="707"/>
      <c r="CB35" s="708"/>
      <c r="CD35" s="685" t="s">
        <v>321</v>
      </c>
      <c r="CE35" s="682"/>
      <c r="CF35" s="682"/>
      <c r="CG35" s="682"/>
      <c r="CH35" s="682"/>
      <c r="CI35" s="682"/>
      <c r="CJ35" s="682"/>
      <c r="CK35" s="682"/>
      <c r="CL35" s="682"/>
      <c r="CM35" s="682"/>
      <c r="CN35" s="682"/>
      <c r="CO35" s="682"/>
      <c r="CP35" s="682"/>
      <c r="CQ35" s="683"/>
      <c r="CR35" s="641">
        <v>22736</v>
      </c>
      <c r="CS35" s="642"/>
      <c r="CT35" s="642"/>
      <c r="CU35" s="642"/>
      <c r="CV35" s="642"/>
      <c r="CW35" s="642"/>
      <c r="CX35" s="642"/>
      <c r="CY35" s="643"/>
      <c r="CZ35" s="646">
        <v>0.9</v>
      </c>
      <c r="DA35" s="675"/>
      <c r="DB35" s="675"/>
      <c r="DC35" s="676"/>
      <c r="DD35" s="649">
        <v>22704</v>
      </c>
      <c r="DE35" s="642"/>
      <c r="DF35" s="642"/>
      <c r="DG35" s="642"/>
      <c r="DH35" s="642"/>
      <c r="DI35" s="642"/>
      <c r="DJ35" s="642"/>
      <c r="DK35" s="643"/>
      <c r="DL35" s="649">
        <v>22704</v>
      </c>
      <c r="DM35" s="642"/>
      <c r="DN35" s="642"/>
      <c r="DO35" s="642"/>
      <c r="DP35" s="642"/>
      <c r="DQ35" s="642"/>
      <c r="DR35" s="642"/>
      <c r="DS35" s="642"/>
      <c r="DT35" s="642"/>
      <c r="DU35" s="642"/>
      <c r="DV35" s="643"/>
      <c r="DW35" s="646">
        <v>1.2</v>
      </c>
      <c r="DX35" s="675"/>
      <c r="DY35" s="675"/>
      <c r="DZ35" s="675"/>
      <c r="EA35" s="675"/>
      <c r="EB35" s="675"/>
      <c r="EC35" s="677"/>
    </row>
    <row r="36" spans="2:133" ht="11.25" customHeight="1" x14ac:dyDescent="0.15">
      <c r="B36" s="638" t="s">
        <v>322</v>
      </c>
      <c r="C36" s="639"/>
      <c r="D36" s="639"/>
      <c r="E36" s="639"/>
      <c r="F36" s="639"/>
      <c r="G36" s="639"/>
      <c r="H36" s="639"/>
      <c r="I36" s="639"/>
      <c r="J36" s="639"/>
      <c r="K36" s="639"/>
      <c r="L36" s="639"/>
      <c r="M36" s="639"/>
      <c r="N36" s="639"/>
      <c r="O36" s="639"/>
      <c r="P36" s="639"/>
      <c r="Q36" s="640"/>
      <c r="R36" s="641" t="s">
        <v>167</v>
      </c>
      <c r="S36" s="644"/>
      <c r="T36" s="644"/>
      <c r="U36" s="644"/>
      <c r="V36" s="644"/>
      <c r="W36" s="644"/>
      <c r="X36" s="644"/>
      <c r="Y36" s="645"/>
      <c r="Z36" s="703" t="s">
        <v>167</v>
      </c>
      <c r="AA36" s="703"/>
      <c r="AB36" s="703"/>
      <c r="AC36" s="703"/>
      <c r="AD36" s="704" t="s">
        <v>221</v>
      </c>
      <c r="AE36" s="704"/>
      <c r="AF36" s="704"/>
      <c r="AG36" s="704"/>
      <c r="AH36" s="704"/>
      <c r="AI36" s="704"/>
      <c r="AJ36" s="704"/>
      <c r="AK36" s="704"/>
      <c r="AL36" s="646" t="s">
        <v>167</v>
      </c>
      <c r="AM36" s="647"/>
      <c r="AN36" s="647"/>
      <c r="AO36" s="705"/>
      <c r="AQ36" s="678" t="s">
        <v>323</v>
      </c>
      <c r="AR36" s="679"/>
      <c r="AS36" s="679"/>
      <c r="AT36" s="679"/>
      <c r="AU36" s="679"/>
      <c r="AV36" s="679"/>
      <c r="AW36" s="679"/>
      <c r="AX36" s="679"/>
      <c r="AY36" s="680"/>
      <c r="AZ36" s="641">
        <v>25337</v>
      </c>
      <c r="BA36" s="644"/>
      <c r="BB36" s="644"/>
      <c r="BC36" s="644"/>
      <c r="BD36" s="642"/>
      <c r="BE36" s="642"/>
      <c r="BF36" s="681"/>
      <c r="BG36" s="685" t="s">
        <v>324</v>
      </c>
      <c r="BH36" s="682"/>
      <c r="BI36" s="682"/>
      <c r="BJ36" s="682"/>
      <c r="BK36" s="682"/>
      <c r="BL36" s="682"/>
      <c r="BM36" s="682"/>
      <c r="BN36" s="682"/>
      <c r="BO36" s="682"/>
      <c r="BP36" s="682"/>
      <c r="BQ36" s="682"/>
      <c r="BR36" s="682"/>
      <c r="BS36" s="682"/>
      <c r="BT36" s="682"/>
      <c r="BU36" s="683"/>
      <c r="BV36" s="641">
        <v>57892</v>
      </c>
      <c r="BW36" s="644"/>
      <c r="BX36" s="644"/>
      <c r="BY36" s="644"/>
      <c r="BZ36" s="644"/>
      <c r="CA36" s="644"/>
      <c r="CB36" s="684"/>
      <c r="CD36" s="685" t="s">
        <v>325</v>
      </c>
      <c r="CE36" s="682"/>
      <c r="CF36" s="682"/>
      <c r="CG36" s="682"/>
      <c r="CH36" s="682"/>
      <c r="CI36" s="682"/>
      <c r="CJ36" s="682"/>
      <c r="CK36" s="682"/>
      <c r="CL36" s="682"/>
      <c r="CM36" s="682"/>
      <c r="CN36" s="682"/>
      <c r="CO36" s="682"/>
      <c r="CP36" s="682"/>
      <c r="CQ36" s="683"/>
      <c r="CR36" s="641">
        <v>419520</v>
      </c>
      <c r="CS36" s="644"/>
      <c r="CT36" s="644"/>
      <c r="CU36" s="644"/>
      <c r="CV36" s="644"/>
      <c r="CW36" s="644"/>
      <c r="CX36" s="644"/>
      <c r="CY36" s="645"/>
      <c r="CZ36" s="646">
        <v>16</v>
      </c>
      <c r="DA36" s="675"/>
      <c r="DB36" s="675"/>
      <c r="DC36" s="676"/>
      <c r="DD36" s="649">
        <v>350765</v>
      </c>
      <c r="DE36" s="644"/>
      <c r="DF36" s="644"/>
      <c r="DG36" s="644"/>
      <c r="DH36" s="644"/>
      <c r="DI36" s="644"/>
      <c r="DJ36" s="644"/>
      <c r="DK36" s="645"/>
      <c r="DL36" s="649">
        <v>291940</v>
      </c>
      <c r="DM36" s="644"/>
      <c r="DN36" s="644"/>
      <c r="DO36" s="644"/>
      <c r="DP36" s="644"/>
      <c r="DQ36" s="644"/>
      <c r="DR36" s="644"/>
      <c r="DS36" s="644"/>
      <c r="DT36" s="644"/>
      <c r="DU36" s="644"/>
      <c r="DV36" s="645"/>
      <c r="DW36" s="646">
        <v>15.7</v>
      </c>
      <c r="DX36" s="675"/>
      <c r="DY36" s="675"/>
      <c r="DZ36" s="675"/>
      <c r="EA36" s="675"/>
      <c r="EB36" s="675"/>
      <c r="EC36" s="677"/>
    </row>
    <row r="37" spans="2:133" ht="11.25" customHeight="1" x14ac:dyDescent="0.15">
      <c r="B37" s="638" t="s">
        <v>326</v>
      </c>
      <c r="C37" s="639"/>
      <c r="D37" s="639"/>
      <c r="E37" s="639"/>
      <c r="F37" s="639"/>
      <c r="G37" s="639"/>
      <c r="H37" s="639"/>
      <c r="I37" s="639"/>
      <c r="J37" s="639"/>
      <c r="K37" s="639"/>
      <c r="L37" s="639"/>
      <c r="M37" s="639"/>
      <c r="N37" s="639"/>
      <c r="O37" s="639"/>
      <c r="P37" s="639"/>
      <c r="Q37" s="640"/>
      <c r="R37" s="641">
        <v>94332</v>
      </c>
      <c r="S37" s="644"/>
      <c r="T37" s="644"/>
      <c r="U37" s="644"/>
      <c r="V37" s="644"/>
      <c r="W37" s="644"/>
      <c r="X37" s="644"/>
      <c r="Y37" s="645"/>
      <c r="Z37" s="703">
        <v>3.4</v>
      </c>
      <c r="AA37" s="703"/>
      <c r="AB37" s="703"/>
      <c r="AC37" s="703"/>
      <c r="AD37" s="704" t="s">
        <v>167</v>
      </c>
      <c r="AE37" s="704"/>
      <c r="AF37" s="704"/>
      <c r="AG37" s="704"/>
      <c r="AH37" s="704"/>
      <c r="AI37" s="704"/>
      <c r="AJ37" s="704"/>
      <c r="AK37" s="704"/>
      <c r="AL37" s="646" t="s">
        <v>167</v>
      </c>
      <c r="AM37" s="647"/>
      <c r="AN37" s="647"/>
      <c r="AO37" s="705"/>
      <c r="AQ37" s="678" t="s">
        <v>327</v>
      </c>
      <c r="AR37" s="679"/>
      <c r="AS37" s="679"/>
      <c r="AT37" s="679"/>
      <c r="AU37" s="679"/>
      <c r="AV37" s="679"/>
      <c r="AW37" s="679"/>
      <c r="AX37" s="679"/>
      <c r="AY37" s="680"/>
      <c r="AZ37" s="641" t="s">
        <v>167</v>
      </c>
      <c r="BA37" s="644"/>
      <c r="BB37" s="644"/>
      <c r="BC37" s="644"/>
      <c r="BD37" s="642"/>
      <c r="BE37" s="642"/>
      <c r="BF37" s="681"/>
      <c r="BG37" s="685" t="s">
        <v>328</v>
      </c>
      <c r="BH37" s="682"/>
      <c r="BI37" s="682"/>
      <c r="BJ37" s="682"/>
      <c r="BK37" s="682"/>
      <c r="BL37" s="682"/>
      <c r="BM37" s="682"/>
      <c r="BN37" s="682"/>
      <c r="BO37" s="682"/>
      <c r="BP37" s="682"/>
      <c r="BQ37" s="682"/>
      <c r="BR37" s="682"/>
      <c r="BS37" s="682"/>
      <c r="BT37" s="682"/>
      <c r="BU37" s="683"/>
      <c r="BV37" s="641">
        <v>1036</v>
      </c>
      <c r="BW37" s="644"/>
      <c r="BX37" s="644"/>
      <c r="BY37" s="644"/>
      <c r="BZ37" s="644"/>
      <c r="CA37" s="644"/>
      <c r="CB37" s="684"/>
      <c r="CD37" s="685" t="s">
        <v>329</v>
      </c>
      <c r="CE37" s="682"/>
      <c r="CF37" s="682"/>
      <c r="CG37" s="682"/>
      <c r="CH37" s="682"/>
      <c r="CI37" s="682"/>
      <c r="CJ37" s="682"/>
      <c r="CK37" s="682"/>
      <c r="CL37" s="682"/>
      <c r="CM37" s="682"/>
      <c r="CN37" s="682"/>
      <c r="CO37" s="682"/>
      <c r="CP37" s="682"/>
      <c r="CQ37" s="683"/>
      <c r="CR37" s="641">
        <v>90296</v>
      </c>
      <c r="CS37" s="642"/>
      <c r="CT37" s="642"/>
      <c r="CU37" s="642"/>
      <c r="CV37" s="642"/>
      <c r="CW37" s="642"/>
      <c r="CX37" s="642"/>
      <c r="CY37" s="643"/>
      <c r="CZ37" s="646">
        <v>3.5</v>
      </c>
      <c r="DA37" s="675"/>
      <c r="DB37" s="675"/>
      <c r="DC37" s="676"/>
      <c r="DD37" s="649">
        <v>90296</v>
      </c>
      <c r="DE37" s="642"/>
      <c r="DF37" s="642"/>
      <c r="DG37" s="642"/>
      <c r="DH37" s="642"/>
      <c r="DI37" s="642"/>
      <c r="DJ37" s="642"/>
      <c r="DK37" s="643"/>
      <c r="DL37" s="649">
        <v>90296</v>
      </c>
      <c r="DM37" s="642"/>
      <c r="DN37" s="642"/>
      <c r="DO37" s="642"/>
      <c r="DP37" s="642"/>
      <c r="DQ37" s="642"/>
      <c r="DR37" s="642"/>
      <c r="DS37" s="642"/>
      <c r="DT37" s="642"/>
      <c r="DU37" s="642"/>
      <c r="DV37" s="643"/>
      <c r="DW37" s="646">
        <v>4.8</v>
      </c>
      <c r="DX37" s="675"/>
      <c r="DY37" s="675"/>
      <c r="DZ37" s="675"/>
      <c r="EA37" s="675"/>
      <c r="EB37" s="675"/>
      <c r="EC37" s="677"/>
    </row>
    <row r="38" spans="2:133" ht="11.25" customHeight="1" x14ac:dyDescent="0.15">
      <c r="B38" s="653" t="s">
        <v>330</v>
      </c>
      <c r="C38" s="654"/>
      <c r="D38" s="654"/>
      <c r="E38" s="654"/>
      <c r="F38" s="654"/>
      <c r="G38" s="654"/>
      <c r="H38" s="654"/>
      <c r="I38" s="654"/>
      <c r="J38" s="654"/>
      <c r="K38" s="654"/>
      <c r="L38" s="654"/>
      <c r="M38" s="654"/>
      <c r="N38" s="654"/>
      <c r="O38" s="654"/>
      <c r="P38" s="654"/>
      <c r="Q38" s="655"/>
      <c r="R38" s="656">
        <v>2792624</v>
      </c>
      <c r="S38" s="693"/>
      <c r="T38" s="693"/>
      <c r="U38" s="693"/>
      <c r="V38" s="693"/>
      <c r="W38" s="693"/>
      <c r="X38" s="693"/>
      <c r="Y38" s="698"/>
      <c r="Z38" s="699">
        <v>100</v>
      </c>
      <c r="AA38" s="699"/>
      <c r="AB38" s="699"/>
      <c r="AC38" s="699"/>
      <c r="AD38" s="700">
        <v>1769683</v>
      </c>
      <c r="AE38" s="700"/>
      <c r="AF38" s="700"/>
      <c r="AG38" s="700"/>
      <c r="AH38" s="700"/>
      <c r="AI38" s="700"/>
      <c r="AJ38" s="700"/>
      <c r="AK38" s="700"/>
      <c r="AL38" s="659">
        <v>100</v>
      </c>
      <c r="AM38" s="701"/>
      <c r="AN38" s="701"/>
      <c r="AO38" s="702"/>
      <c r="AQ38" s="678" t="s">
        <v>331</v>
      </c>
      <c r="AR38" s="679"/>
      <c r="AS38" s="679"/>
      <c r="AT38" s="679"/>
      <c r="AU38" s="679"/>
      <c r="AV38" s="679"/>
      <c r="AW38" s="679"/>
      <c r="AX38" s="679"/>
      <c r="AY38" s="680"/>
      <c r="AZ38" s="641" t="s">
        <v>167</v>
      </c>
      <c r="BA38" s="644"/>
      <c r="BB38" s="644"/>
      <c r="BC38" s="644"/>
      <c r="BD38" s="642"/>
      <c r="BE38" s="642"/>
      <c r="BF38" s="681"/>
      <c r="BG38" s="685" t="s">
        <v>332</v>
      </c>
      <c r="BH38" s="682"/>
      <c r="BI38" s="682"/>
      <c r="BJ38" s="682"/>
      <c r="BK38" s="682"/>
      <c r="BL38" s="682"/>
      <c r="BM38" s="682"/>
      <c r="BN38" s="682"/>
      <c r="BO38" s="682"/>
      <c r="BP38" s="682"/>
      <c r="BQ38" s="682"/>
      <c r="BR38" s="682"/>
      <c r="BS38" s="682"/>
      <c r="BT38" s="682"/>
      <c r="BU38" s="683"/>
      <c r="BV38" s="641">
        <v>1715</v>
      </c>
      <c r="BW38" s="644"/>
      <c r="BX38" s="644"/>
      <c r="BY38" s="644"/>
      <c r="BZ38" s="644"/>
      <c r="CA38" s="644"/>
      <c r="CB38" s="684"/>
      <c r="CD38" s="685" t="s">
        <v>333</v>
      </c>
      <c r="CE38" s="682"/>
      <c r="CF38" s="682"/>
      <c r="CG38" s="682"/>
      <c r="CH38" s="682"/>
      <c r="CI38" s="682"/>
      <c r="CJ38" s="682"/>
      <c r="CK38" s="682"/>
      <c r="CL38" s="682"/>
      <c r="CM38" s="682"/>
      <c r="CN38" s="682"/>
      <c r="CO38" s="682"/>
      <c r="CP38" s="682"/>
      <c r="CQ38" s="683"/>
      <c r="CR38" s="641">
        <v>266183</v>
      </c>
      <c r="CS38" s="644"/>
      <c r="CT38" s="644"/>
      <c r="CU38" s="644"/>
      <c r="CV38" s="644"/>
      <c r="CW38" s="644"/>
      <c r="CX38" s="644"/>
      <c r="CY38" s="645"/>
      <c r="CZ38" s="646">
        <v>10.199999999999999</v>
      </c>
      <c r="DA38" s="675"/>
      <c r="DB38" s="675"/>
      <c r="DC38" s="676"/>
      <c r="DD38" s="649">
        <v>222833</v>
      </c>
      <c r="DE38" s="644"/>
      <c r="DF38" s="644"/>
      <c r="DG38" s="644"/>
      <c r="DH38" s="644"/>
      <c r="DI38" s="644"/>
      <c r="DJ38" s="644"/>
      <c r="DK38" s="645"/>
      <c r="DL38" s="649">
        <v>218889</v>
      </c>
      <c r="DM38" s="644"/>
      <c r="DN38" s="644"/>
      <c r="DO38" s="644"/>
      <c r="DP38" s="644"/>
      <c r="DQ38" s="644"/>
      <c r="DR38" s="644"/>
      <c r="DS38" s="644"/>
      <c r="DT38" s="644"/>
      <c r="DU38" s="644"/>
      <c r="DV38" s="645"/>
      <c r="DW38" s="646">
        <v>11.7</v>
      </c>
      <c r="DX38" s="675"/>
      <c r="DY38" s="675"/>
      <c r="DZ38" s="675"/>
      <c r="EA38" s="675"/>
      <c r="EB38" s="675"/>
      <c r="EC38" s="677"/>
    </row>
    <row r="39" spans="2:133" ht="11.25" customHeight="1" x14ac:dyDescent="0.15">
      <c r="AQ39" s="678" t="s">
        <v>334</v>
      </c>
      <c r="AR39" s="679"/>
      <c r="AS39" s="679"/>
      <c r="AT39" s="679"/>
      <c r="AU39" s="679"/>
      <c r="AV39" s="679"/>
      <c r="AW39" s="679"/>
      <c r="AX39" s="679"/>
      <c r="AY39" s="680"/>
      <c r="AZ39" s="641" t="s">
        <v>167</v>
      </c>
      <c r="BA39" s="644"/>
      <c r="BB39" s="644"/>
      <c r="BC39" s="644"/>
      <c r="BD39" s="642"/>
      <c r="BE39" s="642"/>
      <c r="BF39" s="681"/>
      <c r="BG39" s="686" t="s">
        <v>335</v>
      </c>
      <c r="BH39" s="687"/>
      <c r="BI39" s="687"/>
      <c r="BJ39" s="687"/>
      <c r="BK39" s="687"/>
      <c r="BL39" s="215"/>
      <c r="BM39" s="682" t="s">
        <v>336</v>
      </c>
      <c r="BN39" s="682"/>
      <c r="BO39" s="682"/>
      <c r="BP39" s="682"/>
      <c r="BQ39" s="682"/>
      <c r="BR39" s="682"/>
      <c r="BS39" s="682"/>
      <c r="BT39" s="682"/>
      <c r="BU39" s="683"/>
      <c r="BV39" s="641">
        <v>110</v>
      </c>
      <c r="BW39" s="644"/>
      <c r="BX39" s="644"/>
      <c r="BY39" s="644"/>
      <c r="BZ39" s="644"/>
      <c r="CA39" s="644"/>
      <c r="CB39" s="684"/>
      <c r="CD39" s="685" t="s">
        <v>337</v>
      </c>
      <c r="CE39" s="682"/>
      <c r="CF39" s="682"/>
      <c r="CG39" s="682"/>
      <c r="CH39" s="682"/>
      <c r="CI39" s="682"/>
      <c r="CJ39" s="682"/>
      <c r="CK39" s="682"/>
      <c r="CL39" s="682"/>
      <c r="CM39" s="682"/>
      <c r="CN39" s="682"/>
      <c r="CO39" s="682"/>
      <c r="CP39" s="682"/>
      <c r="CQ39" s="683"/>
      <c r="CR39" s="641">
        <v>182268</v>
      </c>
      <c r="CS39" s="642"/>
      <c r="CT39" s="642"/>
      <c r="CU39" s="642"/>
      <c r="CV39" s="642"/>
      <c r="CW39" s="642"/>
      <c r="CX39" s="642"/>
      <c r="CY39" s="643"/>
      <c r="CZ39" s="646">
        <v>7</v>
      </c>
      <c r="DA39" s="675"/>
      <c r="DB39" s="675"/>
      <c r="DC39" s="676"/>
      <c r="DD39" s="649">
        <v>181477</v>
      </c>
      <c r="DE39" s="642"/>
      <c r="DF39" s="642"/>
      <c r="DG39" s="642"/>
      <c r="DH39" s="642"/>
      <c r="DI39" s="642"/>
      <c r="DJ39" s="642"/>
      <c r="DK39" s="643"/>
      <c r="DL39" s="649" t="s">
        <v>167</v>
      </c>
      <c r="DM39" s="642"/>
      <c r="DN39" s="642"/>
      <c r="DO39" s="642"/>
      <c r="DP39" s="642"/>
      <c r="DQ39" s="642"/>
      <c r="DR39" s="642"/>
      <c r="DS39" s="642"/>
      <c r="DT39" s="642"/>
      <c r="DU39" s="642"/>
      <c r="DV39" s="643"/>
      <c r="DW39" s="646" t="s">
        <v>221</v>
      </c>
      <c r="DX39" s="675"/>
      <c r="DY39" s="675"/>
      <c r="DZ39" s="675"/>
      <c r="EA39" s="675"/>
      <c r="EB39" s="675"/>
      <c r="EC39" s="677"/>
    </row>
    <row r="40" spans="2:133" ht="11.25" customHeight="1" x14ac:dyDescent="0.15">
      <c r="AQ40" s="678" t="s">
        <v>338</v>
      </c>
      <c r="AR40" s="679"/>
      <c r="AS40" s="679"/>
      <c r="AT40" s="679"/>
      <c r="AU40" s="679"/>
      <c r="AV40" s="679"/>
      <c r="AW40" s="679"/>
      <c r="AX40" s="679"/>
      <c r="AY40" s="680"/>
      <c r="AZ40" s="641">
        <v>65087</v>
      </c>
      <c r="BA40" s="644"/>
      <c r="BB40" s="644"/>
      <c r="BC40" s="644"/>
      <c r="BD40" s="642"/>
      <c r="BE40" s="642"/>
      <c r="BF40" s="681"/>
      <c r="BG40" s="686"/>
      <c r="BH40" s="687"/>
      <c r="BI40" s="687"/>
      <c r="BJ40" s="687"/>
      <c r="BK40" s="687"/>
      <c r="BL40" s="215"/>
      <c r="BM40" s="682" t="s">
        <v>339</v>
      </c>
      <c r="BN40" s="682"/>
      <c r="BO40" s="682"/>
      <c r="BP40" s="682"/>
      <c r="BQ40" s="682"/>
      <c r="BR40" s="682"/>
      <c r="BS40" s="682"/>
      <c r="BT40" s="682"/>
      <c r="BU40" s="683"/>
      <c r="BV40" s="641">
        <v>101</v>
      </c>
      <c r="BW40" s="644"/>
      <c r="BX40" s="644"/>
      <c r="BY40" s="644"/>
      <c r="BZ40" s="644"/>
      <c r="CA40" s="644"/>
      <c r="CB40" s="684"/>
      <c r="CD40" s="685" t="s">
        <v>340</v>
      </c>
      <c r="CE40" s="682"/>
      <c r="CF40" s="682"/>
      <c r="CG40" s="682"/>
      <c r="CH40" s="682"/>
      <c r="CI40" s="682"/>
      <c r="CJ40" s="682"/>
      <c r="CK40" s="682"/>
      <c r="CL40" s="682"/>
      <c r="CM40" s="682"/>
      <c r="CN40" s="682"/>
      <c r="CO40" s="682"/>
      <c r="CP40" s="682"/>
      <c r="CQ40" s="683"/>
      <c r="CR40" s="641" t="s">
        <v>167</v>
      </c>
      <c r="CS40" s="644"/>
      <c r="CT40" s="644"/>
      <c r="CU40" s="644"/>
      <c r="CV40" s="644"/>
      <c r="CW40" s="644"/>
      <c r="CX40" s="644"/>
      <c r="CY40" s="645"/>
      <c r="CZ40" s="646" t="s">
        <v>167</v>
      </c>
      <c r="DA40" s="675"/>
      <c r="DB40" s="675"/>
      <c r="DC40" s="676"/>
      <c r="DD40" s="649" t="s">
        <v>167</v>
      </c>
      <c r="DE40" s="644"/>
      <c r="DF40" s="644"/>
      <c r="DG40" s="644"/>
      <c r="DH40" s="644"/>
      <c r="DI40" s="644"/>
      <c r="DJ40" s="644"/>
      <c r="DK40" s="645"/>
      <c r="DL40" s="649" t="s">
        <v>221</v>
      </c>
      <c r="DM40" s="644"/>
      <c r="DN40" s="644"/>
      <c r="DO40" s="644"/>
      <c r="DP40" s="644"/>
      <c r="DQ40" s="644"/>
      <c r="DR40" s="644"/>
      <c r="DS40" s="644"/>
      <c r="DT40" s="644"/>
      <c r="DU40" s="644"/>
      <c r="DV40" s="645"/>
      <c r="DW40" s="646" t="s">
        <v>167</v>
      </c>
      <c r="DX40" s="675"/>
      <c r="DY40" s="675"/>
      <c r="DZ40" s="675"/>
      <c r="EA40" s="675"/>
      <c r="EB40" s="675"/>
      <c r="EC40" s="677"/>
    </row>
    <row r="41" spans="2:133" ht="11.25" customHeight="1" x14ac:dyDescent="0.15">
      <c r="AQ41" s="690" t="s">
        <v>341</v>
      </c>
      <c r="AR41" s="691"/>
      <c r="AS41" s="691"/>
      <c r="AT41" s="691"/>
      <c r="AU41" s="691"/>
      <c r="AV41" s="691"/>
      <c r="AW41" s="691"/>
      <c r="AX41" s="691"/>
      <c r="AY41" s="692"/>
      <c r="AZ41" s="656">
        <v>201096</v>
      </c>
      <c r="BA41" s="693"/>
      <c r="BB41" s="693"/>
      <c r="BC41" s="693"/>
      <c r="BD41" s="657"/>
      <c r="BE41" s="657"/>
      <c r="BF41" s="694"/>
      <c r="BG41" s="688"/>
      <c r="BH41" s="689"/>
      <c r="BI41" s="689"/>
      <c r="BJ41" s="689"/>
      <c r="BK41" s="689"/>
      <c r="BL41" s="216"/>
      <c r="BM41" s="695" t="s">
        <v>342</v>
      </c>
      <c r="BN41" s="695"/>
      <c r="BO41" s="695"/>
      <c r="BP41" s="695"/>
      <c r="BQ41" s="695"/>
      <c r="BR41" s="695"/>
      <c r="BS41" s="695"/>
      <c r="BT41" s="695"/>
      <c r="BU41" s="696"/>
      <c r="BV41" s="656">
        <v>302</v>
      </c>
      <c r="BW41" s="693"/>
      <c r="BX41" s="693"/>
      <c r="BY41" s="693"/>
      <c r="BZ41" s="693"/>
      <c r="CA41" s="693"/>
      <c r="CB41" s="697"/>
      <c r="CD41" s="685" t="s">
        <v>343</v>
      </c>
      <c r="CE41" s="682"/>
      <c r="CF41" s="682"/>
      <c r="CG41" s="682"/>
      <c r="CH41" s="682"/>
      <c r="CI41" s="682"/>
      <c r="CJ41" s="682"/>
      <c r="CK41" s="682"/>
      <c r="CL41" s="682"/>
      <c r="CM41" s="682"/>
      <c r="CN41" s="682"/>
      <c r="CO41" s="682"/>
      <c r="CP41" s="682"/>
      <c r="CQ41" s="683"/>
      <c r="CR41" s="641" t="s">
        <v>167</v>
      </c>
      <c r="CS41" s="642"/>
      <c r="CT41" s="642"/>
      <c r="CU41" s="642"/>
      <c r="CV41" s="642"/>
      <c r="CW41" s="642"/>
      <c r="CX41" s="642"/>
      <c r="CY41" s="643"/>
      <c r="CZ41" s="646" t="s">
        <v>221</v>
      </c>
      <c r="DA41" s="675"/>
      <c r="DB41" s="675"/>
      <c r="DC41" s="676"/>
      <c r="DD41" s="649" t="s">
        <v>167</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15">
      <c r="B42" s="209" t="s">
        <v>344</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345</v>
      </c>
      <c r="CE42" s="639"/>
      <c r="CF42" s="639"/>
      <c r="CG42" s="639"/>
      <c r="CH42" s="639"/>
      <c r="CI42" s="639"/>
      <c r="CJ42" s="639"/>
      <c r="CK42" s="639"/>
      <c r="CL42" s="639"/>
      <c r="CM42" s="639"/>
      <c r="CN42" s="639"/>
      <c r="CO42" s="639"/>
      <c r="CP42" s="639"/>
      <c r="CQ42" s="640"/>
      <c r="CR42" s="641">
        <v>261067</v>
      </c>
      <c r="CS42" s="644"/>
      <c r="CT42" s="644"/>
      <c r="CU42" s="644"/>
      <c r="CV42" s="644"/>
      <c r="CW42" s="644"/>
      <c r="CX42" s="644"/>
      <c r="CY42" s="645"/>
      <c r="CZ42" s="646">
        <v>10</v>
      </c>
      <c r="DA42" s="647"/>
      <c r="DB42" s="647"/>
      <c r="DC42" s="648"/>
      <c r="DD42" s="649">
        <v>104910</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15">
      <c r="B43" s="219" t="s">
        <v>346</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347</v>
      </c>
      <c r="CE43" s="639"/>
      <c r="CF43" s="639"/>
      <c r="CG43" s="639"/>
      <c r="CH43" s="639"/>
      <c r="CI43" s="639"/>
      <c r="CJ43" s="639"/>
      <c r="CK43" s="639"/>
      <c r="CL43" s="639"/>
      <c r="CM43" s="639"/>
      <c r="CN43" s="639"/>
      <c r="CO43" s="639"/>
      <c r="CP43" s="639"/>
      <c r="CQ43" s="640"/>
      <c r="CR43" s="641">
        <v>13875</v>
      </c>
      <c r="CS43" s="642"/>
      <c r="CT43" s="642"/>
      <c r="CU43" s="642"/>
      <c r="CV43" s="642"/>
      <c r="CW43" s="642"/>
      <c r="CX43" s="642"/>
      <c r="CY43" s="643"/>
      <c r="CZ43" s="646">
        <v>0.5</v>
      </c>
      <c r="DA43" s="675"/>
      <c r="DB43" s="675"/>
      <c r="DC43" s="676"/>
      <c r="DD43" s="649">
        <v>13875</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15">
      <c r="B44" s="220" t="s">
        <v>348</v>
      </c>
      <c r="CD44" s="669" t="s">
        <v>299</v>
      </c>
      <c r="CE44" s="670"/>
      <c r="CF44" s="638" t="s">
        <v>349</v>
      </c>
      <c r="CG44" s="639"/>
      <c r="CH44" s="639"/>
      <c r="CI44" s="639"/>
      <c r="CJ44" s="639"/>
      <c r="CK44" s="639"/>
      <c r="CL44" s="639"/>
      <c r="CM44" s="639"/>
      <c r="CN44" s="639"/>
      <c r="CO44" s="639"/>
      <c r="CP44" s="639"/>
      <c r="CQ44" s="640"/>
      <c r="CR44" s="641">
        <v>257665</v>
      </c>
      <c r="CS44" s="644"/>
      <c r="CT44" s="644"/>
      <c r="CU44" s="644"/>
      <c r="CV44" s="644"/>
      <c r="CW44" s="644"/>
      <c r="CX44" s="644"/>
      <c r="CY44" s="645"/>
      <c r="CZ44" s="646">
        <v>9.9</v>
      </c>
      <c r="DA44" s="647"/>
      <c r="DB44" s="647"/>
      <c r="DC44" s="648"/>
      <c r="DD44" s="649">
        <v>101508</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15">
      <c r="CD45" s="671"/>
      <c r="CE45" s="672"/>
      <c r="CF45" s="638" t="s">
        <v>350</v>
      </c>
      <c r="CG45" s="639"/>
      <c r="CH45" s="639"/>
      <c r="CI45" s="639"/>
      <c r="CJ45" s="639"/>
      <c r="CK45" s="639"/>
      <c r="CL45" s="639"/>
      <c r="CM45" s="639"/>
      <c r="CN45" s="639"/>
      <c r="CO45" s="639"/>
      <c r="CP45" s="639"/>
      <c r="CQ45" s="640"/>
      <c r="CR45" s="641">
        <v>84422</v>
      </c>
      <c r="CS45" s="642"/>
      <c r="CT45" s="642"/>
      <c r="CU45" s="642"/>
      <c r="CV45" s="642"/>
      <c r="CW45" s="642"/>
      <c r="CX45" s="642"/>
      <c r="CY45" s="643"/>
      <c r="CZ45" s="646">
        <v>3.2</v>
      </c>
      <c r="DA45" s="675"/>
      <c r="DB45" s="675"/>
      <c r="DC45" s="676"/>
      <c r="DD45" s="649">
        <v>6211</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15">
      <c r="CD46" s="671"/>
      <c r="CE46" s="672"/>
      <c r="CF46" s="638" t="s">
        <v>351</v>
      </c>
      <c r="CG46" s="639"/>
      <c r="CH46" s="639"/>
      <c r="CI46" s="639"/>
      <c r="CJ46" s="639"/>
      <c r="CK46" s="639"/>
      <c r="CL46" s="639"/>
      <c r="CM46" s="639"/>
      <c r="CN46" s="639"/>
      <c r="CO46" s="639"/>
      <c r="CP46" s="639"/>
      <c r="CQ46" s="640"/>
      <c r="CR46" s="641">
        <v>168783</v>
      </c>
      <c r="CS46" s="644"/>
      <c r="CT46" s="644"/>
      <c r="CU46" s="644"/>
      <c r="CV46" s="644"/>
      <c r="CW46" s="644"/>
      <c r="CX46" s="644"/>
      <c r="CY46" s="645"/>
      <c r="CZ46" s="646">
        <v>6.5</v>
      </c>
      <c r="DA46" s="647"/>
      <c r="DB46" s="647"/>
      <c r="DC46" s="648"/>
      <c r="DD46" s="649">
        <v>90837</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15">
      <c r="CD47" s="671"/>
      <c r="CE47" s="672"/>
      <c r="CF47" s="638" t="s">
        <v>352</v>
      </c>
      <c r="CG47" s="639"/>
      <c r="CH47" s="639"/>
      <c r="CI47" s="639"/>
      <c r="CJ47" s="639"/>
      <c r="CK47" s="639"/>
      <c r="CL47" s="639"/>
      <c r="CM47" s="639"/>
      <c r="CN47" s="639"/>
      <c r="CO47" s="639"/>
      <c r="CP47" s="639"/>
      <c r="CQ47" s="640"/>
      <c r="CR47" s="641">
        <v>3402</v>
      </c>
      <c r="CS47" s="642"/>
      <c r="CT47" s="642"/>
      <c r="CU47" s="642"/>
      <c r="CV47" s="642"/>
      <c r="CW47" s="642"/>
      <c r="CX47" s="642"/>
      <c r="CY47" s="643"/>
      <c r="CZ47" s="646">
        <v>0.1</v>
      </c>
      <c r="DA47" s="675"/>
      <c r="DB47" s="675"/>
      <c r="DC47" s="676"/>
      <c r="DD47" s="649">
        <v>3402</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x14ac:dyDescent="0.15">
      <c r="CD48" s="673"/>
      <c r="CE48" s="674"/>
      <c r="CF48" s="638" t="s">
        <v>353</v>
      </c>
      <c r="CG48" s="639"/>
      <c r="CH48" s="639"/>
      <c r="CI48" s="639"/>
      <c r="CJ48" s="639"/>
      <c r="CK48" s="639"/>
      <c r="CL48" s="639"/>
      <c r="CM48" s="639"/>
      <c r="CN48" s="639"/>
      <c r="CO48" s="639"/>
      <c r="CP48" s="639"/>
      <c r="CQ48" s="640"/>
      <c r="CR48" s="641" t="s">
        <v>167</v>
      </c>
      <c r="CS48" s="644"/>
      <c r="CT48" s="644"/>
      <c r="CU48" s="644"/>
      <c r="CV48" s="644"/>
      <c r="CW48" s="644"/>
      <c r="CX48" s="644"/>
      <c r="CY48" s="645"/>
      <c r="CZ48" s="646" t="s">
        <v>167</v>
      </c>
      <c r="DA48" s="647"/>
      <c r="DB48" s="647"/>
      <c r="DC48" s="648"/>
      <c r="DD48" s="649" t="s">
        <v>167</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15">
      <c r="CD49" s="653" t="s">
        <v>354</v>
      </c>
      <c r="CE49" s="654"/>
      <c r="CF49" s="654"/>
      <c r="CG49" s="654"/>
      <c r="CH49" s="654"/>
      <c r="CI49" s="654"/>
      <c r="CJ49" s="654"/>
      <c r="CK49" s="654"/>
      <c r="CL49" s="654"/>
      <c r="CM49" s="654"/>
      <c r="CN49" s="654"/>
      <c r="CO49" s="654"/>
      <c r="CP49" s="654"/>
      <c r="CQ49" s="655"/>
      <c r="CR49" s="656">
        <v>2614164</v>
      </c>
      <c r="CS49" s="657"/>
      <c r="CT49" s="657"/>
      <c r="CU49" s="657"/>
      <c r="CV49" s="657"/>
      <c r="CW49" s="657"/>
      <c r="CX49" s="657"/>
      <c r="CY49" s="658"/>
      <c r="CZ49" s="659">
        <v>100</v>
      </c>
      <c r="DA49" s="660"/>
      <c r="DB49" s="660"/>
      <c r="DC49" s="661"/>
      <c r="DD49" s="662">
        <v>2078115</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x14ac:dyDescent="0.15"/>
    <row r="51" spans="82:133" hidden="1" x14ac:dyDescent="0.15"/>
    <row r="52" spans="82:133" hidden="1" x14ac:dyDescent="0.15"/>
    <row r="53" spans="82:133" hidden="1" x14ac:dyDescent="0.15"/>
  </sheetData>
  <sheetProtection algorithmName="SHA-512" hashValue="wceQGR2J95f1rVX6l0ni/REELxUZ4e++N15w+VbpPTv2cCAj0Le2fe0Li3TNQNgDR5GyCIT14Y7S/KkZV/CWIw==" saltValue="DuW+1dcYZDsBiP7vFDc2G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6" orientation="landscape" cellComments="asDisplayed" horizontalDpi="300" verticalDpi="300"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355</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356</v>
      </c>
      <c r="DK2" s="1180"/>
      <c r="DL2" s="1180"/>
      <c r="DM2" s="1180"/>
      <c r="DN2" s="1180"/>
      <c r="DO2" s="1181"/>
      <c r="DP2" s="229"/>
      <c r="DQ2" s="1179" t="s">
        <v>357</v>
      </c>
      <c r="DR2" s="1180"/>
      <c r="DS2" s="1180"/>
      <c r="DT2" s="1180"/>
      <c r="DU2" s="1180"/>
      <c r="DV2" s="1180"/>
      <c r="DW2" s="1180"/>
      <c r="DX2" s="1180"/>
      <c r="DY2" s="1180"/>
      <c r="DZ2" s="1181"/>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132" t="s">
        <v>358</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359</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64" t="s">
        <v>360</v>
      </c>
      <c r="B5" s="1065"/>
      <c r="C5" s="1065"/>
      <c r="D5" s="1065"/>
      <c r="E5" s="1065"/>
      <c r="F5" s="1065"/>
      <c r="G5" s="1065"/>
      <c r="H5" s="1065"/>
      <c r="I5" s="1065"/>
      <c r="J5" s="1065"/>
      <c r="K5" s="1065"/>
      <c r="L5" s="1065"/>
      <c r="M5" s="1065"/>
      <c r="N5" s="1065"/>
      <c r="O5" s="1065"/>
      <c r="P5" s="1066"/>
      <c r="Q5" s="1070" t="s">
        <v>361</v>
      </c>
      <c r="R5" s="1071"/>
      <c r="S5" s="1071"/>
      <c r="T5" s="1071"/>
      <c r="U5" s="1072"/>
      <c r="V5" s="1070" t="s">
        <v>362</v>
      </c>
      <c r="W5" s="1071"/>
      <c r="X5" s="1071"/>
      <c r="Y5" s="1071"/>
      <c r="Z5" s="1072"/>
      <c r="AA5" s="1070" t="s">
        <v>363</v>
      </c>
      <c r="AB5" s="1071"/>
      <c r="AC5" s="1071"/>
      <c r="AD5" s="1071"/>
      <c r="AE5" s="1071"/>
      <c r="AF5" s="1182" t="s">
        <v>364</v>
      </c>
      <c r="AG5" s="1071"/>
      <c r="AH5" s="1071"/>
      <c r="AI5" s="1071"/>
      <c r="AJ5" s="1086"/>
      <c r="AK5" s="1071" t="s">
        <v>365</v>
      </c>
      <c r="AL5" s="1071"/>
      <c r="AM5" s="1071"/>
      <c r="AN5" s="1071"/>
      <c r="AO5" s="1072"/>
      <c r="AP5" s="1070" t="s">
        <v>366</v>
      </c>
      <c r="AQ5" s="1071"/>
      <c r="AR5" s="1071"/>
      <c r="AS5" s="1071"/>
      <c r="AT5" s="1072"/>
      <c r="AU5" s="1070" t="s">
        <v>367</v>
      </c>
      <c r="AV5" s="1071"/>
      <c r="AW5" s="1071"/>
      <c r="AX5" s="1071"/>
      <c r="AY5" s="1086"/>
      <c r="AZ5" s="236"/>
      <c r="BA5" s="236"/>
      <c r="BB5" s="236"/>
      <c r="BC5" s="236"/>
      <c r="BD5" s="236"/>
      <c r="BE5" s="237"/>
      <c r="BF5" s="237"/>
      <c r="BG5" s="237"/>
      <c r="BH5" s="237"/>
      <c r="BI5" s="237"/>
      <c r="BJ5" s="237"/>
      <c r="BK5" s="237"/>
      <c r="BL5" s="237"/>
      <c r="BM5" s="237"/>
      <c r="BN5" s="237"/>
      <c r="BO5" s="237"/>
      <c r="BP5" s="237"/>
      <c r="BQ5" s="1064" t="s">
        <v>368</v>
      </c>
      <c r="BR5" s="1065"/>
      <c r="BS5" s="1065"/>
      <c r="BT5" s="1065"/>
      <c r="BU5" s="1065"/>
      <c r="BV5" s="1065"/>
      <c r="BW5" s="1065"/>
      <c r="BX5" s="1065"/>
      <c r="BY5" s="1065"/>
      <c r="BZ5" s="1065"/>
      <c r="CA5" s="1065"/>
      <c r="CB5" s="1065"/>
      <c r="CC5" s="1065"/>
      <c r="CD5" s="1065"/>
      <c r="CE5" s="1065"/>
      <c r="CF5" s="1065"/>
      <c r="CG5" s="1066"/>
      <c r="CH5" s="1070" t="s">
        <v>369</v>
      </c>
      <c r="CI5" s="1071"/>
      <c r="CJ5" s="1071"/>
      <c r="CK5" s="1071"/>
      <c r="CL5" s="1072"/>
      <c r="CM5" s="1070" t="s">
        <v>370</v>
      </c>
      <c r="CN5" s="1071"/>
      <c r="CO5" s="1071"/>
      <c r="CP5" s="1071"/>
      <c r="CQ5" s="1072"/>
      <c r="CR5" s="1070" t="s">
        <v>371</v>
      </c>
      <c r="CS5" s="1071"/>
      <c r="CT5" s="1071"/>
      <c r="CU5" s="1071"/>
      <c r="CV5" s="1072"/>
      <c r="CW5" s="1070" t="s">
        <v>372</v>
      </c>
      <c r="CX5" s="1071"/>
      <c r="CY5" s="1071"/>
      <c r="CZ5" s="1071"/>
      <c r="DA5" s="1072"/>
      <c r="DB5" s="1070" t="s">
        <v>373</v>
      </c>
      <c r="DC5" s="1071"/>
      <c r="DD5" s="1071"/>
      <c r="DE5" s="1071"/>
      <c r="DF5" s="1072"/>
      <c r="DG5" s="1167" t="s">
        <v>374</v>
      </c>
      <c r="DH5" s="1168"/>
      <c r="DI5" s="1168"/>
      <c r="DJ5" s="1168"/>
      <c r="DK5" s="1169"/>
      <c r="DL5" s="1167" t="s">
        <v>375</v>
      </c>
      <c r="DM5" s="1168"/>
      <c r="DN5" s="1168"/>
      <c r="DO5" s="1168"/>
      <c r="DP5" s="1169"/>
      <c r="DQ5" s="1070" t="s">
        <v>376</v>
      </c>
      <c r="DR5" s="1071"/>
      <c r="DS5" s="1071"/>
      <c r="DT5" s="1071"/>
      <c r="DU5" s="1072"/>
      <c r="DV5" s="1070" t="s">
        <v>367</v>
      </c>
      <c r="DW5" s="1071"/>
      <c r="DX5" s="1071"/>
      <c r="DY5" s="1071"/>
      <c r="DZ5" s="1086"/>
      <c r="EA5" s="234"/>
    </row>
    <row r="6" spans="1:131" s="235" customFormat="1" ht="26.25" customHeight="1" thickBot="1" x14ac:dyDescent="0.2">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x14ac:dyDescent="0.15">
      <c r="A7" s="238">
        <v>1</v>
      </c>
      <c r="B7" s="1119" t="s">
        <v>377</v>
      </c>
      <c r="C7" s="1120"/>
      <c r="D7" s="1120"/>
      <c r="E7" s="1120"/>
      <c r="F7" s="1120"/>
      <c r="G7" s="1120"/>
      <c r="H7" s="1120"/>
      <c r="I7" s="1120"/>
      <c r="J7" s="1120"/>
      <c r="K7" s="1120"/>
      <c r="L7" s="1120"/>
      <c r="M7" s="1120"/>
      <c r="N7" s="1120"/>
      <c r="O7" s="1120"/>
      <c r="P7" s="1121"/>
      <c r="Q7" s="1173">
        <v>2793</v>
      </c>
      <c r="R7" s="1174"/>
      <c r="S7" s="1174"/>
      <c r="T7" s="1174"/>
      <c r="U7" s="1174"/>
      <c r="V7" s="1174">
        <v>2614</v>
      </c>
      <c r="W7" s="1174"/>
      <c r="X7" s="1174"/>
      <c r="Y7" s="1174"/>
      <c r="Z7" s="1174"/>
      <c r="AA7" s="1174">
        <v>178</v>
      </c>
      <c r="AB7" s="1174"/>
      <c r="AC7" s="1174"/>
      <c r="AD7" s="1174"/>
      <c r="AE7" s="1175"/>
      <c r="AF7" s="1176">
        <v>163</v>
      </c>
      <c r="AG7" s="1177"/>
      <c r="AH7" s="1177"/>
      <c r="AI7" s="1177"/>
      <c r="AJ7" s="1178"/>
      <c r="AK7" s="1160"/>
      <c r="AL7" s="1161"/>
      <c r="AM7" s="1161"/>
      <c r="AN7" s="1161"/>
      <c r="AO7" s="1161"/>
      <c r="AP7" s="1161">
        <v>2299</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t="s">
        <v>564</v>
      </c>
      <c r="BT7" s="1165"/>
      <c r="BU7" s="1165"/>
      <c r="BV7" s="1165"/>
      <c r="BW7" s="1165"/>
      <c r="BX7" s="1165"/>
      <c r="BY7" s="1165"/>
      <c r="BZ7" s="1165"/>
      <c r="CA7" s="1165"/>
      <c r="CB7" s="1165"/>
      <c r="CC7" s="1165"/>
      <c r="CD7" s="1165"/>
      <c r="CE7" s="1165"/>
      <c r="CF7" s="1165"/>
      <c r="CG7" s="1166"/>
      <c r="CH7" s="1157">
        <v>18</v>
      </c>
      <c r="CI7" s="1158"/>
      <c r="CJ7" s="1158"/>
      <c r="CK7" s="1158"/>
      <c r="CL7" s="1159"/>
      <c r="CM7" s="1157">
        <v>73</v>
      </c>
      <c r="CN7" s="1158"/>
      <c r="CO7" s="1158"/>
      <c r="CP7" s="1158"/>
      <c r="CQ7" s="1159"/>
      <c r="CR7" s="1157">
        <v>40</v>
      </c>
      <c r="CS7" s="1158"/>
      <c r="CT7" s="1158"/>
      <c r="CU7" s="1158"/>
      <c r="CV7" s="1159"/>
      <c r="CW7" s="1157">
        <v>0</v>
      </c>
      <c r="CX7" s="1158"/>
      <c r="CY7" s="1158"/>
      <c r="CZ7" s="1158"/>
      <c r="DA7" s="1159"/>
      <c r="DB7" s="1157" t="s">
        <v>560</v>
      </c>
      <c r="DC7" s="1158"/>
      <c r="DD7" s="1158"/>
      <c r="DE7" s="1158"/>
      <c r="DF7" s="1159"/>
      <c r="DG7" s="1157" t="s">
        <v>560</v>
      </c>
      <c r="DH7" s="1158"/>
      <c r="DI7" s="1158"/>
      <c r="DJ7" s="1158"/>
      <c r="DK7" s="1159"/>
      <c r="DL7" s="1157" t="s">
        <v>565</v>
      </c>
      <c r="DM7" s="1158"/>
      <c r="DN7" s="1158"/>
      <c r="DO7" s="1158"/>
      <c r="DP7" s="1159"/>
      <c r="DQ7" s="1157" t="s">
        <v>560</v>
      </c>
      <c r="DR7" s="1158"/>
      <c r="DS7" s="1158"/>
      <c r="DT7" s="1158"/>
      <c r="DU7" s="1159"/>
      <c r="DV7" s="1184"/>
      <c r="DW7" s="1185"/>
      <c r="DX7" s="1185"/>
      <c r="DY7" s="1185"/>
      <c r="DZ7" s="1186"/>
      <c r="EA7" s="234"/>
    </row>
    <row r="8" spans="1:131" s="235" customFormat="1" ht="26.25" customHeight="1" x14ac:dyDescent="0.15">
      <c r="A8" s="241">
        <v>2</v>
      </c>
      <c r="B8" s="1106"/>
      <c r="C8" s="1107"/>
      <c r="D8" s="1107"/>
      <c r="E8" s="1107"/>
      <c r="F8" s="1107"/>
      <c r="G8" s="1107"/>
      <c r="H8" s="1107"/>
      <c r="I8" s="1107"/>
      <c r="J8" s="1107"/>
      <c r="K8" s="1107"/>
      <c r="L8" s="1107"/>
      <c r="M8" s="1107"/>
      <c r="N8" s="1107"/>
      <c r="O8" s="1107"/>
      <c r="P8" s="1108"/>
      <c r="Q8" s="1112"/>
      <c r="R8" s="1113"/>
      <c r="S8" s="1113"/>
      <c r="T8" s="1113"/>
      <c r="U8" s="1113"/>
      <c r="V8" s="1113"/>
      <c r="W8" s="1113"/>
      <c r="X8" s="1113"/>
      <c r="Y8" s="1113"/>
      <c r="Z8" s="1113"/>
      <c r="AA8" s="1113"/>
      <c r="AB8" s="1113"/>
      <c r="AC8" s="1113"/>
      <c r="AD8" s="1113"/>
      <c r="AE8" s="1114"/>
      <c r="AF8" s="1088"/>
      <c r="AG8" s="1089"/>
      <c r="AH8" s="1089"/>
      <c r="AI8" s="1089"/>
      <c r="AJ8" s="1090"/>
      <c r="AK8" s="1155"/>
      <c r="AL8" s="1156"/>
      <c r="AM8" s="1156"/>
      <c r="AN8" s="1156"/>
      <c r="AO8" s="1156"/>
      <c r="AP8" s="1156"/>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c r="BT8" s="1084"/>
      <c r="BU8" s="1084"/>
      <c r="BV8" s="1084"/>
      <c r="BW8" s="1084"/>
      <c r="BX8" s="1084"/>
      <c r="BY8" s="1084"/>
      <c r="BZ8" s="1084"/>
      <c r="CA8" s="1084"/>
      <c r="CB8" s="1084"/>
      <c r="CC8" s="1084"/>
      <c r="CD8" s="1084"/>
      <c r="CE8" s="1084"/>
      <c r="CF8" s="1084"/>
      <c r="CG8" s="1085"/>
      <c r="CH8" s="1058"/>
      <c r="CI8" s="1059"/>
      <c r="CJ8" s="1059"/>
      <c r="CK8" s="1059"/>
      <c r="CL8" s="1060"/>
      <c r="CM8" s="1058"/>
      <c r="CN8" s="1059"/>
      <c r="CO8" s="1059"/>
      <c r="CP8" s="1059"/>
      <c r="CQ8" s="1060"/>
      <c r="CR8" s="1058"/>
      <c r="CS8" s="1059"/>
      <c r="CT8" s="1059"/>
      <c r="CU8" s="1059"/>
      <c r="CV8" s="1060"/>
      <c r="CW8" s="1058"/>
      <c r="CX8" s="1059"/>
      <c r="CY8" s="1059"/>
      <c r="CZ8" s="1059"/>
      <c r="DA8" s="1060"/>
      <c r="DB8" s="1058"/>
      <c r="DC8" s="1059"/>
      <c r="DD8" s="1059"/>
      <c r="DE8" s="1059"/>
      <c r="DF8" s="1060"/>
      <c r="DG8" s="1058"/>
      <c r="DH8" s="1059"/>
      <c r="DI8" s="1059"/>
      <c r="DJ8" s="1059"/>
      <c r="DK8" s="1060"/>
      <c r="DL8" s="1058"/>
      <c r="DM8" s="1059"/>
      <c r="DN8" s="1059"/>
      <c r="DO8" s="1059"/>
      <c r="DP8" s="1060"/>
      <c r="DQ8" s="1058"/>
      <c r="DR8" s="1059"/>
      <c r="DS8" s="1059"/>
      <c r="DT8" s="1059"/>
      <c r="DU8" s="1060"/>
      <c r="DV8" s="1061"/>
      <c r="DW8" s="1062"/>
      <c r="DX8" s="1062"/>
      <c r="DY8" s="1062"/>
      <c r="DZ8" s="1063"/>
      <c r="EA8" s="234"/>
    </row>
    <row r="9" spans="1:131" s="235" customFormat="1" ht="26.25" customHeight="1" x14ac:dyDescent="0.15">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4"/>
    </row>
    <row r="10" spans="1:131" s="235" customFormat="1" ht="26.25" customHeight="1" x14ac:dyDescent="0.15">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x14ac:dyDescent="0.15">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x14ac:dyDescent="0.15">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x14ac:dyDescent="0.15">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x14ac:dyDescent="0.15">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x14ac:dyDescent="0.15">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x14ac:dyDescent="0.15">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x14ac:dyDescent="0.15">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x14ac:dyDescent="0.15">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x14ac:dyDescent="0.15">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x14ac:dyDescent="0.15">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x14ac:dyDescent="0.2">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x14ac:dyDescent="0.15">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378</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x14ac:dyDescent="0.2">
      <c r="A23" s="244" t="s">
        <v>379</v>
      </c>
      <c r="B23" s="1013" t="s">
        <v>380</v>
      </c>
      <c r="C23" s="1014"/>
      <c r="D23" s="1014"/>
      <c r="E23" s="1014"/>
      <c r="F23" s="1014"/>
      <c r="G23" s="1014"/>
      <c r="H23" s="1014"/>
      <c r="I23" s="1014"/>
      <c r="J23" s="1014"/>
      <c r="K23" s="1014"/>
      <c r="L23" s="1014"/>
      <c r="M23" s="1014"/>
      <c r="N23" s="1014"/>
      <c r="O23" s="1014"/>
      <c r="P23" s="1015"/>
      <c r="Q23" s="1137">
        <v>2793</v>
      </c>
      <c r="R23" s="1138"/>
      <c r="S23" s="1138"/>
      <c r="T23" s="1138"/>
      <c r="U23" s="1138"/>
      <c r="V23" s="1138">
        <v>2614</v>
      </c>
      <c r="W23" s="1138"/>
      <c r="X23" s="1138"/>
      <c r="Y23" s="1138"/>
      <c r="Z23" s="1138"/>
      <c r="AA23" s="1138">
        <v>178</v>
      </c>
      <c r="AB23" s="1138"/>
      <c r="AC23" s="1138"/>
      <c r="AD23" s="1138"/>
      <c r="AE23" s="1139"/>
      <c r="AF23" s="1140">
        <v>163</v>
      </c>
      <c r="AG23" s="1138"/>
      <c r="AH23" s="1138"/>
      <c r="AI23" s="1138"/>
      <c r="AJ23" s="1141"/>
      <c r="AK23" s="1142"/>
      <c r="AL23" s="1143"/>
      <c r="AM23" s="1143"/>
      <c r="AN23" s="1143"/>
      <c r="AO23" s="1143"/>
      <c r="AP23" s="1138">
        <v>2299</v>
      </c>
      <c r="AQ23" s="1138"/>
      <c r="AR23" s="1138"/>
      <c r="AS23" s="1138"/>
      <c r="AT23" s="1138"/>
      <c r="AU23" s="1144"/>
      <c r="AV23" s="1144"/>
      <c r="AW23" s="1144"/>
      <c r="AX23" s="1144"/>
      <c r="AY23" s="1145"/>
      <c r="AZ23" s="1134" t="s">
        <v>167</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x14ac:dyDescent="0.15">
      <c r="A24" s="1133" t="s">
        <v>381</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x14ac:dyDescent="0.2">
      <c r="A25" s="1132" t="s">
        <v>382</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x14ac:dyDescent="0.15">
      <c r="A26" s="1064" t="s">
        <v>360</v>
      </c>
      <c r="B26" s="1065"/>
      <c r="C26" s="1065"/>
      <c r="D26" s="1065"/>
      <c r="E26" s="1065"/>
      <c r="F26" s="1065"/>
      <c r="G26" s="1065"/>
      <c r="H26" s="1065"/>
      <c r="I26" s="1065"/>
      <c r="J26" s="1065"/>
      <c r="K26" s="1065"/>
      <c r="L26" s="1065"/>
      <c r="M26" s="1065"/>
      <c r="N26" s="1065"/>
      <c r="O26" s="1065"/>
      <c r="P26" s="1066"/>
      <c r="Q26" s="1070" t="s">
        <v>383</v>
      </c>
      <c r="R26" s="1071"/>
      <c r="S26" s="1071"/>
      <c r="T26" s="1071"/>
      <c r="U26" s="1072"/>
      <c r="V26" s="1070" t="s">
        <v>384</v>
      </c>
      <c r="W26" s="1071"/>
      <c r="X26" s="1071"/>
      <c r="Y26" s="1071"/>
      <c r="Z26" s="1072"/>
      <c r="AA26" s="1070" t="s">
        <v>385</v>
      </c>
      <c r="AB26" s="1071"/>
      <c r="AC26" s="1071"/>
      <c r="AD26" s="1071"/>
      <c r="AE26" s="1071"/>
      <c r="AF26" s="1128" t="s">
        <v>386</v>
      </c>
      <c r="AG26" s="1077"/>
      <c r="AH26" s="1077"/>
      <c r="AI26" s="1077"/>
      <c r="AJ26" s="1129"/>
      <c r="AK26" s="1071" t="s">
        <v>387</v>
      </c>
      <c r="AL26" s="1071"/>
      <c r="AM26" s="1071"/>
      <c r="AN26" s="1071"/>
      <c r="AO26" s="1072"/>
      <c r="AP26" s="1070" t="s">
        <v>388</v>
      </c>
      <c r="AQ26" s="1071"/>
      <c r="AR26" s="1071"/>
      <c r="AS26" s="1071"/>
      <c r="AT26" s="1072"/>
      <c r="AU26" s="1070" t="s">
        <v>389</v>
      </c>
      <c r="AV26" s="1071"/>
      <c r="AW26" s="1071"/>
      <c r="AX26" s="1071"/>
      <c r="AY26" s="1072"/>
      <c r="AZ26" s="1070" t="s">
        <v>390</v>
      </c>
      <c r="BA26" s="1071"/>
      <c r="BB26" s="1071"/>
      <c r="BC26" s="1071"/>
      <c r="BD26" s="1072"/>
      <c r="BE26" s="1070" t="s">
        <v>367</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x14ac:dyDescent="0.2">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x14ac:dyDescent="0.15">
      <c r="A28" s="246">
        <v>1</v>
      </c>
      <c r="B28" s="1119" t="s">
        <v>391</v>
      </c>
      <c r="C28" s="1120"/>
      <c r="D28" s="1120"/>
      <c r="E28" s="1120"/>
      <c r="F28" s="1120"/>
      <c r="G28" s="1120"/>
      <c r="H28" s="1120"/>
      <c r="I28" s="1120"/>
      <c r="J28" s="1120"/>
      <c r="K28" s="1120"/>
      <c r="L28" s="1120"/>
      <c r="M28" s="1120"/>
      <c r="N28" s="1120"/>
      <c r="O28" s="1120"/>
      <c r="P28" s="1121"/>
      <c r="Q28" s="1122">
        <v>993</v>
      </c>
      <c r="R28" s="1123"/>
      <c r="S28" s="1123"/>
      <c r="T28" s="1123"/>
      <c r="U28" s="1123"/>
      <c r="V28" s="1123">
        <v>929</v>
      </c>
      <c r="W28" s="1123"/>
      <c r="X28" s="1123"/>
      <c r="Y28" s="1123"/>
      <c r="Z28" s="1123"/>
      <c r="AA28" s="1123">
        <v>65</v>
      </c>
      <c r="AB28" s="1123"/>
      <c r="AC28" s="1123"/>
      <c r="AD28" s="1123"/>
      <c r="AE28" s="1124"/>
      <c r="AF28" s="1125">
        <v>65</v>
      </c>
      <c r="AG28" s="1123"/>
      <c r="AH28" s="1123"/>
      <c r="AI28" s="1123"/>
      <c r="AJ28" s="1126"/>
      <c r="AK28" s="1127">
        <v>65</v>
      </c>
      <c r="AL28" s="1115"/>
      <c r="AM28" s="1115"/>
      <c r="AN28" s="1115"/>
      <c r="AO28" s="1115"/>
      <c r="AP28" s="1115" t="s">
        <v>560</v>
      </c>
      <c r="AQ28" s="1115"/>
      <c r="AR28" s="1115"/>
      <c r="AS28" s="1115"/>
      <c r="AT28" s="1115"/>
      <c r="AU28" s="1115" t="s">
        <v>560</v>
      </c>
      <c r="AV28" s="1115"/>
      <c r="AW28" s="1115"/>
      <c r="AX28" s="1115"/>
      <c r="AY28" s="1115"/>
      <c r="AZ28" s="1116"/>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x14ac:dyDescent="0.15">
      <c r="A29" s="246">
        <v>2</v>
      </c>
      <c r="B29" s="1106" t="s">
        <v>392</v>
      </c>
      <c r="C29" s="1107"/>
      <c r="D29" s="1107"/>
      <c r="E29" s="1107"/>
      <c r="F29" s="1107"/>
      <c r="G29" s="1107"/>
      <c r="H29" s="1107"/>
      <c r="I29" s="1107"/>
      <c r="J29" s="1107"/>
      <c r="K29" s="1107"/>
      <c r="L29" s="1107"/>
      <c r="M29" s="1107"/>
      <c r="N29" s="1107"/>
      <c r="O29" s="1107"/>
      <c r="P29" s="1108"/>
      <c r="Q29" s="1112">
        <v>570</v>
      </c>
      <c r="R29" s="1113"/>
      <c r="S29" s="1113"/>
      <c r="T29" s="1113"/>
      <c r="U29" s="1113"/>
      <c r="V29" s="1113">
        <v>569</v>
      </c>
      <c r="W29" s="1113"/>
      <c r="X29" s="1113"/>
      <c r="Y29" s="1113"/>
      <c r="Z29" s="1113"/>
      <c r="AA29" s="1113">
        <v>1</v>
      </c>
      <c r="AB29" s="1113"/>
      <c r="AC29" s="1113"/>
      <c r="AD29" s="1113"/>
      <c r="AE29" s="1114"/>
      <c r="AF29" s="1088">
        <v>1</v>
      </c>
      <c r="AG29" s="1089"/>
      <c r="AH29" s="1089"/>
      <c r="AI29" s="1089"/>
      <c r="AJ29" s="1090"/>
      <c r="AK29" s="1049">
        <v>99</v>
      </c>
      <c r="AL29" s="1040"/>
      <c r="AM29" s="1040"/>
      <c r="AN29" s="1040"/>
      <c r="AO29" s="1040"/>
      <c r="AP29" s="1040" t="s">
        <v>560</v>
      </c>
      <c r="AQ29" s="1040"/>
      <c r="AR29" s="1040"/>
      <c r="AS29" s="1040"/>
      <c r="AT29" s="1040"/>
      <c r="AU29" s="1040" t="s">
        <v>560</v>
      </c>
      <c r="AV29" s="1040"/>
      <c r="AW29" s="1040"/>
      <c r="AX29" s="1040"/>
      <c r="AY29" s="1040"/>
      <c r="AZ29" s="1111"/>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x14ac:dyDescent="0.15">
      <c r="A30" s="246">
        <v>3</v>
      </c>
      <c r="B30" s="1106" t="s">
        <v>393</v>
      </c>
      <c r="C30" s="1107"/>
      <c r="D30" s="1107"/>
      <c r="E30" s="1107"/>
      <c r="F30" s="1107"/>
      <c r="G30" s="1107"/>
      <c r="H30" s="1107"/>
      <c r="I30" s="1107"/>
      <c r="J30" s="1107"/>
      <c r="K30" s="1107"/>
      <c r="L30" s="1107"/>
      <c r="M30" s="1107"/>
      <c r="N30" s="1107"/>
      <c r="O30" s="1107"/>
      <c r="P30" s="1108"/>
      <c r="Q30" s="1112">
        <v>79</v>
      </c>
      <c r="R30" s="1113"/>
      <c r="S30" s="1113"/>
      <c r="T30" s="1113"/>
      <c r="U30" s="1113"/>
      <c r="V30" s="1113">
        <v>79</v>
      </c>
      <c r="W30" s="1113"/>
      <c r="X30" s="1113"/>
      <c r="Y30" s="1113"/>
      <c r="Z30" s="1113"/>
      <c r="AA30" s="1113">
        <v>0</v>
      </c>
      <c r="AB30" s="1113"/>
      <c r="AC30" s="1113"/>
      <c r="AD30" s="1113"/>
      <c r="AE30" s="1114"/>
      <c r="AF30" s="1088">
        <v>0</v>
      </c>
      <c r="AG30" s="1089"/>
      <c r="AH30" s="1089"/>
      <c r="AI30" s="1089"/>
      <c r="AJ30" s="1090"/>
      <c r="AK30" s="1049">
        <v>24</v>
      </c>
      <c r="AL30" s="1040"/>
      <c r="AM30" s="1040"/>
      <c r="AN30" s="1040"/>
      <c r="AO30" s="1040"/>
      <c r="AP30" s="1040" t="s">
        <v>561</v>
      </c>
      <c r="AQ30" s="1040"/>
      <c r="AR30" s="1040"/>
      <c r="AS30" s="1040"/>
      <c r="AT30" s="1040"/>
      <c r="AU30" s="1040" t="s">
        <v>562</v>
      </c>
      <c r="AV30" s="1040"/>
      <c r="AW30" s="1040"/>
      <c r="AX30" s="1040"/>
      <c r="AY30" s="1040"/>
      <c r="AZ30" s="1111"/>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x14ac:dyDescent="0.15">
      <c r="A31" s="246">
        <v>4</v>
      </c>
      <c r="B31" s="1106" t="s">
        <v>394</v>
      </c>
      <c r="C31" s="1107"/>
      <c r="D31" s="1107"/>
      <c r="E31" s="1107"/>
      <c r="F31" s="1107"/>
      <c r="G31" s="1107"/>
      <c r="H31" s="1107"/>
      <c r="I31" s="1107"/>
      <c r="J31" s="1107"/>
      <c r="K31" s="1107"/>
      <c r="L31" s="1107"/>
      <c r="M31" s="1107"/>
      <c r="N31" s="1107"/>
      <c r="O31" s="1107"/>
      <c r="P31" s="1108"/>
      <c r="Q31" s="1112">
        <v>217</v>
      </c>
      <c r="R31" s="1113"/>
      <c r="S31" s="1113"/>
      <c r="T31" s="1113"/>
      <c r="U31" s="1113"/>
      <c r="V31" s="1113">
        <v>179</v>
      </c>
      <c r="W31" s="1113"/>
      <c r="X31" s="1113"/>
      <c r="Y31" s="1113"/>
      <c r="Z31" s="1113"/>
      <c r="AA31" s="1113">
        <v>38</v>
      </c>
      <c r="AB31" s="1113"/>
      <c r="AC31" s="1113"/>
      <c r="AD31" s="1113"/>
      <c r="AE31" s="1114"/>
      <c r="AF31" s="1088">
        <v>168</v>
      </c>
      <c r="AG31" s="1089"/>
      <c r="AH31" s="1089"/>
      <c r="AI31" s="1089"/>
      <c r="AJ31" s="1090"/>
      <c r="AK31" s="1049">
        <v>25</v>
      </c>
      <c r="AL31" s="1040"/>
      <c r="AM31" s="1040"/>
      <c r="AN31" s="1040"/>
      <c r="AO31" s="1040"/>
      <c r="AP31" s="1040">
        <v>365</v>
      </c>
      <c r="AQ31" s="1040"/>
      <c r="AR31" s="1040"/>
      <c r="AS31" s="1040"/>
      <c r="AT31" s="1040"/>
      <c r="AU31" s="1040">
        <v>77</v>
      </c>
      <c r="AV31" s="1040"/>
      <c r="AW31" s="1040"/>
      <c r="AX31" s="1040"/>
      <c r="AY31" s="1040"/>
      <c r="AZ31" s="1111"/>
      <c r="BA31" s="1111"/>
      <c r="BB31" s="1111"/>
      <c r="BC31" s="1111"/>
      <c r="BD31" s="1111"/>
      <c r="BE31" s="1101" t="s">
        <v>395</v>
      </c>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x14ac:dyDescent="0.15">
      <c r="A32" s="246">
        <v>5</v>
      </c>
      <c r="B32" s="1106"/>
      <c r="C32" s="1107"/>
      <c r="D32" s="1107"/>
      <c r="E32" s="1107"/>
      <c r="F32" s="1107"/>
      <c r="G32" s="1107"/>
      <c r="H32" s="1107"/>
      <c r="I32" s="1107"/>
      <c r="J32" s="1107"/>
      <c r="K32" s="1107"/>
      <c r="L32" s="1107"/>
      <c r="M32" s="1107"/>
      <c r="N32" s="1107"/>
      <c r="O32" s="1107"/>
      <c r="P32" s="1108"/>
      <c r="Q32" s="1112"/>
      <c r="R32" s="1113"/>
      <c r="S32" s="1113"/>
      <c r="T32" s="1113"/>
      <c r="U32" s="1113"/>
      <c r="V32" s="1113"/>
      <c r="W32" s="1113"/>
      <c r="X32" s="1113"/>
      <c r="Y32" s="1113"/>
      <c r="Z32" s="1113"/>
      <c r="AA32" s="1113"/>
      <c r="AB32" s="1113"/>
      <c r="AC32" s="1113"/>
      <c r="AD32" s="1113"/>
      <c r="AE32" s="1114"/>
      <c r="AF32" s="1088"/>
      <c r="AG32" s="1089"/>
      <c r="AH32" s="1089"/>
      <c r="AI32" s="1089"/>
      <c r="AJ32" s="1090"/>
      <c r="AK32" s="1049"/>
      <c r="AL32" s="1040"/>
      <c r="AM32" s="1040"/>
      <c r="AN32" s="1040"/>
      <c r="AO32" s="1040"/>
      <c r="AP32" s="1040"/>
      <c r="AQ32" s="1040"/>
      <c r="AR32" s="1040"/>
      <c r="AS32" s="1040"/>
      <c r="AT32" s="1040"/>
      <c r="AU32" s="1040"/>
      <c r="AV32" s="1040"/>
      <c r="AW32" s="1040"/>
      <c r="AX32" s="1040"/>
      <c r="AY32" s="1040"/>
      <c r="AZ32" s="1111"/>
      <c r="BA32" s="1111"/>
      <c r="BB32" s="1111"/>
      <c r="BC32" s="1111"/>
      <c r="BD32" s="1111"/>
      <c r="BE32" s="1101"/>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x14ac:dyDescent="0.15">
      <c r="A33" s="246">
        <v>6</v>
      </c>
      <c r="B33" s="1106"/>
      <c r="C33" s="1107"/>
      <c r="D33" s="1107"/>
      <c r="E33" s="1107"/>
      <c r="F33" s="1107"/>
      <c r="G33" s="1107"/>
      <c r="H33" s="1107"/>
      <c r="I33" s="1107"/>
      <c r="J33" s="1107"/>
      <c r="K33" s="1107"/>
      <c r="L33" s="1107"/>
      <c r="M33" s="1107"/>
      <c r="N33" s="1107"/>
      <c r="O33" s="1107"/>
      <c r="P33" s="1108"/>
      <c r="Q33" s="1112"/>
      <c r="R33" s="1113"/>
      <c r="S33" s="1113"/>
      <c r="T33" s="1113"/>
      <c r="U33" s="1113"/>
      <c r="V33" s="1113"/>
      <c r="W33" s="1113"/>
      <c r="X33" s="1113"/>
      <c r="Y33" s="1113"/>
      <c r="Z33" s="1113"/>
      <c r="AA33" s="1113"/>
      <c r="AB33" s="1113"/>
      <c r="AC33" s="1113"/>
      <c r="AD33" s="1113"/>
      <c r="AE33" s="1114"/>
      <c r="AF33" s="1088"/>
      <c r="AG33" s="1089"/>
      <c r="AH33" s="1089"/>
      <c r="AI33" s="1089"/>
      <c r="AJ33" s="1090"/>
      <c r="AK33" s="1049"/>
      <c r="AL33" s="1040"/>
      <c r="AM33" s="1040"/>
      <c r="AN33" s="1040"/>
      <c r="AO33" s="1040"/>
      <c r="AP33" s="1040"/>
      <c r="AQ33" s="1040"/>
      <c r="AR33" s="1040"/>
      <c r="AS33" s="1040"/>
      <c r="AT33" s="1040"/>
      <c r="AU33" s="1040"/>
      <c r="AV33" s="1040"/>
      <c r="AW33" s="1040"/>
      <c r="AX33" s="1040"/>
      <c r="AY33" s="1040"/>
      <c r="AZ33" s="1111"/>
      <c r="BA33" s="1111"/>
      <c r="BB33" s="1111"/>
      <c r="BC33" s="1111"/>
      <c r="BD33" s="1111"/>
      <c r="BE33" s="1101"/>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x14ac:dyDescent="0.15">
      <c r="A34" s="246">
        <v>7</v>
      </c>
      <c r="B34" s="1106"/>
      <c r="C34" s="1107"/>
      <c r="D34" s="1107"/>
      <c r="E34" s="1107"/>
      <c r="F34" s="1107"/>
      <c r="G34" s="1107"/>
      <c r="H34" s="1107"/>
      <c r="I34" s="1107"/>
      <c r="J34" s="1107"/>
      <c r="K34" s="1107"/>
      <c r="L34" s="1107"/>
      <c r="M34" s="1107"/>
      <c r="N34" s="1107"/>
      <c r="O34" s="1107"/>
      <c r="P34" s="1108"/>
      <c r="Q34" s="1112"/>
      <c r="R34" s="1113"/>
      <c r="S34" s="1113"/>
      <c r="T34" s="1113"/>
      <c r="U34" s="1113"/>
      <c r="V34" s="1113"/>
      <c r="W34" s="1113"/>
      <c r="X34" s="1113"/>
      <c r="Y34" s="1113"/>
      <c r="Z34" s="1113"/>
      <c r="AA34" s="1113"/>
      <c r="AB34" s="1113"/>
      <c r="AC34" s="1113"/>
      <c r="AD34" s="1113"/>
      <c r="AE34" s="1114"/>
      <c r="AF34" s="1088"/>
      <c r="AG34" s="1089"/>
      <c r="AH34" s="1089"/>
      <c r="AI34" s="1089"/>
      <c r="AJ34" s="1090"/>
      <c r="AK34" s="1049"/>
      <c r="AL34" s="1040"/>
      <c r="AM34" s="1040"/>
      <c r="AN34" s="1040"/>
      <c r="AO34" s="1040"/>
      <c r="AP34" s="1040"/>
      <c r="AQ34" s="1040"/>
      <c r="AR34" s="1040"/>
      <c r="AS34" s="1040"/>
      <c r="AT34" s="1040"/>
      <c r="AU34" s="1040"/>
      <c r="AV34" s="1040"/>
      <c r="AW34" s="1040"/>
      <c r="AX34" s="1040"/>
      <c r="AY34" s="1040"/>
      <c r="AZ34" s="1111"/>
      <c r="BA34" s="1111"/>
      <c r="BB34" s="1111"/>
      <c r="BC34" s="1111"/>
      <c r="BD34" s="1111"/>
      <c r="BE34" s="1101"/>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x14ac:dyDescent="0.15">
      <c r="A35" s="246">
        <v>8</v>
      </c>
      <c r="B35" s="1106"/>
      <c r="C35" s="1107"/>
      <c r="D35" s="1107"/>
      <c r="E35" s="1107"/>
      <c r="F35" s="1107"/>
      <c r="G35" s="1107"/>
      <c r="H35" s="1107"/>
      <c r="I35" s="1107"/>
      <c r="J35" s="1107"/>
      <c r="K35" s="1107"/>
      <c r="L35" s="1107"/>
      <c r="M35" s="1107"/>
      <c r="N35" s="1107"/>
      <c r="O35" s="1107"/>
      <c r="P35" s="1108"/>
      <c r="Q35" s="1112"/>
      <c r="R35" s="1113"/>
      <c r="S35" s="1113"/>
      <c r="T35" s="1113"/>
      <c r="U35" s="1113"/>
      <c r="V35" s="1113"/>
      <c r="W35" s="1113"/>
      <c r="X35" s="1113"/>
      <c r="Y35" s="1113"/>
      <c r="Z35" s="1113"/>
      <c r="AA35" s="1113"/>
      <c r="AB35" s="1113"/>
      <c r="AC35" s="1113"/>
      <c r="AD35" s="1113"/>
      <c r="AE35" s="1114"/>
      <c r="AF35" s="1088"/>
      <c r="AG35" s="1089"/>
      <c r="AH35" s="1089"/>
      <c r="AI35" s="1089"/>
      <c r="AJ35" s="1090"/>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101"/>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x14ac:dyDescent="0.15">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x14ac:dyDescent="0.15">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x14ac:dyDescent="0.15">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x14ac:dyDescent="0.15">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x14ac:dyDescent="0.15">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x14ac:dyDescent="0.15">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x14ac:dyDescent="0.15">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x14ac:dyDescent="0.15">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x14ac:dyDescent="0.15">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x14ac:dyDescent="0.15">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x14ac:dyDescent="0.15">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x14ac:dyDescent="0.15">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x14ac:dyDescent="0.15">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x14ac:dyDescent="0.15">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x14ac:dyDescent="0.15">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x14ac:dyDescent="0.15">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x14ac:dyDescent="0.15">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x14ac:dyDescent="0.15">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x14ac:dyDescent="0.15">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x14ac:dyDescent="0.15">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x14ac:dyDescent="0.15">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x14ac:dyDescent="0.15">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x14ac:dyDescent="0.15">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x14ac:dyDescent="0.15">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x14ac:dyDescent="0.15">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x14ac:dyDescent="0.2">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x14ac:dyDescent="0.15">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396</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x14ac:dyDescent="0.2">
      <c r="A63" s="244" t="s">
        <v>379</v>
      </c>
      <c r="B63" s="1013" t="s">
        <v>397</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234</v>
      </c>
      <c r="AG63" s="1028"/>
      <c r="AH63" s="1028"/>
      <c r="AI63" s="1028"/>
      <c r="AJ63" s="1099"/>
      <c r="AK63" s="1100"/>
      <c r="AL63" s="1032"/>
      <c r="AM63" s="1032"/>
      <c r="AN63" s="1032"/>
      <c r="AO63" s="1032"/>
      <c r="AP63" s="1028">
        <v>365</v>
      </c>
      <c r="AQ63" s="1028"/>
      <c r="AR63" s="1028"/>
      <c r="AS63" s="1028"/>
      <c r="AT63" s="1028"/>
      <c r="AU63" s="1028">
        <v>77</v>
      </c>
      <c r="AV63" s="1028"/>
      <c r="AW63" s="1028"/>
      <c r="AX63" s="1028"/>
      <c r="AY63" s="1028"/>
      <c r="AZ63" s="1094"/>
      <c r="BA63" s="1094"/>
      <c r="BB63" s="1094"/>
      <c r="BC63" s="1094"/>
      <c r="BD63" s="1094"/>
      <c r="BE63" s="1029"/>
      <c r="BF63" s="1029"/>
      <c r="BG63" s="1029"/>
      <c r="BH63" s="1029"/>
      <c r="BI63" s="1030"/>
      <c r="BJ63" s="1095" t="s">
        <v>398</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x14ac:dyDescent="0.2">
      <c r="A65" s="232" t="s">
        <v>399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x14ac:dyDescent="0.15">
      <c r="A66" s="1064" t="s">
        <v>400</v>
      </c>
      <c r="B66" s="1065"/>
      <c r="C66" s="1065"/>
      <c r="D66" s="1065"/>
      <c r="E66" s="1065"/>
      <c r="F66" s="1065"/>
      <c r="G66" s="1065"/>
      <c r="H66" s="1065"/>
      <c r="I66" s="1065"/>
      <c r="J66" s="1065"/>
      <c r="K66" s="1065"/>
      <c r="L66" s="1065"/>
      <c r="M66" s="1065"/>
      <c r="N66" s="1065"/>
      <c r="O66" s="1065"/>
      <c r="P66" s="1066"/>
      <c r="Q66" s="1070" t="s">
        <v>401</v>
      </c>
      <c r="R66" s="1071"/>
      <c r="S66" s="1071"/>
      <c r="T66" s="1071"/>
      <c r="U66" s="1072"/>
      <c r="V66" s="1070" t="s">
        <v>402</v>
      </c>
      <c r="W66" s="1071"/>
      <c r="X66" s="1071"/>
      <c r="Y66" s="1071"/>
      <c r="Z66" s="1072"/>
      <c r="AA66" s="1070" t="s">
        <v>403</v>
      </c>
      <c r="AB66" s="1071"/>
      <c r="AC66" s="1071"/>
      <c r="AD66" s="1071"/>
      <c r="AE66" s="1072"/>
      <c r="AF66" s="1076" t="s">
        <v>404</v>
      </c>
      <c r="AG66" s="1077"/>
      <c r="AH66" s="1077"/>
      <c r="AI66" s="1077"/>
      <c r="AJ66" s="1078"/>
      <c r="AK66" s="1070" t="s">
        <v>405</v>
      </c>
      <c r="AL66" s="1065"/>
      <c r="AM66" s="1065"/>
      <c r="AN66" s="1065"/>
      <c r="AO66" s="1066"/>
      <c r="AP66" s="1070" t="s">
        <v>406</v>
      </c>
      <c r="AQ66" s="1071"/>
      <c r="AR66" s="1071"/>
      <c r="AS66" s="1071"/>
      <c r="AT66" s="1072"/>
      <c r="AU66" s="1070" t="s">
        <v>407</v>
      </c>
      <c r="AV66" s="1071"/>
      <c r="AW66" s="1071"/>
      <c r="AX66" s="1071"/>
      <c r="AY66" s="1072"/>
      <c r="AZ66" s="1070" t="s">
        <v>367</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15">
      <c r="A68" s="238">
        <v>1</v>
      </c>
      <c r="B68" s="1054" t="s">
        <v>557</v>
      </c>
      <c r="C68" s="1055"/>
      <c r="D68" s="1055"/>
      <c r="E68" s="1055"/>
      <c r="F68" s="1055"/>
      <c r="G68" s="1055"/>
      <c r="H68" s="1055"/>
      <c r="I68" s="1055"/>
      <c r="J68" s="1055"/>
      <c r="K68" s="1055"/>
      <c r="L68" s="1055"/>
      <c r="M68" s="1055"/>
      <c r="N68" s="1055"/>
      <c r="O68" s="1055"/>
      <c r="P68" s="1056"/>
      <c r="Q68" s="1057">
        <v>2217</v>
      </c>
      <c r="R68" s="1051"/>
      <c r="S68" s="1051"/>
      <c r="T68" s="1051"/>
      <c r="U68" s="1051"/>
      <c r="V68" s="1051">
        <v>1583</v>
      </c>
      <c r="W68" s="1051"/>
      <c r="X68" s="1051"/>
      <c r="Y68" s="1051"/>
      <c r="Z68" s="1051"/>
      <c r="AA68" s="1051">
        <v>634</v>
      </c>
      <c r="AB68" s="1051"/>
      <c r="AC68" s="1051"/>
      <c r="AD68" s="1051"/>
      <c r="AE68" s="1051"/>
      <c r="AF68" s="1051">
        <v>634</v>
      </c>
      <c r="AG68" s="1051"/>
      <c r="AH68" s="1051"/>
      <c r="AI68" s="1051"/>
      <c r="AJ68" s="1051"/>
      <c r="AK68" s="1051">
        <v>128</v>
      </c>
      <c r="AL68" s="1051"/>
      <c r="AM68" s="1051"/>
      <c r="AN68" s="1051"/>
      <c r="AO68" s="1051"/>
      <c r="AP68" s="1051" t="s">
        <v>560</v>
      </c>
      <c r="AQ68" s="1051"/>
      <c r="AR68" s="1051"/>
      <c r="AS68" s="1051"/>
      <c r="AT68" s="1051"/>
      <c r="AU68" s="1051" t="s">
        <v>560</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15">
      <c r="A69" s="241">
        <v>2</v>
      </c>
      <c r="B69" s="1043" t="s">
        <v>558</v>
      </c>
      <c r="C69" s="1044"/>
      <c r="D69" s="1044"/>
      <c r="E69" s="1044"/>
      <c r="F69" s="1044"/>
      <c r="G69" s="1044"/>
      <c r="H69" s="1044"/>
      <c r="I69" s="1044"/>
      <c r="J69" s="1044"/>
      <c r="K69" s="1044"/>
      <c r="L69" s="1044"/>
      <c r="M69" s="1044"/>
      <c r="N69" s="1044"/>
      <c r="O69" s="1044"/>
      <c r="P69" s="1045"/>
      <c r="Q69" s="1046">
        <v>597893</v>
      </c>
      <c r="R69" s="1040"/>
      <c r="S69" s="1040"/>
      <c r="T69" s="1040"/>
      <c r="U69" s="1040"/>
      <c r="V69" s="1040">
        <v>589317</v>
      </c>
      <c r="W69" s="1040"/>
      <c r="X69" s="1040"/>
      <c r="Y69" s="1040"/>
      <c r="Z69" s="1040"/>
      <c r="AA69" s="1040">
        <v>8576</v>
      </c>
      <c r="AB69" s="1040"/>
      <c r="AC69" s="1040"/>
      <c r="AD69" s="1040"/>
      <c r="AE69" s="1040"/>
      <c r="AF69" s="1040">
        <v>8576</v>
      </c>
      <c r="AG69" s="1040"/>
      <c r="AH69" s="1040"/>
      <c r="AI69" s="1040"/>
      <c r="AJ69" s="1040"/>
      <c r="AK69" s="1040">
        <v>3188</v>
      </c>
      <c r="AL69" s="1040"/>
      <c r="AM69" s="1040"/>
      <c r="AN69" s="1040"/>
      <c r="AO69" s="1040"/>
      <c r="AP69" s="1040" t="s">
        <v>560</v>
      </c>
      <c r="AQ69" s="1040"/>
      <c r="AR69" s="1040"/>
      <c r="AS69" s="1040"/>
      <c r="AT69" s="1040"/>
      <c r="AU69" s="1040" t="s">
        <v>560</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15">
      <c r="A70" s="241">
        <v>3</v>
      </c>
      <c r="B70" s="1043" t="s">
        <v>553</v>
      </c>
      <c r="C70" s="1044"/>
      <c r="D70" s="1044"/>
      <c r="E70" s="1044"/>
      <c r="F70" s="1044"/>
      <c r="G70" s="1044"/>
      <c r="H70" s="1044"/>
      <c r="I70" s="1044"/>
      <c r="J70" s="1044"/>
      <c r="K70" s="1044"/>
      <c r="L70" s="1044"/>
      <c r="M70" s="1044"/>
      <c r="N70" s="1044"/>
      <c r="O70" s="1044"/>
      <c r="P70" s="1045"/>
      <c r="Q70" s="1046">
        <v>24203</v>
      </c>
      <c r="R70" s="1040"/>
      <c r="S70" s="1040"/>
      <c r="T70" s="1040"/>
      <c r="U70" s="1040"/>
      <c r="V70" s="1040">
        <v>22513</v>
      </c>
      <c r="W70" s="1040"/>
      <c r="X70" s="1040"/>
      <c r="Y70" s="1040"/>
      <c r="Z70" s="1040"/>
      <c r="AA70" s="1040">
        <v>1690</v>
      </c>
      <c r="AB70" s="1040"/>
      <c r="AC70" s="1040"/>
      <c r="AD70" s="1040"/>
      <c r="AE70" s="1040"/>
      <c r="AF70" s="1040">
        <v>1690</v>
      </c>
      <c r="AG70" s="1040"/>
      <c r="AH70" s="1040"/>
      <c r="AI70" s="1040"/>
      <c r="AJ70" s="1040"/>
      <c r="AK70" s="1040">
        <v>32</v>
      </c>
      <c r="AL70" s="1040"/>
      <c r="AM70" s="1040"/>
      <c r="AN70" s="1040"/>
      <c r="AO70" s="1040"/>
      <c r="AP70" s="1040" t="s">
        <v>560</v>
      </c>
      <c r="AQ70" s="1040"/>
      <c r="AR70" s="1040"/>
      <c r="AS70" s="1040"/>
      <c r="AT70" s="1040"/>
      <c r="AU70" s="1040" t="s">
        <v>563</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15">
      <c r="A71" s="241">
        <v>4</v>
      </c>
      <c r="B71" s="1043" t="s">
        <v>554</v>
      </c>
      <c r="C71" s="1044"/>
      <c r="D71" s="1044"/>
      <c r="E71" s="1044"/>
      <c r="F71" s="1044"/>
      <c r="G71" s="1044"/>
      <c r="H71" s="1044"/>
      <c r="I71" s="1044"/>
      <c r="J71" s="1044"/>
      <c r="K71" s="1044"/>
      <c r="L71" s="1044"/>
      <c r="M71" s="1044"/>
      <c r="N71" s="1044"/>
      <c r="O71" s="1044"/>
      <c r="P71" s="1045"/>
      <c r="Q71" s="1046">
        <v>176</v>
      </c>
      <c r="R71" s="1040"/>
      <c r="S71" s="1040"/>
      <c r="T71" s="1040"/>
      <c r="U71" s="1040"/>
      <c r="V71" s="1040">
        <v>143</v>
      </c>
      <c r="W71" s="1040"/>
      <c r="X71" s="1040"/>
      <c r="Y71" s="1040"/>
      <c r="Z71" s="1040"/>
      <c r="AA71" s="1040">
        <v>33</v>
      </c>
      <c r="AB71" s="1040"/>
      <c r="AC71" s="1040"/>
      <c r="AD71" s="1040"/>
      <c r="AE71" s="1040"/>
      <c r="AF71" s="1040">
        <v>33</v>
      </c>
      <c r="AG71" s="1040"/>
      <c r="AH71" s="1040"/>
      <c r="AI71" s="1040"/>
      <c r="AJ71" s="1040"/>
      <c r="AK71" s="1040" t="s">
        <v>560</v>
      </c>
      <c r="AL71" s="1040"/>
      <c r="AM71" s="1040"/>
      <c r="AN71" s="1040"/>
      <c r="AO71" s="1040"/>
      <c r="AP71" s="1040" t="s">
        <v>560</v>
      </c>
      <c r="AQ71" s="1040"/>
      <c r="AR71" s="1040"/>
      <c r="AS71" s="1040"/>
      <c r="AT71" s="1040"/>
      <c r="AU71" s="1040" t="s">
        <v>560</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15">
      <c r="A72" s="241">
        <v>5</v>
      </c>
      <c r="B72" s="1043" t="s">
        <v>555</v>
      </c>
      <c r="C72" s="1044"/>
      <c r="D72" s="1044"/>
      <c r="E72" s="1044"/>
      <c r="F72" s="1044"/>
      <c r="G72" s="1044"/>
      <c r="H72" s="1044"/>
      <c r="I72" s="1044"/>
      <c r="J72" s="1044"/>
      <c r="K72" s="1044"/>
      <c r="L72" s="1044"/>
      <c r="M72" s="1044"/>
      <c r="N72" s="1044"/>
      <c r="O72" s="1044"/>
      <c r="P72" s="1045"/>
      <c r="Q72" s="1046">
        <v>113</v>
      </c>
      <c r="R72" s="1040"/>
      <c r="S72" s="1040"/>
      <c r="T72" s="1040"/>
      <c r="U72" s="1040"/>
      <c r="V72" s="1040">
        <v>105</v>
      </c>
      <c r="W72" s="1040"/>
      <c r="X72" s="1040"/>
      <c r="Y72" s="1040"/>
      <c r="Z72" s="1040"/>
      <c r="AA72" s="1040">
        <v>7</v>
      </c>
      <c r="AB72" s="1040"/>
      <c r="AC72" s="1040"/>
      <c r="AD72" s="1040"/>
      <c r="AE72" s="1040"/>
      <c r="AF72" s="1040">
        <v>7</v>
      </c>
      <c r="AG72" s="1040"/>
      <c r="AH72" s="1040"/>
      <c r="AI72" s="1040"/>
      <c r="AJ72" s="1040"/>
      <c r="AK72" s="1040">
        <v>2</v>
      </c>
      <c r="AL72" s="1040"/>
      <c r="AM72" s="1040"/>
      <c r="AN72" s="1040"/>
      <c r="AO72" s="1040"/>
      <c r="AP72" s="1040" t="s">
        <v>560</v>
      </c>
      <c r="AQ72" s="1040"/>
      <c r="AR72" s="1040"/>
      <c r="AS72" s="1040"/>
      <c r="AT72" s="1040"/>
      <c r="AU72" s="1040" t="s">
        <v>561</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15">
      <c r="A73" s="241">
        <v>6</v>
      </c>
      <c r="B73" s="1043" t="s">
        <v>556</v>
      </c>
      <c r="C73" s="1044"/>
      <c r="D73" s="1044"/>
      <c r="E73" s="1044"/>
      <c r="F73" s="1044"/>
      <c r="G73" s="1044"/>
      <c r="H73" s="1044"/>
      <c r="I73" s="1044"/>
      <c r="J73" s="1044"/>
      <c r="K73" s="1044"/>
      <c r="L73" s="1044"/>
      <c r="M73" s="1044"/>
      <c r="N73" s="1044"/>
      <c r="O73" s="1044"/>
      <c r="P73" s="1045"/>
      <c r="Q73" s="1046">
        <v>116</v>
      </c>
      <c r="R73" s="1040"/>
      <c r="S73" s="1040"/>
      <c r="T73" s="1040"/>
      <c r="U73" s="1040"/>
      <c r="V73" s="1040">
        <v>88</v>
      </c>
      <c r="W73" s="1040"/>
      <c r="X73" s="1040"/>
      <c r="Y73" s="1040"/>
      <c r="Z73" s="1040"/>
      <c r="AA73" s="1040">
        <v>27</v>
      </c>
      <c r="AB73" s="1040"/>
      <c r="AC73" s="1040"/>
      <c r="AD73" s="1040"/>
      <c r="AE73" s="1040"/>
      <c r="AF73" s="1040">
        <v>27</v>
      </c>
      <c r="AG73" s="1040"/>
      <c r="AH73" s="1040"/>
      <c r="AI73" s="1040"/>
      <c r="AJ73" s="1040"/>
      <c r="AK73" s="1040" t="s">
        <v>560</v>
      </c>
      <c r="AL73" s="1040"/>
      <c r="AM73" s="1040"/>
      <c r="AN73" s="1040"/>
      <c r="AO73" s="1040"/>
      <c r="AP73" s="1040" t="s">
        <v>560</v>
      </c>
      <c r="AQ73" s="1040"/>
      <c r="AR73" s="1040"/>
      <c r="AS73" s="1040"/>
      <c r="AT73" s="1040"/>
      <c r="AU73" s="1040" t="s">
        <v>560</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15">
      <c r="A74" s="241">
        <v>7</v>
      </c>
      <c r="B74" s="1043" t="s">
        <v>559</v>
      </c>
      <c r="C74" s="1044"/>
      <c r="D74" s="1044"/>
      <c r="E74" s="1044"/>
      <c r="F74" s="1044"/>
      <c r="G74" s="1044"/>
      <c r="H74" s="1044"/>
      <c r="I74" s="1044"/>
      <c r="J74" s="1044"/>
      <c r="K74" s="1044"/>
      <c r="L74" s="1044"/>
      <c r="M74" s="1044"/>
      <c r="N74" s="1044"/>
      <c r="O74" s="1044"/>
      <c r="P74" s="1045"/>
      <c r="Q74" s="1046">
        <v>4372</v>
      </c>
      <c r="R74" s="1040"/>
      <c r="S74" s="1040"/>
      <c r="T74" s="1040"/>
      <c r="U74" s="1040"/>
      <c r="V74" s="1040">
        <v>4106</v>
      </c>
      <c r="W74" s="1040"/>
      <c r="X74" s="1040"/>
      <c r="Y74" s="1040"/>
      <c r="Z74" s="1040"/>
      <c r="AA74" s="1040">
        <v>266</v>
      </c>
      <c r="AB74" s="1040"/>
      <c r="AC74" s="1040"/>
      <c r="AD74" s="1040"/>
      <c r="AE74" s="1040"/>
      <c r="AF74" s="1040">
        <v>266</v>
      </c>
      <c r="AG74" s="1040"/>
      <c r="AH74" s="1040"/>
      <c r="AI74" s="1040"/>
      <c r="AJ74" s="1040"/>
      <c r="AK74" s="1040" t="s">
        <v>566</v>
      </c>
      <c r="AL74" s="1040"/>
      <c r="AM74" s="1040"/>
      <c r="AN74" s="1040"/>
      <c r="AO74" s="1040"/>
      <c r="AP74" s="1040">
        <v>1535</v>
      </c>
      <c r="AQ74" s="1040"/>
      <c r="AR74" s="1040"/>
      <c r="AS74" s="1040"/>
      <c r="AT74" s="1040"/>
      <c r="AU74" s="1040">
        <v>177</v>
      </c>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15">
      <c r="A75" s="241">
        <v>8</v>
      </c>
      <c r="B75" s="1043"/>
      <c r="C75" s="1044"/>
      <c r="D75" s="1044"/>
      <c r="E75" s="1044"/>
      <c r="F75" s="1044"/>
      <c r="G75" s="1044"/>
      <c r="H75" s="1044"/>
      <c r="I75" s="1044"/>
      <c r="J75" s="1044"/>
      <c r="K75" s="1044"/>
      <c r="L75" s="1044"/>
      <c r="M75" s="1044"/>
      <c r="N75" s="1044"/>
      <c r="O75" s="1044"/>
      <c r="P75" s="1045"/>
      <c r="Q75" s="1047"/>
      <c r="R75" s="1048"/>
      <c r="S75" s="1048"/>
      <c r="T75" s="1048"/>
      <c r="U75" s="1049"/>
      <c r="V75" s="1050"/>
      <c r="W75" s="1048"/>
      <c r="X75" s="1048"/>
      <c r="Y75" s="1048"/>
      <c r="Z75" s="1049"/>
      <c r="AA75" s="1050"/>
      <c r="AB75" s="1048"/>
      <c r="AC75" s="1048"/>
      <c r="AD75" s="1048"/>
      <c r="AE75" s="1049"/>
      <c r="AF75" s="1050"/>
      <c r="AG75" s="1048"/>
      <c r="AH75" s="1048"/>
      <c r="AI75" s="1048"/>
      <c r="AJ75" s="1049"/>
      <c r="AK75" s="1050"/>
      <c r="AL75" s="1048"/>
      <c r="AM75" s="1048"/>
      <c r="AN75" s="1048"/>
      <c r="AO75" s="1049"/>
      <c r="AP75" s="1050"/>
      <c r="AQ75" s="1048"/>
      <c r="AR75" s="1048"/>
      <c r="AS75" s="1048"/>
      <c r="AT75" s="1049"/>
      <c r="AU75" s="1050"/>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15">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15">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15">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15">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15">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15">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15">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15">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15">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15">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15">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15">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
      <c r="A88" s="244" t="s">
        <v>379</v>
      </c>
      <c r="B88" s="1013" t="s">
        <v>408</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11233</v>
      </c>
      <c r="AG88" s="1028"/>
      <c r="AH88" s="1028"/>
      <c r="AI88" s="1028"/>
      <c r="AJ88" s="1028"/>
      <c r="AK88" s="1032"/>
      <c r="AL88" s="1032"/>
      <c r="AM88" s="1032"/>
      <c r="AN88" s="1032"/>
      <c r="AO88" s="1032"/>
      <c r="AP88" s="1028">
        <v>1535</v>
      </c>
      <c r="AQ88" s="1028"/>
      <c r="AR88" s="1028"/>
      <c r="AS88" s="1028"/>
      <c r="AT88" s="1028"/>
      <c r="AU88" s="1028">
        <v>177</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379</v>
      </c>
      <c r="BR102" s="1013" t="s">
        <v>409</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40</v>
      </c>
      <c r="CS102" s="1020"/>
      <c r="CT102" s="1020"/>
      <c r="CU102" s="1020"/>
      <c r="CV102" s="1021"/>
      <c r="CW102" s="1019">
        <v>0</v>
      </c>
      <c r="CX102" s="1020"/>
      <c r="CY102" s="1020"/>
      <c r="CZ102" s="1020"/>
      <c r="DA102" s="1021"/>
      <c r="DB102" s="1019" t="s">
        <v>571</v>
      </c>
      <c r="DC102" s="1020"/>
      <c r="DD102" s="1020"/>
      <c r="DE102" s="1020"/>
      <c r="DF102" s="1021"/>
      <c r="DG102" s="1019" t="s">
        <v>571</v>
      </c>
      <c r="DH102" s="1020"/>
      <c r="DI102" s="1020"/>
      <c r="DJ102" s="1020"/>
      <c r="DK102" s="1021"/>
      <c r="DL102" s="1019" t="s">
        <v>572</v>
      </c>
      <c r="DM102" s="1020"/>
      <c r="DN102" s="1020"/>
      <c r="DO102" s="1020"/>
      <c r="DP102" s="1021"/>
      <c r="DQ102" s="1019" t="s">
        <v>571</v>
      </c>
      <c r="DR102" s="1020"/>
      <c r="DS102" s="1020"/>
      <c r="DT102" s="1020"/>
      <c r="DU102" s="1021"/>
      <c r="DV102" s="1002"/>
      <c r="DW102" s="1003"/>
      <c r="DX102" s="1003"/>
      <c r="DY102" s="1003"/>
      <c r="DZ102" s="1004"/>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410</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411</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412</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413</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1007" t="s">
        <v>414</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415</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2" t="s">
        <v>416</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417</v>
      </c>
      <c r="AB109" s="963"/>
      <c r="AC109" s="963"/>
      <c r="AD109" s="963"/>
      <c r="AE109" s="964"/>
      <c r="AF109" s="965" t="s">
        <v>298</v>
      </c>
      <c r="AG109" s="963"/>
      <c r="AH109" s="963"/>
      <c r="AI109" s="963"/>
      <c r="AJ109" s="964"/>
      <c r="AK109" s="965" t="s">
        <v>297</v>
      </c>
      <c r="AL109" s="963"/>
      <c r="AM109" s="963"/>
      <c r="AN109" s="963"/>
      <c r="AO109" s="964"/>
      <c r="AP109" s="965" t="s">
        <v>418</v>
      </c>
      <c r="AQ109" s="963"/>
      <c r="AR109" s="963"/>
      <c r="AS109" s="963"/>
      <c r="AT109" s="994"/>
      <c r="AU109" s="962" t="s">
        <v>416</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417</v>
      </c>
      <c r="BR109" s="963"/>
      <c r="BS109" s="963"/>
      <c r="BT109" s="963"/>
      <c r="BU109" s="964"/>
      <c r="BV109" s="965" t="s">
        <v>298</v>
      </c>
      <c r="BW109" s="963"/>
      <c r="BX109" s="963"/>
      <c r="BY109" s="963"/>
      <c r="BZ109" s="964"/>
      <c r="CA109" s="965" t="s">
        <v>297</v>
      </c>
      <c r="CB109" s="963"/>
      <c r="CC109" s="963"/>
      <c r="CD109" s="963"/>
      <c r="CE109" s="964"/>
      <c r="CF109" s="1001" t="s">
        <v>418</v>
      </c>
      <c r="CG109" s="1001"/>
      <c r="CH109" s="1001"/>
      <c r="CI109" s="1001"/>
      <c r="CJ109" s="1001"/>
      <c r="CK109" s="965" t="s">
        <v>419</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417</v>
      </c>
      <c r="DH109" s="963"/>
      <c r="DI109" s="963"/>
      <c r="DJ109" s="963"/>
      <c r="DK109" s="964"/>
      <c r="DL109" s="965" t="s">
        <v>298</v>
      </c>
      <c r="DM109" s="963"/>
      <c r="DN109" s="963"/>
      <c r="DO109" s="963"/>
      <c r="DP109" s="964"/>
      <c r="DQ109" s="965" t="s">
        <v>297</v>
      </c>
      <c r="DR109" s="963"/>
      <c r="DS109" s="963"/>
      <c r="DT109" s="963"/>
      <c r="DU109" s="964"/>
      <c r="DV109" s="965" t="s">
        <v>418</v>
      </c>
      <c r="DW109" s="963"/>
      <c r="DX109" s="963"/>
      <c r="DY109" s="963"/>
      <c r="DZ109" s="994"/>
    </row>
    <row r="110" spans="1:131" s="226" customFormat="1" ht="26.25" customHeight="1" x14ac:dyDescent="0.15">
      <c r="A110" s="865" t="s">
        <v>420</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233762</v>
      </c>
      <c r="AB110" s="956"/>
      <c r="AC110" s="956"/>
      <c r="AD110" s="956"/>
      <c r="AE110" s="957"/>
      <c r="AF110" s="958">
        <v>227788</v>
      </c>
      <c r="AG110" s="956"/>
      <c r="AH110" s="956"/>
      <c r="AI110" s="956"/>
      <c r="AJ110" s="957"/>
      <c r="AK110" s="958">
        <v>221563</v>
      </c>
      <c r="AL110" s="956"/>
      <c r="AM110" s="956"/>
      <c r="AN110" s="956"/>
      <c r="AO110" s="957"/>
      <c r="AP110" s="959">
        <v>13.4</v>
      </c>
      <c r="AQ110" s="960"/>
      <c r="AR110" s="960"/>
      <c r="AS110" s="960"/>
      <c r="AT110" s="961"/>
      <c r="AU110" s="995" t="s">
        <v>64</v>
      </c>
      <c r="AV110" s="996"/>
      <c r="AW110" s="996"/>
      <c r="AX110" s="996"/>
      <c r="AY110" s="996"/>
      <c r="AZ110" s="921" t="s">
        <v>421</v>
      </c>
      <c r="BA110" s="866"/>
      <c r="BB110" s="866"/>
      <c r="BC110" s="866"/>
      <c r="BD110" s="866"/>
      <c r="BE110" s="866"/>
      <c r="BF110" s="866"/>
      <c r="BG110" s="866"/>
      <c r="BH110" s="866"/>
      <c r="BI110" s="866"/>
      <c r="BJ110" s="866"/>
      <c r="BK110" s="866"/>
      <c r="BL110" s="866"/>
      <c r="BM110" s="866"/>
      <c r="BN110" s="866"/>
      <c r="BO110" s="866"/>
      <c r="BP110" s="867"/>
      <c r="BQ110" s="922">
        <v>2455906</v>
      </c>
      <c r="BR110" s="903"/>
      <c r="BS110" s="903"/>
      <c r="BT110" s="903"/>
      <c r="BU110" s="903"/>
      <c r="BV110" s="903">
        <v>2387461</v>
      </c>
      <c r="BW110" s="903"/>
      <c r="BX110" s="903"/>
      <c r="BY110" s="903"/>
      <c r="BZ110" s="903"/>
      <c r="CA110" s="903">
        <v>2299132</v>
      </c>
      <c r="CB110" s="903"/>
      <c r="CC110" s="903"/>
      <c r="CD110" s="903"/>
      <c r="CE110" s="903"/>
      <c r="CF110" s="927">
        <v>138.6</v>
      </c>
      <c r="CG110" s="928"/>
      <c r="CH110" s="928"/>
      <c r="CI110" s="928"/>
      <c r="CJ110" s="928"/>
      <c r="CK110" s="991" t="s">
        <v>422</v>
      </c>
      <c r="CL110" s="877"/>
      <c r="CM110" s="952" t="s">
        <v>423</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424</v>
      </c>
      <c r="DH110" s="903"/>
      <c r="DI110" s="903"/>
      <c r="DJ110" s="903"/>
      <c r="DK110" s="903"/>
      <c r="DL110" s="903" t="s">
        <v>424</v>
      </c>
      <c r="DM110" s="903"/>
      <c r="DN110" s="903"/>
      <c r="DO110" s="903"/>
      <c r="DP110" s="903"/>
      <c r="DQ110" s="903" t="s">
        <v>424</v>
      </c>
      <c r="DR110" s="903"/>
      <c r="DS110" s="903"/>
      <c r="DT110" s="903"/>
      <c r="DU110" s="903"/>
      <c r="DV110" s="904" t="s">
        <v>424</v>
      </c>
      <c r="DW110" s="904"/>
      <c r="DX110" s="904"/>
      <c r="DY110" s="904"/>
      <c r="DZ110" s="905"/>
    </row>
    <row r="111" spans="1:131" s="226" customFormat="1" ht="26.25" customHeight="1" x14ac:dyDescent="0.15">
      <c r="A111" s="832" t="s">
        <v>425</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424</v>
      </c>
      <c r="AB111" s="984"/>
      <c r="AC111" s="984"/>
      <c r="AD111" s="984"/>
      <c r="AE111" s="985"/>
      <c r="AF111" s="986" t="s">
        <v>167</v>
      </c>
      <c r="AG111" s="984"/>
      <c r="AH111" s="984"/>
      <c r="AI111" s="984"/>
      <c r="AJ111" s="985"/>
      <c r="AK111" s="986" t="s">
        <v>424</v>
      </c>
      <c r="AL111" s="984"/>
      <c r="AM111" s="984"/>
      <c r="AN111" s="984"/>
      <c r="AO111" s="985"/>
      <c r="AP111" s="987" t="s">
        <v>424</v>
      </c>
      <c r="AQ111" s="988"/>
      <c r="AR111" s="988"/>
      <c r="AS111" s="988"/>
      <c r="AT111" s="989"/>
      <c r="AU111" s="997"/>
      <c r="AV111" s="998"/>
      <c r="AW111" s="998"/>
      <c r="AX111" s="998"/>
      <c r="AY111" s="998"/>
      <c r="AZ111" s="873" t="s">
        <v>426</v>
      </c>
      <c r="BA111" s="808"/>
      <c r="BB111" s="808"/>
      <c r="BC111" s="808"/>
      <c r="BD111" s="808"/>
      <c r="BE111" s="808"/>
      <c r="BF111" s="808"/>
      <c r="BG111" s="808"/>
      <c r="BH111" s="808"/>
      <c r="BI111" s="808"/>
      <c r="BJ111" s="808"/>
      <c r="BK111" s="808"/>
      <c r="BL111" s="808"/>
      <c r="BM111" s="808"/>
      <c r="BN111" s="808"/>
      <c r="BO111" s="808"/>
      <c r="BP111" s="809"/>
      <c r="BQ111" s="874" t="s">
        <v>167</v>
      </c>
      <c r="BR111" s="875"/>
      <c r="BS111" s="875"/>
      <c r="BT111" s="875"/>
      <c r="BU111" s="875"/>
      <c r="BV111" s="875" t="s">
        <v>167</v>
      </c>
      <c r="BW111" s="875"/>
      <c r="BX111" s="875"/>
      <c r="BY111" s="875"/>
      <c r="BZ111" s="875"/>
      <c r="CA111" s="875" t="s">
        <v>167</v>
      </c>
      <c r="CB111" s="875"/>
      <c r="CC111" s="875"/>
      <c r="CD111" s="875"/>
      <c r="CE111" s="875"/>
      <c r="CF111" s="936" t="s">
        <v>424</v>
      </c>
      <c r="CG111" s="937"/>
      <c r="CH111" s="937"/>
      <c r="CI111" s="937"/>
      <c r="CJ111" s="937"/>
      <c r="CK111" s="992"/>
      <c r="CL111" s="879"/>
      <c r="CM111" s="882" t="s">
        <v>427</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167</v>
      </c>
      <c r="DH111" s="875"/>
      <c r="DI111" s="875"/>
      <c r="DJ111" s="875"/>
      <c r="DK111" s="875"/>
      <c r="DL111" s="875" t="s">
        <v>428</v>
      </c>
      <c r="DM111" s="875"/>
      <c r="DN111" s="875"/>
      <c r="DO111" s="875"/>
      <c r="DP111" s="875"/>
      <c r="DQ111" s="875" t="s">
        <v>167</v>
      </c>
      <c r="DR111" s="875"/>
      <c r="DS111" s="875"/>
      <c r="DT111" s="875"/>
      <c r="DU111" s="875"/>
      <c r="DV111" s="852" t="s">
        <v>167</v>
      </c>
      <c r="DW111" s="852"/>
      <c r="DX111" s="852"/>
      <c r="DY111" s="852"/>
      <c r="DZ111" s="853"/>
    </row>
    <row r="112" spans="1:131" s="226" customFormat="1" ht="26.25" customHeight="1" x14ac:dyDescent="0.15">
      <c r="A112" s="977" t="s">
        <v>429</v>
      </c>
      <c r="B112" s="978"/>
      <c r="C112" s="808" t="s">
        <v>430</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167</v>
      </c>
      <c r="AB112" s="838"/>
      <c r="AC112" s="838"/>
      <c r="AD112" s="838"/>
      <c r="AE112" s="839"/>
      <c r="AF112" s="840" t="s">
        <v>424</v>
      </c>
      <c r="AG112" s="838"/>
      <c r="AH112" s="838"/>
      <c r="AI112" s="838"/>
      <c r="AJ112" s="839"/>
      <c r="AK112" s="840" t="s">
        <v>167</v>
      </c>
      <c r="AL112" s="838"/>
      <c r="AM112" s="838"/>
      <c r="AN112" s="838"/>
      <c r="AO112" s="839"/>
      <c r="AP112" s="885" t="s">
        <v>424</v>
      </c>
      <c r="AQ112" s="886"/>
      <c r="AR112" s="886"/>
      <c r="AS112" s="886"/>
      <c r="AT112" s="887"/>
      <c r="AU112" s="997"/>
      <c r="AV112" s="998"/>
      <c r="AW112" s="998"/>
      <c r="AX112" s="998"/>
      <c r="AY112" s="998"/>
      <c r="AZ112" s="873" t="s">
        <v>431</v>
      </c>
      <c r="BA112" s="808"/>
      <c r="BB112" s="808"/>
      <c r="BC112" s="808"/>
      <c r="BD112" s="808"/>
      <c r="BE112" s="808"/>
      <c r="BF112" s="808"/>
      <c r="BG112" s="808"/>
      <c r="BH112" s="808"/>
      <c r="BI112" s="808"/>
      <c r="BJ112" s="808"/>
      <c r="BK112" s="808"/>
      <c r="BL112" s="808"/>
      <c r="BM112" s="808"/>
      <c r="BN112" s="808"/>
      <c r="BO112" s="808"/>
      <c r="BP112" s="809"/>
      <c r="BQ112" s="874">
        <v>76188</v>
      </c>
      <c r="BR112" s="875"/>
      <c r="BS112" s="875"/>
      <c r="BT112" s="875"/>
      <c r="BU112" s="875"/>
      <c r="BV112" s="875">
        <v>86422</v>
      </c>
      <c r="BW112" s="875"/>
      <c r="BX112" s="875"/>
      <c r="BY112" s="875"/>
      <c r="BZ112" s="875"/>
      <c r="CA112" s="875">
        <v>77022</v>
      </c>
      <c r="CB112" s="875"/>
      <c r="CC112" s="875"/>
      <c r="CD112" s="875"/>
      <c r="CE112" s="875"/>
      <c r="CF112" s="936">
        <v>4.5999999999999996</v>
      </c>
      <c r="CG112" s="937"/>
      <c r="CH112" s="937"/>
      <c r="CI112" s="937"/>
      <c r="CJ112" s="937"/>
      <c r="CK112" s="992"/>
      <c r="CL112" s="879"/>
      <c r="CM112" s="882" t="s">
        <v>432</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424</v>
      </c>
      <c r="DH112" s="875"/>
      <c r="DI112" s="875"/>
      <c r="DJ112" s="875"/>
      <c r="DK112" s="875"/>
      <c r="DL112" s="875" t="s">
        <v>424</v>
      </c>
      <c r="DM112" s="875"/>
      <c r="DN112" s="875"/>
      <c r="DO112" s="875"/>
      <c r="DP112" s="875"/>
      <c r="DQ112" s="875" t="s">
        <v>424</v>
      </c>
      <c r="DR112" s="875"/>
      <c r="DS112" s="875"/>
      <c r="DT112" s="875"/>
      <c r="DU112" s="875"/>
      <c r="DV112" s="852" t="s">
        <v>424</v>
      </c>
      <c r="DW112" s="852"/>
      <c r="DX112" s="852"/>
      <c r="DY112" s="852"/>
      <c r="DZ112" s="853"/>
    </row>
    <row r="113" spans="1:130" s="226" customFormat="1" ht="26.25" customHeight="1" x14ac:dyDescent="0.15">
      <c r="A113" s="979"/>
      <c r="B113" s="980"/>
      <c r="C113" s="808" t="s">
        <v>433</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9617</v>
      </c>
      <c r="AB113" s="984"/>
      <c r="AC113" s="984"/>
      <c r="AD113" s="984"/>
      <c r="AE113" s="985"/>
      <c r="AF113" s="986">
        <v>10923</v>
      </c>
      <c r="AG113" s="984"/>
      <c r="AH113" s="984"/>
      <c r="AI113" s="984"/>
      <c r="AJ113" s="985"/>
      <c r="AK113" s="986">
        <v>9559</v>
      </c>
      <c r="AL113" s="984"/>
      <c r="AM113" s="984"/>
      <c r="AN113" s="984"/>
      <c r="AO113" s="985"/>
      <c r="AP113" s="987">
        <v>0.6</v>
      </c>
      <c r="AQ113" s="988"/>
      <c r="AR113" s="988"/>
      <c r="AS113" s="988"/>
      <c r="AT113" s="989"/>
      <c r="AU113" s="997"/>
      <c r="AV113" s="998"/>
      <c r="AW113" s="998"/>
      <c r="AX113" s="998"/>
      <c r="AY113" s="998"/>
      <c r="AZ113" s="873" t="s">
        <v>434</v>
      </c>
      <c r="BA113" s="808"/>
      <c r="BB113" s="808"/>
      <c r="BC113" s="808"/>
      <c r="BD113" s="808"/>
      <c r="BE113" s="808"/>
      <c r="BF113" s="808"/>
      <c r="BG113" s="808"/>
      <c r="BH113" s="808"/>
      <c r="BI113" s="808"/>
      <c r="BJ113" s="808"/>
      <c r="BK113" s="808"/>
      <c r="BL113" s="808"/>
      <c r="BM113" s="808"/>
      <c r="BN113" s="808"/>
      <c r="BO113" s="808"/>
      <c r="BP113" s="809"/>
      <c r="BQ113" s="874">
        <v>238399</v>
      </c>
      <c r="BR113" s="875"/>
      <c r="BS113" s="875"/>
      <c r="BT113" s="875"/>
      <c r="BU113" s="875"/>
      <c r="BV113" s="875">
        <v>210889</v>
      </c>
      <c r="BW113" s="875"/>
      <c r="BX113" s="875"/>
      <c r="BY113" s="875"/>
      <c r="BZ113" s="875"/>
      <c r="CA113" s="875">
        <v>176854</v>
      </c>
      <c r="CB113" s="875"/>
      <c r="CC113" s="875"/>
      <c r="CD113" s="875"/>
      <c r="CE113" s="875"/>
      <c r="CF113" s="936">
        <v>10.7</v>
      </c>
      <c r="CG113" s="937"/>
      <c r="CH113" s="937"/>
      <c r="CI113" s="937"/>
      <c r="CJ113" s="937"/>
      <c r="CK113" s="992"/>
      <c r="CL113" s="879"/>
      <c r="CM113" s="882" t="s">
        <v>435</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424</v>
      </c>
      <c r="DH113" s="838"/>
      <c r="DI113" s="838"/>
      <c r="DJ113" s="838"/>
      <c r="DK113" s="839"/>
      <c r="DL113" s="840" t="s">
        <v>167</v>
      </c>
      <c r="DM113" s="838"/>
      <c r="DN113" s="838"/>
      <c r="DO113" s="838"/>
      <c r="DP113" s="839"/>
      <c r="DQ113" s="840" t="s">
        <v>424</v>
      </c>
      <c r="DR113" s="838"/>
      <c r="DS113" s="838"/>
      <c r="DT113" s="838"/>
      <c r="DU113" s="839"/>
      <c r="DV113" s="885" t="s">
        <v>424</v>
      </c>
      <c r="DW113" s="886"/>
      <c r="DX113" s="886"/>
      <c r="DY113" s="886"/>
      <c r="DZ113" s="887"/>
    </row>
    <row r="114" spans="1:130" s="226" customFormat="1" ht="26.25" customHeight="1" x14ac:dyDescent="0.15">
      <c r="A114" s="979"/>
      <c r="B114" s="980"/>
      <c r="C114" s="808" t="s">
        <v>436</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21960</v>
      </c>
      <c r="AB114" s="838"/>
      <c r="AC114" s="838"/>
      <c r="AD114" s="838"/>
      <c r="AE114" s="839"/>
      <c r="AF114" s="840">
        <v>29508</v>
      </c>
      <c r="AG114" s="838"/>
      <c r="AH114" s="838"/>
      <c r="AI114" s="838"/>
      <c r="AJ114" s="839"/>
      <c r="AK114" s="840">
        <v>36013</v>
      </c>
      <c r="AL114" s="838"/>
      <c r="AM114" s="838"/>
      <c r="AN114" s="838"/>
      <c r="AO114" s="839"/>
      <c r="AP114" s="885">
        <v>2.2000000000000002</v>
      </c>
      <c r="AQ114" s="886"/>
      <c r="AR114" s="886"/>
      <c r="AS114" s="886"/>
      <c r="AT114" s="887"/>
      <c r="AU114" s="997"/>
      <c r="AV114" s="998"/>
      <c r="AW114" s="998"/>
      <c r="AX114" s="998"/>
      <c r="AY114" s="998"/>
      <c r="AZ114" s="873" t="s">
        <v>437</v>
      </c>
      <c r="BA114" s="808"/>
      <c r="BB114" s="808"/>
      <c r="BC114" s="808"/>
      <c r="BD114" s="808"/>
      <c r="BE114" s="808"/>
      <c r="BF114" s="808"/>
      <c r="BG114" s="808"/>
      <c r="BH114" s="808"/>
      <c r="BI114" s="808"/>
      <c r="BJ114" s="808"/>
      <c r="BK114" s="808"/>
      <c r="BL114" s="808"/>
      <c r="BM114" s="808"/>
      <c r="BN114" s="808"/>
      <c r="BO114" s="808"/>
      <c r="BP114" s="809"/>
      <c r="BQ114" s="874">
        <v>353008</v>
      </c>
      <c r="BR114" s="875"/>
      <c r="BS114" s="875"/>
      <c r="BT114" s="875"/>
      <c r="BU114" s="875"/>
      <c r="BV114" s="875">
        <v>668453</v>
      </c>
      <c r="BW114" s="875"/>
      <c r="BX114" s="875"/>
      <c r="BY114" s="875"/>
      <c r="BZ114" s="875"/>
      <c r="CA114" s="875">
        <v>633790</v>
      </c>
      <c r="CB114" s="875"/>
      <c r="CC114" s="875"/>
      <c r="CD114" s="875"/>
      <c r="CE114" s="875"/>
      <c r="CF114" s="936">
        <v>38.200000000000003</v>
      </c>
      <c r="CG114" s="937"/>
      <c r="CH114" s="937"/>
      <c r="CI114" s="937"/>
      <c r="CJ114" s="937"/>
      <c r="CK114" s="992"/>
      <c r="CL114" s="879"/>
      <c r="CM114" s="882" t="s">
        <v>438</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424</v>
      </c>
      <c r="DH114" s="838"/>
      <c r="DI114" s="838"/>
      <c r="DJ114" s="838"/>
      <c r="DK114" s="839"/>
      <c r="DL114" s="840" t="s">
        <v>167</v>
      </c>
      <c r="DM114" s="838"/>
      <c r="DN114" s="838"/>
      <c r="DO114" s="838"/>
      <c r="DP114" s="839"/>
      <c r="DQ114" s="840" t="s">
        <v>424</v>
      </c>
      <c r="DR114" s="838"/>
      <c r="DS114" s="838"/>
      <c r="DT114" s="838"/>
      <c r="DU114" s="839"/>
      <c r="DV114" s="885" t="s">
        <v>424</v>
      </c>
      <c r="DW114" s="886"/>
      <c r="DX114" s="886"/>
      <c r="DY114" s="886"/>
      <c r="DZ114" s="887"/>
    </row>
    <row r="115" spans="1:130" s="226" customFormat="1" ht="26.25" customHeight="1" x14ac:dyDescent="0.15">
      <c r="A115" s="979"/>
      <c r="B115" s="980"/>
      <c r="C115" s="808" t="s">
        <v>439</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t="s">
        <v>167</v>
      </c>
      <c r="AB115" s="984"/>
      <c r="AC115" s="984"/>
      <c r="AD115" s="984"/>
      <c r="AE115" s="985"/>
      <c r="AF115" s="986" t="s">
        <v>424</v>
      </c>
      <c r="AG115" s="984"/>
      <c r="AH115" s="984"/>
      <c r="AI115" s="984"/>
      <c r="AJ115" s="985"/>
      <c r="AK115" s="986" t="s">
        <v>424</v>
      </c>
      <c r="AL115" s="984"/>
      <c r="AM115" s="984"/>
      <c r="AN115" s="984"/>
      <c r="AO115" s="985"/>
      <c r="AP115" s="987" t="s">
        <v>428</v>
      </c>
      <c r="AQ115" s="988"/>
      <c r="AR115" s="988"/>
      <c r="AS115" s="988"/>
      <c r="AT115" s="989"/>
      <c r="AU115" s="997"/>
      <c r="AV115" s="998"/>
      <c r="AW115" s="998"/>
      <c r="AX115" s="998"/>
      <c r="AY115" s="998"/>
      <c r="AZ115" s="873" t="s">
        <v>440</v>
      </c>
      <c r="BA115" s="808"/>
      <c r="BB115" s="808"/>
      <c r="BC115" s="808"/>
      <c r="BD115" s="808"/>
      <c r="BE115" s="808"/>
      <c r="BF115" s="808"/>
      <c r="BG115" s="808"/>
      <c r="BH115" s="808"/>
      <c r="BI115" s="808"/>
      <c r="BJ115" s="808"/>
      <c r="BK115" s="808"/>
      <c r="BL115" s="808"/>
      <c r="BM115" s="808"/>
      <c r="BN115" s="808"/>
      <c r="BO115" s="808"/>
      <c r="BP115" s="809"/>
      <c r="BQ115" s="874" t="s">
        <v>424</v>
      </c>
      <c r="BR115" s="875"/>
      <c r="BS115" s="875"/>
      <c r="BT115" s="875"/>
      <c r="BU115" s="875"/>
      <c r="BV115" s="875" t="s">
        <v>167</v>
      </c>
      <c r="BW115" s="875"/>
      <c r="BX115" s="875"/>
      <c r="BY115" s="875"/>
      <c r="BZ115" s="875"/>
      <c r="CA115" s="875" t="s">
        <v>424</v>
      </c>
      <c r="CB115" s="875"/>
      <c r="CC115" s="875"/>
      <c r="CD115" s="875"/>
      <c r="CE115" s="875"/>
      <c r="CF115" s="936" t="s">
        <v>424</v>
      </c>
      <c r="CG115" s="937"/>
      <c r="CH115" s="937"/>
      <c r="CI115" s="937"/>
      <c r="CJ115" s="937"/>
      <c r="CK115" s="992"/>
      <c r="CL115" s="879"/>
      <c r="CM115" s="873" t="s">
        <v>441</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167</v>
      </c>
      <c r="DH115" s="838"/>
      <c r="DI115" s="838"/>
      <c r="DJ115" s="838"/>
      <c r="DK115" s="839"/>
      <c r="DL115" s="840" t="s">
        <v>424</v>
      </c>
      <c r="DM115" s="838"/>
      <c r="DN115" s="838"/>
      <c r="DO115" s="838"/>
      <c r="DP115" s="839"/>
      <c r="DQ115" s="840" t="s">
        <v>167</v>
      </c>
      <c r="DR115" s="838"/>
      <c r="DS115" s="838"/>
      <c r="DT115" s="838"/>
      <c r="DU115" s="839"/>
      <c r="DV115" s="885" t="s">
        <v>424</v>
      </c>
      <c r="DW115" s="886"/>
      <c r="DX115" s="886"/>
      <c r="DY115" s="886"/>
      <c r="DZ115" s="887"/>
    </row>
    <row r="116" spans="1:130" s="226" customFormat="1" ht="26.25" customHeight="1" x14ac:dyDescent="0.15">
      <c r="A116" s="981"/>
      <c r="B116" s="982"/>
      <c r="C116" s="941" t="s">
        <v>442</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424</v>
      </c>
      <c r="AB116" s="838"/>
      <c r="AC116" s="838"/>
      <c r="AD116" s="838"/>
      <c r="AE116" s="839"/>
      <c r="AF116" s="840" t="s">
        <v>167</v>
      </c>
      <c r="AG116" s="838"/>
      <c r="AH116" s="838"/>
      <c r="AI116" s="838"/>
      <c r="AJ116" s="839"/>
      <c r="AK116" s="840" t="s">
        <v>424</v>
      </c>
      <c r="AL116" s="838"/>
      <c r="AM116" s="838"/>
      <c r="AN116" s="838"/>
      <c r="AO116" s="839"/>
      <c r="AP116" s="885" t="s">
        <v>167</v>
      </c>
      <c r="AQ116" s="886"/>
      <c r="AR116" s="886"/>
      <c r="AS116" s="886"/>
      <c r="AT116" s="887"/>
      <c r="AU116" s="997"/>
      <c r="AV116" s="998"/>
      <c r="AW116" s="998"/>
      <c r="AX116" s="998"/>
      <c r="AY116" s="998"/>
      <c r="AZ116" s="924" t="s">
        <v>443</v>
      </c>
      <c r="BA116" s="925"/>
      <c r="BB116" s="925"/>
      <c r="BC116" s="925"/>
      <c r="BD116" s="925"/>
      <c r="BE116" s="925"/>
      <c r="BF116" s="925"/>
      <c r="BG116" s="925"/>
      <c r="BH116" s="925"/>
      <c r="BI116" s="925"/>
      <c r="BJ116" s="925"/>
      <c r="BK116" s="925"/>
      <c r="BL116" s="925"/>
      <c r="BM116" s="925"/>
      <c r="BN116" s="925"/>
      <c r="BO116" s="925"/>
      <c r="BP116" s="926"/>
      <c r="BQ116" s="874" t="s">
        <v>167</v>
      </c>
      <c r="BR116" s="875"/>
      <c r="BS116" s="875"/>
      <c r="BT116" s="875"/>
      <c r="BU116" s="875"/>
      <c r="BV116" s="875" t="s">
        <v>424</v>
      </c>
      <c r="BW116" s="875"/>
      <c r="BX116" s="875"/>
      <c r="BY116" s="875"/>
      <c r="BZ116" s="875"/>
      <c r="CA116" s="875" t="s">
        <v>167</v>
      </c>
      <c r="CB116" s="875"/>
      <c r="CC116" s="875"/>
      <c r="CD116" s="875"/>
      <c r="CE116" s="875"/>
      <c r="CF116" s="936" t="s">
        <v>424</v>
      </c>
      <c r="CG116" s="937"/>
      <c r="CH116" s="937"/>
      <c r="CI116" s="937"/>
      <c r="CJ116" s="937"/>
      <c r="CK116" s="992"/>
      <c r="CL116" s="879"/>
      <c r="CM116" s="882" t="s">
        <v>444</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424</v>
      </c>
      <c r="DH116" s="838"/>
      <c r="DI116" s="838"/>
      <c r="DJ116" s="838"/>
      <c r="DK116" s="839"/>
      <c r="DL116" s="840" t="s">
        <v>167</v>
      </c>
      <c r="DM116" s="838"/>
      <c r="DN116" s="838"/>
      <c r="DO116" s="838"/>
      <c r="DP116" s="839"/>
      <c r="DQ116" s="840" t="s">
        <v>167</v>
      </c>
      <c r="DR116" s="838"/>
      <c r="DS116" s="838"/>
      <c r="DT116" s="838"/>
      <c r="DU116" s="839"/>
      <c r="DV116" s="885" t="s">
        <v>428</v>
      </c>
      <c r="DW116" s="886"/>
      <c r="DX116" s="886"/>
      <c r="DY116" s="886"/>
      <c r="DZ116" s="887"/>
    </row>
    <row r="117" spans="1:130" s="226" customFormat="1" ht="26.25" customHeight="1" x14ac:dyDescent="0.15">
      <c r="A117" s="962" t="s">
        <v>180</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445</v>
      </c>
      <c r="Z117" s="964"/>
      <c r="AA117" s="969">
        <v>265339</v>
      </c>
      <c r="AB117" s="970"/>
      <c r="AC117" s="970"/>
      <c r="AD117" s="970"/>
      <c r="AE117" s="971"/>
      <c r="AF117" s="972">
        <v>268219</v>
      </c>
      <c r="AG117" s="970"/>
      <c r="AH117" s="970"/>
      <c r="AI117" s="970"/>
      <c r="AJ117" s="971"/>
      <c r="AK117" s="972">
        <v>267135</v>
      </c>
      <c r="AL117" s="970"/>
      <c r="AM117" s="970"/>
      <c r="AN117" s="970"/>
      <c r="AO117" s="971"/>
      <c r="AP117" s="973"/>
      <c r="AQ117" s="974"/>
      <c r="AR117" s="974"/>
      <c r="AS117" s="974"/>
      <c r="AT117" s="975"/>
      <c r="AU117" s="997"/>
      <c r="AV117" s="998"/>
      <c r="AW117" s="998"/>
      <c r="AX117" s="998"/>
      <c r="AY117" s="998"/>
      <c r="AZ117" s="924" t="s">
        <v>446</v>
      </c>
      <c r="BA117" s="925"/>
      <c r="BB117" s="925"/>
      <c r="BC117" s="925"/>
      <c r="BD117" s="925"/>
      <c r="BE117" s="925"/>
      <c r="BF117" s="925"/>
      <c r="BG117" s="925"/>
      <c r="BH117" s="925"/>
      <c r="BI117" s="925"/>
      <c r="BJ117" s="925"/>
      <c r="BK117" s="925"/>
      <c r="BL117" s="925"/>
      <c r="BM117" s="925"/>
      <c r="BN117" s="925"/>
      <c r="BO117" s="925"/>
      <c r="BP117" s="926"/>
      <c r="BQ117" s="874" t="s">
        <v>424</v>
      </c>
      <c r="BR117" s="875"/>
      <c r="BS117" s="875"/>
      <c r="BT117" s="875"/>
      <c r="BU117" s="875"/>
      <c r="BV117" s="875" t="s">
        <v>167</v>
      </c>
      <c r="BW117" s="875"/>
      <c r="BX117" s="875"/>
      <c r="BY117" s="875"/>
      <c r="BZ117" s="875"/>
      <c r="CA117" s="875" t="s">
        <v>428</v>
      </c>
      <c r="CB117" s="875"/>
      <c r="CC117" s="875"/>
      <c r="CD117" s="875"/>
      <c r="CE117" s="875"/>
      <c r="CF117" s="936" t="s">
        <v>424</v>
      </c>
      <c r="CG117" s="937"/>
      <c r="CH117" s="937"/>
      <c r="CI117" s="937"/>
      <c r="CJ117" s="937"/>
      <c r="CK117" s="992"/>
      <c r="CL117" s="879"/>
      <c r="CM117" s="882" t="s">
        <v>447</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428</v>
      </c>
      <c r="DH117" s="838"/>
      <c r="DI117" s="838"/>
      <c r="DJ117" s="838"/>
      <c r="DK117" s="839"/>
      <c r="DL117" s="840" t="s">
        <v>167</v>
      </c>
      <c r="DM117" s="838"/>
      <c r="DN117" s="838"/>
      <c r="DO117" s="838"/>
      <c r="DP117" s="839"/>
      <c r="DQ117" s="840" t="s">
        <v>428</v>
      </c>
      <c r="DR117" s="838"/>
      <c r="DS117" s="838"/>
      <c r="DT117" s="838"/>
      <c r="DU117" s="839"/>
      <c r="DV117" s="885" t="s">
        <v>424</v>
      </c>
      <c r="DW117" s="886"/>
      <c r="DX117" s="886"/>
      <c r="DY117" s="886"/>
      <c r="DZ117" s="887"/>
    </row>
    <row r="118" spans="1:130" s="226" customFormat="1" ht="26.25" customHeight="1" x14ac:dyDescent="0.15">
      <c r="A118" s="962" t="s">
        <v>419</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417</v>
      </c>
      <c r="AB118" s="963"/>
      <c r="AC118" s="963"/>
      <c r="AD118" s="963"/>
      <c r="AE118" s="964"/>
      <c r="AF118" s="965" t="s">
        <v>298</v>
      </c>
      <c r="AG118" s="963"/>
      <c r="AH118" s="963"/>
      <c r="AI118" s="963"/>
      <c r="AJ118" s="964"/>
      <c r="AK118" s="965" t="s">
        <v>297</v>
      </c>
      <c r="AL118" s="963"/>
      <c r="AM118" s="963"/>
      <c r="AN118" s="963"/>
      <c r="AO118" s="964"/>
      <c r="AP118" s="966" t="s">
        <v>418</v>
      </c>
      <c r="AQ118" s="967"/>
      <c r="AR118" s="967"/>
      <c r="AS118" s="967"/>
      <c r="AT118" s="968"/>
      <c r="AU118" s="997"/>
      <c r="AV118" s="998"/>
      <c r="AW118" s="998"/>
      <c r="AX118" s="998"/>
      <c r="AY118" s="998"/>
      <c r="AZ118" s="940" t="s">
        <v>448</v>
      </c>
      <c r="BA118" s="941"/>
      <c r="BB118" s="941"/>
      <c r="BC118" s="941"/>
      <c r="BD118" s="941"/>
      <c r="BE118" s="941"/>
      <c r="BF118" s="941"/>
      <c r="BG118" s="941"/>
      <c r="BH118" s="941"/>
      <c r="BI118" s="941"/>
      <c r="BJ118" s="941"/>
      <c r="BK118" s="941"/>
      <c r="BL118" s="941"/>
      <c r="BM118" s="941"/>
      <c r="BN118" s="941"/>
      <c r="BO118" s="941"/>
      <c r="BP118" s="942"/>
      <c r="BQ118" s="943" t="s">
        <v>167</v>
      </c>
      <c r="BR118" s="906"/>
      <c r="BS118" s="906"/>
      <c r="BT118" s="906"/>
      <c r="BU118" s="906"/>
      <c r="BV118" s="906" t="s">
        <v>167</v>
      </c>
      <c r="BW118" s="906"/>
      <c r="BX118" s="906"/>
      <c r="BY118" s="906"/>
      <c r="BZ118" s="906"/>
      <c r="CA118" s="906" t="s">
        <v>167</v>
      </c>
      <c r="CB118" s="906"/>
      <c r="CC118" s="906"/>
      <c r="CD118" s="906"/>
      <c r="CE118" s="906"/>
      <c r="CF118" s="936" t="s">
        <v>424</v>
      </c>
      <c r="CG118" s="937"/>
      <c r="CH118" s="937"/>
      <c r="CI118" s="937"/>
      <c r="CJ118" s="937"/>
      <c r="CK118" s="992"/>
      <c r="CL118" s="879"/>
      <c r="CM118" s="882" t="s">
        <v>449</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167</v>
      </c>
      <c r="DH118" s="838"/>
      <c r="DI118" s="838"/>
      <c r="DJ118" s="838"/>
      <c r="DK118" s="839"/>
      <c r="DL118" s="840" t="s">
        <v>167</v>
      </c>
      <c r="DM118" s="838"/>
      <c r="DN118" s="838"/>
      <c r="DO118" s="838"/>
      <c r="DP118" s="839"/>
      <c r="DQ118" s="840" t="s">
        <v>167</v>
      </c>
      <c r="DR118" s="838"/>
      <c r="DS118" s="838"/>
      <c r="DT118" s="838"/>
      <c r="DU118" s="839"/>
      <c r="DV118" s="885" t="s">
        <v>428</v>
      </c>
      <c r="DW118" s="886"/>
      <c r="DX118" s="886"/>
      <c r="DY118" s="886"/>
      <c r="DZ118" s="887"/>
    </row>
    <row r="119" spans="1:130" s="226" customFormat="1" ht="26.25" customHeight="1" x14ac:dyDescent="0.15">
      <c r="A119" s="876" t="s">
        <v>422</v>
      </c>
      <c r="B119" s="877"/>
      <c r="C119" s="952" t="s">
        <v>423</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167</v>
      </c>
      <c r="AB119" s="956"/>
      <c r="AC119" s="956"/>
      <c r="AD119" s="956"/>
      <c r="AE119" s="957"/>
      <c r="AF119" s="958" t="s">
        <v>167</v>
      </c>
      <c r="AG119" s="956"/>
      <c r="AH119" s="956"/>
      <c r="AI119" s="956"/>
      <c r="AJ119" s="957"/>
      <c r="AK119" s="958" t="s">
        <v>424</v>
      </c>
      <c r="AL119" s="956"/>
      <c r="AM119" s="956"/>
      <c r="AN119" s="956"/>
      <c r="AO119" s="957"/>
      <c r="AP119" s="959" t="s">
        <v>424</v>
      </c>
      <c r="AQ119" s="960"/>
      <c r="AR119" s="960"/>
      <c r="AS119" s="960"/>
      <c r="AT119" s="961"/>
      <c r="AU119" s="999"/>
      <c r="AV119" s="1000"/>
      <c r="AW119" s="1000"/>
      <c r="AX119" s="1000"/>
      <c r="AY119" s="1000"/>
      <c r="AZ119" s="257" t="s">
        <v>180</v>
      </c>
      <c r="BA119" s="257"/>
      <c r="BB119" s="257"/>
      <c r="BC119" s="257"/>
      <c r="BD119" s="257"/>
      <c r="BE119" s="257"/>
      <c r="BF119" s="257"/>
      <c r="BG119" s="257"/>
      <c r="BH119" s="257"/>
      <c r="BI119" s="257"/>
      <c r="BJ119" s="257"/>
      <c r="BK119" s="257"/>
      <c r="BL119" s="257"/>
      <c r="BM119" s="257"/>
      <c r="BN119" s="257"/>
      <c r="BO119" s="938" t="s">
        <v>450</v>
      </c>
      <c r="BP119" s="939"/>
      <c r="BQ119" s="943">
        <v>3123501</v>
      </c>
      <c r="BR119" s="906"/>
      <c r="BS119" s="906"/>
      <c r="BT119" s="906"/>
      <c r="BU119" s="906"/>
      <c r="BV119" s="906">
        <v>3353225</v>
      </c>
      <c r="BW119" s="906"/>
      <c r="BX119" s="906"/>
      <c r="BY119" s="906"/>
      <c r="BZ119" s="906"/>
      <c r="CA119" s="906">
        <v>3186798</v>
      </c>
      <c r="CB119" s="906"/>
      <c r="CC119" s="906"/>
      <c r="CD119" s="906"/>
      <c r="CE119" s="906"/>
      <c r="CF119" s="804"/>
      <c r="CG119" s="805"/>
      <c r="CH119" s="805"/>
      <c r="CI119" s="805"/>
      <c r="CJ119" s="895"/>
      <c r="CK119" s="993"/>
      <c r="CL119" s="881"/>
      <c r="CM119" s="899" t="s">
        <v>451</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424</v>
      </c>
      <c r="DH119" s="821"/>
      <c r="DI119" s="821"/>
      <c r="DJ119" s="821"/>
      <c r="DK119" s="822"/>
      <c r="DL119" s="823" t="s">
        <v>428</v>
      </c>
      <c r="DM119" s="821"/>
      <c r="DN119" s="821"/>
      <c r="DO119" s="821"/>
      <c r="DP119" s="822"/>
      <c r="DQ119" s="823" t="s">
        <v>167</v>
      </c>
      <c r="DR119" s="821"/>
      <c r="DS119" s="821"/>
      <c r="DT119" s="821"/>
      <c r="DU119" s="822"/>
      <c r="DV119" s="909" t="s">
        <v>424</v>
      </c>
      <c r="DW119" s="910"/>
      <c r="DX119" s="910"/>
      <c r="DY119" s="910"/>
      <c r="DZ119" s="911"/>
    </row>
    <row r="120" spans="1:130" s="226" customFormat="1" ht="26.25" customHeight="1" x14ac:dyDescent="0.15">
      <c r="A120" s="878"/>
      <c r="B120" s="879"/>
      <c r="C120" s="882" t="s">
        <v>427</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167</v>
      </c>
      <c r="AB120" s="838"/>
      <c r="AC120" s="838"/>
      <c r="AD120" s="838"/>
      <c r="AE120" s="839"/>
      <c r="AF120" s="840" t="s">
        <v>424</v>
      </c>
      <c r="AG120" s="838"/>
      <c r="AH120" s="838"/>
      <c r="AI120" s="838"/>
      <c r="AJ120" s="839"/>
      <c r="AK120" s="840" t="s">
        <v>428</v>
      </c>
      <c r="AL120" s="838"/>
      <c r="AM120" s="838"/>
      <c r="AN120" s="838"/>
      <c r="AO120" s="839"/>
      <c r="AP120" s="885" t="s">
        <v>424</v>
      </c>
      <c r="AQ120" s="886"/>
      <c r="AR120" s="886"/>
      <c r="AS120" s="886"/>
      <c r="AT120" s="887"/>
      <c r="AU120" s="944" t="s">
        <v>452</v>
      </c>
      <c r="AV120" s="945"/>
      <c r="AW120" s="945"/>
      <c r="AX120" s="945"/>
      <c r="AY120" s="946"/>
      <c r="AZ120" s="921" t="s">
        <v>453</v>
      </c>
      <c r="BA120" s="866"/>
      <c r="BB120" s="866"/>
      <c r="BC120" s="866"/>
      <c r="BD120" s="866"/>
      <c r="BE120" s="866"/>
      <c r="BF120" s="866"/>
      <c r="BG120" s="866"/>
      <c r="BH120" s="866"/>
      <c r="BI120" s="866"/>
      <c r="BJ120" s="866"/>
      <c r="BK120" s="866"/>
      <c r="BL120" s="866"/>
      <c r="BM120" s="866"/>
      <c r="BN120" s="866"/>
      <c r="BO120" s="866"/>
      <c r="BP120" s="867"/>
      <c r="BQ120" s="922">
        <v>1502637</v>
      </c>
      <c r="BR120" s="903"/>
      <c r="BS120" s="903"/>
      <c r="BT120" s="903"/>
      <c r="BU120" s="903"/>
      <c r="BV120" s="903">
        <v>1575335</v>
      </c>
      <c r="BW120" s="903"/>
      <c r="BX120" s="903"/>
      <c r="BY120" s="903"/>
      <c r="BZ120" s="903"/>
      <c r="CA120" s="903">
        <v>1804236</v>
      </c>
      <c r="CB120" s="903"/>
      <c r="CC120" s="903"/>
      <c r="CD120" s="903"/>
      <c r="CE120" s="903"/>
      <c r="CF120" s="927">
        <v>108.8</v>
      </c>
      <c r="CG120" s="928"/>
      <c r="CH120" s="928"/>
      <c r="CI120" s="928"/>
      <c r="CJ120" s="928"/>
      <c r="CK120" s="929" t="s">
        <v>454</v>
      </c>
      <c r="CL120" s="913"/>
      <c r="CM120" s="913"/>
      <c r="CN120" s="913"/>
      <c r="CO120" s="914"/>
      <c r="CP120" s="933" t="s">
        <v>455</v>
      </c>
      <c r="CQ120" s="934"/>
      <c r="CR120" s="934"/>
      <c r="CS120" s="934"/>
      <c r="CT120" s="934"/>
      <c r="CU120" s="934"/>
      <c r="CV120" s="934"/>
      <c r="CW120" s="934"/>
      <c r="CX120" s="934"/>
      <c r="CY120" s="934"/>
      <c r="CZ120" s="934"/>
      <c r="DA120" s="934"/>
      <c r="DB120" s="934"/>
      <c r="DC120" s="934"/>
      <c r="DD120" s="934"/>
      <c r="DE120" s="934"/>
      <c r="DF120" s="935"/>
      <c r="DG120" s="922">
        <v>76188</v>
      </c>
      <c r="DH120" s="903"/>
      <c r="DI120" s="903"/>
      <c r="DJ120" s="903"/>
      <c r="DK120" s="903"/>
      <c r="DL120" s="903">
        <v>86422</v>
      </c>
      <c r="DM120" s="903"/>
      <c r="DN120" s="903"/>
      <c r="DO120" s="903"/>
      <c r="DP120" s="903"/>
      <c r="DQ120" s="903">
        <v>77022</v>
      </c>
      <c r="DR120" s="903"/>
      <c r="DS120" s="903"/>
      <c r="DT120" s="903"/>
      <c r="DU120" s="903"/>
      <c r="DV120" s="904">
        <v>4.5999999999999996</v>
      </c>
      <c r="DW120" s="904"/>
      <c r="DX120" s="904"/>
      <c r="DY120" s="904"/>
      <c r="DZ120" s="905"/>
    </row>
    <row r="121" spans="1:130" s="226" customFormat="1" ht="26.25" customHeight="1" x14ac:dyDescent="0.15">
      <c r="A121" s="878"/>
      <c r="B121" s="879"/>
      <c r="C121" s="924" t="s">
        <v>456</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167</v>
      </c>
      <c r="AB121" s="838"/>
      <c r="AC121" s="838"/>
      <c r="AD121" s="838"/>
      <c r="AE121" s="839"/>
      <c r="AF121" s="840" t="s">
        <v>167</v>
      </c>
      <c r="AG121" s="838"/>
      <c r="AH121" s="838"/>
      <c r="AI121" s="838"/>
      <c r="AJ121" s="839"/>
      <c r="AK121" s="840" t="s">
        <v>167</v>
      </c>
      <c r="AL121" s="838"/>
      <c r="AM121" s="838"/>
      <c r="AN121" s="838"/>
      <c r="AO121" s="839"/>
      <c r="AP121" s="885" t="s">
        <v>424</v>
      </c>
      <c r="AQ121" s="886"/>
      <c r="AR121" s="886"/>
      <c r="AS121" s="886"/>
      <c r="AT121" s="887"/>
      <c r="AU121" s="947"/>
      <c r="AV121" s="948"/>
      <c r="AW121" s="948"/>
      <c r="AX121" s="948"/>
      <c r="AY121" s="949"/>
      <c r="AZ121" s="873" t="s">
        <v>457</v>
      </c>
      <c r="BA121" s="808"/>
      <c r="BB121" s="808"/>
      <c r="BC121" s="808"/>
      <c r="BD121" s="808"/>
      <c r="BE121" s="808"/>
      <c r="BF121" s="808"/>
      <c r="BG121" s="808"/>
      <c r="BH121" s="808"/>
      <c r="BI121" s="808"/>
      <c r="BJ121" s="808"/>
      <c r="BK121" s="808"/>
      <c r="BL121" s="808"/>
      <c r="BM121" s="808"/>
      <c r="BN121" s="808"/>
      <c r="BO121" s="808"/>
      <c r="BP121" s="809"/>
      <c r="BQ121" s="874" t="s">
        <v>167</v>
      </c>
      <c r="BR121" s="875"/>
      <c r="BS121" s="875"/>
      <c r="BT121" s="875"/>
      <c r="BU121" s="875"/>
      <c r="BV121" s="875" t="s">
        <v>424</v>
      </c>
      <c r="BW121" s="875"/>
      <c r="BX121" s="875"/>
      <c r="BY121" s="875"/>
      <c r="BZ121" s="875"/>
      <c r="CA121" s="875" t="s">
        <v>167</v>
      </c>
      <c r="CB121" s="875"/>
      <c r="CC121" s="875"/>
      <c r="CD121" s="875"/>
      <c r="CE121" s="875"/>
      <c r="CF121" s="936" t="s">
        <v>424</v>
      </c>
      <c r="CG121" s="937"/>
      <c r="CH121" s="937"/>
      <c r="CI121" s="937"/>
      <c r="CJ121" s="937"/>
      <c r="CK121" s="930"/>
      <c r="CL121" s="916"/>
      <c r="CM121" s="916"/>
      <c r="CN121" s="916"/>
      <c r="CO121" s="917"/>
      <c r="CP121" s="896"/>
      <c r="CQ121" s="897"/>
      <c r="CR121" s="897"/>
      <c r="CS121" s="897"/>
      <c r="CT121" s="897"/>
      <c r="CU121" s="897"/>
      <c r="CV121" s="897"/>
      <c r="CW121" s="897"/>
      <c r="CX121" s="897"/>
      <c r="CY121" s="897"/>
      <c r="CZ121" s="897"/>
      <c r="DA121" s="897"/>
      <c r="DB121" s="897"/>
      <c r="DC121" s="897"/>
      <c r="DD121" s="897"/>
      <c r="DE121" s="897"/>
      <c r="DF121" s="898"/>
      <c r="DG121" s="874"/>
      <c r="DH121" s="875"/>
      <c r="DI121" s="875"/>
      <c r="DJ121" s="875"/>
      <c r="DK121" s="875"/>
      <c r="DL121" s="875"/>
      <c r="DM121" s="875"/>
      <c r="DN121" s="875"/>
      <c r="DO121" s="875"/>
      <c r="DP121" s="875"/>
      <c r="DQ121" s="875"/>
      <c r="DR121" s="875"/>
      <c r="DS121" s="875"/>
      <c r="DT121" s="875"/>
      <c r="DU121" s="875"/>
      <c r="DV121" s="852"/>
      <c r="DW121" s="852"/>
      <c r="DX121" s="852"/>
      <c r="DY121" s="852"/>
      <c r="DZ121" s="853"/>
    </row>
    <row r="122" spans="1:130" s="226" customFormat="1" ht="26.25" customHeight="1" x14ac:dyDescent="0.15">
      <c r="A122" s="878"/>
      <c r="B122" s="879"/>
      <c r="C122" s="882" t="s">
        <v>438</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167</v>
      </c>
      <c r="AB122" s="838"/>
      <c r="AC122" s="838"/>
      <c r="AD122" s="838"/>
      <c r="AE122" s="839"/>
      <c r="AF122" s="840" t="s">
        <v>167</v>
      </c>
      <c r="AG122" s="838"/>
      <c r="AH122" s="838"/>
      <c r="AI122" s="838"/>
      <c r="AJ122" s="839"/>
      <c r="AK122" s="840" t="s">
        <v>428</v>
      </c>
      <c r="AL122" s="838"/>
      <c r="AM122" s="838"/>
      <c r="AN122" s="838"/>
      <c r="AO122" s="839"/>
      <c r="AP122" s="885" t="s">
        <v>167</v>
      </c>
      <c r="AQ122" s="886"/>
      <c r="AR122" s="886"/>
      <c r="AS122" s="886"/>
      <c r="AT122" s="887"/>
      <c r="AU122" s="947"/>
      <c r="AV122" s="948"/>
      <c r="AW122" s="948"/>
      <c r="AX122" s="948"/>
      <c r="AY122" s="949"/>
      <c r="AZ122" s="940" t="s">
        <v>458</v>
      </c>
      <c r="BA122" s="941"/>
      <c r="BB122" s="941"/>
      <c r="BC122" s="941"/>
      <c r="BD122" s="941"/>
      <c r="BE122" s="941"/>
      <c r="BF122" s="941"/>
      <c r="BG122" s="941"/>
      <c r="BH122" s="941"/>
      <c r="BI122" s="941"/>
      <c r="BJ122" s="941"/>
      <c r="BK122" s="941"/>
      <c r="BL122" s="941"/>
      <c r="BM122" s="941"/>
      <c r="BN122" s="941"/>
      <c r="BO122" s="941"/>
      <c r="BP122" s="942"/>
      <c r="BQ122" s="943">
        <v>2241808</v>
      </c>
      <c r="BR122" s="906"/>
      <c r="BS122" s="906"/>
      <c r="BT122" s="906"/>
      <c r="BU122" s="906"/>
      <c r="BV122" s="906">
        <v>2178645</v>
      </c>
      <c r="BW122" s="906"/>
      <c r="BX122" s="906"/>
      <c r="BY122" s="906"/>
      <c r="BZ122" s="906"/>
      <c r="CA122" s="906">
        <v>2095696</v>
      </c>
      <c r="CB122" s="906"/>
      <c r="CC122" s="906"/>
      <c r="CD122" s="906"/>
      <c r="CE122" s="906"/>
      <c r="CF122" s="907">
        <v>126.4</v>
      </c>
      <c r="CG122" s="908"/>
      <c r="CH122" s="908"/>
      <c r="CI122" s="908"/>
      <c r="CJ122" s="908"/>
      <c r="CK122" s="930"/>
      <c r="CL122" s="916"/>
      <c r="CM122" s="916"/>
      <c r="CN122" s="916"/>
      <c r="CO122" s="917"/>
      <c r="CP122" s="896"/>
      <c r="CQ122" s="897"/>
      <c r="CR122" s="897"/>
      <c r="CS122" s="897"/>
      <c r="CT122" s="897"/>
      <c r="CU122" s="897"/>
      <c r="CV122" s="897"/>
      <c r="CW122" s="897"/>
      <c r="CX122" s="897"/>
      <c r="CY122" s="897"/>
      <c r="CZ122" s="897"/>
      <c r="DA122" s="897"/>
      <c r="DB122" s="897"/>
      <c r="DC122" s="897"/>
      <c r="DD122" s="897"/>
      <c r="DE122" s="897"/>
      <c r="DF122" s="898"/>
      <c r="DG122" s="874"/>
      <c r="DH122" s="875"/>
      <c r="DI122" s="875"/>
      <c r="DJ122" s="875"/>
      <c r="DK122" s="875"/>
      <c r="DL122" s="875"/>
      <c r="DM122" s="875"/>
      <c r="DN122" s="875"/>
      <c r="DO122" s="875"/>
      <c r="DP122" s="875"/>
      <c r="DQ122" s="875"/>
      <c r="DR122" s="875"/>
      <c r="DS122" s="875"/>
      <c r="DT122" s="875"/>
      <c r="DU122" s="875"/>
      <c r="DV122" s="852"/>
      <c r="DW122" s="852"/>
      <c r="DX122" s="852"/>
      <c r="DY122" s="852"/>
      <c r="DZ122" s="853"/>
    </row>
    <row r="123" spans="1:130" s="226" customFormat="1" ht="26.25" customHeight="1" x14ac:dyDescent="0.15">
      <c r="A123" s="878"/>
      <c r="B123" s="879"/>
      <c r="C123" s="882" t="s">
        <v>444</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424</v>
      </c>
      <c r="AB123" s="838"/>
      <c r="AC123" s="838"/>
      <c r="AD123" s="838"/>
      <c r="AE123" s="839"/>
      <c r="AF123" s="840" t="s">
        <v>424</v>
      </c>
      <c r="AG123" s="838"/>
      <c r="AH123" s="838"/>
      <c r="AI123" s="838"/>
      <c r="AJ123" s="839"/>
      <c r="AK123" s="840" t="s">
        <v>428</v>
      </c>
      <c r="AL123" s="838"/>
      <c r="AM123" s="838"/>
      <c r="AN123" s="838"/>
      <c r="AO123" s="839"/>
      <c r="AP123" s="885" t="s">
        <v>167</v>
      </c>
      <c r="AQ123" s="886"/>
      <c r="AR123" s="886"/>
      <c r="AS123" s="886"/>
      <c r="AT123" s="887"/>
      <c r="AU123" s="950"/>
      <c r="AV123" s="951"/>
      <c r="AW123" s="951"/>
      <c r="AX123" s="951"/>
      <c r="AY123" s="951"/>
      <c r="AZ123" s="257" t="s">
        <v>180</v>
      </c>
      <c r="BA123" s="257"/>
      <c r="BB123" s="257"/>
      <c r="BC123" s="257"/>
      <c r="BD123" s="257"/>
      <c r="BE123" s="257"/>
      <c r="BF123" s="257"/>
      <c r="BG123" s="257"/>
      <c r="BH123" s="257"/>
      <c r="BI123" s="257"/>
      <c r="BJ123" s="257"/>
      <c r="BK123" s="257"/>
      <c r="BL123" s="257"/>
      <c r="BM123" s="257"/>
      <c r="BN123" s="257"/>
      <c r="BO123" s="938" t="s">
        <v>459</v>
      </c>
      <c r="BP123" s="939"/>
      <c r="BQ123" s="893">
        <v>3744445</v>
      </c>
      <c r="BR123" s="894"/>
      <c r="BS123" s="894"/>
      <c r="BT123" s="894"/>
      <c r="BU123" s="894"/>
      <c r="BV123" s="894">
        <v>3753980</v>
      </c>
      <c r="BW123" s="894"/>
      <c r="BX123" s="894"/>
      <c r="BY123" s="894"/>
      <c r="BZ123" s="894"/>
      <c r="CA123" s="894">
        <v>3899932</v>
      </c>
      <c r="CB123" s="894"/>
      <c r="CC123" s="894"/>
      <c r="CD123" s="894"/>
      <c r="CE123" s="894"/>
      <c r="CF123" s="804"/>
      <c r="CG123" s="805"/>
      <c r="CH123" s="805"/>
      <c r="CI123" s="805"/>
      <c r="CJ123" s="895"/>
      <c r="CK123" s="930"/>
      <c r="CL123" s="916"/>
      <c r="CM123" s="916"/>
      <c r="CN123" s="916"/>
      <c r="CO123" s="917"/>
      <c r="CP123" s="896"/>
      <c r="CQ123" s="897"/>
      <c r="CR123" s="897"/>
      <c r="CS123" s="897"/>
      <c r="CT123" s="897"/>
      <c r="CU123" s="897"/>
      <c r="CV123" s="897"/>
      <c r="CW123" s="897"/>
      <c r="CX123" s="897"/>
      <c r="CY123" s="897"/>
      <c r="CZ123" s="897"/>
      <c r="DA123" s="897"/>
      <c r="DB123" s="897"/>
      <c r="DC123" s="897"/>
      <c r="DD123" s="897"/>
      <c r="DE123" s="897"/>
      <c r="DF123" s="898"/>
      <c r="DG123" s="837"/>
      <c r="DH123" s="838"/>
      <c r="DI123" s="838"/>
      <c r="DJ123" s="838"/>
      <c r="DK123" s="839"/>
      <c r="DL123" s="840"/>
      <c r="DM123" s="838"/>
      <c r="DN123" s="838"/>
      <c r="DO123" s="838"/>
      <c r="DP123" s="839"/>
      <c r="DQ123" s="840"/>
      <c r="DR123" s="838"/>
      <c r="DS123" s="838"/>
      <c r="DT123" s="838"/>
      <c r="DU123" s="839"/>
      <c r="DV123" s="885"/>
      <c r="DW123" s="886"/>
      <c r="DX123" s="886"/>
      <c r="DY123" s="886"/>
      <c r="DZ123" s="887"/>
    </row>
    <row r="124" spans="1:130" s="226" customFormat="1" ht="26.25" customHeight="1" thickBot="1" x14ac:dyDescent="0.2">
      <c r="A124" s="878"/>
      <c r="B124" s="879"/>
      <c r="C124" s="882" t="s">
        <v>447</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424</v>
      </c>
      <c r="AB124" s="838"/>
      <c r="AC124" s="838"/>
      <c r="AD124" s="838"/>
      <c r="AE124" s="839"/>
      <c r="AF124" s="840" t="s">
        <v>167</v>
      </c>
      <c r="AG124" s="838"/>
      <c r="AH124" s="838"/>
      <c r="AI124" s="838"/>
      <c r="AJ124" s="839"/>
      <c r="AK124" s="840" t="s">
        <v>424</v>
      </c>
      <c r="AL124" s="838"/>
      <c r="AM124" s="838"/>
      <c r="AN124" s="838"/>
      <c r="AO124" s="839"/>
      <c r="AP124" s="885" t="s">
        <v>424</v>
      </c>
      <c r="AQ124" s="886"/>
      <c r="AR124" s="886"/>
      <c r="AS124" s="886"/>
      <c r="AT124" s="887"/>
      <c r="AU124" s="888" t="s">
        <v>460</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t="s">
        <v>167</v>
      </c>
      <c r="BR124" s="892"/>
      <c r="BS124" s="892"/>
      <c r="BT124" s="892"/>
      <c r="BU124" s="892"/>
      <c r="BV124" s="892" t="s">
        <v>167</v>
      </c>
      <c r="BW124" s="892"/>
      <c r="BX124" s="892"/>
      <c r="BY124" s="892"/>
      <c r="BZ124" s="892"/>
      <c r="CA124" s="892" t="s">
        <v>167</v>
      </c>
      <c r="CB124" s="892"/>
      <c r="CC124" s="892"/>
      <c r="CD124" s="892"/>
      <c r="CE124" s="892"/>
      <c r="CF124" s="782"/>
      <c r="CG124" s="783"/>
      <c r="CH124" s="783"/>
      <c r="CI124" s="783"/>
      <c r="CJ124" s="923"/>
      <c r="CK124" s="931"/>
      <c r="CL124" s="931"/>
      <c r="CM124" s="931"/>
      <c r="CN124" s="931"/>
      <c r="CO124" s="932"/>
      <c r="CP124" s="896" t="s">
        <v>461</v>
      </c>
      <c r="CQ124" s="897"/>
      <c r="CR124" s="897"/>
      <c r="CS124" s="897"/>
      <c r="CT124" s="897"/>
      <c r="CU124" s="897"/>
      <c r="CV124" s="897"/>
      <c r="CW124" s="897"/>
      <c r="CX124" s="897"/>
      <c r="CY124" s="897"/>
      <c r="CZ124" s="897"/>
      <c r="DA124" s="897"/>
      <c r="DB124" s="897"/>
      <c r="DC124" s="897"/>
      <c r="DD124" s="897"/>
      <c r="DE124" s="897"/>
      <c r="DF124" s="898"/>
      <c r="DG124" s="820" t="s">
        <v>167</v>
      </c>
      <c r="DH124" s="821"/>
      <c r="DI124" s="821"/>
      <c r="DJ124" s="821"/>
      <c r="DK124" s="822"/>
      <c r="DL124" s="823" t="s">
        <v>424</v>
      </c>
      <c r="DM124" s="821"/>
      <c r="DN124" s="821"/>
      <c r="DO124" s="821"/>
      <c r="DP124" s="822"/>
      <c r="DQ124" s="823" t="s">
        <v>167</v>
      </c>
      <c r="DR124" s="821"/>
      <c r="DS124" s="821"/>
      <c r="DT124" s="821"/>
      <c r="DU124" s="822"/>
      <c r="DV124" s="909" t="s">
        <v>424</v>
      </c>
      <c r="DW124" s="910"/>
      <c r="DX124" s="910"/>
      <c r="DY124" s="910"/>
      <c r="DZ124" s="911"/>
    </row>
    <row r="125" spans="1:130" s="226" customFormat="1" ht="26.25" customHeight="1" x14ac:dyDescent="0.15">
      <c r="A125" s="878"/>
      <c r="B125" s="879"/>
      <c r="C125" s="882" t="s">
        <v>449</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424</v>
      </c>
      <c r="AB125" s="838"/>
      <c r="AC125" s="838"/>
      <c r="AD125" s="838"/>
      <c r="AE125" s="839"/>
      <c r="AF125" s="840" t="s">
        <v>167</v>
      </c>
      <c r="AG125" s="838"/>
      <c r="AH125" s="838"/>
      <c r="AI125" s="838"/>
      <c r="AJ125" s="839"/>
      <c r="AK125" s="840" t="s">
        <v>424</v>
      </c>
      <c r="AL125" s="838"/>
      <c r="AM125" s="838"/>
      <c r="AN125" s="838"/>
      <c r="AO125" s="839"/>
      <c r="AP125" s="885" t="s">
        <v>167</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462</v>
      </c>
      <c r="CL125" s="913"/>
      <c r="CM125" s="913"/>
      <c r="CN125" s="913"/>
      <c r="CO125" s="914"/>
      <c r="CP125" s="921" t="s">
        <v>463</v>
      </c>
      <c r="CQ125" s="866"/>
      <c r="CR125" s="866"/>
      <c r="CS125" s="866"/>
      <c r="CT125" s="866"/>
      <c r="CU125" s="866"/>
      <c r="CV125" s="866"/>
      <c r="CW125" s="866"/>
      <c r="CX125" s="866"/>
      <c r="CY125" s="866"/>
      <c r="CZ125" s="866"/>
      <c r="DA125" s="866"/>
      <c r="DB125" s="866"/>
      <c r="DC125" s="866"/>
      <c r="DD125" s="866"/>
      <c r="DE125" s="866"/>
      <c r="DF125" s="867"/>
      <c r="DG125" s="922" t="s">
        <v>167</v>
      </c>
      <c r="DH125" s="903"/>
      <c r="DI125" s="903"/>
      <c r="DJ125" s="903"/>
      <c r="DK125" s="903"/>
      <c r="DL125" s="903" t="s">
        <v>167</v>
      </c>
      <c r="DM125" s="903"/>
      <c r="DN125" s="903"/>
      <c r="DO125" s="903"/>
      <c r="DP125" s="903"/>
      <c r="DQ125" s="903" t="s">
        <v>424</v>
      </c>
      <c r="DR125" s="903"/>
      <c r="DS125" s="903"/>
      <c r="DT125" s="903"/>
      <c r="DU125" s="903"/>
      <c r="DV125" s="904" t="s">
        <v>167</v>
      </c>
      <c r="DW125" s="904"/>
      <c r="DX125" s="904"/>
      <c r="DY125" s="904"/>
      <c r="DZ125" s="905"/>
    </row>
    <row r="126" spans="1:130" s="226" customFormat="1" ht="26.25" customHeight="1" thickBot="1" x14ac:dyDescent="0.2">
      <c r="A126" s="878"/>
      <c r="B126" s="879"/>
      <c r="C126" s="882" t="s">
        <v>451</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167</v>
      </c>
      <c r="AB126" s="838"/>
      <c r="AC126" s="838"/>
      <c r="AD126" s="838"/>
      <c r="AE126" s="839"/>
      <c r="AF126" s="840" t="s">
        <v>424</v>
      </c>
      <c r="AG126" s="838"/>
      <c r="AH126" s="838"/>
      <c r="AI126" s="838"/>
      <c r="AJ126" s="839"/>
      <c r="AK126" s="840" t="s">
        <v>424</v>
      </c>
      <c r="AL126" s="838"/>
      <c r="AM126" s="838"/>
      <c r="AN126" s="838"/>
      <c r="AO126" s="839"/>
      <c r="AP126" s="885" t="s">
        <v>424</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464</v>
      </c>
      <c r="CQ126" s="808"/>
      <c r="CR126" s="808"/>
      <c r="CS126" s="808"/>
      <c r="CT126" s="808"/>
      <c r="CU126" s="808"/>
      <c r="CV126" s="808"/>
      <c r="CW126" s="808"/>
      <c r="CX126" s="808"/>
      <c r="CY126" s="808"/>
      <c r="CZ126" s="808"/>
      <c r="DA126" s="808"/>
      <c r="DB126" s="808"/>
      <c r="DC126" s="808"/>
      <c r="DD126" s="808"/>
      <c r="DE126" s="808"/>
      <c r="DF126" s="809"/>
      <c r="DG126" s="874" t="s">
        <v>167</v>
      </c>
      <c r="DH126" s="875"/>
      <c r="DI126" s="875"/>
      <c r="DJ126" s="875"/>
      <c r="DK126" s="875"/>
      <c r="DL126" s="875" t="s">
        <v>167</v>
      </c>
      <c r="DM126" s="875"/>
      <c r="DN126" s="875"/>
      <c r="DO126" s="875"/>
      <c r="DP126" s="875"/>
      <c r="DQ126" s="875" t="s">
        <v>424</v>
      </c>
      <c r="DR126" s="875"/>
      <c r="DS126" s="875"/>
      <c r="DT126" s="875"/>
      <c r="DU126" s="875"/>
      <c r="DV126" s="852" t="s">
        <v>424</v>
      </c>
      <c r="DW126" s="852"/>
      <c r="DX126" s="852"/>
      <c r="DY126" s="852"/>
      <c r="DZ126" s="853"/>
    </row>
    <row r="127" spans="1:130" s="226" customFormat="1" ht="26.25" customHeight="1" x14ac:dyDescent="0.15">
      <c r="A127" s="880"/>
      <c r="B127" s="881"/>
      <c r="C127" s="899" t="s">
        <v>465</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167</v>
      </c>
      <c r="AB127" s="838"/>
      <c r="AC127" s="838"/>
      <c r="AD127" s="838"/>
      <c r="AE127" s="839"/>
      <c r="AF127" s="840" t="s">
        <v>424</v>
      </c>
      <c r="AG127" s="838"/>
      <c r="AH127" s="838"/>
      <c r="AI127" s="838"/>
      <c r="AJ127" s="839"/>
      <c r="AK127" s="840" t="s">
        <v>167</v>
      </c>
      <c r="AL127" s="838"/>
      <c r="AM127" s="838"/>
      <c r="AN127" s="838"/>
      <c r="AO127" s="839"/>
      <c r="AP127" s="885" t="s">
        <v>167</v>
      </c>
      <c r="AQ127" s="886"/>
      <c r="AR127" s="886"/>
      <c r="AS127" s="886"/>
      <c r="AT127" s="887"/>
      <c r="AU127" s="262"/>
      <c r="AV127" s="262"/>
      <c r="AW127" s="262"/>
      <c r="AX127" s="902" t="s">
        <v>466</v>
      </c>
      <c r="AY127" s="870"/>
      <c r="AZ127" s="870"/>
      <c r="BA127" s="870"/>
      <c r="BB127" s="870"/>
      <c r="BC127" s="870"/>
      <c r="BD127" s="870"/>
      <c r="BE127" s="871"/>
      <c r="BF127" s="869" t="s">
        <v>467</v>
      </c>
      <c r="BG127" s="870"/>
      <c r="BH127" s="870"/>
      <c r="BI127" s="870"/>
      <c r="BJ127" s="870"/>
      <c r="BK127" s="870"/>
      <c r="BL127" s="871"/>
      <c r="BM127" s="869" t="s">
        <v>468</v>
      </c>
      <c r="BN127" s="870"/>
      <c r="BO127" s="870"/>
      <c r="BP127" s="870"/>
      <c r="BQ127" s="870"/>
      <c r="BR127" s="870"/>
      <c r="BS127" s="871"/>
      <c r="BT127" s="869" t="s">
        <v>469</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470</v>
      </c>
      <c r="CQ127" s="808"/>
      <c r="CR127" s="808"/>
      <c r="CS127" s="808"/>
      <c r="CT127" s="808"/>
      <c r="CU127" s="808"/>
      <c r="CV127" s="808"/>
      <c r="CW127" s="808"/>
      <c r="CX127" s="808"/>
      <c r="CY127" s="808"/>
      <c r="CZ127" s="808"/>
      <c r="DA127" s="808"/>
      <c r="DB127" s="808"/>
      <c r="DC127" s="808"/>
      <c r="DD127" s="808"/>
      <c r="DE127" s="808"/>
      <c r="DF127" s="809"/>
      <c r="DG127" s="874" t="s">
        <v>424</v>
      </c>
      <c r="DH127" s="875"/>
      <c r="DI127" s="875"/>
      <c r="DJ127" s="875"/>
      <c r="DK127" s="875"/>
      <c r="DL127" s="875" t="s">
        <v>424</v>
      </c>
      <c r="DM127" s="875"/>
      <c r="DN127" s="875"/>
      <c r="DO127" s="875"/>
      <c r="DP127" s="875"/>
      <c r="DQ127" s="875" t="s">
        <v>167</v>
      </c>
      <c r="DR127" s="875"/>
      <c r="DS127" s="875"/>
      <c r="DT127" s="875"/>
      <c r="DU127" s="875"/>
      <c r="DV127" s="852" t="s">
        <v>424</v>
      </c>
      <c r="DW127" s="852"/>
      <c r="DX127" s="852"/>
      <c r="DY127" s="852"/>
      <c r="DZ127" s="853"/>
    </row>
    <row r="128" spans="1:130" s="226" customFormat="1" ht="26.25" customHeight="1" thickBot="1" x14ac:dyDescent="0.2">
      <c r="A128" s="854" t="s">
        <v>471</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472</v>
      </c>
      <c r="X128" s="856"/>
      <c r="Y128" s="856"/>
      <c r="Z128" s="857"/>
      <c r="AA128" s="858" t="s">
        <v>167</v>
      </c>
      <c r="AB128" s="859"/>
      <c r="AC128" s="859"/>
      <c r="AD128" s="859"/>
      <c r="AE128" s="860"/>
      <c r="AF128" s="861" t="s">
        <v>167</v>
      </c>
      <c r="AG128" s="859"/>
      <c r="AH128" s="859"/>
      <c r="AI128" s="859"/>
      <c r="AJ128" s="860"/>
      <c r="AK128" s="861" t="s">
        <v>424</v>
      </c>
      <c r="AL128" s="859"/>
      <c r="AM128" s="859"/>
      <c r="AN128" s="859"/>
      <c r="AO128" s="860"/>
      <c r="AP128" s="862"/>
      <c r="AQ128" s="863"/>
      <c r="AR128" s="863"/>
      <c r="AS128" s="863"/>
      <c r="AT128" s="864"/>
      <c r="AU128" s="262"/>
      <c r="AV128" s="262"/>
      <c r="AW128" s="262"/>
      <c r="AX128" s="865" t="s">
        <v>473</v>
      </c>
      <c r="AY128" s="866"/>
      <c r="AZ128" s="866"/>
      <c r="BA128" s="866"/>
      <c r="BB128" s="866"/>
      <c r="BC128" s="866"/>
      <c r="BD128" s="866"/>
      <c r="BE128" s="867"/>
      <c r="BF128" s="844" t="s">
        <v>167</v>
      </c>
      <c r="BG128" s="845"/>
      <c r="BH128" s="845"/>
      <c r="BI128" s="845"/>
      <c r="BJ128" s="845"/>
      <c r="BK128" s="845"/>
      <c r="BL128" s="868"/>
      <c r="BM128" s="844">
        <v>15</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474</v>
      </c>
      <c r="CQ128" s="786"/>
      <c r="CR128" s="786"/>
      <c r="CS128" s="786"/>
      <c r="CT128" s="786"/>
      <c r="CU128" s="786"/>
      <c r="CV128" s="786"/>
      <c r="CW128" s="786"/>
      <c r="CX128" s="786"/>
      <c r="CY128" s="786"/>
      <c r="CZ128" s="786"/>
      <c r="DA128" s="786"/>
      <c r="DB128" s="786"/>
      <c r="DC128" s="786"/>
      <c r="DD128" s="786"/>
      <c r="DE128" s="786"/>
      <c r="DF128" s="787"/>
      <c r="DG128" s="848" t="s">
        <v>167</v>
      </c>
      <c r="DH128" s="849"/>
      <c r="DI128" s="849"/>
      <c r="DJ128" s="849"/>
      <c r="DK128" s="849"/>
      <c r="DL128" s="849" t="s">
        <v>424</v>
      </c>
      <c r="DM128" s="849"/>
      <c r="DN128" s="849"/>
      <c r="DO128" s="849"/>
      <c r="DP128" s="849"/>
      <c r="DQ128" s="849" t="s">
        <v>424</v>
      </c>
      <c r="DR128" s="849"/>
      <c r="DS128" s="849"/>
      <c r="DT128" s="849"/>
      <c r="DU128" s="849"/>
      <c r="DV128" s="850" t="s">
        <v>424</v>
      </c>
      <c r="DW128" s="850"/>
      <c r="DX128" s="850"/>
      <c r="DY128" s="850"/>
      <c r="DZ128" s="851"/>
    </row>
    <row r="129" spans="1:131" s="226" customFormat="1" ht="26.25" customHeight="1" x14ac:dyDescent="0.15">
      <c r="A129" s="832" t="s">
        <v>99</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475</v>
      </c>
      <c r="X129" s="835"/>
      <c r="Y129" s="835"/>
      <c r="Z129" s="836"/>
      <c r="AA129" s="837">
        <v>1931234</v>
      </c>
      <c r="AB129" s="838"/>
      <c r="AC129" s="838"/>
      <c r="AD129" s="838"/>
      <c r="AE129" s="839"/>
      <c r="AF129" s="840">
        <v>1864967</v>
      </c>
      <c r="AG129" s="838"/>
      <c r="AH129" s="838"/>
      <c r="AI129" s="838"/>
      <c r="AJ129" s="839"/>
      <c r="AK129" s="840">
        <v>1858335</v>
      </c>
      <c r="AL129" s="838"/>
      <c r="AM129" s="838"/>
      <c r="AN129" s="838"/>
      <c r="AO129" s="839"/>
      <c r="AP129" s="841"/>
      <c r="AQ129" s="842"/>
      <c r="AR129" s="842"/>
      <c r="AS129" s="842"/>
      <c r="AT129" s="843"/>
      <c r="AU129" s="264"/>
      <c r="AV129" s="264"/>
      <c r="AW129" s="264"/>
      <c r="AX129" s="807" t="s">
        <v>476</v>
      </c>
      <c r="AY129" s="808"/>
      <c r="AZ129" s="808"/>
      <c r="BA129" s="808"/>
      <c r="BB129" s="808"/>
      <c r="BC129" s="808"/>
      <c r="BD129" s="808"/>
      <c r="BE129" s="809"/>
      <c r="BF129" s="827" t="s">
        <v>424</v>
      </c>
      <c r="BG129" s="828"/>
      <c r="BH129" s="828"/>
      <c r="BI129" s="828"/>
      <c r="BJ129" s="828"/>
      <c r="BK129" s="828"/>
      <c r="BL129" s="829"/>
      <c r="BM129" s="827">
        <v>20</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832" t="s">
        <v>477</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478</v>
      </c>
      <c r="X130" s="835"/>
      <c r="Y130" s="835"/>
      <c r="Z130" s="836"/>
      <c r="AA130" s="837">
        <v>247987</v>
      </c>
      <c r="AB130" s="838"/>
      <c r="AC130" s="838"/>
      <c r="AD130" s="838"/>
      <c r="AE130" s="839"/>
      <c r="AF130" s="840">
        <v>201248</v>
      </c>
      <c r="AG130" s="838"/>
      <c r="AH130" s="838"/>
      <c r="AI130" s="838"/>
      <c r="AJ130" s="839"/>
      <c r="AK130" s="840">
        <v>199767</v>
      </c>
      <c r="AL130" s="838"/>
      <c r="AM130" s="838"/>
      <c r="AN130" s="838"/>
      <c r="AO130" s="839"/>
      <c r="AP130" s="841"/>
      <c r="AQ130" s="842"/>
      <c r="AR130" s="842"/>
      <c r="AS130" s="842"/>
      <c r="AT130" s="843"/>
      <c r="AU130" s="264"/>
      <c r="AV130" s="264"/>
      <c r="AW130" s="264"/>
      <c r="AX130" s="807" t="s">
        <v>479</v>
      </c>
      <c r="AY130" s="808"/>
      <c r="AZ130" s="808"/>
      <c r="BA130" s="808"/>
      <c r="BB130" s="808"/>
      <c r="BC130" s="808"/>
      <c r="BD130" s="808"/>
      <c r="BE130" s="809"/>
      <c r="BF130" s="810">
        <v>3</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480</v>
      </c>
      <c r="X131" s="818"/>
      <c r="Y131" s="818"/>
      <c r="Z131" s="819"/>
      <c r="AA131" s="820">
        <v>1683247</v>
      </c>
      <c r="AB131" s="821"/>
      <c r="AC131" s="821"/>
      <c r="AD131" s="821"/>
      <c r="AE131" s="822"/>
      <c r="AF131" s="823">
        <v>1663719</v>
      </c>
      <c r="AG131" s="821"/>
      <c r="AH131" s="821"/>
      <c r="AI131" s="821"/>
      <c r="AJ131" s="822"/>
      <c r="AK131" s="823">
        <v>1658568</v>
      </c>
      <c r="AL131" s="821"/>
      <c r="AM131" s="821"/>
      <c r="AN131" s="821"/>
      <c r="AO131" s="822"/>
      <c r="AP131" s="824"/>
      <c r="AQ131" s="825"/>
      <c r="AR131" s="825"/>
      <c r="AS131" s="825"/>
      <c r="AT131" s="826"/>
      <c r="AU131" s="264"/>
      <c r="AV131" s="264"/>
      <c r="AW131" s="264"/>
      <c r="AX131" s="785" t="s">
        <v>481</v>
      </c>
      <c r="AY131" s="786"/>
      <c r="AZ131" s="786"/>
      <c r="BA131" s="786"/>
      <c r="BB131" s="786"/>
      <c r="BC131" s="786"/>
      <c r="BD131" s="786"/>
      <c r="BE131" s="787"/>
      <c r="BF131" s="788" t="s">
        <v>167</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94" t="s">
        <v>482</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483</v>
      </c>
      <c r="W132" s="798"/>
      <c r="X132" s="798"/>
      <c r="Y132" s="798"/>
      <c r="Z132" s="799"/>
      <c r="AA132" s="800">
        <v>1.030864751</v>
      </c>
      <c r="AB132" s="801"/>
      <c r="AC132" s="801"/>
      <c r="AD132" s="801"/>
      <c r="AE132" s="802"/>
      <c r="AF132" s="803">
        <v>4.0253792859999997</v>
      </c>
      <c r="AG132" s="801"/>
      <c r="AH132" s="801"/>
      <c r="AI132" s="801"/>
      <c r="AJ132" s="802"/>
      <c r="AK132" s="803">
        <v>4.0618171820000004</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484</v>
      </c>
      <c r="W133" s="777"/>
      <c r="X133" s="777"/>
      <c r="Y133" s="777"/>
      <c r="Z133" s="778"/>
      <c r="AA133" s="779">
        <v>0.9</v>
      </c>
      <c r="AB133" s="780"/>
      <c r="AC133" s="780"/>
      <c r="AD133" s="780"/>
      <c r="AE133" s="781"/>
      <c r="AF133" s="779">
        <v>1.9</v>
      </c>
      <c r="AG133" s="780"/>
      <c r="AH133" s="780"/>
      <c r="AI133" s="780"/>
      <c r="AJ133" s="781"/>
      <c r="AK133" s="779">
        <v>3</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qhnbljyOz7pPH6iIJmzw6LrVBVgrXP+S6/n4plaugsO3qPCHt0OQa6SorrLpdiP5uPdtxi4r67+ZC9TL79MrRQ==" saltValue="w3zgRdF1ZdzqRpld0grST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rintOptions horizontalCentered="1"/>
  <pageMargins left="0" right="0" top="0.39370078740157483" bottom="0.39370078740157483" header="0.19685039370078741" footer="0.19685039370078741"/>
  <pageSetup paperSize="8" scale="38" orientation="portrait" cellComments="asDisplayed" horizontalDpi="300" verticalDpi="3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485</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PI7ILq2QurABdoLmBJ4PgCK7C6CdC92454LrjXtFjX4uMSN1cd0RU1MlgsK16UkEM2aS7mSpI7k5gxJ3RcAsJA==" saltValue="cO89677KZJLgwmCuYfl8hg==" spinCount="100000" sheet="1" objects="1" scenarios="1"/>
  <dataConsolidate/>
  <phoneticPr fontId="2"/>
  <printOptions horizontalCentered="1"/>
  <pageMargins left="0" right="0" top="0.39370078740157483" bottom="0.39370078740157483" header="0.19685039370078741" footer="0.19685039370078741"/>
  <pageSetup paperSize="9" scale="44" orientation="landscape" cellComments="asDisplayed" horizontalDpi="300" verticalDpi="300"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PX+yQHxQXJktUjw/zcSrtVycHogTA57I622HQ62ITcwWHi8HEoqAQ8M39uDdMA2uwMuaqnJe91VrrAo70KUY/Q==" saltValue="WP3XqM6TGqIcdwrlJe7+hw==" spinCount="100000" sheet="1" objects="1" scenarios="1"/>
  <dataConsolidate/>
  <phoneticPr fontId="2"/>
  <printOptions horizontalCentered="1"/>
  <pageMargins left="0" right="0" top="0.39370078740157483" bottom="0.39370078740157483" header="0.19685039370078741" footer="0.19685039370078741"/>
  <pageSetup paperSize="9" scale="47" orientation="landscape" cellComments="asDisplayed" horizontalDpi="300"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486</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487</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488</v>
      </c>
      <c r="AP7" s="283"/>
      <c r="AQ7" s="284" t="s">
        <v>489</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490</v>
      </c>
      <c r="AQ8" s="290" t="s">
        <v>491</v>
      </c>
      <c r="AR8" s="291" t="s">
        <v>492</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493</v>
      </c>
      <c r="AL9" s="1207"/>
      <c r="AM9" s="1207"/>
      <c r="AN9" s="1208"/>
      <c r="AO9" s="292">
        <v>587185</v>
      </c>
      <c r="AP9" s="292">
        <v>94494</v>
      </c>
      <c r="AQ9" s="293">
        <v>135358</v>
      </c>
      <c r="AR9" s="294">
        <v>-30.2</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494</v>
      </c>
      <c r="AL10" s="1207"/>
      <c r="AM10" s="1207"/>
      <c r="AN10" s="1208"/>
      <c r="AO10" s="295">
        <v>41779</v>
      </c>
      <c r="AP10" s="295">
        <v>6723</v>
      </c>
      <c r="AQ10" s="296">
        <v>16285</v>
      </c>
      <c r="AR10" s="297">
        <v>-58.7</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495</v>
      </c>
      <c r="AL11" s="1207"/>
      <c r="AM11" s="1207"/>
      <c r="AN11" s="1208"/>
      <c r="AO11" s="295">
        <v>25594</v>
      </c>
      <c r="AP11" s="295">
        <v>4119</v>
      </c>
      <c r="AQ11" s="296">
        <v>23139</v>
      </c>
      <c r="AR11" s="297">
        <v>-82.2</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496</v>
      </c>
      <c r="AL12" s="1207"/>
      <c r="AM12" s="1207"/>
      <c r="AN12" s="1208"/>
      <c r="AO12" s="295" t="s">
        <v>497</v>
      </c>
      <c r="AP12" s="295" t="s">
        <v>497</v>
      </c>
      <c r="AQ12" s="296">
        <v>3507</v>
      </c>
      <c r="AR12" s="297" t="s">
        <v>497</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498</v>
      </c>
      <c r="AL13" s="1207"/>
      <c r="AM13" s="1207"/>
      <c r="AN13" s="1208"/>
      <c r="AO13" s="295" t="s">
        <v>497</v>
      </c>
      <c r="AP13" s="295" t="s">
        <v>497</v>
      </c>
      <c r="AQ13" s="296">
        <v>1</v>
      </c>
      <c r="AR13" s="297" t="s">
        <v>497</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499</v>
      </c>
      <c r="AL14" s="1207"/>
      <c r="AM14" s="1207"/>
      <c r="AN14" s="1208"/>
      <c r="AO14" s="295">
        <v>48611</v>
      </c>
      <c r="AP14" s="295">
        <v>7823</v>
      </c>
      <c r="AQ14" s="296">
        <v>6299</v>
      </c>
      <c r="AR14" s="297">
        <v>24.2</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500</v>
      </c>
      <c r="AL15" s="1207"/>
      <c r="AM15" s="1207"/>
      <c r="AN15" s="1208"/>
      <c r="AO15" s="295">
        <v>13875</v>
      </c>
      <c r="AP15" s="295">
        <v>2233</v>
      </c>
      <c r="AQ15" s="296">
        <v>3566</v>
      </c>
      <c r="AR15" s="297">
        <v>-37.4</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501</v>
      </c>
      <c r="AL16" s="1210"/>
      <c r="AM16" s="1210"/>
      <c r="AN16" s="1211"/>
      <c r="AO16" s="295">
        <v>-65297</v>
      </c>
      <c r="AP16" s="295">
        <v>-10508</v>
      </c>
      <c r="AQ16" s="296">
        <v>-14081</v>
      </c>
      <c r="AR16" s="297">
        <v>-25.4</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180</v>
      </c>
      <c r="AL17" s="1210"/>
      <c r="AM17" s="1210"/>
      <c r="AN17" s="1211"/>
      <c r="AO17" s="295">
        <v>651747</v>
      </c>
      <c r="AP17" s="295">
        <v>104884</v>
      </c>
      <c r="AQ17" s="296">
        <v>174073</v>
      </c>
      <c r="AR17" s="297">
        <v>-39.700000000000003</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502</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503</v>
      </c>
      <c r="AP20" s="303" t="s">
        <v>504</v>
      </c>
      <c r="AQ20" s="304" t="s">
        <v>505</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506</v>
      </c>
      <c r="AL21" s="1204"/>
      <c r="AM21" s="1204"/>
      <c r="AN21" s="1205"/>
      <c r="AO21" s="307">
        <v>10.94</v>
      </c>
      <c r="AP21" s="308">
        <v>15.56</v>
      </c>
      <c r="AQ21" s="309">
        <v>-4.62</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507</v>
      </c>
      <c r="AL22" s="1204"/>
      <c r="AM22" s="1204"/>
      <c r="AN22" s="1205"/>
      <c r="AO22" s="312">
        <v>99.9</v>
      </c>
      <c r="AP22" s="313">
        <v>96</v>
      </c>
      <c r="AQ22" s="314">
        <v>3.9</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508</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509</v>
      </c>
      <c r="AO27" s="273"/>
      <c r="AP27" s="273"/>
      <c r="AQ27" s="273"/>
      <c r="AR27" s="273"/>
      <c r="AS27" s="273"/>
      <c r="AT27" s="273"/>
    </row>
    <row r="28" spans="1:46" ht="17.25" x14ac:dyDescent="0.15">
      <c r="A28" s="274" t="s">
        <v>510</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511</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488</v>
      </c>
      <c r="AP30" s="283"/>
      <c r="AQ30" s="284" t="s">
        <v>489</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490</v>
      </c>
      <c r="AQ31" s="290" t="s">
        <v>491</v>
      </c>
      <c r="AR31" s="291" t="s">
        <v>492</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512</v>
      </c>
      <c r="AL32" s="1195"/>
      <c r="AM32" s="1195"/>
      <c r="AN32" s="1196"/>
      <c r="AO32" s="322">
        <v>221563</v>
      </c>
      <c r="AP32" s="322">
        <v>35655</v>
      </c>
      <c r="AQ32" s="323">
        <v>106722</v>
      </c>
      <c r="AR32" s="324">
        <v>-66.599999999999994</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513</v>
      </c>
      <c r="AL33" s="1195"/>
      <c r="AM33" s="1195"/>
      <c r="AN33" s="1196"/>
      <c r="AO33" s="322" t="s">
        <v>497</v>
      </c>
      <c r="AP33" s="322" t="s">
        <v>497</v>
      </c>
      <c r="AQ33" s="323">
        <v>147</v>
      </c>
      <c r="AR33" s="324" t="s">
        <v>497</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514</v>
      </c>
      <c r="AL34" s="1195"/>
      <c r="AM34" s="1195"/>
      <c r="AN34" s="1196"/>
      <c r="AO34" s="322" t="s">
        <v>497</v>
      </c>
      <c r="AP34" s="322" t="s">
        <v>497</v>
      </c>
      <c r="AQ34" s="323">
        <v>287</v>
      </c>
      <c r="AR34" s="324" t="s">
        <v>497</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515</v>
      </c>
      <c r="AL35" s="1195"/>
      <c r="AM35" s="1195"/>
      <c r="AN35" s="1196"/>
      <c r="AO35" s="322">
        <v>9559</v>
      </c>
      <c r="AP35" s="322">
        <v>1538</v>
      </c>
      <c r="AQ35" s="323">
        <v>22428</v>
      </c>
      <c r="AR35" s="324">
        <v>-93.1</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516</v>
      </c>
      <c r="AL36" s="1195"/>
      <c r="AM36" s="1195"/>
      <c r="AN36" s="1196"/>
      <c r="AO36" s="322">
        <v>36013</v>
      </c>
      <c r="AP36" s="322">
        <v>5795</v>
      </c>
      <c r="AQ36" s="323">
        <v>4327</v>
      </c>
      <c r="AR36" s="324">
        <v>33.9</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517</v>
      </c>
      <c r="AL37" s="1195"/>
      <c r="AM37" s="1195"/>
      <c r="AN37" s="1196"/>
      <c r="AO37" s="322" t="s">
        <v>497</v>
      </c>
      <c r="AP37" s="322" t="s">
        <v>497</v>
      </c>
      <c r="AQ37" s="323">
        <v>1437</v>
      </c>
      <c r="AR37" s="324" t="s">
        <v>497</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518</v>
      </c>
      <c r="AL38" s="1198"/>
      <c r="AM38" s="1198"/>
      <c r="AN38" s="1199"/>
      <c r="AO38" s="325" t="s">
        <v>497</v>
      </c>
      <c r="AP38" s="325" t="s">
        <v>497</v>
      </c>
      <c r="AQ38" s="326">
        <v>25</v>
      </c>
      <c r="AR38" s="314" t="s">
        <v>497</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519</v>
      </c>
      <c r="AL39" s="1198"/>
      <c r="AM39" s="1198"/>
      <c r="AN39" s="1199"/>
      <c r="AO39" s="322" t="s">
        <v>497</v>
      </c>
      <c r="AP39" s="322" t="s">
        <v>497</v>
      </c>
      <c r="AQ39" s="323">
        <v>-4811</v>
      </c>
      <c r="AR39" s="324" t="s">
        <v>497</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520</v>
      </c>
      <c r="AL40" s="1195"/>
      <c r="AM40" s="1195"/>
      <c r="AN40" s="1196"/>
      <c r="AO40" s="322">
        <v>-199767</v>
      </c>
      <c r="AP40" s="322">
        <v>-32148</v>
      </c>
      <c r="AQ40" s="323">
        <v>-91754</v>
      </c>
      <c r="AR40" s="324">
        <v>-65</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292</v>
      </c>
      <c r="AL41" s="1201"/>
      <c r="AM41" s="1201"/>
      <c r="AN41" s="1202"/>
      <c r="AO41" s="322">
        <v>67368</v>
      </c>
      <c r="AP41" s="322">
        <v>10841</v>
      </c>
      <c r="AQ41" s="323">
        <v>38807</v>
      </c>
      <c r="AR41" s="324">
        <v>-72.099999999999994</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521</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522</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523</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488</v>
      </c>
      <c r="AN49" s="1189" t="s">
        <v>524</v>
      </c>
      <c r="AO49" s="1190"/>
      <c r="AP49" s="1190"/>
      <c r="AQ49" s="1190"/>
      <c r="AR49" s="1191"/>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525</v>
      </c>
      <c r="AO50" s="339" t="s">
        <v>526</v>
      </c>
      <c r="AP50" s="340" t="s">
        <v>527</v>
      </c>
      <c r="AQ50" s="341" t="s">
        <v>528</v>
      </c>
      <c r="AR50" s="342" t="s">
        <v>529</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530</v>
      </c>
      <c r="AL51" s="335"/>
      <c r="AM51" s="343">
        <v>372601</v>
      </c>
      <c r="AN51" s="344">
        <v>57323</v>
      </c>
      <c r="AO51" s="345">
        <v>85.9</v>
      </c>
      <c r="AP51" s="346">
        <v>119674</v>
      </c>
      <c r="AQ51" s="347">
        <v>26.2</v>
      </c>
      <c r="AR51" s="348">
        <v>59.7</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531</v>
      </c>
      <c r="AM52" s="351">
        <v>193844</v>
      </c>
      <c r="AN52" s="352">
        <v>29822</v>
      </c>
      <c r="AO52" s="353">
        <v>112.1</v>
      </c>
      <c r="AP52" s="354">
        <v>57803</v>
      </c>
      <c r="AQ52" s="355">
        <v>4.8</v>
      </c>
      <c r="AR52" s="356">
        <v>107.3</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532</v>
      </c>
      <c r="AL53" s="335"/>
      <c r="AM53" s="343">
        <v>885560</v>
      </c>
      <c r="AN53" s="344">
        <v>138716</v>
      </c>
      <c r="AO53" s="345">
        <v>142</v>
      </c>
      <c r="AP53" s="346">
        <v>119685</v>
      </c>
      <c r="AQ53" s="347">
        <v>0</v>
      </c>
      <c r="AR53" s="348">
        <v>142</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531</v>
      </c>
      <c r="AM54" s="351">
        <v>440159</v>
      </c>
      <c r="AN54" s="352">
        <v>68947</v>
      </c>
      <c r="AO54" s="353">
        <v>131.19999999999999</v>
      </c>
      <c r="AP54" s="354">
        <v>68464</v>
      </c>
      <c r="AQ54" s="355">
        <v>18.399999999999999</v>
      </c>
      <c r="AR54" s="356">
        <v>112.8</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533</v>
      </c>
      <c r="AL55" s="335"/>
      <c r="AM55" s="343">
        <v>537137</v>
      </c>
      <c r="AN55" s="344">
        <v>84977</v>
      </c>
      <c r="AO55" s="345">
        <v>-38.700000000000003</v>
      </c>
      <c r="AP55" s="346">
        <v>109920</v>
      </c>
      <c r="AQ55" s="347">
        <v>-8.1999999999999993</v>
      </c>
      <c r="AR55" s="348">
        <v>-30.5</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531</v>
      </c>
      <c r="AM56" s="351">
        <v>335879</v>
      </c>
      <c r="AN56" s="352">
        <v>53137</v>
      </c>
      <c r="AO56" s="353">
        <v>-22.9</v>
      </c>
      <c r="AP56" s="354">
        <v>62739</v>
      </c>
      <c r="AQ56" s="355">
        <v>-8.4</v>
      </c>
      <c r="AR56" s="356">
        <v>-14.5</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534</v>
      </c>
      <c r="AL57" s="335"/>
      <c r="AM57" s="343">
        <v>393629</v>
      </c>
      <c r="AN57" s="344">
        <v>62920</v>
      </c>
      <c r="AO57" s="345">
        <v>-26</v>
      </c>
      <c r="AP57" s="346">
        <v>168868</v>
      </c>
      <c r="AQ57" s="347">
        <v>53.6</v>
      </c>
      <c r="AR57" s="348">
        <v>-79.599999999999994</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531</v>
      </c>
      <c r="AM58" s="351">
        <v>195787</v>
      </c>
      <c r="AN58" s="352">
        <v>31296</v>
      </c>
      <c r="AO58" s="353">
        <v>-41.1</v>
      </c>
      <c r="AP58" s="354">
        <v>79360</v>
      </c>
      <c r="AQ58" s="355">
        <v>26.5</v>
      </c>
      <c r="AR58" s="356">
        <v>-67.599999999999994</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535</v>
      </c>
      <c r="AL59" s="335"/>
      <c r="AM59" s="343">
        <v>257665</v>
      </c>
      <c r="AN59" s="344">
        <v>41465</v>
      </c>
      <c r="AO59" s="345">
        <v>-34.1</v>
      </c>
      <c r="AP59" s="346">
        <v>202870</v>
      </c>
      <c r="AQ59" s="347">
        <v>20.100000000000001</v>
      </c>
      <c r="AR59" s="348">
        <v>-54.2</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531</v>
      </c>
      <c r="AM60" s="351">
        <v>168783</v>
      </c>
      <c r="AN60" s="352">
        <v>27162</v>
      </c>
      <c r="AO60" s="353">
        <v>-13.2</v>
      </c>
      <c r="AP60" s="354">
        <v>79735</v>
      </c>
      <c r="AQ60" s="355">
        <v>0.5</v>
      </c>
      <c r="AR60" s="356">
        <v>-13.7</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536</v>
      </c>
      <c r="AL61" s="357"/>
      <c r="AM61" s="358">
        <v>489318</v>
      </c>
      <c r="AN61" s="359">
        <v>77080</v>
      </c>
      <c r="AO61" s="360">
        <v>25.8</v>
      </c>
      <c r="AP61" s="361">
        <v>144203</v>
      </c>
      <c r="AQ61" s="362">
        <v>18.3</v>
      </c>
      <c r="AR61" s="348">
        <v>7.5</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531</v>
      </c>
      <c r="AM62" s="351">
        <v>266890</v>
      </c>
      <c r="AN62" s="352">
        <v>42073</v>
      </c>
      <c r="AO62" s="353">
        <v>33.200000000000003</v>
      </c>
      <c r="AP62" s="354">
        <v>69620</v>
      </c>
      <c r="AQ62" s="355">
        <v>8.4</v>
      </c>
      <c r="AR62" s="356">
        <v>24.8</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d67xhF0sekomMZ4UpXj4BKETwoa/5kP626uUZmHLJo885WGUbFgXfAs/5YgYZPPGiWW5TQf+wNHU6OPmuYH8AQ==" saltValue="eW5a/sBk3EuQFufzP50jR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538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D1JpiTzh1NlLs+dCGmP1/75cizXsGRZByb8n5Om4f7dlBdWnN8kje3I1Ll4/gpGMdMG6sZY00wOE/mwZ31puZQ==" saltValue="dTDeYbbN2KQOLWWY10QWrg==" spinCount="100000" sheet="1" objects="1" scenarios="1"/>
  <dataConsolidate/>
  <phoneticPr fontId="2"/>
  <printOptions horizontalCentered="1"/>
  <pageMargins left="0" right="0" top="0.39370078740157483" bottom="0.39370078740157483" header="0.19685039370078741" footer="0.19685039370078741"/>
  <pageSetup paperSize="9" scale="35" orientation="landscape" cellComments="asDisplayed" horizontalDpi="300"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539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GPUgI94tVn+89BMmwji6XbqJh4uqlOkH2QBngXcL+GqZ6FTu3CUzaBkZsUA9nw2FW+BuR7nW9S2AF6EhTuL07Q==" saltValue="cFeeH/+g5ALv7wFRHb3tGA==" spinCount="100000" sheet="1" objects="1" scenarios="1"/>
  <dataConsolidate/>
  <phoneticPr fontId="2"/>
  <printOptions horizontalCentered="1"/>
  <pageMargins left="0" right="0" top="0.39370078740157483" bottom="0.39370078740157483" header="0.19685039370078741" footer="0.19685039370078741"/>
  <pageSetup paperSize="9" scale="35" orientation="landscape" cellComments="asDisplayed" horizontalDpi="300"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540</v>
      </c>
      <c r="G46" s="8" t="s">
        <v>541</v>
      </c>
      <c r="H46" s="8" t="s">
        <v>542</v>
      </c>
      <c r="I46" s="8" t="s">
        <v>543</v>
      </c>
      <c r="J46" s="9" t="s">
        <v>544</v>
      </c>
    </row>
    <row r="47" spans="2:10" ht="57.75" customHeight="1" x14ac:dyDescent="0.15">
      <c r="B47" s="10"/>
      <c r="C47" s="1212" t="s">
        <v>3</v>
      </c>
      <c r="D47" s="1212"/>
      <c r="E47" s="1213"/>
      <c r="F47" s="11">
        <v>72.33</v>
      </c>
      <c r="G47" s="12">
        <v>55.01</v>
      </c>
      <c r="H47" s="12">
        <v>60.35</v>
      </c>
      <c r="I47" s="12">
        <v>66.62</v>
      </c>
      <c r="J47" s="13">
        <v>76.66</v>
      </c>
    </row>
    <row r="48" spans="2:10" ht="57.75" customHeight="1" x14ac:dyDescent="0.15">
      <c r="B48" s="14"/>
      <c r="C48" s="1214" t="s">
        <v>4</v>
      </c>
      <c r="D48" s="1214"/>
      <c r="E48" s="1215"/>
      <c r="F48" s="15">
        <v>11.64</v>
      </c>
      <c r="G48" s="16">
        <v>7.8</v>
      </c>
      <c r="H48" s="16">
        <v>12.98</v>
      </c>
      <c r="I48" s="16">
        <v>12.05</v>
      </c>
      <c r="J48" s="17">
        <v>8.75</v>
      </c>
    </row>
    <row r="49" spans="2:10" ht="57.75" customHeight="1" thickBot="1" x14ac:dyDescent="0.2">
      <c r="B49" s="18"/>
      <c r="C49" s="1216" t="s">
        <v>5</v>
      </c>
      <c r="D49" s="1216"/>
      <c r="E49" s="1217"/>
      <c r="F49" s="19">
        <v>10.25</v>
      </c>
      <c r="G49" s="20" t="s">
        <v>545</v>
      </c>
      <c r="H49" s="20">
        <v>12.86</v>
      </c>
      <c r="I49" s="20">
        <v>2.73</v>
      </c>
      <c r="J49" s="21">
        <v>6.46</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ZWMDfPHzj29VPm2g7S2ciss1M4/P8//e7GT2e4LN8jXNvbKmiAX3CV/P7oITkjDqOhLN2UgrekkN0q2WYyvPAQ==" saltValue="NcyKTDo+Y5QyRZt6+9OyFw=="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59" orientation="landscape" cellComments="asDisplayed" horizontalDpi="300" verticalDpi="300" r:id="rId1"/>
  <headerFooter>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540</v>
      </c>
      <c r="G33" s="29" t="s">
        <v>541</v>
      </c>
      <c r="H33" s="29" t="s">
        <v>542</v>
      </c>
      <c r="I33" s="29" t="s">
        <v>543</v>
      </c>
      <c r="J33" s="30" t="s">
        <v>544</v>
      </c>
      <c r="K33" s="22"/>
      <c r="L33" s="22"/>
      <c r="M33" s="22"/>
      <c r="N33" s="22"/>
      <c r="O33" s="22"/>
      <c r="P33" s="22"/>
    </row>
    <row r="34" spans="1:16" ht="39" customHeight="1" x14ac:dyDescent="0.15">
      <c r="A34" s="22"/>
      <c r="B34" s="31"/>
      <c r="C34" s="1224" t="s">
        <v>546</v>
      </c>
      <c r="D34" s="1224"/>
      <c r="E34" s="1225"/>
      <c r="F34" s="32">
        <v>4.54</v>
      </c>
      <c r="G34" s="33">
        <v>5.12</v>
      </c>
      <c r="H34" s="33">
        <v>6.08</v>
      </c>
      <c r="I34" s="33">
        <v>7.56</v>
      </c>
      <c r="J34" s="34">
        <v>9.0399999999999991</v>
      </c>
      <c r="K34" s="22"/>
      <c r="L34" s="22"/>
      <c r="M34" s="22"/>
      <c r="N34" s="22"/>
      <c r="O34" s="22"/>
      <c r="P34" s="22"/>
    </row>
    <row r="35" spans="1:16" ht="39" customHeight="1" x14ac:dyDescent="0.15">
      <c r="A35" s="22"/>
      <c r="B35" s="35"/>
      <c r="C35" s="1218" t="s">
        <v>547</v>
      </c>
      <c r="D35" s="1219"/>
      <c r="E35" s="1220"/>
      <c r="F35" s="36">
        <v>11.63</v>
      </c>
      <c r="G35" s="37">
        <v>7.8</v>
      </c>
      <c r="H35" s="37">
        <v>12.98</v>
      </c>
      <c r="I35" s="37">
        <v>12.05</v>
      </c>
      <c r="J35" s="38">
        <v>8.74</v>
      </c>
      <c r="K35" s="22"/>
      <c r="L35" s="22"/>
      <c r="M35" s="22"/>
      <c r="N35" s="22"/>
      <c r="O35" s="22"/>
      <c r="P35" s="22"/>
    </row>
    <row r="36" spans="1:16" ht="39" customHeight="1" x14ac:dyDescent="0.15">
      <c r="A36" s="22"/>
      <c r="B36" s="35"/>
      <c r="C36" s="1218" t="s">
        <v>548</v>
      </c>
      <c r="D36" s="1219"/>
      <c r="E36" s="1220"/>
      <c r="F36" s="36">
        <v>4.97</v>
      </c>
      <c r="G36" s="37">
        <v>4.1500000000000004</v>
      </c>
      <c r="H36" s="37">
        <v>4.3</v>
      </c>
      <c r="I36" s="37">
        <v>5.14</v>
      </c>
      <c r="J36" s="38">
        <v>3.48</v>
      </c>
      <c r="K36" s="22"/>
      <c r="L36" s="22"/>
      <c r="M36" s="22"/>
      <c r="N36" s="22"/>
      <c r="O36" s="22"/>
      <c r="P36" s="22"/>
    </row>
    <row r="37" spans="1:16" ht="39" customHeight="1" x14ac:dyDescent="0.15">
      <c r="A37" s="22"/>
      <c r="B37" s="35"/>
      <c r="C37" s="1218" t="s">
        <v>549</v>
      </c>
      <c r="D37" s="1219"/>
      <c r="E37" s="1220"/>
      <c r="F37" s="36">
        <v>0.35</v>
      </c>
      <c r="G37" s="37">
        <v>0.42</v>
      </c>
      <c r="H37" s="37">
        <v>0.24</v>
      </c>
      <c r="I37" s="37">
        <v>1.46</v>
      </c>
      <c r="J37" s="38">
        <v>0.05</v>
      </c>
      <c r="K37" s="22"/>
      <c r="L37" s="22"/>
      <c r="M37" s="22"/>
      <c r="N37" s="22"/>
      <c r="O37" s="22"/>
      <c r="P37" s="22"/>
    </row>
    <row r="38" spans="1:16" ht="39" customHeight="1" x14ac:dyDescent="0.15">
      <c r="A38" s="22"/>
      <c r="B38" s="35"/>
      <c r="C38" s="1218" t="s">
        <v>550</v>
      </c>
      <c r="D38" s="1219"/>
      <c r="E38" s="1220"/>
      <c r="F38" s="36">
        <v>0.1</v>
      </c>
      <c r="G38" s="37">
        <v>0</v>
      </c>
      <c r="H38" s="37">
        <v>0</v>
      </c>
      <c r="I38" s="37">
        <v>0</v>
      </c>
      <c r="J38" s="38">
        <v>0.01</v>
      </c>
      <c r="K38" s="22"/>
      <c r="L38" s="22"/>
      <c r="M38" s="22"/>
      <c r="N38" s="22"/>
      <c r="O38" s="22"/>
      <c r="P38" s="22"/>
    </row>
    <row r="39" spans="1:16" ht="39" customHeight="1" x14ac:dyDescent="0.15">
      <c r="A39" s="22"/>
      <c r="B39" s="35"/>
      <c r="C39" s="1218"/>
      <c r="D39" s="1219"/>
      <c r="E39" s="1220"/>
      <c r="F39" s="36"/>
      <c r="G39" s="37"/>
      <c r="H39" s="37"/>
      <c r="I39" s="37"/>
      <c r="J39" s="38"/>
      <c r="K39" s="22"/>
      <c r="L39" s="22"/>
      <c r="M39" s="22"/>
      <c r="N39" s="22"/>
      <c r="O39" s="22"/>
      <c r="P39" s="22"/>
    </row>
    <row r="40" spans="1:16" ht="39" customHeight="1" x14ac:dyDescent="0.15">
      <c r="A40" s="22"/>
      <c r="B40" s="35"/>
      <c r="C40" s="1218"/>
      <c r="D40" s="1219"/>
      <c r="E40" s="1220"/>
      <c r="F40" s="36"/>
      <c r="G40" s="37"/>
      <c r="H40" s="37"/>
      <c r="I40" s="37"/>
      <c r="J40" s="38"/>
      <c r="K40" s="22"/>
      <c r="L40" s="22"/>
      <c r="M40" s="22"/>
      <c r="N40" s="22"/>
      <c r="O40" s="22"/>
      <c r="P40" s="22"/>
    </row>
    <row r="41" spans="1:16" ht="39" customHeight="1" x14ac:dyDescent="0.15">
      <c r="A41" s="22"/>
      <c r="B41" s="35"/>
      <c r="C41" s="1218"/>
      <c r="D41" s="1219"/>
      <c r="E41" s="1220"/>
      <c r="F41" s="36"/>
      <c r="G41" s="37"/>
      <c r="H41" s="37"/>
      <c r="I41" s="37"/>
      <c r="J41" s="38"/>
      <c r="K41" s="22"/>
      <c r="L41" s="22"/>
      <c r="M41" s="22"/>
      <c r="N41" s="22"/>
      <c r="O41" s="22"/>
      <c r="P41" s="22"/>
    </row>
    <row r="42" spans="1:16" ht="39" customHeight="1" x14ac:dyDescent="0.15">
      <c r="A42" s="22"/>
      <c r="B42" s="39"/>
      <c r="C42" s="1218" t="s">
        <v>551</v>
      </c>
      <c r="D42" s="1219"/>
      <c r="E42" s="1220"/>
      <c r="F42" s="36" t="s">
        <v>497</v>
      </c>
      <c r="G42" s="37" t="s">
        <v>497</v>
      </c>
      <c r="H42" s="37" t="s">
        <v>497</v>
      </c>
      <c r="I42" s="37" t="s">
        <v>497</v>
      </c>
      <c r="J42" s="38" t="s">
        <v>497</v>
      </c>
      <c r="K42" s="22"/>
      <c r="L42" s="22"/>
      <c r="M42" s="22"/>
      <c r="N42" s="22"/>
      <c r="O42" s="22"/>
      <c r="P42" s="22"/>
    </row>
    <row r="43" spans="1:16" ht="39" customHeight="1" thickBot="1" x14ac:dyDescent="0.2">
      <c r="A43" s="22"/>
      <c r="B43" s="40"/>
      <c r="C43" s="1221" t="s">
        <v>552</v>
      </c>
      <c r="D43" s="1222"/>
      <c r="E43" s="1223"/>
      <c r="F43" s="41" t="s">
        <v>497</v>
      </c>
      <c r="G43" s="42" t="s">
        <v>497</v>
      </c>
      <c r="H43" s="42" t="s">
        <v>497</v>
      </c>
      <c r="I43" s="42" t="s">
        <v>497</v>
      </c>
      <c r="J43" s="43" t="s">
        <v>497</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CGIu3T8+jqywranQ1+KqMS1Pwk22WS1iRsJZW8WkY+0Ewe+tzOBqHJeZBxPCUPteW7qhV0r2gGLokM9DLVxXmQ==" saltValue="ZVi1/I2GlykEderacDgDd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540</v>
      </c>
      <c r="L44" s="56" t="s">
        <v>541</v>
      </c>
      <c r="M44" s="56" t="s">
        <v>542</v>
      </c>
      <c r="N44" s="56" t="s">
        <v>543</v>
      </c>
      <c r="O44" s="57" t="s">
        <v>544</v>
      </c>
      <c r="P44" s="48"/>
      <c r="Q44" s="48"/>
      <c r="R44" s="48"/>
      <c r="S44" s="48"/>
      <c r="T44" s="48"/>
      <c r="U44" s="48"/>
    </row>
    <row r="45" spans="1:21" ht="30.75" customHeight="1" x14ac:dyDescent="0.15">
      <c r="A45" s="48"/>
      <c r="B45" s="1234" t="s">
        <v>10</v>
      </c>
      <c r="C45" s="1235"/>
      <c r="D45" s="58"/>
      <c r="E45" s="1240" t="s">
        <v>11</v>
      </c>
      <c r="F45" s="1240"/>
      <c r="G45" s="1240"/>
      <c r="H45" s="1240"/>
      <c r="I45" s="1240"/>
      <c r="J45" s="1241"/>
      <c r="K45" s="59">
        <v>245</v>
      </c>
      <c r="L45" s="60">
        <v>247</v>
      </c>
      <c r="M45" s="60">
        <v>234</v>
      </c>
      <c r="N45" s="60">
        <v>228</v>
      </c>
      <c r="O45" s="61">
        <v>222</v>
      </c>
      <c r="P45" s="48"/>
      <c r="Q45" s="48"/>
      <c r="R45" s="48"/>
      <c r="S45" s="48"/>
      <c r="T45" s="48"/>
      <c r="U45" s="48"/>
    </row>
    <row r="46" spans="1:21" ht="30.75" customHeight="1" x14ac:dyDescent="0.15">
      <c r="A46" s="48"/>
      <c r="B46" s="1236"/>
      <c r="C46" s="1237"/>
      <c r="D46" s="62"/>
      <c r="E46" s="1228" t="s">
        <v>12</v>
      </c>
      <c r="F46" s="1228"/>
      <c r="G46" s="1228"/>
      <c r="H46" s="1228"/>
      <c r="I46" s="1228"/>
      <c r="J46" s="1229"/>
      <c r="K46" s="63" t="s">
        <v>497</v>
      </c>
      <c r="L46" s="64" t="s">
        <v>497</v>
      </c>
      <c r="M46" s="64" t="s">
        <v>497</v>
      </c>
      <c r="N46" s="64" t="s">
        <v>497</v>
      </c>
      <c r="O46" s="65" t="s">
        <v>497</v>
      </c>
      <c r="P46" s="48"/>
      <c r="Q46" s="48"/>
      <c r="R46" s="48"/>
      <c r="S46" s="48"/>
      <c r="T46" s="48"/>
      <c r="U46" s="48"/>
    </row>
    <row r="47" spans="1:21" ht="30.75" customHeight="1" x14ac:dyDescent="0.15">
      <c r="A47" s="48"/>
      <c r="B47" s="1236"/>
      <c r="C47" s="1237"/>
      <c r="D47" s="62"/>
      <c r="E47" s="1228" t="s">
        <v>13</v>
      </c>
      <c r="F47" s="1228"/>
      <c r="G47" s="1228"/>
      <c r="H47" s="1228"/>
      <c r="I47" s="1228"/>
      <c r="J47" s="1229"/>
      <c r="K47" s="63" t="s">
        <v>497</v>
      </c>
      <c r="L47" s="64" t="s">
        <v>497</v>
      </c>
      <c r="M47" s="64" t="s">
        <v>497</v>
      </c>
      <c r="N47" s="64" t="s">
        <v>497</v>
      </c>
      <c r="O47" s="65" t="s">
        <v>497</v>
      </c>
      <c r="P47" s="48"/>
      <c r="Q47" s="48"/>
      <c r="R47" s="48"/>
      <c r="S47" s="48"/>
      <c r="T47" s="48"/>
      <c r="U47" s="48"/>
    </row>
    <row r="48" spans="1:21" ht="30.75" customHeight="1" x14ac:dyDescent="0.15">
      <c r="A48" s="48"/>
      <c r="B48" s="1236"/>
      <c r="C48" s="1237"/>
      <c r="D48" s="62"/>
      <c r="E48" s="1228" t="s">
        <v>14</v>
      </c>
      <c r="F48" s="1228"/>
      <c r="G48" s="1228"/>
      <c r="H48" s="1228"/>
      <c r="I48" s="1228"/>
      <c r="J48" s="1229"/>
      <c r="K48" s="63">
        <v>6</v>
      </c>
      <c r="L48" s="64">
        <v>9</v>
      </c>
      <c r="M48" s="64">
        <v>10</v>
      </c>
      <c r="N48" s="64">
        <v>11</v>
      </c>
      <c r="O48" s="65">
        <v>10</v>
      </c>
      <c r="P48" s="48"/>
      <c r="Q48" s="48"/>
      <c r="R48" s="48"/>
      <c r="S48" s="48"/>
      <c r="T48" s="48"/>
      <c r="U48" s="48"/>
    </row>
    <row r="49" spans="1:21" ht="30.75" customHeight="1" x14ac:dyDescent="0.15">
      <c r="A49" s="48"/>
      <c r="B49" s="1236"/>
      <c r="C49" s="1237"/>
      <c r="D49" s="62"/>
      <c r="E49" s="1228" t="s">
        <v>15</v>
      </c>
      <c r="F49" s="1228"/>
      <c r="G49" s="1228"/>
      <c r="H49" s="1228"/>
      <c r="I49" s="1228"/>
      <c r="J49" s="1229"/>
      <c r="K49" s="63">
        <v>22</v>
      </c>
      <c r="L49" s="64">
        <v>22</v>
      </c>
      <c r="M49" s="64">
        <v>22</v>
      </c>
      <c r="N49" s="64">
        <v>30</v>
      </c>
      <c r="O49" s="65">
        <v>36</v>
      </c>
      <c r="P49" s="48"/>
      <c r="Q49" s="48"/>
      <c r="R49" s="48"/>
      <c r="S49" s="48"/>
      <c r="T49" s="48"/>
      <c r="U49" s="48"/>
    </row>
    <row r="50" spans="1:21" ht="30.75" customHeight="1" x14ac:dyDescent="0.15">
      <c r="A50" s="48"/>
      <c r="B50" s="1236"/>
      <c r="C50" s="1237"/>
      <c r="D50" s="62"/>
      <c r="E50" s="1228" t="s">
        <v>16</v>
      </c>
      <c r="F50" s="1228"/>
      <c r="G50" s="1228"/>
      <c r="H50" s="1228"/>
      <c r="I50" s="1228"/>
      <c r="J50" s="1229"/>
      <c r="K50" s="63" t="s">
        <v>497</v>
      </c>
      <c r="L50" s="64" t="s">
        <v>497</v>
      </c>
      <c r="M50" s="64" t="s">
        <v>497</v>
      </c>
      <c r="N50" s="64" t="s">
        <v>497</v>
      </c>
      <c r="O50" s="65" t="s">
        <v>497</v>
      </c>
      <c r="P50" s="48"/>
      <c r="Q50" s="48"/>
      <c r="R50" s="48"/>
      <c r="S50" s="48"/>
      <c r="T50" s="48"/>
      <c r="U50" s="48"/>
    </row>
    <row r="51" spans="1:21" ht="30.75" customHeight="1" x14ac:dyDescent="0.15">
      <c r="A51" s="48"/>
      <c r="B51" s="1238"/>
      <c r="C51" s="1239"/>
      <c r="D51" s="66"/>
      <c r="E51" s="1228" t="s">
        <v>17</v>
      </c>
      <c r="F51" s="1228"/>
      <c r="G51" s="1228"/>
      <c r="H51" s="1228"/>
      <c r="I51" s="1228"/>
      <c r="J51" s="1229"/>
      <c r="K51" s="63" t="s">
        <v>497</v>
      </c>
      <c r="L51" s="64" t="s">
        <v>497</v>
      </c>
      <c r="M51" s="64" t="s">
        <v>497</v>
      </c>
      <c r="N51" s="64" t="s">
        <v>497</v>
      </c>
      <c r="O51" s="65" t="s">
        <v>497</v>
      </c>
      <c r="P51" s="48"/>
      <c r="Q51" s="48"/>
      <c r="R51" s="48"/>
      <c r="S51" s="48"/>
      <c r="T51" s="48"/>
      <c r="U51" s="48"/>
    </row>
    <row r="52" spans="1:21" ht="30.75" customHeight="1" x14ac:dyDescent="0.15">
      <c r="A52" s="48"/>
      <c r="B52" s="1226" t="s">
        <v>18</v>
      </c>
      <c r="C52" s="1227"/>
      <c r="D52" s="66"/>
      <c r="E52" s="1228" t="s">
        <v>19</v>
      </c>
      <c r="F52" s="1228"/>
      <c r="G52" s="1228"/>
      <c r="H52" s="1228"/>
      <c r="I52" s="1228"/>
      <c r="J52" s="1229"/>
      <c r="K52" s="63">
        <v>254</v>
      </c>
      <c r="L52" s="64">
        <v>268</v>
      </c>
      <c r="M52" s="64">
        <v>248</v>
      </c>
      <c r="N52" s="64">
        <v>200</v>
      </c>
      <c r="O52" s="65">
        <v>200</v>
      </c>
      <c r="P52" s="48"/>
      <c r="Q52" s="48"/>
      <c r="R52" s="48"/>
      <c r="S52" s="48"/>
      <c r="T52" s="48"/>
      <c r="U52" s="48"/>
    </row>
    <row r="53" spans="1:21" ht="30.75" customHeight="1" thickBot="1" x14ac:dyDescent="0.2">
      <c r="A53" s="48"/>
      <c r="B53" s="1230" t="s">
        <v>20</v>
      </c>
      <c r="C53" s="1231"/>
      <c r="D53" s="67"/>
      <c r="E53" s="1232" t="s">
        <v>21</v>
      </c>
      <c r="F53" s="1232"/>
      <c r="G53" s="1232"/>
      <c r="H53" s="1232"/>
      <c r="I53" s="1232"/>
      <c r="J53" s="1233"/>
      <c r="K53" s="68">
        <v>19</v>
      </c>
      <c r="L53" s="69">
        <v>10</v>
      </c>
      <c r="M53" s="69">
        <v>18</v>
      </c>
      <c r="N53" s="69">
        <v>69</v>
      </c>
      <c r="O53" s="70">
        <v>68</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CLthcRzsVZcnS47uDRe5HYVIgLNkNDXMmhmxgyLE7ezF3MYOrskoAFwcZ8qyn0OVtsnvt0oacs1erWjEXZvBEA==" saltValue="WwV0oXyJiIeTttFZkkZeI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9" scale="62" orientation="landscape" cellComments="asDisplayed" horizontalDpi="300" verticalDpi="300" r:id="rId1"/>
  <headerFooter>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540</v>
      </c>
      <c r="J40" s="79" t="s">
        <v>541</v>
      </c>
      <c r="K40" s="79" t="s">
        <v>542</v>
      </c>
      <c r="L40" s="79" t="s">
        <v>543</v>
      </c>
      <c r="M40" s="80" t="s">
        <v>544</v>
      </c>
    </row>
    <row r="41" spans="2:13" ht="27.75" customHeight="1" x14ac:dyDescent="0.15">
      <c r="B41" s="1254" t="s">
        <v>23</v>
      </c>
      <c r="C41" s="1255"/>
      <c r="D41" s="81"/>
      <c r="E41" s="1256" t="s">
        <v>24</v>
      </c>
      <c r="F41" s="1256"/>
      <c r="G41" s="1256"/>
      <c r="H41" s="1257"/>
      <c r="I41" s="82">
        <v>2386</v>
      </c>
      <c r="J41" s="83">
        <v>2470</v>
      </c>
      <c r="K41" s="83">
        <v>2456</v>
      </c>
      <c r="L41" s="83">
        <v>2387</v>
      </c>
      <c r="M41" s="84">
        <v>2299</v>
      </c>
    </row>
    <row r="42" spans="2:13" ht="27.75" customHeight="1" x14ac:dyDescent="0.15">
      <c r="B42" s="1244"/>
      <c r="C42" s="1245"/>
      <c r="D42" s="85"/>
      <c r="E42" s="1248" t="s">
        <v>25</v>
      </c>
      <c r="F42" s="1248"/>
      <c r="G42" s="1248"/>
      <c r="H42" s="1249"/>
      <c r="I42" s="86" t="s">
        <v>497</v>
      </c>
      <c r="J42" s="87" t="s">
        <v>497</v>
      </c>
      <c r="K42" s="87" t="s">
        <v>497</v>
      </c>
      <c r="L42" s="87" t="s">
        <v>497</v>
      </c>
      <c r="M42" s="88" t="s">
        <v>497</v>
      </c>
    </row>
    <row r="43" spans="2:13" ht="27.75" customHeight="1" x14ac:dyDescent="0.15">
      <c r="B43" s="1244"/>
      <c r="C43" s="1245"/>
      <c r="D43" s="85"/>
      <c r="E43" s="1248" t="s">
        <v>26</v>
      </c>
      <c r="F43" s="1248"/>
      <c r="G43" s="1248"/>
      <c r="H43" s="1249"/>
      <c r="I43" s="86">
        <v>81</v>
      </c>
      <c r="J43" s="87">
        <v>87</v>
      </c>
      <c r="K43" s="87">
        <v>76</v>
      </c>
      <c r="L43" s="87">
        <v>86</v>
      </c>
      <c r="M43" s="88">
        <v>77</v>
      </c>
    </row>
    <row r="44" spans="2:13" ht="27.75" customHeight="1" x14ac:dyDescent="0.15">
      <c r="B44" s="1244"/>
      <c r="C44" s="1245"/>
      <c r="D44" s="85"/>
      <c r="E44" s="1248" t="s">
        <v>27</v>
      </c>
      <c r="F44" s="1248"/>
      <c r="G44" s="1248"/>
      <c r="H44" s="1249"/>
      <c r="I44" s="86">
        <v>198</v>
      </c>
      <c r="J44" s="87">
        <v>204</v>
      </c>
      <c r="K44" s="87">
        <v>238</v>
      </c>
      <c r="L44" s="87">
        <v>211</v>
      </c>
      <c r="M44" s="88">
        <v>177</v>
      </c>
    </row>
    <row r="45" spans="2:13" ht="27.75" customHeight="1" x14ac:dyDescent="0.15">
      <c r="B45" s="1244"/>
      <c r="C45" s="1245"/>
      <c r="D45" s="85"/>
      <c r="E45" s="1248" t="s">
        <v>28</v>
      </c>
      <c r="F45" s="1248"/>
      <c r="G45" s="1248"/>
      <c r="H45" s="1249"/>
      <c r="I45" s="86">
        <v>811</v>
      </c>
      <c r="J45" s="87">
        <v>764</v>
      </c>
      <c r="K45" s="87">
        <v>353</v>
      </c>
      <c r="L45" s="87">
        <v>668</v>
      </c>
      <c r="M45" s="88">
        <v>634</v>
      </c>
    </row>
    <row r="46" spans="2:13" ht="27.75" customHeight="1" x14ac:dyDescent="0.15">
      <c r="B46" s="1244"/>
      <c r="C46" s="1245"/>
      <c r="D46" s="89"/>
      <c r="E46" s="1248" t="s">
        <v>29</v>
      </c>
      <c r="F46" s="1248"/>
      <c r="G46" s="1248"/>
      <c r="H46" s="1249"/>
      <c r="I46" s="86" t="s">
        <v>497</v>
      </c>
      <c r="J46" s="87" t="s">
        <v>497</v>
      </c>
      <c r="K46" s="87" t="s">
        <v>497</v>
      </c>
      <c r="L46" s="87" t="s">
        <v>497</v>
      </c>
      <c r="M46" s="88" t="s">
        <v>497</v>
      </c>
    </row>
    <row r="47" spans="2:13" ht="27.75" customHeight="1" x14ac:dyDescent="0.15">
      <c r="B47" s="1244"/>
      <c r="C47" s="1245"/>
      <c r="D47" s="90"/>
      <c r="E47" s="1258" t="s">
        <v>30</v>
      </c>
      <c r="F47" s="1259"/>
      <c r="G47" s="1259"/>
      <c r="H47" s="1260"/>
      <c r="I47" s="86" t="s">
        <v>497</v>
      </c>
      <c r="J47" s="87" t="s">
        <v>497</v>
      </c>
      <c r="K47" s="87" t="s">
        <v>497</v>
      </c>
      <c r="L47" s="87" t="s">
        <v>497</v>
      </c>
      <c r="M47" s="88" t="s">
        <v>497</v>
      </c>
    </row>
    <row r="48" spans="2:13" ht="27.75" customHeight="1" x14ac:dyDescent="0.15">
      <c r="B48" s="1244"/>
      <c r="C48" s="1245"/>
      <c r="D48" s="85"/>
      <c r="E48" s="1248" t="s">
        <v>31</v>
      </c>
      <c r="F48" s="1248"/>
      <c r="G48" s="1248"/>
      <c r="H48" s="1249"/>
      <c r="I48" s="86" t="s">
        <v>497</v>
      </c>
      <c r="J48" s="87" t="s">
        <v>497</v>
      </c>
      <c r="K48" s="87" t="s">
        <v>497</v>
      </c>
      <c r="L48" s="87" t="s">
        <v>497</v>
      </c>
      <c r="M48" s="88" t="s">
        <v>497</v>
      </c>
    </row>
    <row r="49" spans="2:13" ht="27.75" customHeight="1" x14ac:dyDescent="0.15">
      <c r="B49" s="1246"/>
      <c r="C49" s="1247"/>
      <c r="D49" s="85"/>
      <c r="E49" s="1248" t="s">
        <v>32</v>
      </c>
      <c r="F49" s="1248"/>
      <c r="G49" s="1248"/>
      <c r="H49" s="1249"/>
      <c r="I49" s="86" t="s">
        <v>497</v>
      </c>
      <c r="J49" s="87" t="s">
        <v>497</v>
      </c>
      <c r="K49" s="87" t="s">
        <v>497</v>
      </c>
      <c r="L49" s="87" t="s">
        <v>497</v>
      </c>
      <c r="M49" s="88" t="s">
        <v>497</v>
      </c>
    </row>
    <row r="50" spans="2:13" ht="27.75" customHeight="1" x14ac:dyDescent="0.15">
      <c r="B50" s="1242" t="s">
        <v>33</v>
      </c>
      <c r="C50" s="1243"/>
      <c r="D50" s="91"/>
      <c r="E50" s="1248" t="s">
        <v>34</v>
      </c>
      <c r="F50" s="1248"/>
      <c r="G50" s="1248"/>
      <c r="H50" s="1249"/>
      <c r="I50" s="86">
        <v>1687</v>
      </c>
      <c r="J50" s="87">
        <v>1362</v>
      </c>
      <c r="K50" s="87">
        <v>1503</v>
      </c>
      <c r="L50" s="87">
        <v>1575</v>
      </c>
      <c r="M50" s="88">
        <v>1804</v>
      </c>
    </row>
    <row r="51" spans="2:13" ht="27.75" customHeight="1" x14ac:dyDescent="0.15">
      <c r="B51" s="1244"/>
      <c r="C51" s="1245"/>
      <c r="D51" s="85"/>
      <c r="E51" s="1248" t="s">
        <v>35</v>
      </c>
      <c r="F51" s="1248"/>
      <c r="G51" s="1248"/>
      <c r="H51" s="1249"/>
      <c r="I51" s="86" t="s">
        <v>497</v>
      </c>
      <c r="J51" s="87" t="s">
        <v>497</v>
      </c>
      <c r="K51" s="87" t="s">
        <v>497</v>
      </c>
      <c r="L51" s="87" t="s">
        <v>497</v>
      </c>
      <c r="M51" s="88" t="s">
        <v>497</v>
      </c>
    </row>
    <row r="52" spans="2:13" ht="27.75" customHeight="1" x14ac:dyDescent="0.15">
      <c r="B52" s="1246"/>
      <c r="C52" s="1247"/>
      <c r="D52" s="85"/>
      <c r="E52" s="1248" t="s">
        <v>36</v>
      </c>
      <c r="F52" s="1248"/>
      <c r="G52" s="1248"/>
      <c r="H52" s="1249"/>
      <c r="I52" s="86">
        <v>2300</v>
      </c>
      <c r="J52" s="87">
        <v>2263</v>
      </c>
      <c r="K52" s="87">
        <v>2242</v>
      </c>
      <c r="L52" s="87">
        <v>2179</v>
      </c>
      <c r="M52" s="88">
        <v>2096</v>
      </c>
    </row>
    <row r="53" spans="2:13" ht="27.75" customHeight="1" thickBot="1" x14ac:dyDescent="0.2">
      <c r="B53" s="1250" t="s">
        <v>20</v>
      </c>
      <c r="C53" s="1251"/>
      <c r="D53" s="92"/>
      <c r="E53" s="1252" t="s">
        <v>37</v>
      </c>
      <c r="F53" s="1252"/>
      <c r="G53" s="1252"/>
      <c r="H53" s="1253"/>
      <c r="I53" s="93">
        <v>-511</v>
      </c>
      <c r="J53" s="94">
        <v>-100</v>
      </c>
      <c r="K53" s="94">
        <v>-621</v>
      </c>
      <c r="L53" s="94">
        <v>-401</v>
      </c>
      <c r="M53" s="95">
        <v>-713</v>
      </c>
    </row>
    <row r="54" spans="2:13" ht="27.75" customHeight="1" x14ac:dyDescent="0.15">
      <c r="B54" s="96" t="s">
        <v>38</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9ajt61VSK+FHGJRbziOopYKyJOLqNBoLXHOUjuAddpCWAKTQwqgyxm3TxbldTu96DXH15sxKBiWKq01xnqzVrA==" saltValue="xEtBa41xxH0zkJOE5z1Kh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39</v>
      </c>
    </row>
    <row r="54" spans="2:8" ht="29.25" customHeight="1" thickBot="1" x14ac:dyDescent="0.25">
      <c r="B54" s="101" t="s">
        <v>1</v>
      </c>
      <c r="C54" s="102"/>
      <c r="D54" s="102"/>
      <c r="E54" s="103" t="s">
        <v>2</v>
      </c>
      <c r="F54" s="104" t="s">
        <v>542</v>
      </c>
      <c r="G54" s="104" t="s">
        <v>543</v>
      </c>
      <c r="H54" s="105" t="s">
        <v>544</v>
      </c>
    </row>
    <row r="55" spans="2:8" ht="52.5" customHeight="1" x14ac:dyDescent="0.15">
      <c r="B55" s="106"/>
      <c r="C55" s="1269" t="s">
        <v>40</v>
      </c>
      <c r="D55" s="1269"/>
      <c r="E55" s="1270"/>
      <c r="F55" s="107">
        <v>1166</v>
      </c>
      <c r="G55" s="107">
        <v>1242</v>
      </c>
      <c r="H55" s="108">
        <v>1425</v>
      </c>
    </row>
    <row r="56" spans="2:8" ht="52.5" customHeight="1" x14ac:dyDescent="0.15">
      <c r="B56" s="109"/>
      <c r="C56" s="1271" t="s">
        <v>41</v>
      </c>
      <c r="D56" s="1271"/>
      <c r="E56" s="1272"/>
      <c r="F56" s="110">
        <v>51</v>
      </c>
      <c r="G56" s="110">
        <v>51</v>
      </c>
      <c r="H56" s="111">
        <v>51</v>
      </c>
    </row>
    <row r="57" spans="2:8" ht="53.25" customHeight="1" x14ac:dyDescent="0.15">
      <c r="B57" s="109"/>
      <c r="C57" s="1273" t="s">
        <v>42</v>
      </c>
      <c r="D57" s="1273"/>
      <c r="E57" s="1274"/>
      <c r="F57" s="112">
        <v>73</v>
      </c>
      <c r="G57" s="112">
        <v>71</v>
      </c>
      <c r="H57" s="113">
        <v>69</v>
      </c>
    </row>
    <row r="58" spans="2:8" ht="45.75" customHeight="1" x14ac:dyDescent="0.15">
      <c r="B58" s="114"/>
      <c r="C58" s="1261" t="s">
        <v>567</v>
      </c>
      <c r="D58" s="1262"/>
      <c r="E58" s="1263"/>
      <c r="F58" s="115">
        <v>48</v>
      </c>
      <c r="G58" s="115">
        <v>48</v>
      </c>
      <c r="H58" s="116">
        <v>48</v>
      </c>
    </row>
    <row r="59" spans="2:8" ht="45.75" customHeight="1" x14ac:dyDescent="0.15">
      <c r="B59" s="114"/>
      <c r="C59" s="1261" t="s">
        <v>568</v>
      </c>
      <c r="D59" s="1262"/>
      <c r="E59" s="1263"/>
      <c r="F59" s="115">
        <v>23</v>
      </c>
      <c r="G59" s="115">
        <v>21</v>
      </c>
      <c r="H59" s="116">
        <v>18</v>
      </c>
    </row>
    <row r="60" spans="2:8" ht="45.75" customHeight="1" x14ac:dyDescent="0.15">
      <c r="B60" s="114"/>
      <c r="C60" s="1261" t="s">
        <v>569</v>
      </c>
      <c r="D60" s="1262"/>
      <c r="E60" s="1263"/>
      <c r="F60" s="115">
        <v>3</v>
      </c>
      <c r="G60" s="115">
        <v>3</v>
      </c>
      <c r="H60" s="116">
        <v>3</v>
      </c>
    </row>
    <row r="61" spans="2:8" ht="45.75" customHeight="1" x14ac:dyDescent="0.15">
      <c r="B61" s="114"/>
      <c r="C61" s="1261" t="s">
        <v>570</v>
      </c>
      <c r="D61" s="1262"/>
      <c r="E61" s="1263"/>
      <c r="F61" s="115"/>
      <c r="G61" s="115"/>
      <c r="H61" s="116"/>
    </row>
    <row r="62" spans="2:8" ht="45.75" customHeight="1" thickBot="1" x14ac:dyDescent="0.2">
      <c r="B62" s="117"/>
      <c r="C62" s="1264" t="s">
        <v>570</v>
      </c>
      <c r="D62" s="1265"/>
      <c r="E62" s="1266"/>
      <c r="F62" s="118"/>
      <c r="G62" s="118"/>
      <c r="H62" s="119"/>
    </row>
    <row r="63" spans="2:8" ht="52.5" customHeight="1" thickBot="1" x14ac:dyDescent="0.2">
      <c r="B63" s="120"/>
      <c r="C63" s="1267" t="s">
        <v>43</v>
      </c>
      <c r="D63" s="1267"/>
      <c r="E63" s="1268"/>
      <c r="F63" s="121">
        <v>1290</v>
      </c>
      <c r="G63" s="121">
        <v>1365</v>
      </c>
      <c r="H63" s="122">
        <v>1544</v>
      </c>
    </row>
    <row r="64" spans="2:8" ht="15" customHeight="1" x14ac:dyDescent="0.15"/>
    <row r="65" ht="0" hidden="1" customHeight="1" x14ac:dyDescent="0.15"/>
    <row r="66" ht="0" hidden="1" customHeight="1" x14ac:dyDescent="0.15"/>
  </sheetData>
  <sheetProtection algorithmName="SHA-512" hashValue="hlnv9mjLad0n5huQSlqm/I1EdAmZNnn5ZasAViZhW4w/JBiJs6TNO0Ij8XgrqI71sWXj67uTT2Cym3VQjeYajA==" saltValue="lIXbBBi7YFRoJLIXF7/bY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9" scale="40" orientation="landscape" cellComments="asDisplayed" horizontalDpi="300" verticalDpi="300" r:id="rId1"/>
  <headerFooter>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573</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573</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574</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575</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3" t="s">
        <v>587</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x14ac:dyDescent="0.15">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x14ac:dyDescent="0.15">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x14ac:dyDescent="0.15">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x14ac:dyDescent="0.15">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576</v>
      </c>
    </row>
    <row r="50" spans="1:109" x14ac:dyDescent="0.15">
      <c r="B50" s="374"/>
      <c r="G50" s="1275"/>
      <c r="H50" s="1275"/>
      <c r="I50" s="1275"/>
      <c r="J50" s="1275"/>
      <c r="K50" s="384"/>
      <c r="L50" s="384"/>
      <c r="M50" s="385"/>
      <c r="N50" s="385"/>
      <c r="AN50" s="1276"/>
      <c r="AO50" s="1277"/>
      <c r="AP50" s="1277"/>
      <c r="AQ50" s="1277"/>
      <c r="AR50" s="1277"/>
      <c r="AS50" s="1277"/>
      <c r="AT50" s="1277"/>
      <c r="AU50" s="1277"/>
      <c r="AV50" s="1277"/>
      <c r="AW50" s="1277"/>
      <c r="AX50" s="1277"/>
      <c r="AY50" s="1277"/>
      <c r="AZ50" s="1277"/>
      <c r="BA50" s="1277"/>
      <c r="BB50" s="1277"/>
      <c r="BC50" s="1277"/>
      <c r="BD50" s="1277"/>
      <c r="BE50" s="1277"/>
      <c r="BF50" s="1277"/>
      <c r="BG50" s="1277"/>
      <c r="BH50" s="1277"/>
      <c r="BI50" s="1277"/>
      <c r="BJ50" s="1277"/>
      <c r="BK50" s="1277"/>
      <c r="BL50" s="1277"/>
      <c r="BM50" s="1277"/>
      <c r="BN50" s="1277"/>
      <c r="BO50" s="1278"/>
      <c r="BP50" s="1279" t="s">
        <v>540</v>
      </c>
      <c r="BQ50" s="1279"/>
      <c r="BR50" s="1279"/>
      <c r="BS50" s="1279"/>
      <c r="BT50" s="1279"/>
      <c r="BU50" s="1279"/>
      <c r="BV50" s="1279"/>
      <c r="BW50" s="1279"/>
      <c r="BX50" s="1279" t="s">
        <v>541</v>
      </c>
      <c r="BY50" s="1279"/>
      <c r="BZ50" s="1279"/>
      <c r="CA50" s="1279"/>
      <c r="CB50" s="1279"/>
      <c r="CC50" s="1279"/>
      <c r="CD50" s="1279"/>
      <c r="CE50" s="1279"/>
      <c r="CF50" s="1279" t="s">
        <v>542</v>
      </c>
      <c r="CG50" s="1279"/>
      <c r="CH50" s="1279"/>
      <c r="CI50" s="1279"/>
      <c r="CJ50" s="1279"/>
      <c r="CK50" s="1279"/>
      <c r="CL50" s="1279"/>
      <c r="CM50" s="1279"/>
      <c r="CN50" s="1279" t="s">
        <v>543</v>
      </c>
      <c r="CO50" s="1279"/>
      <c r="CP50" s="1279"/>
      <c r="CQ50" s="1279"/>
      <c r="CR50" s="1279"/>
      <c r="CS50" s="1279"/>
      <c r="CT50" s="1279"/>
      <c r="CU50" s="1279"/>
      <c r="CV50" s="1279" t="s">
        <v>544</v>
      </c>
      <c r="CW50" s="1279"/>
      <c r="CX50" s="1279"/>
      <c r="CY50" s="1279"/>
      <c r="CZ50" s="1279"/>
      <c r="DA50" s="1279"/>
      <c r="DB50" s="1279"/>
      <c r="DC50" s="1279"/>
    </row>
    <row r="51" spans="1:109" ht="13.5" customHeight="1" x14ac:dyDescent="0.15">
      <c r="B51" s="374"/>
      <c r="G51" s="1293"/>
      <c r="H51" s="1293"/>
      <c r="I51" s="1294"/>
      <c r="J51" s="1294"/>
      <c r="K51" s="1292"/>
      <c r="L51" s="1292"/>
      <c r="M51" s="1292"/>
      <c r="N51" s="1292"/>
      <c r="AM51" s="383"/>
      <c r="AN51" s="1282" t="s">
        <v>577</v>
      </c>
      <c r="AO51" s="1282"/>
      <c r="AP51" s="1282"/>
      <c r="AQ51" s="1282"/>
      <c r="AR51" s="1282"/>
      <c r="AS51" s="1282"/>
      <c r="AT51" s="1282"/>
      <c r="AU51" s="1282"/>
      <c r="AV51" s="1282"/>
      <c r="AW51" s="1282"/>
      <c r="AX51" s="1282"/>
      <c r="AY51" s="1282"/>
      <c r="AZ51" s="1282"/>
      <c r="BA51" s="1282"/>
      <c r="BB51" s="1282" t="s">
        <v>578</v>
      </c>
      <c r="BC51" s="1282"/>
      <c r="BD51" s="1282"/>
      <c r="BE51" s="1282"/>
      <c r="BF51" s="1282"/>
      <c r="BG51" s="1282"/>
      <c r="BH51" s="1282"/>
      <c r="BI51" s="1282"/>
      <c r="BJ51" s="1282"/>
      <c r="BK51" s="1282"/>
      <c r="BL51" s="1282"/>
      <c r="BM51" s="1282"/>
      <c r="BN51" s="1282"/>
      <c r="BO51" s="1282"/>
      <c r="BP51" s="1281"/>
      <c r="BQ51" s="1280"/>
      <c r="BR51" s="1280"/>
      <c r="BS51" s="1280"/>
      <c r="BT51" s="1280"/>
      <c r="BU51" s="1280"/>
      <c r="BV51" s="1280"/>
      <c r="BW51" s="1280"/>
      <c r="BX51" s="1281"/>
      <c r="BY51" s="1280"/>
      <c r="BZ51" s="1280"/>
      <c r="CA51" s="1280"/>
      <c r="CB51" s="1280"/>
      <c r="CC51" s="1280"/>
      <c r="CD51" s="1280"/>
      <c r="CE51" s="1280"/>
      <c r="CF51" s="1280"/>
      <c r="CG51" s="1280"/>
      <c r="CH51" s="1280"/>
      <c r="CI51" s="1280"/>
      <c r="CJ51" s="1280"/>
      <c r="CK51" s="1280"/>
      <c r="CL51" s="1280"/>
      <c r="CM51" s="1280"/>
      <c r="CN51" s="1280"/>
      <c r="CO51" s="1280"/>
      <c r="CP51" s="1280"/>
      <c r="CQ51" s="1280"/>
      <c r="CR51" s="1280"/>
      <c r="CS51" s="1280"/>
      <c r="CT51" s="1280"/>
      <c r="CU51" s="1280"/>
      <c r="CV51" s="1280"/>
      <c r="CW51" s="1280"/>
      <c r="CX51" s="1280"/>
      <c r="CY51" s="1280"/>
      <c r="CZ51" s="1280"/>
      <c r="DA51" s="1280"/>
      <c r="DB51" s="1280"/>
      <c r="DC51" s="1280"/>
    </row>
    <row r="52" spans="1:109" x14ac:dyDescent="0.15">
      <c r="B52" s="374"/>
      <c r="G52" s="1293"/>
      <c r="H52" s="1293"/>
      <c r="I52" s="1294"/>
      <c r="J52" s="1294"/>
      <c r="K52" s="1292"/>
      <c r="L52" s="1292"/>
      <c r="M52" s="1292"/>
      <c r="N52" s="1292"/>
      <c r="AM52" s="383"/>
      <c r="AN52" s="1282"/>
      <c r="AO52" s="1282"/>
      <c r="AP52" s="1282"/>
      <c r="AQ52" s="1282"/>
      <c r="AR52" s="1282"/>
      <c r="AS52" s="1282"/>
      <c r="AT52" s="1282"/>
      <c r="AU52" s="1282"/>
      <c r="AV52" s="1282"/>
      <c r="AW52" s="1282"/>
      <c r="AX52" s="1282"/>
      <c r="AY52" s="1282"/>
      <c r="AZ52" s="1282"/>
      <c r="BA52" s="1282"/>
      <c r="BB52" s="1282"/>
      <c r="BC52" s="1282"/>
      <c r="BD52" s="1282"/>
      <c r="BE52" s="1282"/>
      <c r="BF52" s="1282"/>
      <c r="BG52" s="1282"/>
      <c r="BH52" s="1282"/>
      <c r="BI52" s="1282"/>
      <c r="BJ52" s="1282"/>
      <c r="BK52" s="1282"/>
      <c r="BL52" s="1282"/>
      <c r="BM52" s="1282"/>
      <c r="BN52" s="1282"/>
      <c r="BO52" s="1282"/>
      <c r="BP52" s="1280"/>
      <c r="BQ52" s="1280"/>
      <c r="BR52" s="1280"/>
      <c r="BS52" s="1280"/>
      <c r="BT52" s="1280"/>
      <c r="BU52" s="1280"/>
      <c r="BV52" s="1280"/>
      <c r="BW52" s="1280"/>
      <c r="BX52" s="1280"/>
      <c r="BY52" s="1280"/>
      <c r="BZ52" s="1280"/>
      <c r="CA52" s="1280"/>
      <c r="CB52" s="1280"/>
      <c r="CC52" s="1280"/>
      <c r="CD52" s="1280"/>
      <c r="CE52" s="1280"/>
      <c r="CF52" s="1280"/>
      <c r="CG52" s="1280"/>
      <c r="CH52" s="1280"/>
      <c r="CI52" s="1280"/>
      <c r="CJ52" s="1280"/>
      <c r="CK52" s="1280"/>
      <c r="CL52" s="1280"/>
      <c r="CM52" s="1280"/>
      <c r="CN52" s="1280"/>
      <c r="CO52" s="1280"/>
      <c r="CP52" s="1280"/>
      <c r="CQ52" s="1280"/>
      <c r="CR52" s="1280"/>
      <c r="CS52" s="1280"/>
      <c r="CT52" s="1280"/>
      <c r="CU52" s="1280"/>
      <c r="CV52" s="1280"/>
      <c r="CW52" s="1280"/>
      <c r="CX52" s="1280"/>
      <c r="CY52" s="1280"/>
      <c r="CZ52" s="1280"/>
      <c r="DA52" s="1280"/>
      <c r="DB52" s="1280"/>
      <c r="DC52" s="1280"/>
    </row>
    <row r="53" spans="1:109" x14ac:dyDescent="0.15">
      <c r="A53" s="382"/>
      <c r="B53" s="374"/>
      <c r="G53" s="1293"/>
      <c r="H53" s="1293"/>
      <c r="I53" s="1275"/>
      <c r="J53" s="1275"/>
      <c r="K53" s="1292"/>
      <c r="L53" s="1292"/>
      <c r="M53" s="1292"/>
      <c r="N53" s="1292"/>
      <c r="AM53" s="383"/>
      <c r="AN53" s="1282"/>
      <c r="AO53" s="1282"/>
      <c r="AP53" s="1282"/>
      <c r="AQ53" s="1282"/>
      <c r="AR53" s="1282"/>
      <c r="AS53" s="1282"/>
      <c r="AT53" s="1282"/>
      <c r="AU53" s="1282"/>
      <c r="AV53" s="1282"/>
      <c r="AW53" s="1282"/>
      <c r="AX53" s="1282"/>
      <c r="AY53" s="1282"/>
      <c r="AZ53" s="1282"/>
      <c r="BA53" s="1282"/>
      <c r="BB53" s="1282" t="s">
        <v>579</v>
      </c>
      <c r="BC53" s="1282"/>
      <c r="BD53" s="1282"/>
      <c r="BE53" s="1282"/>
      <c r="BF53" s="1282"/>
      <c r="BG53" s="1282"/>
      <c r="BH53" s="1282"/>
      <c r="BI53" s="1282"/>
      <c r="BJ53" s="1282"/>
      <c r="BK53" s="1282"/>
      <c r="BL53" s="1282"/>
      <c r="BM53" s="1282"/>
      <c r="BN53" s="1282"/>
      <c r="BO53" s="1282"/>
      <c r="BP53" s="1281"/>
      <c r="BQ53" s="1280"/>
      <c r="BR53" s="1280"/>
      <c r="BS53" s="1280"/>
      <c r="BT53" s="1280"/>
      <c r="BU53" s="1280"/>
      <c r="BV53" s="1280"/>
      <c r="BW53" s="1280"/>
      <c r="BX53" s="1281"/>
      <c r="BY53" s="1280"/>
      <c r="BZ53" s="1280"/>
      <c r="CA53" s="1280"/>
      <c r="CB53" s="1280"/>
      <c r="CC53" s="1280"/>
      <c r="CD53" s="1280"/>
      <c r="CE53" s="1280"/>
      <c r="CF53" s="1280">
        <v>52.2</v>
      </c>
      <c r="CG53" s="1280"/>
      <c r="CH53" s="1280"/>
      <c r="CI53" s="1280"/>
      <c r="CJ53" s="1280"/>
      <c r="CK53" s="1280"/>
      <c r="CL53" s="1280"/>
      <c r="CM53" s="1280"/>
      <c r="CN53" s="1280">
        <v>52.6</v>
      </c>
      <c r="CO53" s="1280"/>
      <c r="CP53" s="1280"/>
      <c r="CQ53" s="1280"/>
      <c r="CR53" s="1280"/>
      <c r="CS53" s="1280"/>
      <c r="CT53" s="1280"/>
      <c r="CU53" s="1280"/>
      <c r="CV53" s="1280">
        <v>54</v>
      </c>
      <c r="CW53" s="1280"/>
      <c r="CX53" s="1280"/>
      <c r="CY53" s="1280"/>
      <c r="CZ53" s="1280"/>
      <c r="DA53" s="1280"/>
      <c r="DB53" s="1280"/>
      <c r="DC53" s="1280"/>
    </row>
    <row r="54" spans="1:109" x14ac:dyDescent="0.15">
      <c r="A54" s="382"/>
      <c r="B54" s="374"/>
      <c r="G54" s="1293"/>
      <c r="H54" s="1293"/>
      <c r="I54" s="1275"/>
      <c r="J54" s="1275"/>
      <c r="K54" s="1292"/>
      <c r="L54" s="1292"/>
      <c r="M54" s="1292"/>
      <c r="N54" s="1292"/>
      <c r="AM54" s="383"/>
      <c r="AN54" s="1282"/>
      <c r="AO54" s="1282"/>
      <c r="AP54" s="1282"/>
      <c r="AQ54" s="1282"/>
      <c r="AR54" s="1282"/>
      <c r="AS54" s="1282"/>
      <c r="AT54" s="1282"/>
      <c r="AU54" s="1282"/>
      <c r="AV54" s="1282"/>
      <c r="AW54" s="1282"/>
      <c r="AX54" s="1282"/>
      <c r="AY54" s="1282"/>
      <c r="AZ54" s="1282"/>
      <c r="BA54" s="1282"/>
      <c r="BB54" s="1282"/>
      <c r="BC54" s="1282"/>
      <c r="BD54" s="1282"/>
      <c r="BE54" s="1282"/>
      <c r="BF54" s="1282"/>
      <c r="BG54" s="1282"/>
      <c r="BH54" s="1282"/>
      <c r="BI54" s="1282"/>
      <c r="BJ54" s="1282"/>
      <c r="BK54" s="1282"/>
      <c r="BL54" s="1282"/>
      <c r="BM54" s="1282"/>
      <c r="BN54" s="1282"/>
      <c r="BO54" s="1282"/>
      <c r="BP54" s="1280"/>
      <c r="BQ54" s="1280"/>
      <c r="BR54" s="1280"/>
      <c r="BS54" s="1280"/>
      <c r="BT54" s="1280"/>
      <c r="BU54" s="1280"/>
      <c r="BV54" s="1280"/>
      <c r="BW54" s="1280"/>
      <c r="BX54" s="1280"/>
      <c r="BY54" s="1280"/>
      <c r="BZ54" s="1280"/>
      <c r="CA54" s="1280"/>
      <c r="CB54" s="1280"/>
      <c r="CC54" s="1280"/>
      <c r="CD54" s="1280"/>
      <c r="CE54" s="1280"/>
      <c r="CF54" s="1280"/>
      <c r="CG54" s="1280"/>
      <c r="CH54" s="1280"/>
      <c r="CI54" s="1280"/>
      <c r="CJ54" s="1280"/>
      <c r="CK54" s="1280"/>
      <c r="CL54" s="1280"/>
      <c r="CM54" s="1280"/>
      <c r="CN54" s="1280"/>
      <c r="CO54" s="1280"/>
      <c r="CP54" s="1280"/>
      <c r="CQ54" s="1280"/>
      <c r="CR54" s="1280"/>
      <c r="CS54" s="1280"/>
      <c r="CT54" s="1280"/>
      <c r="CU54" s="1280"/>
      <c r="CV54" s="1280"/>
      <c r="CW54" s="1280"/>
      <c r="CX54" s="1280"/>
      <c r="CY54" s="1280"/>
      <c r="CZ54" s="1280"/>
      <c r="DA54" s="1280"/>
      <c r="DB54" s="1280"/>
      <c r="DC54" s="1280"/>
    </row>
    <row r="55" spans="1:109" x14ac:dyDescent="0.15">
      <c r="A55" s="382"/>
      <c r="B55" s="374"/>
      <c r="G55" s="1275"/>
      <c r="H55" s="1275"/>
      <c r="I55" s="1275"/>
      <c r="J55" s="1275"/>
      <c r="K55" s="1292"/>
      <c r="L55" s="1292"/>
      <c r="M55" s="1292"/>
      <c r="N55" s="1292"/>
      <c r="AN55" s="1279" t="s">
        <v>580</v>
      </c>
      <c r="AO55" s="1279"/>
      <c r="AP55" s="1279"/>
      <c r="AQ55" s="1279"/>
      <c r="AR55" s="1279"/>
      <c r="AS55" s="1279"/>
      <c r="AT55" s="1279"/>
      <c r="AU55" s="1279"/>
      <c r="AV55" s="1279"/>
      <c r="AW55" s="1279"/>
      <c r="AX55" s="1279"/>
      <c r="AY55" s="1279"/>
      <c r="AZ55" s="1279"/>
      <c r="BA55" s="1279"/>
      <c r="BB55" s="1282" t="s">
        <v>578</v>
      </c>
      <c r="BC55" s="1282"/>
      <c r="BD55" s="1282"/>
      <c r="BE55" s="1282"/>
      <c r="BF55" s="1282"/>
      <c r="BG55" s="1282"/>
      <c r="BH55" s="1282"/>
      <c r="BI55" s="1282"/>
      <c r="BJ55" s="1282"/>
      <c r="BK55" s="1282"/>
      <c r="BL55" s="1282"/>
      <c r="BM55" s="1282"/>
      <c r="BN55" s="1282"/>
      <c r="BO55" s="1282"/>
      <c r="BP55" s="1281"/>
      <c r="BQ55" s="1280"/>
      <c r="BR55" s="1280"/>
      <c r="BS55" s="1280"/>
      <c r="BT55" s="1280"/>
      <c r="BU55" s="1280"/>
      <c r="BV55" s="1280"/>
      <c r="BW55" s="1280"/>
      <c r="BX55" s="1281"/>
      <c r="BY55" s="1280"/>
      <c r="BZ55" s="1280"/>
      <c r="CA55" s="1280"/>
      <c r="CB55" s="1280"/>
      <c r="CC55" s="1280"/>
      <c r="CD55" s="1280"/>
      <c r="CE55" s="1280"/>
      <c r="CF55" s="1280">
        <v>27</v>
      </c>
      <c r="CG55" s="1280"/>
      <c r="CH55" s="1280"/>
      <c r="CI55" s="1280"/>
      <c r="CJ55" s="1280"/>
      <c r="CK55" s="1280"/>
      <c r="CL55" s="1280"/>
      <c r="CM55" s="1280"/>
      <c r="CN55" s="1280">
        <v>0</v>
      </c>
      <c r="CO55" s="1280"/>
      <c r="CP55" s="1280"/>
      <c r="CQ55" s="1280"/>
      <c r="CR55" s="1280"/>
      <c r="CS55" s="1280"/>
      <c r="CT55" s="1280"/>
      <c r="CU55" s="1280"/>
      <c r="CV55" s="1280">
        <v>0</v>
      </c>
      <c r="CW55" s="1280"/>
      <c r="CX55" s="1280"/>
      <c r="CY55" s="1280"/>
      <c r="CZ55" s="1280"/>
      <c r="DA55" s="1280"/>
      <c r="DB55" s="1280"/>
      <c r="DC55" s="1280"/>
    </row>
    <row r="56" spans="1:109" x14ac:dyDescent="0.15">
      <c r="A56" s="382"/>
      <c r="B56" s="374"/>
      <c r="G56" s="1275"/>
      <c r="H56" s="1275"/>
      <c r="I56" s="1275"/>
      <c r="J56" s="1275"/>
      <c r="K56" s="1292"/>
      <c r="L56" s="1292"/>
      <c r="M56" s="1292"/>
      <c r="N56" s="1292"/>
      <c r="AN56" s="1279"/>
      <c r="AO56" s="1279"/>
      <c r="AP56" s="1279"/>
      <c r="AQ56" s="1279"/>
      <c r="AR56" s="1279"/>
      <c r="AS56" s="1279"/>
      <c r="AT56" s="1279"/>
      <c r="AU56" s="1279"/>
      <c r="AV56" s="1279"/>
      <c r="AW56" s="1279"/>
      <c r="AX56" s="1279"/>
      <c r="AY56" s="1279"/>
      <c r="AZ56" s="1279"/>
      <c r="BA56" s="1279"/>
      <c r="BB56" s="1282"/>
      <c r="BC56" s="1282"/>
      <c r="BD56" s="1282"/>
      <c r="BE56" s="1282"/>
      <c r="BF56" s="1282"/>
      <c r="BG56" s="1282"/>
      <c r="BH56" s="1282"/>
      <c r="BI56" s="1282"/>
      <c r="BJ56" s="1282"/>
      <c r="BK56" s="1282"/>
      <c r="BL56" s="1282"/>
      <c r="BM56" s="1282"/>
      <c r="BN56" s="1282"/>
      <c r="BO56" s="1282"/>
      <c r="BP56" s="1280"/>
      <c r="BQ56" s="1280"/>
      <c r="BR56" s="1280"/>
      <c r="BS56" s="1280"/>
      <c r="BT56" s="1280"/>
      <c r="BU56" s="1280"/>
      <c r="BV56" s="1280"/>
      <c r="BW56" s="1280"/>
      <c r="BX56" s="1280"/>
      <c r="BY56" s="1280"/>
      <c r="BZ56" s="1280"/>
      <c r="CA56" s="1280"/>
      <c r="CB56" s="1280"/>
      <c r="CC56" s="1280"/>
      <c r="CD56" s="1280"/>
      <c r="CE56" s="1280"/>
      <c r="CF56" s="1280"/>
      <c r="CG56" s="1280"/>
      <c r="CH56" s="1280"/>
      <c r="CI56" s="1280"/>
      <c r="CJ56" s="1280"/>
      <c r="CK56" s="1280"/>
      <c r="CL56" s="1280"/>
      <c r="CM56" s="1280"/>
      <c r="CN56" s="1280"/>
      <c r="CO56" s="1280"/>
      <c r="CP56" s="1280"/>
      <c r="CQ56" s="1280"/>
      <c r="CR56" s="1280"/>
      <c r="CS56" s="1280"/>
      <c r="CT56" s="1280"/>
      <c r="CU56" s="1280"/>
      <c r="CV56" s="1280"/>
      <c r="CW56" s="1280"/>
      <c r="CX56" s="1280"/>
      <c r="CY56" s="1280"/>
      <c r="CZ56" s="1280"/>
      <c r="DA56" s="1280"/>
      <c r="DB56" s="1280"/>
      <c r="DC56" s="1280"/>
    </row>
    <row r="57" spans="1:109" s="382" customFormat="1" x14ac:dyDescent="0.15">
      <c r="B57" s="386"/>
      <c r="G57" s="1275"/>
      <c r="H57" s="1275"/>
      <c r="I57" s="1295"/>
      <c r="J57" s="1295"/>
      <c r="K57" s="1292"/>
      <c r="L57" s="1292"/>
      <c r="M57" s="1292"/>
      <c r="N57" s="1292"/>
      <c r="AM57" s="367"/>
      <c r="AN57" s="1279"/>
      <c r="AO57" s="1279"/>
      <c r="AP57" s="1279"/>
      <c r="AQ57" s="1279"/>
      <c r="AR57" s="1279"/>
      <c r="AS57" s="1279"/>
      <c r="AT57" s="1279"/>
      <c r="AU57" s="1279"/>
      <c r="AV57" s="1279"/>
      <c r="AW57" s="1279"/>
      <c r="AX57" s="1279"/>
      <c r="AY57" s="1279"/>
      <c r="AZ57" s="1279"/>
      <c r="BA57" s="1279"/>
      <c r="BB57" s="1282" t="s">
        <v>579</v>
      </c>
      <c r="BC57" s="1282"/>
      <c r="BD57" s="1282"/>
      <c r="BE57" s="1282"/>
      <c r="BF57" s="1282"/>
      <c r="BG57" s="1282"/>
      <c r="BH57" s="1282"/>
      <c r="BI57" s="1282"/>
      <c r="BJ57" s="1282"/>
      <c r="BK57" s="1282"/>
      <c r="BL57" s="1282"/>
      <c r="BM57" s="1282"/>
      <c r="BN57" s="1282"/>
      <c r="BO57" s="1282"/>
      <c r="BP57" s="1281"/>
      <c r="BQ57" s="1280"/>
      <c r="BR57" s="1280"/>
      <c r="BS57" s="1280"/>
      <c r="BT57" s="1280"/>
      <c r="BU57" s="1280"/>
      <c r="BV57" s="1280"/>
      <c r="BW57" s="1280"/>
      <c r="BX57" s="1281"/>
      <c r="BY57" s="1280"/>
      <c r="BZ57" s="1280"/>
      <c r="CA57" s="1280"/>
      <c r="CB57" s="1280"/>
      <c r="CC57" s="1280"/>
      <c r="CD57" s="1280"/>
      <c r="CE57" s="1280"/>
      <c r="CF57" s="1280">
        <v>57.2</v>
      </c>
      <c r="CG57" s="1280"/>
      <c r="CH57" s="1280"/>
      <c r="CI57" s="1280"/>
      <c r="CJ57" s="1280"/>
      <c r="CK57" s="1280"/>
      <c r="CL57" s="1280"/>
      <c r="CM57" s="1280"/>
      <c r="CN57" s="1280">
        <v>56.3</v>
      </c>
      <c r="CO57" s="1280"/>
      <c r="CP57" s="1280"/>
      <c r="CQ57" s="1280"/>
      <c r="CR57" s="1280"/>
      <c r="CS57" s="1280"/>
      <c r="CT57" s="1280"/>
      <c r="CU57" s="1280"/>
      <c r="CV57" s="1280">
        <v>58.5</v>
      </c>
      <c r="CW57" s="1280"/>
      <c r="CX57" s="1280"/>
      <c r="CY57" s="1280"/>
      <c r="CZ57" s="1280"/>
      <c r="DA57" s="1280"/>
      <c r="DB57" s="1280"/>
      <c r="DC57" s="1280"/>
      <c r="DD57" s="387"/>
      <c r="DE57" s="386"/>
    </row>
    <row r="58" spans="1:109" s="382" customFormat="1" x14ac:dyDescent="0.15">
      <c r="A58" s="367"/>
      <c r="B58" s="386"/>
      <c r="G58" s="1275"/>
      <c r="H58" s="1275"/>
      <c r="I58" s="1295"/>
      <c r="J58" s="1295"/>
      <c r="K58" s="1292"/>
      <c r="L58" s="1292"/>
      <c r="M58" s="1292"/>
      <c r="N58" s="1292"/>
      <c r="AM58" s="367"/>
      <c r="AN58" s="1279"/>
      <c r="AO58" s="1279"/>
      <c r="AP58" s="1279"/>
      <c r="AQ58" s="1279"/>
      <c r="AR58" s="1279"/>
      <c r="AS58" s="1279"/>
      <c r="AT58" s="1279"/>
      <c r="AU58" s="1279"/>
      <c r="AV58" s="1279"/>
      <c r="AW58" s="1279"/>
      <c r="AX58" s="1279"/>
      <c r="AY58" s="1279"/>
      <c r="AZ58" s="1279"/>
      <c r="BA58" s="1279"/>
      <c r="BB58" s="1282"/>
      <c r="BC58" s="1282"/>
      <c r="BD58" s="1282"/>
      <c r="BE58" s="1282"/>
      <c r="BF58" s="1282"/>
      <c r="BG58" s="1282"/>
      <c r="BH58" s="1282"/>
      <c r="BI58" s="1282"/>
      <c r="BJ58" s="1282"/>
      <c r="BK58" s="1282"/>
      <c r="BL58" s="1282"/>
      <c r="BM58" s="1282"/>
      <c r="BN58" s="1282"/>
      <c r="BO58" s="1282"/>
      <c r="BP58" s="1280"/>
      <c r="BQ58" s="1280"/>
      <c r="BR58" s="1280"/>
      <c r="BS58" s="1280"/>
      <c r="BT58" s="1280"/>
      <c r="BU58" s="1280"/>
      <c r="BV58" s="1280"/>
      <c r="BW58" s="1280"/>
      <c r="BX58" s="1280"/>
      <c r="BY58" s="1280"/>
      <c r="BZ58" s="1280"/>
      <c r="CA58" s="1280"/>
      <c r="CB58" s="1280"/>
      <c r="CC58" s="1280"/>
      <c r="CD58" s="1280"/>
      <c r="CE58" s="1280"/>
      <c r="CF58" s="1280"/>
      <c r="CG58" s="1280"/>
      <c r="CH58" s="1280"/>
      <c r="CI58" s="1280"/>
      <c r="CJ58" s="1280"/>
      <c r="CK58" s="1280"/>
      <c r="CL58" s="1280"/>
      <c r="CM58" s="1280"/>
      <c r="CN58" s="1280"/>
      <c r="CO58" s="1280"/>
      <c r="CP58" s="1280"/>
      <c r="CQ58" s="1280"/>
      <c r="CR58" s="1280"/>
      <c r="CS58" s="1280"/>
      <c r="CT58" s="1280"/>
      <c r="CU58" s="1280"/>
      <c r="CV58" s="1280"/>
      <c r="CW58" s="1280"/>
      <c r="CX58" s="1280"/>
      <c r="CY58" s="1280"/>
      <c r="CZ58" s="1280"/>
      <c r="DA58" s="1280"/>
      <c r="DB58" s="1280"/>
      <c r="DC58" s="1280"/>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581</v>
      </c>
    </row>
    <row r="64" spans="1:109" x14ac:dyDescent="0.15">
      <c r="B64" s="374"/>
      <c r="G64" s="381"/>
      <c r="I64" s="394"/>
      <c r="J64" s="394"/>
      <c r="K64" s="394"/>
      <c r="L64" s="394"/>
      <c r="M64" s="394"/>
      <c r="N64" s="395"/>
      <c r="AM64" s="381"/>
      <c r="AN64" s="381" t="s">
        <v>575</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3" t="s">
        <v>588</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x14ac:dyDescent="0.15">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x14ac:dyDescent="0.15">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x14ac:dyDescent="0.15">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x14ac:dyDescent="0.15">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576</v>
      </c>
    </row>
    <row r="72" spans="2:107" x14ac:dyDescent="0.15">
      <c r="B72" s="374"/>
      <c r="G72" s="1275"/>
      <c r="H72" s="1275"/>
      <c r="I72" s="1275"/>
      <c r="J72" s="1275"/>
      <c r="K72" s="384"/>
      <c r="L72" s="384"/>
      <c r="M72" s="385"/>
      <c r="N72" s="385"/>
      <c r="AN72" s="1276"/>
      <c r="AO72" s="1277"/>
      <c r="AP72" s="1277"/>
      <c r="AQ72" s="1277"/>
      <c r="AR72" s="1277"/>
      <c r="AS72" s="1277"/>
      <c r="AT72" s="1277"/>
      <c r="AU72" s="1277"/>
      <c r="AV72" s="1277"/>
      <c r="AW72" s="1277"/>
      <c r="AX72" s="1277"/>
      <c r="AY72" s="1277"/>
      <c r="AZ72" s="1277"/>
      <c r="BA72" s="1277"/>
      <c r="BB72" s="1277"/>
      <c r="BC72" s="1277"/>
      <c r="BD72" s="1277"/>
      <c r="BE72" s="1277"/>
      <c r="BF72" s="1277"/>
      <c r="BG72" s="1277"/>
      <c r="BH72" s="1277"/>
      <c r="BI72" s="1277"/>
      <c r="BJ72" s="1277"/>
      <c r="BK72" s="1277"/>
      <c r="BL72" s="1277"/>
      <c r="BM72" s="1277"/>
      <c r="BN72" s="1277"/>
      <c r="BO72" s="1278"/>
      <c r="BP72" s="1279" t="s">
        <v>540</v>
      </c>
      <c r="BQ72" s="1279"/>
      <c r="BR72" s="1279"/>
      <c r="BS72" s="1279"/>
      <c r="BT72" s="1279"/>
      <c r="BU72" s="1279"/>
      <c r="BV72" s="1279"/>
      <c r="BW72" s="1279"/>
      <c r="BX72" s="1279" t="s">
        <v>541</v>
      </c>
      <c r="BY72" s="1279"/>
      <c r="BZ72" s="1279"/>
      <c r="CA72" s="1279"/>
      <c r="CB72" s="1279"/>
      <c r="CC72" s="1279"/>
      <c r="CD72" s="1279"/>
      <c r="CE72" s="1279"/>
      <c r="CF72" s="1279" t="s">
        <v>542</v>
      </c>
      <c r="CG72" s="1279"/>
      <c r="CH72" s="1279"/>
      <c r="CI72" s="1279"/>
      <c r="CJ72" s="1279"/>
      <c r="CK72" s="1279"/>
      <c r="CL72" s="1279"/>
      <c r="CM72" s="1279"/>
      <c r="CN72" s="1279" t="s">
        <v>543</v>
      </c>
      <c r="CO72" s="1279"/>
      <c r="CP72" s="1279"/>
      <c r="CQ72" s="1279"/>
      <c r="CR72" s="1279"/>
      <c r="CS72" s="1279"/>
      <c r="CT72" s="1279"/>
      <c r="CU72" s="1279"/>
      <c r="CV72" s="1279" t="s">
        <v>544</v>
      </c>
      <c r="CW72" s="1279"/>
      <c r="CX72" s="1279"/>
      <c r="CY72" s="1279"/>
      <c r="CZ72" s="1279"/>
      <c r="DA72" s="1279"/>
      <c r="DB72" s="1279"/>
      <c r="DC72" s="1279"/>
    </row>
    <row r="73" spans="2:107" x14ac:dyDescent="0.15">
      <c r="B73" s="374"/>
      <c r="G73" s="1293"/>
      <c r="H73" s="1293"/>
      <c r="I73" s="1293"/>
      <c r="J73" s="1293"/>
      <c r="K73" s="1296"/>
      <c r="L73" s="1296"/>
      <c r="M73" s="1296"/>
      <c r="N73" s="1296"/>
      <c r="AM73" s="383"/>
      <c r="AN73" s="1282" t="s">
        <v>577</v>
      </c>
      <c r="AO73" s="1282"/>
      <c r="AP73" s="1282"/>
      <c r="AQ73" s="1282"/>
      <c r="AR73" s="1282"/>
      <c r="AS73" s="1282"/>
      <c r="AT73" s="1282"/>
      <c r="AU73" s="1282"/>
      <c r="AV73" s="1282"/>
      <c r="AW73" s="1282"/>
      <c r="AX73" s="1282"/>
      <c r="AY73" s="1282"/>
      <c r="AZ73" s="1282"/>
      <c r="BA73" s="1282"/>
      <c r="BB73" s="1282" t="s">
        <v>582</v>
      </c>
      <c r="BC73" s="1282"/>
      <c r="BD73" s="1282"/>
      <c r="BE73" s="1282"/>
      <c r="BF73" s="1282"/>
      <c r="BG73" s="1282"/>
      <c r="BH73" s="1282"/>
      <c r="BI73" s="1282"/>
      <c r="BJ73" s="1282"/>
      <c r="BK73" s="1282"/>
      <c r="BL73" s="1282"/>
      <c r="BM73" s="1282"/>
      <c r="BN73" s="1282"/>
      <c r="BO73" s="1282"/>
      <c r="BP73" s="1280"/>
      <c r="BQ73" s="1280"/>
      <c r="BR73" s="1280"/>
      <c r="BS73" s="1280"/>
      <c r="BT73" s="1280"/>
      <c r="BU73" s="1280"/>
      <c r="BV73" s="1280"/>
      <c r="BW73" s="1280"/>
      <c r="BX73" s="1280"/>
      <c r="BY73" s="1280"/>
      <c r="BZ73" s="1280"/>
      <c r="CA73" s="1280"/>
      <c r="CB73" s="1280"/>
      <c r="CC73" s="1280"/>
      <c r="CD73" s="1280"/>
      <c r="CE73" s="1280"/>
      <c r="CF73" s="1280"/>
      <c r="CG73" s="1280"/>
      <c r="CH73" s="1280"/>
      <c r="CI73" s="1280"/>
      <c r="CJ73" s="1280"/>
      <c r="CK73" s="1280"/>
      <c r="CL73" s="1280"/>
      <c r="CM73" s="1280"/>
      <c r="CN73" s="1280"/>
      <c r="CO73" s="1280"/>
      <c r="CP73" s="1280"/>
      <c r="CQ73" s="1280"/>
      <c r="CR73" s="1280"/>
      <c r="CS73" s="1280"/>
      <c r="CT73" s="1280"/>
      <c r="CU73" s="1280"/>
      <c r="CV73" s="1280"/>
      <c r="CW73" s="1280"/>
      <c r="CX73" s="1280"/>
      <c r="CY73" s="1280"/>
      <c r="CZ73" s="1280"/>
      <c r="DA73" s="1280"/>
      <c r="DB73" s="1280"/>
      <c r="DC73" s="1280"/>
    </row>
    <row r="74" spans="2:107" x14ac:dyDescent="0.15">
      <c r="B74" s="374"/>
      <c r="G74" s="1293"/>
      <c r="H74" s="1293"/>
      <c r="I74" s="1293"/>
      <c r="J74" s="1293"/>
      <c r="K74" s="1296"/>
      <c r="L74" s="1296"/>
      <c r="M74" s="1296"/>
      <c r="N74" s="1296"/>
      <c r="AM74" s="383"/>
      <c r="AN74" s="1282"/>
      <c r="AO74" s="1282"/>
      <c r="AP74" s="1282"/>
      <c r="AQ74" s="1282"/>
      <c r="AR74" s="1282"/>
      <c r="AS74" s="1282"/>
      <c r="AT74" s="1282"/>
      <c r="AU74" s="1282"/>
      <c r="AV74" s="1282"/>
      <c r="AW74" s="1282"/>
      <c r="AX74" s="1282"/>
      <c r="AY74" s="1282"/>
      <c r="AZ74" s="1282"/>
      <c r="BA74" s="1282"/>
      <c r="BB74" s="1282"/>
      <c r="BC74" s="1282"/>
      <c r="BD74" s="1282"/>
      <c r="BE74" s="1282"/>
      <c r="BF74" s="1282"/>
      <c r="BG74" s="1282"/>
      <c r="BH74" s="1282"/>
      <c r="BI74" s="1282"/>
      <c r="BJ74" s="1282"/>
      <c r="BK74" s="1282"/>
      <c r="BL74" s="1282"/>
      <c r="BM74" s="1282"/>
      <c r="BN74" s="1282"/>
      <c r="BO74" s="1282"/>
      <c r="BP74" s="1280"/>
      <c r="BQ74" s="1280"/>
      <c r="BR74" s="1280"/>
      <c r="BS74" s="1280"/>
      <c r="BT74" s="1280"/>
      <c r="BU74" s="1280"/>
      <c r="BV74" s="1280"/>
      <c r="BW74" s="1280"/>
      <c r="BX74" s="1280"/>
      <c r="BY74" s="1280"/>
      <c r="BZ74" s="1280"/>
      <c r="CA74" s="1280"/>
      <c r="CB74" s="1280"/>
      <c r="CC74" s="1280"/>
      <c r="CD74" s="1280"/>
      <c r="CE74" s="1280"/>
      <c r="CF74" s="1280"/>
      <c r="CG74" s="1280"/>
      <c r="CH74" s="1280"/>
      <c r="CI74" s="1280"/>
      <c r="CJ74" s="1280"/>
      <c r="CK74" s="1280"/>
      <c r="CL74" s="1280"/>
      <c r="CM74" s="1280"/>
      <c r="CN74" s="1280"/>
      <c r="CO74" s="1280"/>
      <c r="CP74" s="1280"/>
      <c r="CQ74" s="1280"/>
      <c r="CR74" s="1280"/>
      <c r="CS74" s="1280"/>
      <c r="CT74" s="1280"/>
      <c r="CU74" s="1280"/>
      <c r="CV74" s="1280"/>
      <c r="CW74" s="1280"/>
      <c r="CX74" s="1280"/>
      <c r="CY74" s="1280"/>
      <c r="CZ74" s="1280"/>
      <c r="DA74" s="1280"/>
      <c r="DB74" s="1280"/>
      <c r="DC74" s="1280"/>
    </row>
    <row r="75" spans="2:107" x14ac:dyDescent="0.15">
      <c r="B75" s="374"/>
      <c r="G75" s="1293"/>
      <c r="H75" s="1293"/>
      <c r="I75" s="1275"/>
      <c r="J75" s="1275"/>
      <c r="K75" s="1292"/>
      <c r="L75" s="1292"/>
      <c r="M75" s="1292"/>
      <c r="N75" s="1292"/>
      <c r="AM75" s="383"/>
      <c r="AN75" s="1282"/>
      <c r="AO75" s="1282"/>
      <c r="AP75" s="1282"/>
      <c r="AQ75" s="1282"/>
      <c r="AR75" s="1282"/>
      <c r="AS75" s="1282"/>
      <c r="AT75" s="1282"/>
      <c r="AU75" s="1282"/>
      <c r="AV75" s="1282"/>
      <c r="AW75" s="1282"/>
      <c r="AX75" s="1282"/>
      <c r="AY75" s="1282"/>
      <c r="AZ75" s="1282"/>
      <c r="BA75" s="1282"/>
      <c r="BB75" s="1282" t="s">
        <v>583</v>
      </c>
      <c r="BC75" s="1282"/>
      <c r="BD75" s="1282"/>
      <c r="BE75" s="1282"/>
      <c r="BF75" s="1282"/>
      <c r="BG75" s="1282"/>
      <c r="BH75" s="1282"/>
      <c r="BI75" s="1282"/>
      <c r="BJ75" s="1282"/>
      <c r="BK75" s="1282"/>
      <c r="BL75" s="1282"/>
      <c r="BM75" s="1282"/>
      <c r="BN75" s="1282"/>
      <c r="BO75" s="1282"/>
      <c r="BP75" s="1280">
        <v>5.7</v>
      </c>
      <c r="BQ75" s="1280"/>
      <c r="BR75" s="1280"/>
      <c r="BS75" s="1280"/>
      <c r="BT75" s="1280"/>
      <c r="BU75" s="1280"/>
      <c r="BV75" s="1280"/>
      <c r="BW75" s="1280"/>
      <c r="BX75" s="1280">
        <v>2.7</v>
      </c>
      <c r="BY75" s="1280"/>
      <c r="BZ75" s="1280"/>
      <c r="CA75" s="1280"/>
      <c r="CB75" s="1280"/>
      <c r="CC75" s="1280"/>
      <c r="CD75" s="1280"/>
      <c r="CE75" s="1280"/>
      <c r="CF75" s="1280">
        <v>0.9</v>
      </c>
      <c r="CG75" s="1280"/>
      <c r="CH75" s="1280"/>
      <c r="CI75" s="1280"/>
      <c r="CJ75" s="1280"/>
      <c r="CK75" s="1280"/>
      <c r="CL75" s="1280"/>
      <c r="CM75" s="1280"/>
      <c r="CN75" s="1280">
        <v>1.9</v>
      </c>
      <c r="CO75" s="1280"/>
      <c r="CP75" s="1280"/>
      <c r="CQ75" s="1280"/>
      <c r="CR75" s="1280"/>
      <c r="CS75" s="1280"/>
      <c r="CT75" s="1280"/>
      <c r="CU75" s="1280"/>
      <c r="CV75" s="1280">
        <v>3</v>
      </c>
      <c r="CW75" s="1280"/>
      <c r="CX75" s="1280"/>
      <c r="CY75" s="1280"/>
      <c r="CZ75" s="1280"/>
      <c r="DA75" s="1280"/>
      <c r="DB75" s="1280"/>
      <c r="DC75" s="1280"/>
    </row>
    <row r="76" spans="2:107" x14ac:dyDescent="0.15">
      <c r="B76" s="374"/>
      <c r="G76" s="1293"/>
      <c r="H76" s="1293"/>
      <c r="I76" s="1275"/>
      <c r="J76" s="1275"/>
      <c r="K76" s="1292"/>
      <c r="L76" s="1292"/>
      <c r="M76" s="1292"/>
      <c r="N76" s="1292"/>
      <c r="AM76" s="383"/>
      <c r="AN76" s="1282"/>
      <c r="AO76" s="1282"/>
      <c r="AP76" s="1282"/>
      <c r="AQ76" s="1282"/>
      <c r="AR76" s="1282"/>
      <c r="AS76" s="1282"/>
      <c r="AT76" s="1282"/>
      <c r="AU76" s="1282"/>
      <c r="AV76" s="1282"/>
      <c r="AW76" s="1282"/>
      <c r="AX76" s="1282"/>
      <c r="AY76" s="1282"/>
      <c r="AZ76" s="1282"/>
      <c r="BA76" s="1282"/>
      <c r="BB76" s="1282"/>
      <c r="BC76" s="1282"/>
      <c r="BD76" s="1282"/>
      <c r="BE76" s="1282"/>
      <c r="BF76" s="1282"/>
      <c r="BG76" s="1282"/>
      <c r="BH76" s="1282"/>
      <c r="BI76" s="1282"/>
      <c r="BJ76" s="1282"/>
      <c r="BK76" s="1282"/>
      <c r="BL76" s="1282"/>
      <c r="BM76" s="1282"/>
      <c r="BN76" s="1282"/>
      <c r="BO76" s="1282"/>
      <c r="BP76" s="1280"/>
      <c r="BQ76" s="1280"/>
      <c r="BR76" s="1280"/>
      <c r="BS76" s="1280"/>
      <c r="BT76" s="1280"/>
      <c r="BU76" s="1280"/>
      <c r="BV76" s="1280"/>
      <c r="BW76" s="1280"/>
      <c r="BX76" s="1280"/>
      <c r="BY76" s="1280"/>
      <c r="BZ76" s="1280"/>
      <c r="CA76" s="1280"/>
      <c r="CB76" s="1280"/>
      <c r="CC76" s="1280"/>
      <c r="CD76" s="1280"/>
      <c r="CE76" s="1280"/>
      <c r="CF76" s="1280"/>
      <c r="CG76" s="1280"/>
      <c r="CH76" s="1280"/>
      <c r="CI76" s="1280"/>
      <c r="CJ76" s="1280"/>
      <c r="CK76" s="1280"/>
      <c r="CL76" s="1280"/>
      <c r="CM76" s="1280"/>
      <c r="CN76" s="1280"/>
      <c r="CO76" s="1280"/>
      <c r="CP76" s="1280"/>
      <c r="CQ76" s="1280"/>
      <c r="CR76" s="1280"/>
      <c r="CS76" s="1280"/>
      <c r="CT76" s="1280"/>
      <c r="CU76" s="1280"/>
      <c r="CV76" s="1280"/>
      <c r="CW76" s="1280"/>
      <c r="CX76" s="1280"/>
      <c r="CY76" s="1280"/>
      <c r="CZ76" s="1280"/>
      <c r="DA76" s="1280"/>
      <c r="DB76" s="1280"/>
      <c r="DC76" s="1280"/>
    </row>
    <row r="77" spans="2:107" x14ac:dyDescent="0.15">
      <c r="B77" s="374"/>
      <c r="G77" s="1275"/>
      <c r="H77" s="1275"/>
      <c r="I77" s="1275"/>
      <c r="J77" s="1275"/>
      <c r="K77" s="1296"/>
      <c r="L77" s="1296"/>
      <c r="M77" s="1296"/>
      <c r="N77" s="1296"/>
      <c r="AN77" s="1279" t="s">
        <v>584</v>
      </c>
      <c r="AO77" s="1279"/>
      <c r="AP77" s="1279"/>
      <c r="AQ77" s="1279"/>
      <c r="AR77" s="1279"/>
      <c r="AS77" s="1279"/>
      <c r="AT77" s="1279"/>
      <c r="AU77" s="1279"/>
      <c r="AV77" s="1279"/>
      <c r="AW77" s="1279"/>
      <c r="AX77" s="1279"/>
      <c r="AY77" s="1279"/>
      <c r="AZ77" s="1279"/>
      <c r="BA77" s="1279"/>
      <c r="BB77" s="1282" t="s">
        <v>582</v>
      </c>
      <c r="BC77" s="1282"/>
      <c r="BD77" s="1282"/>
      <c r="BE77" s="1282"/>
      <c r="BF77" s="1282"/>
      <c r="BG77" s="1282"/>
      <c r="BH77" s="1282"/>
      <c r="BI77" s="1282"/>
      <c r="BJ77" s="1282"/>
      <c r="BK77" s="1282"/>
      <c r="BL77" s="1282"/>
      <c r="BM77" s="1282"/>
      <c r="BN77" s="1282"/>
      <c r="BO77" s="1282"/>
      <c r="BP77" s="1280">
        <v>20.5</v>
      </c>
      <c r="BQ77" s="1280"/>
      <c r="BR77" s="1280"/>
      <c r="BS77" s="1280"/>
      <c r="BT77" s="1280"/>
      <c r="BU77" s="1280"/>
      <c r="BV77" s="1280"/>
      <c r="BW77" s="1280"/>
      <c r="BX77" s="1280">
        <v>17.899999999999999</v>
      </c>
      <c r="BY77" s="1280"/>
      <c r="BZ77" s="1280"/>
      <c r="CA77" s="1280"/>
      <c r="CB77" s="1280"/>
      <c r="CC77" s="1280"/>
      <c r="CD77" s="1280"/>
      <c r="CE77" s="1280"/>
      <c r="CF77" s="1280">
        <v>27</v>
      </c>
      <c r="CG77" s="1280"/>
      <c r="CH77" s="1280"/>
      <c r="CI77" s="1280"/>
      <c r="CJ77" s="1280"/>
      <c r="CK77" s="1280"/>
      <c r="CL77" s="1280"/>
      <c r="CM77" s="1280"/>
      <c r="CN77" s="1280">
        <v>0</v>
      </c>
      <c r="CO77" s="1280"/>
      <c r="CP77" s="1280"/>
      <c r="CQ77" s="1280"/>
      <c r="CR77" s="1280"/>
      <c r="CS77" s="1280"/>
      <c r="CT77" s="1280"/>
      <c r="CU77" s="1280"/>
      <c r="CV77" s="1280">
        <v>0</v>
      </c>
      <c r="CW77" s="1280"/>
      <c r="CX77" s="1280"/>
      <c r="CY77" s="1280"/>
      <c r="CZ77" s="1280"/>
      <c r="DA77" s="1280"/>
      <c r="DB77" s="1280"/>
      <c r="DC77" s="1280"/>
    </row>
    <row r="78" spans="2:107" x14ac:dyDescent="0.15">
      <c r="B78" s="374"/>
      <c r="G78" s="1275"/>
      <c r="H78" s="1275"/>
      <c r="I78" s="1275"/>
      <c r="J78" s="1275"/>
      <c r="K78" s="1296"/>
      <c r="L78" s="1296"/>
      <c r="M78" s="1296"/>
      <c r="N78" s="1296"/>
      <c r="AN78" s="1279"/>
      <c r="AO78" s="1279"/>
      <c r="AP78" s="1279"/>
      <c r="AQ78" s="1279"/>
      <c r="AR78" s="1279"/>
      <c r="AS78" s="1279"/>
      <c r="AT78" s="1279"/>
      <c r="AU78" s="1279"/>
      <c r="AV78" s="1279"/>
      <c r="AW78" s="1279"/>
      <c r="AX78" s="1279"/>
      <c r="AY78" s="1279"/>
      <c r="AZ78" s="1279"/>
      <c r="BA78" s="1279"/>
      <c r="BB78" s="1282"/>
      <c r="BC78" s="1282"/>
      <c r="BD78" s="1282"/>
      <c r="BE78" s="1282"/>
      <c r="BF78" s="1282"/>
      <c r="BG78" s="1282"/>
      <c r="BH78" s="1282"/>
      <c r="BI78" s="1282"/>
      <c r="BJ78" s="1282"/>
      <c r="BK78" s="1282"/>
      <c r="BL78" s="1282"/>
      <c r="BM78" s="1282"/>
      <c r="BN78" s="1282"/>
      <c r="BO78" s="1282"/>
      <c r="BP78" s="1280"/>
      <c r="BQ78" s="1280"/>
      <c r="BR78" s="1280"/>
      <c r="BS78" s="1280"/>
      <c r="BT78" s="1280"/>
      <c r="BU78" s="1280"/>
      <c r="BV78" s="1280"/>
      <c r="BW78" s="1280"/>
      <c r="BX78" s="1280"/>
      <c r="BY78" s="1280"/>
      <c r="BZ78" s="1280"/>
      <c r="CA78" s="1280"/>
      <c r="CB78" s="1280"/>
      <c r="CC78" s="1280"/>
      <c r="CD78" s="1280"/>
      <c r="CE78" s="1280"/>
      <c r="CF78" s="1280"/>
      <c r="CG78" s="1280"/>
      <c r="CH78" s="1280"/>
      <c r="CI78" s="1280"/>
      <c r="CJ78" s="1280"/>
      <c r="CK78" s="1280"/>
      <c r="CL78" s="1280"/>
      <c r="CM78" s="1280"/>
      <c r="CN78" s="1280"/>
      <c r="CO78" s="1280"/>
      <c r="CP78" s="1280"/>
      <c r="CQ78" s="1280"/>
      <c r="CR78" s="1280"/>
      <c r="CS78" s="1280"/>
      <c r="CT78" s="1280"/>
      <c r="CU78" s="1280"/>
      <c r="CV78" s="1280"/>
      <c r="CW78" s="1280"/>
      <c r="CX78" s="1280"/>
      <c r="CY78" s="1280"/>
      <c r="CZ78" s="1280"/>
      <c r="DA78" s="1280"/>
      <c r="DB78" s="1280"/>
      <c r="DC78" s="1280"/>
    </row>
    <row r="79" spans="2:107" x14ac:dyDescent="0.15">
      <c r="B79" s="374"/>
      <c r="G79" s="1275"/>
      <c r="H79" s="1275"/>
      <c r="I79" s="1295"/>
      <c r="J79" s="1295"/>
      <c r="K79" s="1297"/>
      <c r="L79" s="1297"/>
      <c r="M79" s="1297"/>
      <c r="N79" s="1297"/>
      <c r="AN79" s="1279"/>
      <c r="AO79" s="1279"/>
      <c r="AP79" s="1279"/>
      <c r="AQ79" s="1279"/>
      <c r="AR79" s="1279"/>
      <c r="AS79" s="1279"/>
      <c r="AT79" s="1279"/>
      <c r="AU79" s="1279"/>
      <c r="AV79" s="1279"/>
      <c r="AW79" s="1279"/>
      <c r="AX79" s="1279"/>
      <c r="AY79" s="1279"/>
      <c r="AZ79" s="1279"/>
      <c r="BA79" s="1279"/>
      <c r="BB79" s="1282" t="s">
        <v>583</v>
      </c>
      <c r="BC79" s="1282"/>
      <c r="BD79" s="1282"/>
      <c r="BE79" s="1282"/>
      <c r="BF79" s="1282"/>
      <c r="BG79" s="1282"/>
      <c r="BH79" s="1282"/>
      <c r="BI79" s="1282"/>
      <c r="BJ79" s="1282"/>
      <c r="BK79" s="1282"/>
      <c r="BL79" s="1282"/>
      <c r="BM79" s="1282"/>
      <c r="BN79" s="1282"/>
      <c r="BO79" s="1282"/>
      <c r="BP79" s="1280">
        <v>10.5</v>
      </c>
      <c r="BQ79" s="1280"/>
      <c r="BR79" s="1280"/>
      <c r="BS79" s="1280"/>
      <c r="BT79" s="1280"/>
      <c r="BU79" s="1280"/>
      <c r="BV79" s="1280"/>
      <c r="BW79" s="1280"/>
      <c r="BX79" s="1280">
        <v>9.5</v>
      </c>
      <c r="BY79" s="1280"/>
      <c r="BZ79" s="1280"/>
      <c r="CA79" s="1280"/>
      <c r="CB79" s="1280"/>
      <c r="CC79" s="1280"/>
      <c r="CD79" s="1280"/>
      <c r="CE79" s="1280"/>
      <c r="CF79" s="1280">
        <v>8.6999999999999993</v>
      </c>
      <c r="CG79" s="1280"/>
      <c r="CH79" s="1280"/>
      <c r="CI79" s="1280"/>
      <c r="CJ79" s="1280"/>
      <c r="CK79" s="1280"/>
      <c r="CL79" s="1280"/>
      <c r="CM79" s="1280"/>
      <c r="CN79" s="1280">
        <v>8.5</v>
      </c>
      <c r="CO79" s="1280"/>
      <c r="CP79" s="1280"/>
      <c r="CQ79" s="1280"/>
      <c r="CR79" s="1280"/>
      <c r="CS79" s="1280"/>
      <c r="CT79" s="1280"/>
      <c r="CU79" s="1280"/>
      <c r="CV79" s="1280">
        <v>8.5</v>
      </c>
      <c r="CW79" s="1280"/>
      <c r="CX79" s="1280"/>
      <c r="CY79" s="1280"/>
      <c r="CZ79" s="1280"/>
      <c r="DA79" s="1280"/>
      <c r="DB79" s="1280"/>
      <c r="DC79" s="1280"/>
    </row>
    <row r="80" spans="2:107" x14ac:dyDescent="0.15">
      <c r="B80" s="374"/>
      <c r="G80" s="1275"/>
      <c r="H80" s="1275"/>
      <c r="I80" s="1295"/>
      <c r="J80" s="1295"/>
      <c r="K80" s="1297"/>
      <c r="L80" s="1297"/>
      <c r="M80" s="1297"/>
      <c r="N80" s="1297"/>
      <c r="AN80" s="1279"/>
      <c r="AO80" s="1279"/>
      <c r="AP80" s="1279"/>
      <c r="AQ80" s="1279"/>
      <c r="AR80" s="1279"/>
      <c r="AS80" s="1279"/>
      <c r="AT80" s="1279"/>
      <c r="AU80" s="1279"/>
      <c r="AV80" s="1279"/>
      <c r="AW80" s="1279"/>
      <c r="AX80" s="1279"/>
      <c r="AY80" s="1279"/>
      <c r="AZ80" s="1279"/>
      <c r="BA80" s="1279"/>
      <c r="BB80" s="1282"/>
      <c r="BC80" s="1282"/>
      <c r="BD80" s="1282"/>
      <c r="BE80" s="1282"/>
      <c r="BF80" s="1282"/>
      <c r="BG80" s="1282"/>
      <c r="BH80" s="1282"/>
      <c r="BI80" s="1282"/>
      <c r="BJ80" s="1282"/>
      <c r="BK80" s="1282"/>
      <c r="BL80" s="1282"/>
      <c r="BM80" s="1282"/>
      <c r="BN80" s="1282"/>
      <c r="BO80" s="1282"/>
      <c r="BP80" s="1280"/>
      <c r="BQ80" s="1280"/>
      <c r="BR80" s="1280"/>
      <c r="BS80" s="1280"/>
      <c r="BT80" s="1280"/>
      <c r="BU80" s="1280"/>
      <c r="BV80" s="1280"/>
      <c r="BW80" s="1280"/>
      <c r="BX80" s="1280"/>
      <c r="BY80" s="1280"/>
      <c r="BZ80" s="1280"/>
      <c r="CA80" s="1280"/>
      <c r="CB80" s="1280"/>
      <c r="CC80" s="1280"/>
      <c r="CD80" s="1280"/>
      <c r="CE80" s="1280"/>
      <c r="CF80" s="1280"/>
      <c r="CG80" s="1280"/>
      <c r="CH80" s="1280"/>
      <c r="CI80" s="1280"/>
      <c r="CJ80" s="1280"/>
      <c r="CK80" s="1280"/>
      <c r="CL80" s="1280"/>
      <c r="CM80" s="1280"/>
      <c r="CN80" s="1280"/>
      <c r="CO80" s="1280"/>
      <c r="CP80" s="1280"/>
      <c r="CQ80" s="1280"/>
      <c r="CR80" s="1280"/>
      <c r="CS80" s="1280"/>
      <c r="CT80" s="1280"/>
      <c r="CU80" s="1280"/>
      <c r="CV80" s="1280"/>
      <c r="CW80" s="1280"/>
      <c r="CX80" s="1280"/>
      <c r="CY80" s="1280"/>
      <c r="CZ80" s="1280"/>
      <c r="DA80" s="1280"/>
      <c r="DB80" s="1280"/>
      <c r="DC80" s="1280"/>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eEKzFgZustTapNUIL2t+zIig9kT+5FiM4gCYz5qHYrreoaG+07rOCfOqKIzKv/Gh0lWh34NtXXzDuQxr+TjZug==" saltValue="PXOJTGHi0JQ6jmK4OJgZl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pageMargins left="0" right="0" top="0.39370078740157483" bottom="0.39370078740157483" header="0.19685039370078741" footer="0.19685039370078741"/>
  <pageSetup paperSize="9" scale="47" orientation="landscape" cellComments="asDisplayed" horizontalDpi="300" verticalDpi="300" r:id="rId1"/>
  <headerFooter>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585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SGWnvbuPrxUmlg4MYujHNGzMSrfZLubiNOKM5WpxDWuBLylvzhbqx9WVFGYfyJXnsaRnzCM38fS0mo5OneRn0w==" saltValue="knrnm4XzH81LuQXEw0LPog==" spinCount="100000" sheet="1" objects="1" scenarios="1"/>
  <dataConsolidate/>
  <phoneticPr fontId="2"/>
  <printOptions horizontalCentered="1"/>
  <pageMargins left="0" right="0" top="0.39370078740157483" bottom="0.39370078740157483" header="0.19685039370078741" footer="0.19685039370078741"/>
  <pageSetup paperSize="9" scale="31" orientation="landscape" cellComments="asDisplayed" horizontalDpi="300" verticalDpi="300" r:id="rId1"/>
  <headerFooter>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586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klMV+lqgsWr18s3zIgaDz8Cno7uyPnHnWtGatPOh0+T6RXlSPwiFvxc1gZlQmFYKGWxeKUUqua12vPSUgWjZsQ==" saltValue="7a8epXhy5qV3SaO1HQz8Hw==" spinCount="100000" sheet="1" objects="1" scenarios="1"/>
  <dataConsolidate/>
  <phoneticPr fontId="2"/>
  <printOptions horizontalCentered="1"/>
  <pageMargins left="0" right="0" top="0.39370078740157483" bottom="0.39370078740157483" header="0.19685039370078741" footer="0.19685039370078741"/>
  <pageSetup paperSize="9" scale="31" orientation="landscape" cellComments="asDisplayed" horizontalDpi="300" verticalDpi="300" r:id="rId1"/>
  <headerFooter>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44</v>
      </c>
      <c r="E2" s="134"/>
      <c r="F2" s="135" t="s">
        <v>537</v>
      </c>
      <c r="G2" s="136"/>
      <c r="H2" s="137"/>
    </row>
    <row r="3" spans="1:8" x14ac:dyDescent="0.15">
      <c r="A3" s="133" t="s">
        <v>530</v>
      </c>
      <c r="B3" s="138"/>
      <c r="C3" s="139"/>
      <c r="D3" s="140">
        <v>57323</v>
      </c>
      <c r="E3" s="141"/>
      <c r="F3" s="142">
        <v>119674</v>
      </c>
      <c r="G3" s="143"/>
      <c r="H3" s="144"/>
    </row>
    <row r="4" spans="1:8" x14ac:dyDescent="0.15">
      <c r="A4" s="145"/>
      <c r="B4" s="146"/>
      <c r="C4" s="147"/>
      <c r="D4" s="148">
        <v>29822</v>
      </c>
      <c r="E4" s="149"/>
      <c r="F4" s="150">
        <v>57803</v>
      </c>
      <c r="G4" s="151"/>
      <c r="H4" s="152"/>
    </row>
    <row r="5" spans="1:8" x14ac:dyDescent="0.15">
      <c r="A5" s="133" t="s">
        <v>532</v>
      </c>
      <c r="B5" s="138"/>
      <c r="C5" s="139"/>
      <c r="D5" s="140">
        <v>138716</v>
      </c>
      <c r="E5" s="141"/>
      <c r="F5" s="142">
        <v>119685</v>
      </c>
      <c r="G5" s="143"/>
      <c r="H5" s="144"/>
    </row>
    <row r="6" spans="1:8" x14ac:dyDescent="0.15">
      <c r="A6" s="145"/>
      <c r="B6" s="146"/>
      <c r="C6" s="147"/>
      <c r="D6" s="148">
        <v>68947</v>
      </c>
      <c r="E6" s="149"/>
      <c r="F6" s="150">
        <v>68464</v>
      </c>
      <c r="G6" s="151"/>
      <c r="H6" s="152"/>
    </row>
    <row r="7" spans="1:8" x14ac:dyDescent="0.15">
      <c r="A7" s="133" t="s">
        <v>533</v>
      </c>
      <c r="B7" s="138"/>
      <c r="C7" s="139"/>
      <c r="D7" s="140">
        <v>84977</v>
      </c>
      <c r="E7" s="141"/>
      <c r="F7" s="142">
        <v>109920</v>
      </c>
      <c r="G7" s="143"/>
      <c r="H7" s="144"/>
    </row>
    <row r="8" spans="1:8" x14ac:dyDescent="0.15">
      <c r="A8" s="145"/>
      <c r="B8" s="146"/>
      <c r="C8" s="147"/>
      <c r="D8" s="148">
        <v>53137</v>
      </c>
      <c r="E8" s="149"/>
      <c r="F8" s="150">
        <v>62739</v>
      </c>
      <c r="G8" s="151"/>
      <c r="H8" s="152"/>
    </row>
    <row r="9" spans="1:8" x14ac:dyDescent="0.15">
      <c r="A9" s="133" t="s">
        <v>534</v>
      </c>
      <c r="B9" s="138"/>
      <c r="C9" s="139"/>
      <c r="D9" s="140">
        <v>62920</v>
      </c>
      <c r="E9" s="141"/>
      <c r="F9" s="142">
        <v>168868</v>
      </c>
      <c r="G9" s="143"/>
      <c r="H9" s="144"/>
    </row>
    <row r="10" spans="1:8" x14ac:dyDescent="0.15">
      <c r="A10" s="145"/>
      <c r="B10" s="146"/>
      <c r="C10" s="147"/>
      <c r="D10" s="148">
        <v>31296</v>
      </c>
      <c r="E10" s="149"/>
      <c r="F10" s="150">
        <v>79360</v>
      </c>
      <c r="G10" s="151"/>
      <c r="H10" s="152"/>
    </row>
    <row r="11" spans="1:8" x14ac:dyDescent="0.15">
      <c r="A11" s="133" t="s">
        <v>535</v>
      </c>
      <c r="B11" s="138"/>
      <c r="C11" s="139"/>
      <c r="D11" s="140">
        <v>41465</v>
      </c>
      <c r="E11" s="141"/>
      <c r="F11" s="142">
        <v>202870</v>
      </c>
      <c r="G11" s="143"/>
      <c r="H11" s="144"/>
    </row>
    <row r="12" spans="1:8" x14ac:dyDescent="0.15">
      <c r="A12" s="145"/>
      <c r="B12" s="146"/>
      <c r="C12" s="153"/>
      <c r="D12" s="148">
        <v>27162</v>
      </c>
      <c r="E12" s="149"/>
      <c r="F12" s="150">
        <v>79735</v>
      </c>
      <c r="G12" s="151"/>
      <c r="H12" s="152"/>
    </row>
    <row r="13" spans="1:8" x14ac:dyDescent="0.15">
      <c r="A13" s="133"/>
      <c r="B13" s="138"/>
      <c r="C13" s="154"/>
      <c r="D13" s="155">
        <v>77080</v>
      </c>
      <c r="E13" s="156"/>
      <c r="F13" s="157">
        <v>144203</v>
      </c>
      <c r="G13" s="158"/>
      <c r="H13" s="144"/>
    </row>
    <row r="14" spans="1:8" x14ac:dyDescent="0.15">
      <c r="A14" s="145"/>
      <c r="B14" s="146"/>
      <c r="C14" s="147"/>
      <c r="D14" s="148">
        <v>42073</v>
      </c>
      <c r="E14" s="149"/>
      <c r="F14" s="150">
        <v>69620</v>
      </c>
      <c r="G14" s="151"/>
      <c r="H14" s="152"/>
    </row>
    <row r="17" spans="1:11" x14ac:dyDescent="0.15">
      <c r="A17" s="129" t="s">
        <v>45</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46</v>
      </c>
      <c r="B19" s="159">
        <f>ROUND(VALUE(SUBSTITUTE(実質収支比率等に係る経年分析!F$48,"▲","-")),2)</f>
        <v>11.64</v>
      </c>
      <c r="C19" s="159">
        <f>ROUND(VALUE(SUBSTITUTE(実質収支比率等に係る経年分析!G$48,"▲","-")),2)</f>
        <v>7.8</v>
      </c>
      <c r="D19" s="159">
        <f>ROUND(VALUE(SUBSTITUTE(実質収支比率等に係る経年分析!H$48,"▲","-")),2)</f>
        <v>12.98</v>
      </c>
      <c r="E19" s="159">
        <f>ROUND(VALUE(SUBSTITUTE(実質収支比率等に係る経年分析!I$48,"▲","-")),2)</f>
        <v>12.05</v>
      </c>
      <c r="F19" s="159">
        <f>ROUND(VALUE(SUBSTITUTE(実質収支比率等に係る経年分析!J$48,"▲","-")),2)</f>
        <v>8.75</v>
      </c>
    </row>
    <row r="20" spans="1:11" x14ac:dyDescent="0.15">
      <c r="A20" s="159" t="s">
        <v>47</v>
      </c>
      <c r="B20" s="159">
        <f>ROUND(VALUE(SUBSTITUTE(実質収支比率等に係る経年分析!F$47,"▲","-")),2)</f>
        <v>72.33</v>
      </c>
      <c r="C20" s="159">
        <f>ROUND(VALUE(SUBSTITUTE(実質収支比率等に係る経年分析!G$47,"▲","-")),2)</f>
        <v>55.01</v>
      </c>
      <c r="D20" s="159">
        <f>ROUND(VALUE(SUBSTITUTE(実質収支比率等に係る経年分析!H$47,"▲","-")),2)</f>
        <v>60.35</v>
      </c>
      <c r="E20" s="159">
        <f>ROUND(VALUE(SUBSTITUTE(実質収支比率等に係る経年分析!I$47,"▲","-")),2)</f>
        <v>66.62</v>
      </c>
      <c r="F20" s="159">
        <f>ROUND(VALUE(SUBSTITUTE(実質収支比率等に係る経年分析!J$47,"▲","-")),2)</f>
        <v>76.66</v>
      </c>
    </row>
    <row r="21" spans="1:11" x14ac:dyDescent="0.15">
      <c r="A21" s="159" t="s">
        <v>48</v>
      </c>
      <c r="B21" s="159">
        <f>IF(ISNUMBER(VALUE(SUBSTITUTE(実質収支比率等に係る経年分析!F$49,"▲","-"))),ROUND(VALUE(SUBSTITUTE(実質収支比率等に係る経年分析!F$49,"▲","-")),2),NA())</f>
        <v>10.25</v>
      </c>
      <c r="C21" s="159">
        <f>IF(ISNUMBER(VALUE(SUBSTITUTE(実質収支比率等に係る経年分析!G$49,"▲","-"))),ROUND(VALUE(SUBSTITUTE(実質収支比率等に係る経年分析!G$49,"▲","-")),2),NA())</f>
        <v>-21.02</v>
      </c>
      <c r="D21" s="159">
        <f>IF(ISNUMBER(VALUE(SUBSTITUTE(実質収支比率等に係る経年分析!H$49,"▲","-"))),ROUND(VALUE(SUBSTITUTE(実質収支比率等に係る経年分析!H$49,"▲","-")),2),NA())</f>
        <v>12.86</v>
      </c>
      <c r="E21" s="159">
        <f>IF(ISNUMBER(VALUE(SUBSTITUTE(実質収支比率等に係る経年分析!I$49,"▲","-"))),ROUND(VALUE(SUBSTITUTE(実質収支比率等に係る経年分析!I$49,"▲","-")),2),NA())</f>
        <v>2.73</v>
      </c>
      <c r="F21" s="159">
        <f>IF(ISNUMBER(VALUE(SUBSTITUTE(実質収支比率等に係る経年分析!J$49,"▲","-"))),ROUND(VALUE(SUBSTITUTE(実質収支比率等に係る経年分析!J$49,"▲","-")),2),NA())</f>
        <v>6.46</v>
      </c>
    </row>
    <row r="24" spans="1:11" x14ac:dyDescent="0.15">
      <c r="A24" s="129" t="s">
        <v>49</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50</v>
      </c>
      <c r="C26" s="160" t="s">
        <v>51</v>
      </c>
      <c r="D26" s="160" t="s">
        <v>50</v>
      </c>
      <c r="E26" s="160" t="s">
        <v>51</v>
      </c>
      <c r="F26" s="160" t="s">
        <v>50</v>
      </c>
      <c r="G26" s="160" t="s">
        <v>51</v>
      </c>
      <c r="H26" s="160" t="s">
        <v>50</v>
      </c>
      <c r="I26" s="160" t="s">
        <v>51</v>
      </c>
      <c r="J26" s="160" t="s">
        <v>50</v>
      </c>
      <c r="K26" s="160" t="s">
        <v>51</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e">
        <f>IF(連結実質赤字比率に係る赤字・黒字の構成分析!C$40="",NA(),連結実質赤字比率に係る赤字・黒字の構成分析!C$40)</f>
        <v>#N/A</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#VALUE!</v>
      </c>
      <c r="E30" s="160" t="e">
        <f>IF(ROUND(VALUE(SUBSTITUTE(連結実質赤字比率に係る赤字・黒字の構成分析!G$40,"▲", "-")), 2) &gt;= 0, ABS(ROUND(VALUE(SUBSTITUTE(連結実質赤字比率に係る赤字・黒字の構成分析!G$40,"▲", "-")), 2)), NA())</f>
        <v>#VALUE!</v>
      </c>
      <c r="F30" s="160" t="e">
        <f>IF(ROUND(VALUE(SUBSTITUTE(連結実質赤字比率に係る赤字・黒字の構成分析!H$40,"▲", "-")), 2) &lt; 0, ABS(ROUND(VALUE(SUBSTITUTE(連結実質赤字比率に係る赤字・黒字の構成分析!H$40,"▲", "-")), 2)), NA())</f>
        <v>#VALUE!</v>
      </c>
      <c r="G30" s="160" t="e">
        <f>IF(ROUND(VALUE(SUBSTITUTE(連結実質赤字比率に係る赤字・黒字の構成分析!H$40,"▲", "-")), 2) &gt;= 0, ABS(ROUND(VALUE(SUBSTITUTE(連結実質赤字比率に係る赤字・黒字の構成分析!H$40,"▲", "-")), 2)), NA())</f>
        <v>#VALUE!</v>
      </c>
      <c r="H30" s="160" t="e">
        <f>IF(ROUND(VALUE(SUBSTITUTE(連結実質赤字比率に係る赤字・黒字の構成分析!I$40,"▲", "-")), 2) &lt; 0, ABS(ROUND(VALUE(SUBSTITUTE(連結実質赤字比率に係る赤字・黒字の構成分析!I$40,"▲", "-")), 2)), NA())</f>
        <v>#VALUE!</v>
      </c>
      <c r="I30" s="160" t="e">
        <f>IF(ROUND(VALUE(SUBSTITUTE(連結実質赤字比率に係る赤字・黒字の構成分析!I$40,"▲", "-")), 2) &gt;= 0, ABS(ROUND(VALUE(SUBSTITUTE(連結実質赤字比率に係る赤字・黒字の構成分析!I$40,"▲", "-")), 2)), NA())</f>
        <v>#VALUE!</v>
      </c>
      <c r="J30" s="160" t="e">
        <f>IF(ROUND(VALUE(SUBSTITUTE(連結実質赤字比率に係る赤字・黒字の構成分析!J$40,"▲", "-")), 2) &lt; 0, ABS(ROUND(VALUE(SUBSTITUTE(連結実質赤字比率に係る赤字・黒字の構成分析!J$40,"▲", "-")), 2)), NA())</f>
        <v>#VALUE!</v>
      </c>
      <c r="K30" s="160" t="e">
        <f>IF(ROUND(VALUE(SUBSTITUTE(連結実質赤字比率に係る赤字・黒字の構成分析!J$40,"▲", "-")), 2) &gt;= 0, ABS(ROUND(VALUE(SUBSTITUTE(連結実質赤字比率に係る赤字・黒字の構成分析!J$40,"▲", "-")), 2)), NA())</f>
        <v>#VALUE!</v>
      </c>
    </row>
    <row r="31" spans="1:11" x14ac:dyDescent="0.15">
      <c r="A31" s="160" t="e">
        <f>IF(連結実質赤字比率に係る赤字・黒字の構成分析!C$39="",NA(),連結実質赤字比率に係る赤字・黒字の構成分析!C$39)</f>
        <v>#N/A</v>
      </c>
      <c r="B31" s="160" t="e">
        <f>IF(ROUND(VALUE(SUBSTITUTE(連結実質赤字比率に係る赤字・黒字の構成分析!F$39,"▲", "-")), 2) &lt; 0, ABS(ROUND(VALUE(SUBSTITUTE(連結実質赤字比率に係る赤字・黒字の構成分析!F$39,"▲", "-")), 2)), NA())</f>
        <v>#VALUE!</v>
      </c>
      <c r="C31" s="160" t="e">
        <f>IF(ROUND(VALUE(SUBSTITUTE(連結実質赤字比率に係る赤字・黒字の構成分析!F$39,"▲", "-")), 2) &gt;= 0, ABS(ROUND(VALUE(SUBSTITUTE(連結実質赤字比率に係る赤字・黒字の構成分析!F$39,"▲", "-")), 2)), NA())</f>
        <v>#VALUE!</v>
      </c>
      <c r="D31" s="160" t="e">
        <f>IF(ROUND(VALUE(SUBSTITUTE(連結実質赤字比率に係る赤字・黒字の構成分析!G$39,"▲", "-")), 2) &lt; 0, ABS(ROUND(VALUE(SUBSTITUTE(連結実質赤字比率に係る赤字・黒字の構成分析!G$39,"▲", "-")), 2)), NA())</f>
        <v>#VALUE!</v>
      </c>
      <c r="E31" s="160" t="e">
        <f>IF(ROUND(VALUE(SUBSTITUTE(連結実質赤字比率に係る赤字・黒字の構成分析!G$39,"▲", "-")), 2) &gt;= 0, ABS(ROUND(VALUE(SUBSTITUTE(連結実質赤字比率に係る赤字・黒字の構成分析!G$39,"▲", "-")), 2)), NA())</f>
        <v>#VALUE!</v>
      </c>
      <c r="F31" s="160" t="e">
        <f>IF(ROUND(VALUE(SUBSTITUTE(連結実質赤字比率に係る赤字・黒字の構成分析!H$39,"▲", "-")), 2) &lt; 0, ABS(ROUND(VALUE(SUBSTITUTE(連結実質赤字比率に係る赤字・黒字の構成分析!H$39,"▲", "-")), 2)), NA())</f>
        <v>#VALUE!</v>
      </c>
      <c r="G31" s="160" t="e">
        <f>IF(ROUND(VALUE(SUBSTITUTE(連結実質赤字比率に係る赤字・黒字の構成分析!H$39,"▲", "-")), 2) &gt;= 0, ABS(ROUND(VALUE(SUBSTITUTE(連結実質赤字比率に係る赤字・黒字の構成分析!H$39,"▲", "-")), 2)), NA())</f>
        <v>#VALUE!</v>
      </c>
      <c r="H31" s="160" t="e">
        <f>IF(ROUND(VALUE(SUBSTITUTE(連結実質赤字比率に係る赤字・黒字の構成分析!I$39,"▲", "-")), 2) &lt; 0, ABS(ROUND(VALUE(SUBSTITUTE(連結実質赤字比率に係る赤字・黒字の構成分析!I$39,"▲", "-")), 2)), NA())</f>
        <v>#VALUE!</v>
      </c>
      <c r="I31" s="160" t="e">
        <f>IF(ROUND(VALUE(SUBSTITUTE(連結実質赤字比率に係る赤字・黒字の構成分析!I$39,"▲", "-")), 2) &gt;= 0, ABS(ROUND(VALUE(SUBSTITUTE(連結実質赤字比率に係る赤字・黒字の構成分析!I$39,"▲", "-")), 2)), NA())</f>
        <v>#VALUE!</v>
      </c>
      <c r="J31" s="160" t="e">
        <f>IF(ROUND(VALUE(SUBSTITUTE(連結実質赤字比率に係る赤字・黒字の構成分析!J$39,"▲", "-")), 2) &lt; 0, ABS(ROUND(VALUE(SUBSTITUTE(連結実質赤字比率に係る赤字・黒字の構成分析!J$39,"▲", "-")), 2)), NA())</f>
        <v>#VALUE!</v>
      </c>
      <c r="K31" s="160" t="e">
        <f>IF(ROUND(VALUE(SUBSTITUTE(連結実質赤字比率に係る赤字・黒字の構成分析!J$39,"▲", "-")), 2) &gt;= 0, ABS(ROUND(VALUE(SUBSTITUTE(連結実質赤字比率に係る赤字・黒字の構成分析!J$39,"▲", "-")), 2)), NA())</f>
        <v>#VALUE!</v>
      </c>
    </row>
    <row r="32" spans="1:11" x14ac:dyDescent="0.15">
      <c r="A32" s="160" t="str">
        <f>IF(連結実質赤字比率に係る赤字・黒字の構成分析!C$38="",NA(),連結実質赤字比率に係る赤字・黒字の構成分析!C$38)</f>
        <v>後期高齢者医療特別会計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0.1</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0.01</v>
      </c>
    </row>
    <row r="33" spans="1:16" x14ac:dyDescent="0.15">
      <c r="A33" s="160" t="str">
        <f>IF(連結実質赤字比率に係る赤字・黒字の構成分析!C$37="",NA(),連結実質赤字比率に係る赤字・黒字の構成分析!C$37)</f>
        <v>介護保険事業特別会計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0.35</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0.42</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0.24</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1.46</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0.05</v>
      </c>
    </row>
    <row r="34" spans="1:16" x14ac:dyDescent="0.15">
      <c r="A34" s="160" t="str">
        <f>IF(連結実質赤字比率に係る赤字・黒字の構成分析!C$36="",NA(),連結実質赤字比率に係る赤字・黒字の構成分析!C$36)</f>
        <v>国民健康保険事業特別会計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4.97</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4.1500000000000004</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4.3</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5.14</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3.48</v>
      </c>
    </row>
    <row r="35" spans="1:16" x14ac:dyDescent="0.15">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11.63</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7.8</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12.98</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12.05</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8.74</v>
      </c>
    </row>
    <row r="36" spans="1:16" x14ac:dyDescent="0.15">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4.54</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5.12</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6.08</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7.56</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9.0399999999999991</v>
      </c>
    </row>
    <row r="39" spans="1:16" x14ac:dyDescent="0.15">
      <c r="A39" s="129" t="s">
        <v>52</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53</v>
      </c>
      <c r="C41" s="161"/>
      <c r="D41" s="161" t="s">
        <v>54</v>
      </c>
      <c r="E41" s="161" t="s">
        <v>53</v>
      </c>
      <c r="F41" s="161"/>
      <c r="G41" s="161" t="s">
        <v>54</v>
      </c>
      <c r="H41" s="161" t="s">
        <v>53</v>
      </c>
      <c r="I41" s="161"/>
      <c r="J41" s="161" t="s">
        <v>54</v>
      </c>
      <c r="K41" s="161" t="s">
        <v>53</v>
      </c>
      <c r="L41" s="161"/>
      <c r="M41" s="161" t="s">
        <v>54</v>
      </c>
      <c r="N41" s="161" t="s">
        <v>53</v>
      </c>
      <c r="O41" s="161"/>
      <c r="P41" s="161" t="s">
        <v>54</v>
      </c>
    </row>
    <row r="42" spans="1:16" x14ac:dyDescent="0.15">
      <c r="A42" s="161" t="s">
        <v>55</v>
      </c>
      <c r="B42" s="161"/>
      <c r="C42" s="161"/>
      <c r="D42" s="161">
        <f>'実質公債費比率（分子）の構造'!K$52</f>
        <v>254</v>
      </c>
      <c r="E42" s="161"/>
      <c r="F42" s="161"/>
      <c r="G42" s="161">
        <f>'実質公債費比率（分子）の構造'!L$52</f>
        <v>268</v>
      </c>
      <c r="H42" s="161"/>
      <c r="I42" s="161"/>
      <c r="J42" s="161">
        <f>'実質公債費比率（分子）の構造'!M$52</f>
        <v>248</v>
      </c>
      <c r="K42" s="161"/>
      <c r="L42" s="161"/>
      <c r="M42" s="161">
        <f>'実質公債費比率（分子）の構造'!N$52</f>
        <v>200</v>
      </c>
      <c r="N42" s="161"/>
      <c r="O42" s="161"/>
      <c r="P42" s="161">
        <f>'実質公債費比率（分子）の構造'!O$52</f>
        <v>200</v>
      </c>
    </row>
    <row r="43" spans="1:16" x14ac:dyDescent="0.15">
      <c r="A43" s="161" t="s">
        <v>17</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56</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x14ac:dyDescent="0.15">
      <c r="A45" s="161" t="s">
        <v>57</v>
      </c>
      <c r="B45" s="161">
        <f>'実質公債費比率（分子）の構造'!K$49</f>
        <v>22</v>
      </c>
      <c r="C45" s="161"/>
      <c r="D45" s="161"/>
      <c r="E45" s="161">
        <f>'実質公債費比率（分子）の構造'!L$49</f>
        <v>22</v>
      </c>
      <c r="F45" s="161"/>
      <c r="G45" s="161"/>
      <c r="H45" s="161">
        <f>'実質公債費比率（分子）の構造'!M$49</f>
        <v>22</v>
      </c>
      <c r="I45" s="161"/>
      <c r="J45" s="161"/>
      <c r="K45" s="161">
        <f>'実質公債費比率（分子）の構造'!N$49</f>
        <v>30</v>
      </c>
      <c r="L45" s="161"/>
      <c r="M45" s="161"/>
      <c r="N45" s="161">
        <f>'実質公債費比率（分子）の構造'!O$49</f>
        <v>36</v>
      </c>
      <c r="O45" s="161"/>
      <c r="P45" s="161"/>
    </row>
    <row r="46" spans="1:16" x14ac:dyDescent="0.15">
      <c r="A46" s="161" t="s">
        <v>58</v>
      </c>
      <c r="B46" s="161">
        <f>'実質公債費比率（分子）の構造'!K$48</f>
        <v>6</v>
      </c>
      <c r="C46" s="161"/>
      <c r="D46" s="161"/>
      <c r="E46" s="161">
        <f>'実質公債費比率（分子）の構造'!L$48</f>
        <v>9</v>
      </c>
      <c r="F46" s="161"/>
      <c r="G46" s="161"/>
      <c r="H46" s="161">
        <f>'実質公債費比率（分子）の構造'!M$48</f>
        <v>10</v>
      </c>
      <c r="I46" s="161"/>
      <c r="J46" s="161"/>
      <c r="K46" s="161">
        <f>'実質公債費比率（分子）の構造'!N$48</f>
        <v>11</v>
      </c>
      <c r="L46" s="161"/>
      <c r="M46" s="161"/>
      <c r="N46" s="161">
        <f>'実質公債費比率（分子）の構造'!O$48</f>
        <v>10</v>
      </c>
      <c r="O46" s="161"/>
      <c r="P46" s="161"/>
    </row>
    <row r="47" spans="1:16" x14ac:dyDescent="0.15">
      <c r="A47" s="161" t="s">
        <v>59</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60</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61</v>
      </c>
      <c r="B49" s="161">
        <f>'実質公債費比率（分子）の構造'!K$45</f>
        <v>245</v>
      </c>
      <c r="C49" s="161"/>
      <c r="D49" s="161"/>
      <c r="E49" s="161">
        <f>'実質公債費比率（分子）の構造'!L$45</f>
        <v>247</v>
      </c>
      <c r="F49" s="161"/>
      <c r="G49" s="161"/>
      <c r="H49" s="161">
        <f>'実質公債費比率（分子）の構造'!M$45</f>
        <v>234</v>
      </c>
      <c r="I49" s="161"/>
      <c r="J49" s="161"/>
      <c r="K49" s="161">
        <f>'実質公債費比率（分子）の構造'!N$45</f>
        <v>228</v>
      </c>
      <c r="L49" s="161"/>
      <c r="M49" s="161"/>
      <c r="N49" s="161">
        <f>'実質公債費比率（分子）の構造'!O$45</f>
        <v>222</v>
      </c>
      <c r="O49" s="161"/>
      <c r="P49" s="161"/>
    </row>
    <row r="50" spans="1:16" x14ac:dyDescent="0.15">
      <c r="A50" s="161" t="s">
        <v>62</v>
      </c>
      <c r="B50" s="161" t="e">
        <f>NA()</f>
        <v>#N/A</v>
      </c>
      <c r="C50" s="161">
        <f>IF(ISNUMBER('実質公債費比率（分子）の構造'!K$53),'実質公債費比率（分子）の構造'!K$53,NA())</f>
        <v>19</v>
      </c>
      <c r="D50" s="161" t="e">
        <f>NA()</f>
        <v>#N/A</v>
      </c>
      <c r="E50" s="161" t="e">
        <f>NA()</f>
        <v>#N/A</v>
      </c>
      <c r="F50" s="161">
        <f>IF(ISNUMBER('実質公債費比率（分子）の構造'!L$53),'実質公債費比率（分子）の構造'!L$53,NA())</f>
        <v>10</v>
      </c>
      <c r="G50" s="161" t="e">
        <f>NA()</f>
        <v>#N/A</v>
      </c>
      <c r="H50" s="161" t="e">
        <f>NA()</f>
        <v>#N/A</v>
      </c>
      <c r="I50" s="161">
        <f>IF(ISNUMBER('実質公債費比率（分子）の構造'!M$53),'実質公債費比率（分子）の構造'!M$53,NA())</f>
        <v>18</v>
      </c>
      <c r="J50" s="161" t="e">
        <f>NA()</f>
        <v>#N/A</v>
      </c>
      <c r="K50" s="161" t="e">
        <f>NA()</f>
        <v>#N/A</v>
      </c>
      <c r="L50" s="161">
        <f>IF(ISNUMBER('実質公債費比率（分子）の構造'!N$53),'実質公債費比率（分子）の構造'!N$53,NA())</f>
        <v>69</v>
      </c>
      <c r="M50" s="161" t="e">
        <f>NA()</f>
        <v>#N/A</v>
      </c>
      <c r="N50" s="161" t="e">
        <f>NA()</f>
        <v>#N/A</v>
      </c>
      <c r="O50" s="161">
        <f>IF(ISNUMBER('実質公債費比率（分子）の構造'!O$53),'実質公債費比率（分子）の構造'!O$53,NA())</f>
        <v>68</v>
      </c>
      <c r="P50" s="161" t="e">
        <f>NA()</f>
        <v>#N/A</v>
      </c>
    </row>
    <row r="53" spans="1:16" x14ac:dyDescent="0.15">
      <c r="A53" s="129" t="s">
        <v>63</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64</v>
      </c>
      <c r="C55" s="160"/>
      <c r="D55" s="160" t="s">
        <v>65</v>
      </c>
      <c r="E55" s="160" t="s">
        <v>64</v>
      </c>
      <c r="F55" s="160"/>
      <c r="G55" s="160" t="s">
        <v>65</v>
      </c>
      <c r="H55" s="160" t="s">
        <v>64</v>
      </c>
      <c r="I55" s="160"/>
      <c r="J55" s="160" t="s">
        <v>65</v>
      </c>
      <c r="K55" s="160" t="s">
        <v>64</v>
      </c>
      <c r="L55" s="160"/>
      <c r="M55" s="160" t="s">
        <v>65</v>
      </c>
      <c r="N55" s="160" t="s">
        <v>64</v>
      </c>
      <c r="O55" s="160"/>
      <c r="P55" s="160" t="s">
        <v>65</v>
      </c>
    </row>
    <row r="56" spans="1:16" x14ac:dyDescent="0.15">
      <c r="A56" s="160" t="s">
        <v>36</v>
      </c>
      <c r="B56" s="160"/>
      <c r="C56" s="160"/>
      <c r="D56" s="160">
        <f>'将来負担比率（分子）の構造'!I$52</f>
        <v>2300</v>
      </c>
      <c r="E56" s="160"/>
      <c r="F56" s="160"/>
      <c r="G56" s="160">
        <f>'将来負担比率（分子）の構造'!J$52</f>
        <v>2263</v>
      </c>
      <c r="H56" s="160"/>
      <c r="I56" s="160"/>
      <c r="J56" s="160">
        <f>'将来負担比率（分子）の構造'!K$52</f>
        <v>2242</v>
      </c>
      <c r="K56" s="160"/>
      <c r="L56" s="160"/>
      <c r="M56" s="160">
        <f>'将来負担比率（分子）の構造'!L$52</f>
        <v>2179</v>
      </c>
      <c r="N56" s="160"/>
      <c r="O56" s="160"/>
      <c r="P56" s="160">
        <f>'将来負担比率（分子）の構造'!M$52</f>
        <v>2096</v>
      </c>
    </row>
    <row r="57" spans="1:16" x14ac:dyDescent="0.15">
      <c r="A57" s="160" t="s">
        <v>35</v>
      </c>
      <c r="B57" s="160"/>
      <c r="C57" s="160"/>
      <c r="D57" s="160" t="str">
        <f>'将来負担比率（分子）の構造'!I$51</f>
        <v>-</v>
      </c>
      <c r="E57" s="160"/>
      <c r="F57" s="160"/>
      <c r="G57" s="160" t="str">
        <f>'将来負担比率（分子）の構造'!J$51</f>
        <v>-</v>
      </c>
      <c r="H57" s="160"/>
      <c r="I57" s="160"/>
      <c r="J57" s="160" t="str">
        <f>'将来負担比率（分子）の構造'!K$51</f>
        <v>-</v>
      </c>
      <c r="K57" s="160"/>
      <c r="L57" s="160"/>
      <c r="M57" s="160" t="str">
        <f>'将来負担比率（分子）の構造'!L$51</f>
        <v>-</v>
      </c>
      <c r="N57" s="160"/>
      <c r="O57" s="160"/>
      <c r="P57" s="160" t="str">
        <f>'将来負担比率（分子）の構造'!M$51</f>
        <v>-</v>
      </c>
    </row>
    <row r="58" spans="1:16" x14ac:dyDescent="0.15">
      <c r="A58" s="160" t="s">
        <v>34</v>
      </c>
      <c r="B58" s="160"/>
      <c r="C58" s="160"/>
      <c r="D58" s="160">
        <f>'将来負担比率（分子）の構造'!I$50</f>
        <v>1687</v>
      </c>
      <c r="E58" s="160"/>
      <c r="F58" s="160"/>
      <c r="G58" s="160">
        <f>'将来負担比率（分子）の構造'!J$50</f>
        <v>1362</v>
      </c>
      <c r="H58" s="160"/>
      <c r="I58" s="160"/>
      <c r="J58" s="160">
        <f>'将来負担比率（分子）の構造'!K$50</f>
        <v>1503</v>
      </c>
      <c r="K58" s="160"/>
      <c r="L58" s="160"/>
      <c r="M58" s="160">
        <f>'将来負担比率（分子）の構造'!L$50</f>
        <v>1575</v>
      </c>
      <c r="N58" s="160"/>
      <c r="O58" s="160"/>
      <c r="P58" s="160">
        <f>'将来負担比率（分子）の構造'!M$50</f>
        <v>1804</v>
      </c>
    </row>
    <row r="59" spans="1:16" x14ac:dyDescent="0.15">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29</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28</v>
      </c>
      <c r="B62" s="160">
        <f>'将来負担比率（分子）の構造'!I$45</f>
        <v>811</v>
      </c>
      <c r="C62" s="160"/>
      <c r="D62" s="160"/>
      <c r="E62" s="160">
        <f>'将来負担比率（分子）の構造'!J$45</f>
        <v>764</v>
      </c>
      <c r="F62" s="160"/>
      <c r="G62" s="160"/>
      <c r="H62" s="160">
        <f>'将来負担比率（分子）の構造'!K$45</f>
        <v>353</v>
      </c>
      <c r="I62" s="160"/>
      <c r="J62" s="160"/>
      <c r="K62" s="160">
        <f>'将来負担比率（分子）の構造'!L$45</f>
        <v>668</v>
      </c>
      <c r="L62" s="160"/>
      <c r="M62" s="160"/>
      <c r="N62" s="160">
        <f>'将来負担比率（分子）の構造'!M$45</f>
        <v>634</v>
      </c>
      <c r="O62" s="160"/>
      <c r="P62" s="160"/>
    </row>
    <row r="63" spans="1:16" x14ac:dyDescent="0.15">
      <c r="A63" s="160" t="s">
        <v>27</v>
      </c>
      <c r="B63" s="160">
        <f>'将来負担比率（分子）の構造'!I$44</f>
        <v>198</v>
      </c>
      <c r="C63" s="160"/>
      <c r="D63" s="160"/>
      <c r="E63" s="160">
        <f>'将来負担比率（分子）の構造'!J$44</f>
        <v>204</v>
      </c>
      <c r="F63" s="160"/>
      <c r="G63" s="160"/>
      <c r="H63" s="160">
        <f>'将来負担比率（分子）の構造'!K$44</f>
        <v>238</v>
      </c>
      <c r="I63" s="160"/>
      <c r="J63" s="160"/>
      <c r="K63" s="160">
        <f>'将来負担比率（分子）の構造'!L$44</f>
        <v>211</v>
      </c>
      <c r="L63" s="160"/>
      <c r="M63" s="160"/>
      <c r="N63" s="160">
        <f>'将来負担比率（分子）の構造'!M$44</f>
        <v>177</v>
      </c>
      <c r="O63" s="160"/>
      <c r="P63" s="160"/>
    </row>
    <row r="64" spans="1:16" x14ac:dyDescent="0.15">
      <c r="A64" s="160" t="s">
        <v>26</v>
      </c>
      <c r="B64" s="160">
        <f>'将来負担比率（分子）の構造'!I$43</f>
        <v>81</v>
      </c>
      <c r="C64" s="160"/>
      <c r="D64" s="160"/>
      <c r="E64" s="160">
        <f>'将来負担比率（分子）の構造'!J$43</f>
        <v>87</v>
      </c>
      <c r="F64" s="160"/>
      <c r="G64" s="160"/>
      <c r="H64" s="160">
        <f>'将来負担比率（分子）の構造'!K$43</f>
        <v>76</v>
      </c>
      <c r="I64" s="160"/>
      <c r="J64" s="160"/>
      <c r="K64" s="160">
        <f>'将来負担比率（分子）の構造'!L$43</f>
        <v>86</v>
      </c>
      <c r="L64" s="160"/>
      <c r="M64" s="160"/>
      <c r="N64" s="160">
        <f>'将来負担比率（分子）の構造'!M$43</f>
        <v>77</v>
      </c>
      <c r="O64" s="160"/>
      <c r="P64" s="160"/>
    </row>
    <row r="65" spans="1:16" x14ac:dyDescent="0.15">
      <c r="A65" s="160" t="s">
        <v>25</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x14ac:dyDescent="0.15">
      <c r="A66" s="160" t="s">
        <v>24</v>
      </c>
      <c r="B66" s="160">
        <f>'将来負担比率（分子）の構造'!I$41</f>
        <v>2386</v>
      </c>
      <c r="C66" s="160"/>
      <c r="D66" s="160"/>
      <c r="E66" s="160">
        <f>'将来負担比率（分子）の構造'!J$41</f>
        <v>2470</v>
      </c>
      <c r="F66" s="160"/>
      <c r="G66" s="160"/>
      <c r="H66" s="160">
        <f>'将来負担比率（分子）の構造'!K$41</f>
        <v>2456</v>
      </c>
      <c r="I66" s="160"/>
      <c r="J66" s="160"/>
      <c r="K66" s="160">
        <f>'将来負担比率（分子）の構造'!L$41</f>
        <v>2387</v>
      </c>
      <c r="L66" s="160"/>
      <c r="M66" s="160"/>
      <c r="N66" s="160">
        <f>'将来負担比率（分子）の構造'!M$41</f>
        <v>2299</v>
      </c>
      <c r="O66" s="160"/>
      <c r="P66" s="160"/>
    </row>
    <row r="67" spans="1:16" x14ac:dyDescent="0.15">
      <c r="A67" s="160" t="s">
        <v>66</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15">
      <c r="A70" s="162" t="s">
        <v>67</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68</v>
      </c>
      <c r="B72" s="164">
        <f>基金残高に係る経年分析!F55</f>
        <v>1166</v>
      </c>
      <c r="C72" s="164">
        <f>基金残高に係る経年分析!G55</f>
        <v>1242</v>
      </c>
      <c r="D72" s="164">
        <f>基金残高に係る経年分析!H55</f>
        <v>1425</v>
      </c>
    </row>
    <row r="73" spans="1:16" x14ac:dyDescent="0.15">
      <c r="A73" s="163" t="s">
        <v>69</v>
      </c>
      <c r="B73" s="164">
        <f>基金残高に係る経年分析!F56</f>
        <v>51</v>
      </c>
      <c r="C73" s="164">
        <f>基金残高に係る経年分析!G56</f>
        <v>51</v>
      </c>
      <c r="D73" s="164">
        <f>基金残高に係る経年分析!H56</f>
        <v>51</v>
      </c>
    </row>
    <row r="74" spans="1:16" x14ac:dyDescent="0.15">
      <c r="A74" s="163" t="s">
        <v>70</v>
      </c>
      <c r="B74" s="164">
        <f>基金残高に係る経年分析!F57</f>
        <v>73</v>
      </c>
      <c r="C74" s="164">
        <f>基金残高に係る経年分析!G57</f>
        <v>71</v>
      </c>
      <c r="D74" s="164">
        <f>基金残高に係る経年分析!H57</f>
        <v>69</v>
      </c>
    </row>
  </sheetData>
  <sheetProtection algorithmName="SHA-512" hashValue="Vw8WXJl04bG1mNSj1o6Z4FnyQbei5Y5kmwJhYWVfqqF1IoajGv0vBSu5noYUGNrloe4hG3he9KhFnzHlxBgciQ==" saltValue="Lp1bv/euPTkJ0lgr9BNN+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2019-10-23T08:05:12Z</cp:lastPrinted>
  <dcterms:created xsi:type="dcterms:W3CDTF">2019-02-14T02:16:19Z</dcterms:created>
  <dcterms:modified xsi:type="dcterms:W3CDTF">2019-10-29T04:14:04Z</dcterms:modified>
  <cp:category/>
</cp:coreProperties>
</file>