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KPC12\Desktop\"/>
    </mc:Choice>
  </mc:AlternateContent>
  <bookViews>
    <workbookView xWindow="1860" yWindow="0" windowWidth="2049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U88" i="11" l="1"/>
  <c r="AP88" i="11"/>
  <c r="AF88" i="11"/>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W34" i="9" l="1"/>
  <c r="BW35" i="9" s="1"/>
  <c r="BW36" i="9" s="1"/>
  <c r="BW37" i="9" s="1"/>
  <c r="BW38" i="9" s="1"/>
  <c r="BW39" i="9" s="1"/>
  <c r="BW40" i="9" s="1"/>
  <c r="CO34" i="9" l="1"/>
</calcChain>
</file>

<file path=xl/sharedStrings.xml><?xml version="1.0" encoding="utf-8"?>
<sst xmlns="http://schemas.openxmlformats.org/spreadsheetml/2006/main" count="1096" uniqueCount="549">
  <si>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</si>
  <si>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</si>
  <si>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</si>
  <si>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</si>
  <si>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</si>
  <si>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</si>
  <si>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</si>
  <si>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</si>
  <si>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</si>
  <si>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</si>
  <si>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</si>
  <si>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</si>
  <si>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</si>
  <si>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</si>
  <si>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</si>
  <si>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</si>
  <si>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</si>
  <si>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</si>
  <si>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</si>
  <si>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</si>
  <si>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</si>
  <si>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</si>
  <si>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</si>
  <si>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</si>
  <si>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</si>
  <si>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</si>
  <si>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</si>
  <si>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</si>
  <si>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</si>
  <si>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</si>
  <si>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</si>
  <si>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</si>
  <si>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</si>
  <si>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</si>
  <si>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</si>
  <si>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</si>
  <si>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</si>
  <si>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</si>
  <si>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</si>
  <si>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</si>
  <si>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</si>
  <si>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</si>
  <si>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</si>
  <si>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</si>
  <si>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</si>
  <si>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</si>
  <si>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</si>
  <si>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</si>
  <si>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</si>
  <si>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</si>
  <si>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</si>
  <si>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</si>
  <si>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</si>
  <si>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</si>
  <si>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</si>
  <si>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</si>
  <si>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</si>
  <si>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</si>
  <si>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</si>
  <si>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</si>
  <si>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</si>
  <si>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</si>
  <si>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</si>
  <si>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</si>
  <si>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</si>
  <si>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</si>
  <si>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</si>
  <si>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</si>
  <si>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</si>
  <si>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</si>
  <si>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</si>
  <si>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</si>
  <si>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</si>
  <si>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</si>
  <si>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</si>
  <si>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</si>
  <si>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</si>
  <si>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</si>
  <si>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</si>
  <si>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</si>
  <si>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</si>
  <si>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</si>
  <si>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</si>
  <si>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</si>
  <si>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</si>
  <si>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</si>
  <si>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</si>
  <si>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</si>
  <si>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</si>
  <si>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</si>
  <si>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</si>
  <si>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</si>
  <si>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</si>
  <si>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</si>
  <si>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</si>
  <si>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</si>
  <si>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</si>
  <si>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</si>
  <si>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</si>
  <si>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</si>
  <si>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</si>
  <si>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</si>
  <si>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</si>
  <si>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</si>
  <si>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</si>
  <si>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</si>
  <si>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</si>
  <si>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</si>
  <si>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</si>
  <si>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</si>
  <si>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</si>
  <si>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</si>
  <si>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</si>
  <si>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</si>
  <si>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</si>
  <si>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</si>
  <si>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</si>
  <si>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</si>
  <si>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</si>
  <si>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</si>
  <si>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</si>
  <si>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</si>
  <si>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</si>
  <si>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</si>
  <si>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</si>
  <si>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</si>
  <si>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</si>
  <si>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</si>
  <si>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</si>
  <si>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</si>
  <si>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</si>
  <si>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</si>
  <si>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</si>
  <si>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</si>
  <si>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</si>
  <si>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</si>
  <si>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</si>
  <si>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</si>
  <si>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</si>
  <si>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</si>
  <si>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</si>
  <si>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</si>
  <si>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</si>
  <si>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</si>
  <si>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</si>
  <si>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</si>
  <si>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</si>
  <si>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</si>
  <si>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</si>
  <si>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</si>
  <si>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</si>
  <si>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</si>
  <si>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</si>
  <si>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</si>
  <si>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</si>
  <si>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</si>
  <si>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</si>
  <si>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</si>
  <si>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</si>
  <si>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</si>
  <si>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</si>
  <si>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</si>
  <si>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</si>
  <si>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</si>
  <si>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</si>
  <si>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</si>
  <si>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</si>
  <si>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</si>
  <si>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</si>
  <si>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</si>
  <si>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</si>
  <si>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</si>
  <si>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</si>
  <si>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</si>
  <si>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</si>
  <si>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</si>
  <si>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</si>
  <si>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</si>
  <si>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</si>
  <si>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</si>
  <si>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</si>
  <si>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</si>
  <si>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</si>
  <si>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</si>
  <si>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</si>
  <si>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</si>
  <si>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</si>
  <si>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</si>
  <si>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</si>
  <si>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</si>
  <si>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</si>
  <si>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千葉県神崎町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</si>
  <si>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</si>
  <si>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</si>
  <si>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</si>
  <si>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</si>
  <si>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</si>
  <si>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</si>
  <si>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</si>
  <si>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</si>
  <si>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</si>
  <si>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</si>
  <si>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</si>
  <si>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</si>
  <si>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</si>
  <si>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</si>
  <si>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</si>
  <si>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</si>
  <si>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</si>
  <si>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</si>
  <si>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</si>
  <si>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</si>
  <si>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</si>
  <si>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</si>
  <si>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</si>
  <si>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</si>
  <si>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</si>
  <si>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</si>
  <si>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</si>
  <si>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</si>
  <si>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</si>
  <si>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</si>
  <si>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</si>
  <si>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</si>
  <si>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</si>
  <si>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</si>
  <si>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</si>
  <si>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</si>
  <si>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</si>
  <si>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</si>
  <si>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</si>
  <si>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</si>
  <si>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</si>
  <si>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</si>
  <si>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</si>
  <si>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</si>
  <si>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</si>
  <si>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</si>
  <si>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</si>
  <si>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</si>
  <si>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</si>
  <si>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</si>
  <si>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</si>
  <si>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</si>
  <si>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</si>
  <si>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</si>
  <si>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</si>
  <si>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</si>
  <si>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</si>
  <si>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</si>
  <si>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</si>
  <si>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</si>
  <si>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</si>
  <si>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</si>
  <si>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</si>
  <si>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</si>
  <si>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</si>
  <si>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</si>
  <si>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</si>
  <si>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</si>
  <si>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</si>
  <si>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</si>
  <si>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</si>
  <si>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</si>
  <si>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</si>
  <si>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</si>
  <si>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</si>
  <si>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</si>
  <si>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</si>
  <si>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</si>
  <si>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</si>
  <si>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</si>
  <si>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</si>
  <si>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</si>
  <si>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</si>
  <si>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</si>
  <si>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</si>
  <si>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</si>
  <si>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</si>
  <si>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</si>
  <si>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</si>
  <si>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</si>
  <si>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</si>
  <si>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</si>
  <si>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</si>
  <si>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</si>
  <si>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</si>
  <si>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</si>
  <si>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</si>
  <si>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</si>
  <si>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</si>
  <si>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</si>
  <si>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</si>
  <si>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</si>
  <si>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</si>
  <si>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</si>
  <si>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</si>
  <si>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</si>
  <si>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</si>
  <si>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</si>
  <si>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</si>
  <si>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</si>
  <si>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</si>
  <si>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</si>
  <si>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</si>
  <si>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</si>
  <si>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</si>
  <si>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</si>
  <si>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</si>
  <si>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</si>
  <si>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</si>
  <si>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</si>
  <si>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</si>
  <si>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</si>
  <si>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</si>
  <si>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</si>
  <si>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</si>
  <si>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</si>
  <si>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</si>
  <si>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</si>
  <si>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</si>
  <si>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</si>
  <si>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</si>
  <si>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</si>
  <si>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</si>
  <si>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</si>
  <si>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</si>
  <si>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</si>
  <si>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</si>
  <si>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</si>
  <si>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</si>
  <si>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</si>
  <si>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</si>
  <si>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</si>
  <si>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</si>
  <si>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</si>
  <si>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</si>
  <si>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</si>
  <si>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</si>
  <si>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千葉県神崎町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</si>
  <si>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</si>
  <si>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</si>
  <si>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</si>
  <si>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</si>
  <si>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</si>
  <si>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</si>
  <si>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</si>
  <si>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</si>
  <si>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</si>
  <si>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</si>
  <si>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</si>
  <si>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</si>
  <si>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</si>
  <si>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</si>
  <si>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</si>
  <si>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</si>
  <si>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</si>
  <si>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</si>
  <si>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</si>
  <si>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</si>
  <si>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</si>
  <si>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</si>
  <si>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</si>
  <si>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</si>
  <si>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</si>
  <si>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</si>
  <si>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</si>
  <si>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</si>
  <si>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</si>
  <si>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</si>
  <si>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</si>
  <si>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</si>
  <si>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</si>
  <si>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</si>
  <si>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</si>
  <si>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</si>
  <si>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</si>
  <si>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</si>
  <si>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</si>
  <si>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</si>
  <si>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</si>
  <si>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</si>
  <si>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</si>
  <si>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</si>
  <si>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</si>
  <si>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</si>
  <si>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</si>
  <si>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</si>
  <si>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</si>
  <si>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</si>
  <si>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</si>
  <si>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</si>
  <si>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</si>
  <si>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</si>
  <si>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</si>
  <si>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</si>
  <si>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</si>
  <si>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</si>
  <si>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</si>
  <si>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</si>
  <si>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</si>
  <si>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</si>
  <si>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</si>
  <si>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</si>
  <si>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</si>
  <si>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</si>
  <si>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</si>
  <si>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</si>
  <si>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</si>
  <si>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</si>
  <si>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</si>
  <si>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</si>
  <si>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</si>
  <si>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</si>
  <si>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</si>
  <si>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</si>
  <si>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</si>
  <si>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</si>
  <si>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</si>
  <si>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</si>
  <si>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</si>
  <si>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</si>
  <si>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</si>
  <si>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</si>
  <si>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</si>
  <si>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</si>
  <si>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</si>
  <si>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</si>
  <si>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</si>
  <si>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</si>
  <si>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</si>
  <si>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</si>
  <si>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</si>
  <si>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</si>
  <si>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</si>
  <si>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</si>
  <si>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</si>
  <si>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</si>
  <si>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</si>
  <si>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</si>
  <si>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</si>
  <si>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</si>
  <si>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</si>
  <si>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</si>
  <si>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</si>
  <si>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</si>
  <si>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</si>
  <si>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</si>
  <si>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</si>
  <si>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</si>
  <si>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</si>
  <si>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</si>
  <si>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</si>
  <si>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</si>
  <si>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</si>
  <si>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</si>
  <si>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</si>
  <si>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</si>
  <si>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</si>
  <si>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</si>
  <si>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</si>
  <si>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</si>
  <si>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</si>
  <si>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</si>
  <si>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</si>
  <si>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</si>
  <si>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</si>
  <si>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</si>
  <si>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</si>
  <si>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</si>
  <si>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</si>
  <si>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</si>
  <si>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</si>
  <si>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</si>
  <si>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</si>
  <si>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</si>
  <si>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</si>
  <si>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</si>
  <si>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</si>
  <si>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</si>
  <si>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</si>
  <si>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</si>
  <si>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</si>
  <si>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</si>
  <si>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</si>
  <si>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</si>
  <si>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</si>
  <si>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</si>
  <si>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</si>
  <si>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</si>
  <si>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</si>
  <si>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</si>
  <si>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</si>
  <si>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</si>
  <si>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</si>
  <si>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</si>
  <si>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</si>
  <si>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</si>
  <si>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</si>
  <si>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</si>
  <si>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</si>
  <si>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</si>
  <si>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</si>
  <si>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</si>
  <si>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</si>
  <si>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</si>
  <si>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</si>
  <si>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</si>
  <si>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</si>
  <si>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</si>
  <si>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</si>
  <si>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</si>
  <si>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</si>
  <si>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</si>
  <si>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</si>
  <si>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</si>
  <si>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</si>
  <si>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21.02</t>
  </si>
  <si>
    <t>一般会計</t>
  </si>
  <si>
    <t>水道事業会計</t>
  </si>
  <si>
    <t>国民健康保険事業特別会計</t>
  </si>
  <si>
    <t>介護保険事業特別会計</t>
  </si>
  <si>
    <t>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</si>
  <si>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</si>
  <si>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</si>
  <si>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</si>
  <si>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7">
      <t>カイ</t>
    </rPh>
    <rPh sb="27" eb="28">
      <t>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</si>
  <si>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7">
      <t>カイ</t>
    </rPh>
    <rPh sb="27" eb="28">
      <t>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</si>
  <si>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8">
      <t>カイ</t>
    </rPh>
    <rPh sb="28" eb="29">
      <t>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</si>
  <si>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</si>
  <si>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</si>
  <si>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</si>
  <si>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2"/>
  </si>
  <si>
    <t>発酵の里</t>
    <rPh sb="0" eb="2">
      <t>ハッコウ</t>
    </rPh>
    <rPh sb="3" eb="4">
      <t>サト</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</si>
  <si>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</si>
  <si>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</si>
  <si>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</si>
  <si>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</si>
  <si>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</si>
  <si>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</si>
  <si>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</si>
  <si>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</si>
  <si>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</si>
  <si>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</si>
  <si>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</si>
  <si>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</si>
  <si>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町債の新規発行を控えるとともに大規模事業の起債償還が進んだ結果、実質公債費比率は年々改善している。また、財政調整基金への積み増しができていることにより、平成２５年度以降の将来負担比率は該当なしとなっている。
　この水準を維持していくため、今後も町債発行については慎重を期していくとともに、他会計繰出金や一部事務組合負担金などの動向も注視していく必要がある。</t>
    <rPh sb="1" eb="2">
      <t>チョウ</t>
    </rPh>
    <rPh sb="2" eb="3">
      <t>サイ</t>
    </rPh>
    <rPh sb="4" eb="6">
      <t>シンキ</t>
    </rPh>
    <rPh sb="6" eb="8">
      <t>ハッコウ</t>
    </rPh>
    <rPh sb="9" eb="10">
      <t>ヒカ</t>
    </rPh>
    <rPh sb="16" eb="19">
      <t>ダイキボ</t>
    </rPh>
    <rPh sb="19" eb="21">
      <t>ジギョウ</t>
    </rPh>
    <rPh sb="22" eb="24">
      <t>キサイ</t>
    </rPh>
    <rPh sb="24" eb="26">
      <t>ショウカン</t>
    </rPh>
    <rPh sb="27" eb="28">
      <t>スス</t>
    </rPh>
    <rPh sb="30" eb="32">
      <t>ケッカ</t>
    </rPh>
    <rPh sb="33" eb="35">
      <t>ジッシツ</t>
    </rPh>
    <rPh sb="35" eb="37">
      <t>コウサイ</t>
    </rPh>
    <rPh sb="37" eb="38">
      <t>ヒ</t>
    </rPh>
    <rPh sb="38" eb="40">
      <t>ヒリツ</t>
    </rPh>
    <rPh sb="41" eb="43">
      <t>ネンネン</t>
    </rPh>
    <rPh sb="43" eb="45">
      <t>カイゼン</t>
    </rPh>
    <rPh sb="55" eb="57">
      <t>チョウセイ</t>
    </rPh>
    <rPh sb="57" eb="59">
      <t>キキン</t>
    </rPh>
    <rPh sb="61" eb="62">
      <t>ツ</t>
    </rPh>
    <rPh sb="63" eb="64">
      <t>マ</t>
    </rPh>
    <rPh sb="77" eb="79">
      <t>ヘイセイ</t>
    </rPh>
    <rPh sb="81" eb="83">
      <t>ネンド</t>
    </rPh>
    <rPh sb="83" eb="85">
      <t>イコウ</t>
    </rPh>
    <rPh sb="86" eb="88">
      <t>ショウライ</t>
    </rPh>
    <rPh sb="88" eb="90">
      <t>フタン</t>
    </rPh>
    <rPh sb="90" eb="92">
      <t>ヒリツ</t>
    </rPh>
    <rPh sb="93" eb="95">
      <t>ガイトウ</t>
    </rPh>
    <rPh sb="108" eb="110">
      <t>スイジュン</t>
    </rPh>
    <rPh sb="111" eb="113">
      <t>イジ</t>
    </rPh>
    <rPh sb="120" eb="122">
      <t>コンゴ</t>
    </rPh>
    <rPh sb="123" eb="124">
      <t>チョウ</t>
    </rPh>
    <rPh sb="124" eb="125">
      <t>サイ</t>
    </rPh>
    <rPh sb="125" eb="127">
      <t>ハッコウ</t>
    </rPh>
    <rPh sb="132" eb="134">
      <t>シンチョウ</t>
    </rPh>
    <rPh sb="135" eb="136">
      <t>キ</t>
    </rPh>
    <rPh sb="145" eb="146">
      <t>タ</t>
    </rPh>
    <rPh sb="146" eb="148">
      <t>カイケイ</t>
    </rPh>
    <rPh sb="148" eb="150">
      <t>クリダ</t>
    </rPh>
    <rPh sb="150" eb="151">
      <t>キン</t>
    </rPh>
    <rPh sb="152" eb="154">
      <t>イチブ</t>
    </rPh>
    <rPh sb="154" eb="156">
      <t>ジム</t>
    </rPh>
    <rPh sb="156" eb="158">
      <t>クミアイ</t>
    </rPh>
    <rPh sb="158" eb="161">
      <t>フタンキン</t>
    </rPh>
    <rPh sb="164" eb="166">
      <t>ドウコウ</t>
    </rPh>
    <rPh sb="167" eb="169">
      <t>チュウシ</t>
    </rPh>
    <rPh sb="173" eb="175">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</si>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</sst>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extLst xmlns:c16r2="http://schemas.microsoft.com/office/drawing/2015/06/chart">
            <c:ext xmlns:c16="http://schemas.microsoft.com/office/drawing/2014/chart" uri="{C3380CC4-5D6E-409C-BE32-E72D297353CC}">
              <c16:uniqueId val="{00000000-40BB-46BE-A54C-C56956BC83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31116</c:v>
                </c:pt>
                <c:pt idx="1">
                  <c:v>30838</c:v>
                </c:pt>
                <c:pt idx="2">
                  <c:v>57323</c:v>
                </c:pt>
                <c:pt idx="3">
                  <c:v>138716</c:v>
                </c:pt>
                <c:pt idx="4">
                  <c:v>84977</c:v>
                </c:pt>
              </c:numCache>
            </c:numRef>
          </c:val>
          <c:smooth val="0"/>
          <c:extLst xmlns:c16r2="http://schemas.microsoft.com/office/drawing/2015/06/chart">
            <c:ext xmlns:c16="http://schemas.microsoft.com/office/drawing/2014/chart" uri="{C3380CC4-5D6E-409C-BE32-E72D297353CC}">
              <c16:uniqueId val="{00000001-40BB-46BE-A54C-C56956BC839D}"/>
            </c:ext>
          </c:extLst>
        </c:ser>
        <c:dLbls>
          <c:showLegendKey val="0"/>
          <c:showVal val="0"/>
          <c:showCatName val="0"/>
          <c:showSerName val="0"/>
          <c:showPercent val="0"/>
          <c:showBubbleSize val="0"/>
        </c:dLbls>
        <c:marker val="1"/>
        <c:smooth val="0"/>
        <c:axId val="216987992"/>
        <c:axId val="216988376"/>
      </c:lineChart>
      <c:catAx>
        <c:axId val="216987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988376"/>
        <c:crosses val="autoZero"/>
        <c:auto val="1"/>
        <c:lblAlgn val="ctr"/>
        <c:lblOffset val="100"/>
        <c:tickLblSkip val="1"/>
        <c:tickMarkSkip val="1"/>
        <c:noMultiLvlLbl val="0"/>
      </c:catAx>
      <c:valAx>
        <c:axId val="2169883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987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24.57</c:v>
                </c:pt>
                <c:pt idx="1">
                  <c:v>14.47</c:v>
                </c:pt>
                <c:pt idx="2">
                  <c:v>11.64</c:v>
                </c:pt>
                <c:pt idx="3">
                  <c:v>7.8</c:v>
                </c:pt>
                <c:pt idx="4">
                  <c:v>12.98</c:v>
                </c:pt>
              </c:numCache>
            </c:numRef>
          </c:val>
          <c:extLst xmlns:c16r2="http://schemas.microsoft.com/office/drawing/2015/06/chart">
            <c:ext xmlns:c16="http://schemas.microsoft.com/office/drawing/2014/chart" uri="{C3380CC4-5D6E-409C-BE32-E72D297353CC}">
              <c16:uniqueId val="{00000000-6052-48EA-8BE7-BC1B1D9126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39.520000000000003</c:v>
                </c:pt>
                <c:pt idx="1">
                  <c:v>57.81</c:v>
                </c:pt>
                <c:pt idx="2">
                  <c:v>72.33</c:v>
                </c:pt>
                <c:pt idx="3">
                  <c:v>55.01</c:v>
                </c:pt>
                <c:pt idx="4">
                  <c:v>60.35</c:v>
                </c:pt>
              </c:numCache>
            </c:numRef>
          </c:val>
          <c:extLst xmlns:c16r2="http://schemas.microsoft.com/office/drawing/2015/06/chart">
            <c:ext xmlns:c16="http://schemas.microsoft.com/office/drawing/2014/chart" uri="{C3380CC4-5D6E-409C-BE32-E72D297353CC}">
              <c16:uniqueId val="{00000001-6052-48EA-8BE7-BC1B1D91264C}"/>
            </c:ext>
          </c:extLst>
        </c:ser>
        <c:dLbls>
          <c:showLegendKey val="0"/>
          <c:showVal val="0"/>
          <c:showCatName val="0"/>
          <c:showSerName val="0"/>
          <c:showPercent val="0"/>
          <c:showBubbleSize val="0"/>
        </c:dLbls>
        <c:gapWidth val="250"/>
        <c:overlap val="100"/>
        <c:axId val="292424632"/>
        <c:axId val="288328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14.66</c:v>
                </c:pt>
                <c:pt idx="1">
                  <c:v>6.89</c:v>
                </c:pt>
                <c:pt idx="2">
                  <c:v>10.25</c:v>
                </c:pt>
                <c:pt idx="3">
                  <c:v>-21.02</c:v>
                </c:pt>
                <c:pt idx="4">
                  <c:v>12.86</c:v>
                </c:pt>
              </c:numCache>
            </c:numRef>
          </c:val>
          <c:smooth val="0"/>
          <c:extLst xmlns:c16r2="http://schemas.microsoft.com/office/drawing/2015/06/chart">
            <c:ext xmlns:c16="http://schemas.microsoft.com/office/drawing/2014/chart" uri="{C3380CC4-5D6E-409C-BE32-E72D297353CC}">
              <c16:uniqueId val="{00000002-6052-48EA-8BE7-BC1B1D91264C}"/>
            </c:ext>
          </c:extLst>
        </c:ser>
        <c:dLbls>
          <c:showLegendKey val="0"/>
          <c:showVal val="0"/>
          <c:showCatName val="0"/>
          <c:showSerName val="0"/>
          <c:showPercent val="0"/>
          <c:showBubbleSize val="0"/>
        </c:dLbls>
        <c:marker val="1"/>
        <c:smooth val="0"/>
        <c:axId val="292424632"/>
        <c:axId val="288328880"/>
      </c:lineChart>
      <c:catAx>
        <c:axId val="292424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8328880"/>
        <c:crosses val="autoZero"/>
        <c:auto val="1"/>
        <c:lblAlgn val="ctr"/>
        <c:lblOffset val="100"/>
        <c:tickLblSkip val="1"/>
        <c:tickMarkSkip val="1"/>
        <c:noMultiLvlLbl val="0"/>
      </c:catAx>
      <c:valAx>
        <c:axId val="28832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424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D95-434E-BCD8-26060C3E1B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D95-434E-BCD8-26060C3E1B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D95-434E-BCD8-26060C3E1BE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D95-434E-BCD8-26060C3E1BE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2D95-434E-BCD8-26060C3E1BE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0.04</c:v>
                </c:pt>
                <c:pt idx="4">
                  <c:v>#N/A</c:v>
                </c:pt>
                <c:pt idx="5">
                  <c:v>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2D95-434E-BCD8-26060C3E1BE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1.1200000000000001</c:v>
                </c:pt>
                <c:pt idx="2">
                  <c:v>#N/A</c:v>
                </c:pt>
                <c:pt idx="3">
                  <c:v>0.45</c:v>
                </c:pt>
                <c:pt idx="4">
                  <c:v>#N/A</c:v>
                </c:pt>
                <c:pt idx="5">
                  <c:v>0.35</c:v>
                </c:pt>
                <c:pt idx="6">
                  <c:v>#N/A</c:v>
                </c:pt>
                <c:pt idx="7">
                  <c:v>0.42</c:v>
                </c:pt>
                <c:pt idx="8">
                  <c:v>#N/A</c:v>
                </c:pt>
                <c:pt idx="9">
                  <c:v>0.24</c:v>
                </c:pt>
              </c:numCache>
            </c:numRef>
          </c:val>
          <c:extLst xmlns:c16r2="http://schemas.microsoft.com/office/drawing/2015/06/chart">
            <c:ext xmlns:c16="http://schemas.microsoft.com/office/drawing/2014/chart" uri="{C3380CC4-5D6E-409C-BE32-E72D297353CC}">
              <c16:uniqueId val="{00000006-2D95-434E-BCD8-26060C3E1BE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2.94</c:v>
                </c:pt>
                <c:pt idx="2">
                  <c:v>#N/A</c:v>
                </c:pt>
                <c:pt idx="3">
                  <c:v>4.3099999999999996</c:v>
                </c:pt>
                <c:pt idx="4">
                  <c:v>#N/A</c:v>
                </c:pt>
                <c:pt idx="5">
                  <c:v>4.97</c:v>
                </c:pt>
                <c:pt idx="6">
                  <c:v>#N/A</c:v>
                </c:pt>
                <c:pt idx="7">
                  <c:v>4.1500000000000004</c:v>
                </c:pt>
                <c:pt idx="8">
                  <c:v>#N/A</c:v>
                </c:pt>
                <c:pt idx="9">
                  <c:v>4.3</c:v>
                </c:pt>
              </c:numCache>
            </c:numRef>
          </c:val>
          <c:extLst xmlns:c16r2="http://schemas.microsoft.com/office/drawing/2015/06/chart">
            <c:ext xmlns:c16="http://schemas.microsoft.com/office/drawing/2014/chart" uri="{C3380CC4-5D6E-409C-BE32-E72D297353CC}">
              <c16:uniqueId val="{00000007-2D95-434E-BCD8-26060C3E1BE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3.14</c:v>
                </c:pt>
                <c:pt idx="2">
                  <c:v>#N/A</c:v>
                </c:pt>
                <c:pt idx="3">
                  <c:v>3.66</c:v>
                </c:pt>
                <c:pt idx="4">
                  <c:v>#N/A</c:v>
                </c:pt>
                <c:pt idx="5">
                  <c:v>4.54</c:v>
                </c:pt>
                <c:pt idx="6">
                  <c:v>#N/A</c:v>
                </c:pt>
                <c:pt idx="7">
                  <c:v>5.12</c:v>
                </c:pt>
                <c:pt idx="8">
                  <c:v>#N/A</c:v>
                </c:pt>
                <c:pt idx="9">
                  <c:v>6.08</c:v>
                </c:pt>
              </c:numCache>
            </c:numRef>
          </c:val>
          <c:extLst xmlns:c16r2="http://schemas.microsoft.com/office/drawing/2015/06/chart">
            <c:ext xmlns:c16="http://schemas.microsoft.com/office/drawing/2014/chart" uri="{C3380CC4-5D6E-409C-BE32-E72D297353CC}">
              <c16:uniqueId val="{00000008-2D95-434E-BCD8-26060C3E1BE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24.57</c:v>
                </c:pt>
                <c:pt idx="2">
                  <c:v>#N/A</c:v>
                </c:pt>
                <c:pt idx="3">
                  <c:v>14.47</c:v>
                </c:pt>
                <c:pt idx="4">
                  <c:v>#N/A</c:v>
                </c:pt>
                <c:pt idx="5">
                  <c:v>11.63</c:v>
                </c:pt>
                <c:pt idx="6">
                  <c:v>#N/A</c:v>
                </c:pt>
                <c:pt idx="7">
                  <c:v>7.8</c:v>
                </c:pt>
                <c:pt idx="8">
                  <c:v>#N/A</c:v>
                </c:pt>
                <c:pt idx="9">
                  <c:v>12.98</c:v>
                </c:pt>
              </c:numCache>
            </c:numRef>
          </c:val>
          <c:extLst xmlns:c16r2="http://schemas.microsoft.com/office/drawing/2015/06/chart">
            <c:ext xmlns:c16="http://schemas.microsoft.com/office/drawing/2014/chart" uri="{C3380CC4-5D6E-409C-BE32-E72D297353CC}">
              <c16:uniqueId val="{00000009-2D95-434E-BCD8-26060C3E1BE6}"/>
            </c:ext>
          </c:extLst>
        </c:ser>
        <c:dLbls>
          <c:showLegendKey val="0"/>
          <c:showVal val="0"/>
          <c:showCatName val="0"/>
          <c:showSerName val="0"/>
          <c:showPercent val="0"/>
          <c:showBubbleSize val="0"/>
        </c:dLbls>
        <c:gapWidth val="150"/>
        <c:overlap val="100"/>
        <c:axId val="287007568"/>
        <c:axId val="290715064"/>
      </c:barChart>
      <c:catAx>
        <c:axId val="28700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0715064"/>
        <c:crosses val="autoZero"/>
        <c:auto val="1"/>
        <c:lblAlgn val="ctr"/>
        <c:lblOffset val="100"/>
        <c:tickLblSkip val="1"/>
        <c:tickMarkSkip val="1"/>
        <c:noMultiLvlLbl val="0"/>
      </c:catAx>
      <c:valAx>
        <c:axId val="290715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007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243</c:v>
                </c:pt>
                <c:pt idx="5">
                  <c:v>247</c:v>
                </c:pt>
                <c:pt idx="8">
                  <c:v>254</c:v>
                </c:pt>
                <c:pt idx="11">
                  <c:v>268</c:v>
                </c:pt>
                <c:pt idx="14">
                  <c:v>248</c:v>
                </c:pt>
              </c:numCache>
            </c:numRef>
          </c:val>
          <c:extLst xmlns:c16r2="http://schemas.microsoft.com/office/drawing/2015/06/chart">
            <c:ext xmlns:c16="http://schemas.microsoft.com/office/drawing/2014/chart" uri="{C3380CC4-5D6E-409C-BE32-E72D297353CC}">
              <c16:uniqueId val="{00000000-03CB-4784-9AC2-1226D20495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3CB-4784-9AC2-1226D20495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3CB-4784-9AC2-1226D20495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c:v>
                </c:pt>
                <c:pt idx="3">
                  <c:v>21</c:v>
                </c:pt>
                <c:pt idx="6">
                  <c:v>22</c:v>
                </c:pt>
                <c:pt idx="9">
                  <c:v>22</c:v>
                </c:pt>
                <c:pt idx="12">
                  <c:v>22</c:v>
                </c:pt>
              </c:numCache>
            </c:numRef>
          </c:val>
          <c:extLst xmlns:c16r2="http://schemas.microsoft.com/office/drawing/2015/06/chart">
            <c:ext xmlns:c16="http://schemas.microsoft.com/office/drawing/2014/chart" uri="{C3380CC4-5D6E-409C-BE32-E72D297353CC}">
              <c16:uniqueId val="{00000003-03CB-4784-9AC2-1226D20495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c:v>
                </c:pt>
                <c:pt idx="3">
                  <c:v>15</c:v>
                </c:pt>
                <c:pt idx="6">
                  <c:v>6</c:v>
                </c:pt>
                <c:pt idx="9">
                  <c:v>9</c:v>
                </c:pt>
                <c:pt idx="12">
                  <c:v>10</c:v>
                </c:pt>
              </c:numCache>
            </c:numRef>
          </c:val>
          <c:extLst xmlns:c16r2="http://schemas.microsoft.com/office/drawing/2015/06/chart">
            <c:ext xmlns:c16="http://schemas.microsoft.com/office/drawing/2014/chart" uri="{C3380CC4-5D6E-409C-BE32-E72D297353CC}">
              <c16:uniqueId val="{00000004-03CB-4784-9AC2-1226D20495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3CB-4784-9AC2-1226D20495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3CB-4784-9AC2-1226D20495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373</c:v>
                </c:pt>
                <c:pt idx="3">
                  <c:v>320</c:v>
                </c:pt>
                <c:pt idx="6">
                  <c:v>245</c:v>
                </c:pt>
                <c:pt idx="9">
                  <c:v>247</c:v>
                </c:pt>
                <c:pt idx="12">
                  <c:v>234</c:v>
                </c:pt>
              </c:numCache>
            </c:numRef>
          </c:val>
          <c:extLst xmlns:c16r2="http://schemas.microsoft.com/office/drawing/2015/06/chart">
            <c:ext xmlns:c16="http://schemas.microsoft.com/office/drawing/2014/chart" uri="{C3380CC4-5D6E-409C-BE32-E72D297353CC}">
              <c16:uniqueId val="{00000007-03CB-4784-9AC2-1226D20495B8}"/>
            </c:ext>
          </c:extLst>
        </c:ser>
        <c:dLbls>
          <c:showLegendKey val="0"/>
          <c:showVal val="0"/>
          <c:showCatName val="0"/>
          <c:showSerName val="0"/>
          <c:showPercent val="0"/>
          <c:showBubbleSize val="0"/>
        </c:dLbls>
        <c:gapWidth val="100"/>
        <c:overlap val="100"/>
        <c:axId val="217531016"/>
        <c:axId val="295570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160</c:v>
                </c:pt>
                <c:pt idx="2">
                  <c:v>#N/A</c:v>
                </c:pt>
                <c:pt idx="3">
                  <c:v>#N/A</c:v>
                </c:pt>
                <c:pt idx="4">
                  <c:v>109</c:v>
                </c:pt>
                <c:pt idx="5">
                  <c:v>#N/A</c:v>
                </c:pt>
                <c:pt idx="6">
                  <c:v>#N/A</c:v>
                </c:pt>
                <c:pt idx="7">
                  <c:v>19</c:v>
                </c:pt>
                <c:pt idx="8">
                  <c:v>#N/A</c:v>
                </c:pt>
                <c:pt idx="9">
                  <c:v>#N/A</c:v>
                </c:pt>
                <c:pt idx="10">
                  <c:v>10</c:v>
                </c:pt>
                <c:pt idx="11">
                  <c:v>#N/A</c:v>
                </c:pt>
                <c:pt idx="12">
                  <c:v>#N/A</c:v>
                </c:pt>
                <c:pt idx="13">
                  <c:v>18</c:v>
                </c:pt>
                <c:pt idx="14">
                  <c:v>#N/A</c:v>
                </c:pt>
              </c:numCache>
            </c:numRef>
          </c:val>
          <c:smooth val="0"/>
          <c:extLst xmlns:c16r2="http://schemas.microsoft.com/office/drawing/2015/06/chart">
            <c:ext xmlns:c16="http://schemas.microsoft.com/office/drawing/2014/chart" uri="{C3380CC4-5D6E-409C-BE32-E72D297353CC}">
              <c16:uniqueId val="{00000008-03CB-4784-9AC2-1226D20495B8}"/>
            </c:ext>
          </c:extLst>
        </c:ser>
        <c:dLbls>
          <c:showLegendKey val="0"/>
          <c:showVal val="0"/>
          <c:showCatName val="0"/>
          <c:showSerName val="0"/>
          <c:showPercent val="0"/>
          <c:showBubbleSize val="0"/>
        </c:dLbls>
        <c:marker val="1"/>
        <c:smooth val="0"/>
        <c:axId val="217531016"/>
        <c:axId val="295570904"/>
      </c:lineChart>
      <c:catAx>
        <c:axId val="217531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570904"/>
        <c:crosses val="autoZero"/>
        <c:auto val="1"/>
        <c:lblAlgn val="ctr"/>
        <c:lblOffset val="100"/>
        <c:tickLblSkip val="1"/>
        <c:tickMarkSkip val="1"/>
        <c:noMultiLvlLbl val="0"/>
      </c:catAx>
      <c:valAx>
        <c:axId val="295570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531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2167</c:v>
                </c:pt>
                <c:pt idx="5">
                  <c:v>2148</c:v>
                </c:pt>
                <c:pt idx="8">
                  <c:v>2300</c:v>
                </c:pt>
                <c:pt idx="11">
                  <c:v>2263</c:v>
                </c:pt>
                <c:pt idx="14">
                  <c:v>2242</c:v>
                </c:pt>
              </c:numCache>
            </c:numRef>
          </c:val>
          <c:extLst xmlns:c16r2="http://schemas.microsoft.com/office/drawing/2015/06/chart">
            <c:ext xmlns:c16="http://schemas.microsoft.com/office/drawing/2014/chart" uri="{C3380CC4-5D6E-409C-BE32-E72D297353CC}">
              <c16:uniqueId val="{00000000-D4F8-46DA-A767-8D1BFD0EEA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4F8-46DA-A767-8D1BFD0EEA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1100</c:v>
                </c:pt>
                <c:pt idx="5">
                  <c:v>1442</c:v>
                </c:pt>
                <c:pt idx="8">
                  <c:v>1687</c:v>
                </c:pt>
                <c:pt idx="11">
                  <c:v>1362</c:v>
                </c:pt>
                <c:pt idx="14">
                  <c:v>1503</c:v>
                </c:pt>
              </c:numCache>
            </c:numRef>
          </c:val>
          <c:extLst xmlns:c16r2="http://schemas.microsoft.com/office/drawing/2015/06/chart">
            <c:ext xmlns:c16="http://schemas.microsoft.com/office/drawing/2014/chart" uri="{C3380CC4-5D6E-409C-BE32-E72D297353CC}">
              <c16:uniqueId val="{00000002-D4F8-46DA-A767-8D1BFD0EEA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4F8-46DA-A767-8D1BFD0EEA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4F8-46DA-A767-8D1BFD0EEA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4F8-46DA-A767-8D1BFD0EEA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835</c:v>
                </c:pt>
                <c:pt idx="3">
                  <c:v>949</c:v>
                </c:pt>
                <c:pt idx="6">
                  <c:v>811</c:v>
                </c:pt>
                <c:pt idx="9">
                  <c:v>764</c:v>
                </c:pt>
                <c:pt idx="12">
                  <c:v>353</c:v>
                </c:pt>
              </c:numCache>
            </c:numRef>
          </c:val>
          <c:extLst xmlns:c16r2="http://schemas.microsoft.com/office/drawing/2015/06/chart">
            <c:ext xmlns:c16="http://schemas.microsoft.com/office/drawing/2014/chart" uri="{C3380CC4-5D6E-409C-BE32-E72D297353CC}">
              <c16:uniqueId val="{00000006-D4F8-46DA-A767-8D1BFD0EEA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173</c:v>
                </c:pt>
                <c:pt idx="3">
                  <c:v>156</c:v>
                </c:pt>
                <c:pt idx="6">
                  <c:v>198</c:v>
                </c:pt>
                <c:pt idx="9">
                  <c:v>204</c:v>
                </c:pt>
                <c:pt idx="12">
                  <c:v>238</c:v>
                </c:pt>
              </c:numCache>
            </c:numRef>
          </c:val>
          <c:extLst xmlns:c16r2="http://schemas.microsoft.com/office/drawing/2015/06/chart">
            <c:ext xmlns:c16="http://schemas.microsoft.com/office/drawing/2014/chart" uri="{C3380CC4-5D6E-409C-BE32-E72D297353CC}">
              <c16:uniqueId val="{00000007-D4F8-46DA-A767-8D1BFD0EEA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95</c:v>
                </c:pt>
                <c:pt idx="3">
                  <c:v>97</c:v>
                </c:pt>
                <c:pt idx="6">
                  <c:v>81</c:v>
                </c:pt>
                <c:pt idx="9">
                  <c:v>87</c:v>
                </c:pt>
                <c:pt idx="12">
                  <c:v>76</c:v>
                </c:pt>
              </c:numCache>
            </c:numRef>
          </c:val>
          <c:extLst xmlns:c16r2="http://schemas.microsoft.com/office/drawing/2015/06/chart">
            <c:ext xmlns:c16="http://schemas.microsoft.com/office/drawing/2014/chart" uri="{C3380CC4-5D6E-409C-BE32-E72D297353CC}">
              <c16:uniqueId val="{00000008-D4F8-46DA-A767-8D1BFD0EEA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4F8-46DA-A767-8D1BFD0EEA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2510</c:v>
                </c:pt>
                <c:pt idx="3">
                  <c:v>2395</c:v>
                </c:pt>
                <c:pt idx="6">
                  <c:v>2386</c:v>
                </c:pt>
                <c:pt idx="9">
                  <c:v>2470</c:v>
                </c:pt>
                <c:pt idx="12">
                  <c:v>2456</c:v>
                </c:pt>
              </c:numCache>
            </c:numRef>
          </c:val>
          <c:extLst xmlns:c16r2="http://schemas.microsoft.com/office/drawing/2015/06/chart">
            <c:ext xmlns:c16="http://schemas.microsoft.com/office/drawing/2014/chart" uri="{C3380CC4-5D6E-409C-BE32-E72D297353CC}">
              <c16:uniqueId val="{0000000A-D4F8-46DA-A767-8D1BFD0EEACA}"/>
            </c:ext>
          </c:extLst>
        </c:ser>
        <c:dLbls>
          <c:showLegendKey val="0"/>
          <c:showVal val="0"/>
          <c:showCatName val="0"/>
          <c:showSerName val="0"/>
          <c:showPercent val="0"/>
          <c:showBubbleSize val="0"/>
        </c:dLbls>
        <c:gapWidth val="100"/>
        <c:overlap val="100"/>
        <c:axId val="285565616"/>
        <c:axId val="285736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346</c:v>
                </c:pt>
                <c:pt idx="2">
                  <c:v>#N/A</c:v>
                </c:pt>
                <c:pt idx="3">
                  <c:v>#N/A</c:v>
                </c:pt>
                <c:pt idx="4">
                  <c:v>7</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4F8-46DA-A767-8D1BFD0EEACA}"/>
            </c:ext>
          </c:extLst>
        </c:ser>
        <c:dLbls>
          <c:showLegendKey val="0"/>
          <c:showVal val="0"/>
          <c:showCatName val="0"/>
          <c:showSerName val="0"/>
          <c:showPercent val="0"/>
          <c:showBubbleSize val="0"/>
        </c:dLbls>
        <c:marker val="1"/>
        <c:smooth val="0"/>
        <c:axId val="285565616"/>
        <c:axId val="285736960"/>
      </c:lineChart>
      <c:catAx>
        <c:axId val="28556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5736960"/>
        <c:crosses val="autoZero"/>
        <c:auto val="1"/>
        <c:lblAlgn val="ctr"/>
        <c:lblOffset val="100"/>
        <c:tickLblSkip val="1"/>
        <c:tickMarkSkip val="1"/>
        <c:noMultiLvlLbl val="0"/>
      </c:catAx>
      <c:valAx>
        <c:axId val="28573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56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{CE0A8287-072B-4A3B-814A-00B3AC16B276}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{A2A1A194-B576-4E61-801D-1C50BD4EE81A}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{A90F3537-E4D3-4C4D-8880-639D3D4CE0F8}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{D1DB9AD9-DDAC-4388-8734-CCD366E17767}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{EC121647-D9C3-4921-A928-F4E3D9EE3E37}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{83C5BED6-A6E5-4C88-96E0-2F0F4B594919}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{C5567709-E880-4C44-9A63-22718E7148BD}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{1588A29C-166D-4A7C-B4E9-DE6E9FF87E6F}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{A93929D8-C317-4556-9184-627E580869D3}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{BCA13229-7630-4495-84FD-0FFFA30B3FB1}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85738136"/>
        <c:axId val="285738528"/>
      </c:scatterChart>
      <c:valAx>
        <c:axId val="285738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5738528"/>
        <c:crosses val="autoZero"/>
        <c:crossBetween val="midCat"/>
      </c:valAx>
      <c:valAx>
        <c:axId val="285738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5738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{3399159C-7396-42FB-8DA7-9F7451110CC8}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{F6CAEFFC-D181-4D82-8932-3F0841472F2E}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{C01D4828-A135-494D-B47E-FDF9EE3CE300}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{2BA34C72-28D4-47B3-BAF4-C9E52CFAE8BE}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{322C4160-FCAF-4F01-B671-9F95486572A4}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9.4</c:v>
                </c:pt>
                <c:pt idx="2">
                  <c:v>5.7</c:v>
                </c:pt>
                <c:pt idx="3">
                  <c:v>2.7</c:v>
                </c:pt>
                <c:pt idx="4">
                  <c:v>0.9</c:v>
                </c:pt>
              </c:numCache>
            </c:numRef>
          </c:xVal>
          <c:yVal>
            <c:numRef>
              <c:f>公会計指標分析・財政指標組合せ分析表!$K$73:$O$73</c:f>
              <c:numCache>
                <c:formatCode>#,##0.0;"▲ "#,##0.0</c:formatCode>
                <c:ptCount val="5"/>
                <c:pt idx="0">
                  <c:v>20.5</c:v>
                </c:pt>
                <c:pt idx="1">
                  <c:v>0.4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{0C3508C3-BA8B-46DA-AD8C-A7C3C7E6D405}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{FFC9AC8A-BCED-4300-8F6B-78614A4F4B65}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{F8486746-F32F-4901-87C6-309575857D5D}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{CF6EE6F1-9FD3-46FD-A2D8-928F57AAA9C1}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{02734CA8-8767-4990-B5F9-4D8A808FD6E2}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285739312"/>
        <c:axId val="285739704"/>
      </c:scatterChart>
      <c:valAx>
        <c:axId val="285739312"/>
        <c:scaling>
          <c:orientation val="minMax"/>
          <c:max val="13"/>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5739704"/>
        <c:crosses val="autoZero"/>
        <c:crossBetween val="midCat"/>
      </c:valAx>
      <c:valAx>
        <c:axId val="285739704"/>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573931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交付税措置のある地方債を除き、町債の新規発行を控えてきたことにより、元利償還金は減少しており、算入公債費等も高い割合となっている。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今後も引き続き、地方債に依存しない財政運営を実践していく。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地方債に依存しない財政運営に努めていることにより、地方債現在高の減少と充当可能財源である財政調整基金の積み増しが概ね順調に進み、平成２５年度以降は充当可能財源が地方債残高を上回っている。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千葉県神崎町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6,321
6,240
19.90
3,148,170
2,888,200
250,715
1,931,234
2,455,906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千葉県神崎町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6,321
6,240
19.90
3,148,170
2,888,200
250,715
1,931,234
2,455,906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千葉県神崎町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6,321
6,240
19.90
3,148,170
2,888,200
250,715
1,931,234
2,455,906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千葉県神崎町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6,321
6,240
19.90
3,148,170
2,888,200
250,715
1,931,234
2,455,906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法人町民税の減収などにより、近年は低下傾向となっている。</a:t>
          </a:r>
          <a:endParaRPr kumimoji="1" lang="en-US" altLang="ja-JP" sz="1300" baseline="0">
            <a:latin typeface="ＭＳ Ｐゴシック"/>
          </a:endParaRPr>
        </a:p>
        <a:p>
          <a:r>
            <a:rPr kumimoji="1" lang="ja-JP" altLang="en-US" sz="1300" baseline="0">
              <a:latin typeface="ＭＳ Ｐゴシック"/>
            </a:rPr>
            <a:t>　また、平成２６年度までは類似団体平均をわずかに上回る水準で推移していたが、平成２７年度はさらに指数が低下したことにより平均並みとなった。</a:t>
          </a:r>
          <a:endParaRPr kumimoji="1" lang="en-US" altLang="ja-JP" sz="1300" baseline="0">
            <a:latin typeface="ＭＳ Ｐゴシック"/>
          </a:endParaRPr>
        </a:p>
        <a:p>
          <a:r>
            <a:rPr kumimoji="1" lang="ja-JP" altLang="en-US" sz="1300" baseline="0">
              <a:latin typeface="ＭＳ Ｐゴシック"/>
            </a:rPr>
            <a:t>　今後も引き続き、町税など自主財源の確保に努めていく必要がある。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14817</xdr:rowOff>
    </xdr:to>
    <xdr:cxnSp macro="">
      <xdr:nvCxnSpPr>
        <xdr:cNvPr id="69" name="直線コネクタ 68"/>
        <xdr:cNvCxnSpPr/>
      </xdr:nvCxnSpPr>
      <xdr:spPr>
        <a:xfrm>
          <a:off x="4114800" y="73641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140305</xdr:rowOff>
    </xdr:from>
    <xdr:to>
      <xdr:col>6</xdr:col>
      <xdr:colOff>0</xdr:colOff>
      <xdr:row>42</xdr:row>
      <xdr:rowOff>163285</xdr:rowOff>
    </xdr:to>
    <xdr:cxnSp macro="">
      <xdr:nvCxnSpPr>
        <xdr:cNvPr id="72" name="直線コネクタ 71"/>
        <xdr:cNvCxnSpPr/>
      </xdr:nvCxnSpPr>
      <xdr:spPr>
        <a:xfrm>
          <a:off x="3225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117324</xdr:rowOff>
    </xdr:from>
    <xdr:to>
      <xdr:col>4</xdr:col>
      <xdr:colOff>482600</xdr:colOff>
      <xdr:row>42</xdr:row>
      <xdr:rowOff>140305</xdr:rowOff>
    </xdr:to>
    <xdr:cxnSp macro="">
      <xdr:nvCxnSpPr>
        <xdr:cNvPr id="75" name="直線コネクタ 74"/>
        <xdr:cNvCxnSpPr/>
      </xdr:nvCxnSpPr>
      <xdr:spPr>
        <a:xfrm>
          <a:off x="2336800" y="73182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117324</xdr:rowOff>
    </xdr:to>
    <xdr:cxnSp macro="">
      <xdr:nvCxnSpPr>
        <xdr:cNvPr id="78" name="直線コネクタ 77"/>
        <xdr:cNvCxnSpPr/>
      </xdr:nvCxnSpPr>
      <xdr:spPr>
        <a:xfrm>
          <a:off x="1447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8" name="円/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9"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91" name="テキスト ボックス 90"/>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89505</xdr:rowOff>
    </xdr:from>
    <xdr:to>
      <xdr:col>4</xdr:col>
      <xdr:colOff>533400</xdr:colOff>
      <xdr:row>43</xdr:row>
      <xdr:rowOff>19655</xdr:rowOff>
    </xdr:to>
    <xdr:sp macro="" textlink="">
      <xdr:nvSpPr>
        <xdr:cNvPr id="92" name="円/楕円 91"/>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29832</xdr:rowOff>
    </xdr:from>
    <xdr:ext cx="762000" cy="259045"/>
    <xdr:sp macro="" textlink="">
      <xdr:nvSpPr>
        <xdr:cNvPr id="93" name="テキスト ボックス 92"/>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66524</xdr:rowOff>
    </xdr:from>
    <xdr:to>
      <xdr:col>3</xdr:col>
      <xdr:colOff>330200</xdr:colOff>
      <xdr:row>42</xdr:row>
      <xdr:rowOff>168124</xdr:rowOff>
    </xdr:to>
    <xdr:sp macro="" textlink="">
      <xdr:nvSpPr>
        <xdr:cNvPr id="94" name="円/楕円 93"/>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95" name="テキスト ボックス 94"/>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6" name="円/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過去に実施した大規模事業の起債償還終了により公債費が減少したため、平成２５年度に比率が大きく改善した。</a:t>
          </a:r>
          <a:endParaRPr kumimoji="1" lang="en-US" altLang="ja-JP" sz="1300">
            <a:latin typeface="ＭＳ Ｐゴシック"/>
          </a:endParaRPr>
        </a:p>
        <a:p>
          <a:r>
            <a:rPr kumimoji="1" lang="ja-JP" altLang="en-US" sz="1300">
              <a:latin typeface="ＭＳ Ｐゴシック"/>
            </a:rPr>
            <a:t>　その後、社会保障関係経費などの増加に伴い上昇しているため、事務事業の見直しなどにより経常経費をさらに削減していく必要がある。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140716</xdr:rowOff>
    </xdr:from>
    <xdr:to>
      <xdr:col>7</xdr:col>
      <xdr:colOff>152400</xdr:colOff>
      <xdr:row>64</xdr:row>
      <xdr:rowOff>167259</xdr:rowOff>
    </xdr:to>
    <xdr:cxnSp macro="">
      <xdr:nvCxnSpPr>
        <xdr:cNvPr id="130" name="直線コネクタ 129"/>
        <xdr:cNvCxnSpPr/>
      </xdr:nvCxnSpPr>
      <xdr:spPr>
        <a:xfrm flipV="1">
          <a:off x="4114800" y="11113516"/>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97282</xdr:rowOff>
    </xdr:from>
    <xdr:to>
      <xdr:col>6</xdr:col>
      <xdr:colOff>0</xdr:colOff>
      <xdr:row>64</xdr:row>
      <xdr:rowOff>167259</xdr:rowOff>
    </xdr:to>
    <xdr:cxnSp macro="">
      <xdr:nvCxnSpPr>
        <xdr:cNvPr id="133" name="直線コネクタ 132"/>
        <xdr:cNvCxnSpPr/>
      </xdr:nvCxnSpPr>
      <xdr:spPr>
        <a:xfrm>
          <a:off x="3225800" y="11070082"/>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97282</xdr:rowOff>
    </xdr:from>
    <xdr:to>
      <xdr:col>4</xdr:col>
      <xdr:colOff>482600</xdr:colOff>
      <xdr:row>65</xdr:row>
      <xdr:rowOff>109220</xdr:rowOff>
    </xdr:to>
    <xdr:cxnSp macro="">
      <xdr:nvCxnSpPr>
        <xdr:cNvPr id="136" name="直線コネクタ 135"/>
        <xdr:cNvCxnSpPr/>
      </xdr:nvCxnSpPr>
      <xdr:spPr>
        <a:xfrm flipV="1">
          <a:off x="2336800" y="1107008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8" name="テキスト ボックス 137"/>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109220</xdr:rowOff>
    </xdr:to>
    <xdr:cxnSp macro="">
      <xdr:nvCxnSpPr>
        <xdr:cNvPr id="139" name="直線コネクタ 138"/>
        <xdr:cNvCxnSpPr/>
      </xdr:nvCxnSpPr>
      <xdr:spPr>
        <a:xfrm>
          <a:off x="1447800" y="1118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89916</xdr:rowOff>
    </xdr:from>
    <xdr:to>
      <xdr:col>7</xdr:col>
      <xdr:colOff>203200</xdr:colOff>
      <xdr:row>65</xdr:row>
      <xdr:rowOff>20066</xdr:rowOff>
    </xdr:to>
    <xdr:sp macro="" textlink="">
      <xdr:nvSpPr>
        <xdr:cNvPr id="149" name="円/楕円 148"/>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106443</xdr:rowOff>
    </xdr:from>
    <xdr:ext cx="762000" cy="259045"/>
    <xdr:sp macro="" textlink="">
      <xdr:nvSpPr>
        <xdr:cNvPr id="150" name="財政構造の弾力性該当値テキスト"/>
        <xdr:cNvSpPr txBox="1"/>
      </xdr:nvSpPr>
      <xdr:spPr>
        <a:xfrm>
          <a:off x="50419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116459</xdr:rowOff>
    </xdr:from>
    <xdr:to>
      <xdr:col>6</xdr:col>
      <xdr:colOff>50800</xdr:colOff>
      <xdr:row>65</xdr:row>
      <xdr:rowOff>46609</xdr:rowOff>
    </xdr:to>
    <xdr:sp macro="" textlink="">
      <xdr:nvSpPr>
        <xdr:cNvPr id="151" name="円/楕円 150"/>
        <xdr:cNvSpPr/>
      </xdr:nvSpPr>
      <xdr:spPr>
        <a:xfrm>
          <a:off x="4064000" y="110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56786</xdr:rowOff>
    </xdr:from>
    <xdr:ext cx="736600" cy="259045"/>
    <xdr:sp macro="" textlink="">
      <xdr:nvSpPr>
        <xdr:cNvPr id="152" name="テキスト ボックス 151"/>
        <xdr:cNvSpPr txBox="1"/>
      </xdr:nvSpPr>
      <xdr:spPr>
        <a:xfrm>
          <a:off x="3733800" y="10858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46482</xdr:rowOff>
    </xdr:from>
    <xdr:to>
      <xdr:col>4</xdr:col>
      <xdr:colOff>533400</xdr:colOff>
      <xdr:row>64</xdr:row>
      <xdr:rowOff>148082</xdr:rowOff>
    </xdr:to>
    <xdr:sp macro="" textlink="">
      <xdr:nvSpPr>
        <xdr:cNvPr id="153" name="円/楕円 152"/>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158259</xdr:rowOff>
    </xdr:from>
    <xdr:ext cx="762000" cy="259045"/>
    <xdr:sp macro="" textlink="">
      <xdr:nvSpPr>
        <xdr:cNvPr id="154" name="テキスト ボックス 153"/>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5" name="円/楕円 154"/>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6" name="テキスト ボックス 155"/>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7" name="円/楕円 156"/>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58" name="テキスト ボックス 157"/>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[154,745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類似団体平均に比べて低額となっている要因として、廃棄物処理業務を一部事務組合で実施していることと、常備消防業務を他団体に委託していることが挙げられる。</a:t>
          </a:r>
          <a:endParaRPr kumimoji="1" lang="en-US" altLang="ja-JP" sz="1300">
            <a:latin typeface="ＭＳ Ｐゴシック"/>
          </a:endParaRPr>
        </a:p>
        <a:p>
          <a:r>
            <a:rPr kumimoji="1" lang="ja-JP" altLang="en-US" sz="1300">
              <a:latin typeface="ＭＳ Ｐゴシック"/>
            </a:rPr>
            <a:t>　今後は、これらを含めての経費の抑制を図っていくことが必要となってくる。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133383</xdr:rowOff>
    </xdr:from>
    <xdr:to>
      <xdr:col>7</xdr:col>
      <xdr:colOff>152400</xdr:colOff>
      <xdr:row>81</xdr:row>
      <xdr:rowOff>137320</xdr:rowOff>
    </xdr:to>
    <xdr:cxnSp macro="">
      <xdr:nvCxnSpPr>
        <xdr:cNvPr id="193" name="直線コネクタ 192"/>
        <xdr:cNvCxnSpPr/>
      </xdr:nvCxnSpPr>
      <xdr:spPr>
        <a:xfrm flipV="1">
          <a:off x="4114800" y="14020833"/>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80663</xdr:rowOff>
    </xdr:from>
    <xdr:to>
      <xdr:col>6</xdr:col>
      <xdr:colOff>0</xdr:colOff>
      <xdr:row>81</xdr:row>
      <xdr:rowOff>137320</xdr:rowOff>
    </xdr:to>
    <xdr:cxnSp macro="">
      <xdr:nvCxnSpPr>
        <xdr:cNvPr id="196" name="直線コネクタ 195"/>
        <xdr:cNvCxnSpPr/>
      </xdr:nvCxnSpPr>
      <xdr:spPr>
        <a:xfrm>
          <a:off x="3225800" y="13968113"/>
          <a:ext cx="889000" cy="5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73540</xdr:rowOff>
    </xdr:from>
    <xdr:to>
      <xdr:col>4</xdr:col>
      <xdr:colOff>482600</xdr:colOff>
      <xdr:row>81</xdr:row>
      <xdr:rowOff>80663</xdr:rowOff>
    </xdr:to>
    <xdr:cxnSp macro="">
      <xdr:nvCxnSpPr>
        <xdr:cNvPr id="199" name="直線コネクタ 198"/>
        <xdr:cNvCxnSpPr/>
      </xdr:nvCxnSpPr>
      <xdr:spPr>
        <a:xfrm>
          <a:off x="2336800" y="13960990"/>
          <a:ext cx="889000" cy="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73540</xdr:rowOff>
    </xdr:from>
    <xdr:to>
      <xdr:col>3</xdr:col>
      <xdr:colOff>279400</xdr:colOff>
      <xdr:row>81</xdr:row>
      <xdr:rowOff>131195</xdr:rowOff>
    </xdr:to>
    <xdr:cxnSp macro="">
      <xdr:nvCxnSpPr>
        <xdr:cNvPr id="202" name="直線コネクタ 201"/>
        <xdr:cNvCxnSpPr/>
      </xdr:nvCxnSpPr>
      <xdr:spPr>
        <a:xfrm flipV="1">
          <a:off x="1447800" y="13960990"/>
          <a:ext cx="889000" cy="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82583</xdr:rowOff>
    </xdr:from>
    <xdr:to>
      <xdr:col>7</xdr:col>
      <xdr:colOff>203200</xdr:colOff>
      <xdr:row>82</xdr:row>
      <xdr:rowOff>12733</xdr:rowOff>
    </xdr:to>
    <xdr:sp macro="" textlink="">
      <xdr:nvSpPr>
        <xdr:cNvPr id="212" name="円/楕円 211"/>
        <xdr:cNvSpPr/>
      </xdr:nvSpPr>
      <xdr:spPr>
        <a:xfrm>
          <a:off x="4902200" y="139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99110</xdr:rowOff>
    </xdr:from>
    <xdr:ext cx="762000" cy="259045"/>
    <xdr:sp macro="" textlink="">
      <xdr:nvSpPr>
        <xdr:cNvPr id="213" name="人件費・物件費等の状況該当値テキスト"/>
        <xdr:cNvSpPr txBox="1"/>
      </xdr:nvSpPr>
      <xdr:spPr>
        <a:xfrm>
          <a:off x="5041900" y="1381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154,745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86520</xdr:rowOff>
    </xdr:from>
    <xdr:to>
      <xdr:col>6</xdr:col>
      <xdr:colOff>50800</xdr:colOff>
      <xdr:row>82</xdr:row>
      <xdr:rowOff>16670</xdr:rowOff>
    </xdr:to>
    <xdr:sp macro="" textlink="">
      <xdr:nvSpPr>
        <xdr:cNvPr id="214" name="円/楕円 213"/>
        <xdr:cNvSpPr/>
      </xdr:nvSpPr>
      <xdr:spPr>
        <a:xfrm>
          <a:off x="4064000" y="139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26847</xdr:rowOff>
    </xdr:from>
    <xdr:ext cx="736600" cy="259045"/>
    <xdr:sp macro="" textlink="">
      <xdr:nvSpPr>
        <xdr:cNvPr id="215" name="テキスト ボックス 214"/>
        <xdr:cNvSpPr txBox="1"/>
      </xdr:nvSpPr>
      <xdr:spPr>
        <a:xfrm>
          <a:off x="3733800" y="1374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155,724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29863</xdr:rowOff>
    </xdr:from>
    <xdr:to>
      <xdr:col>4</xdr:col>
      <xdr:colOff>533400</xdr:colOff>
      <xdr:row>81</xdr:row>
      <xdr:rowOff>131463</xdr:rowOff>
    </xdr:to>
    <xdr:sp macro="" textlink="">
      <xdr:nvSpPr>
        <xdr:cNvPr id="216" name="円/楕円 215"/>
        <xdr:cNvSpPr/>
      </xdr:nvSpPr>
      <xdr:spPr>
        <a:xfrm>
          <a:off x="3175000" y="1391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141640</xdr:rowOff>
    </xdr:from>
    <xdr:ext cx="762000" cy="259045"/>
    <xdr:sp macro="" textlink="">
      <xdr:nvSpPr>
        <xdr:cNvPr id="217" name="テキスト ボックス 216"/>
        <xdr:cNvSpPr txBox="1"/>
      </xdr:nvSpPr>
      <xdr:spPr>
        <a:xfrm>
          <a:off x="2844800" y="1368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22740</xdr:rowOff>
    </xdr:from>
    <xdr:to>
      <xdr:col>3</xdr:col>
      <xdr:colOff>330200</xdr:colOff>
      <xdr:row>81</xdr:row>
      <xdr:rowOff>124340</xdr:rowOff>
    </xdr:to>
    <xdr:sp macro="" textlink="">
      <xdr:nvSpPr>
        <xdr:cNvPr id="218" name="円/楕円 217"/>
        <xdr:cNvSpPr/>
      </xdr:nvSpPr>
      <xdr:spPr>
        <a:xfrm>
          <a:off x="2286000" y="139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134517</xdr:rowOff>
    </xdr:from>
    <xdr:ext cx="762000" cy="259045"/>
    <xdr:sp macro="" textlink="">
      <xdr:nvSpPr>
        <xdr:cNvPr id="219" name="テキスト ボックス 218"/>
        <xdr:cNvSpPr txBox="1"/>
      </xdr:nvSpPr>
      <xdr:spPr>
        <a:xfrm>
          <a:off x="1955800" y="136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80395</xdr:rowOff>
    </xdr:from>
    <xdr:to>
      <xdr:col>2</xdr:col>
      <xdr:colOff>127000</xdr:colOff>
      <xdr:row>82</xdr:row>
      <xdr:rowOff>10545</xdr:rowOff>
    </xdr:to>
    <xdr:sp macro="" textlink="">
      <xdr:nvSpPr>
        <xdr:cNvPr id="220" name="円/楕円 219"/>
        <xdr:cNvSpPr/>
      </xdr:nvSpPr>
      <xdr:spPr>
        <a:xfrm>
          <a:off x="1397000" y="1396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20722</xdr:rowOff>
    </xdr:from>
    <xdr:ext cx="762000" cy="259045"/>
    <xdr:sp macro="" textlink="">
      <xdr:nvSpPr>
        <xdr:cNvPr id="221" name="テキスト ボックス 220"/>
        <xdr:cNvSpPr txBox="1"/>
      </xdr:nvSpPr>
      <xdr:spPr>
        <a:xfrm>
          <a:off x="1066800" y="1373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平成２６～２７年度については、独自の給与削減措置により</a:t>
          </a:r>
          <a:r>
            <a:rPr kumimoji="1" lang="en-US" altLang="ja-JP" sz="1300">
              <a:latin typeface="ＭＳ Ｐゴシック"/>
            </a:rPr>
            <a:t>100</a:t>
          </a:r>
          <a:r>
            <a:rPr kumimoji="1" lang="ja-JP" altLang="en-US" sz="1300">
              <a:latin typeface="ＭＳ Ｐゴシック"/>
            </a:rPr>
            <a:t>を下回る指数となったが、まだ類似団体平均を上回る指数となっている。</a:t>
          </a:r>
          <a:endParaRPr kumimoji="1" lang="en-US" altLang="ja-JP" sz="1300">
            <a:latin typeface="ＭＳ Ｐゴシック"/>
          </a:endParaRPr>
        </a:p>
        <a:p>
          <a:r>
            <a:rPr kumimoji="1" lang="ja-JP" altLang="en-US" sz="1300">
              <a:latin typeface="ＭＳ Ｐゴシック"/>
            </a:rPr>
            <a:t>　これは、年齢構成のばらつきにより管理職の定年退職に伴う後任者の昇格が急激に増えたことが要因であり、年齢構成の平準化を考慮した職員採用と、独自の給与削減などの対策を講じる必要がある。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34798</xdr:rowOff>
    </xdr:from>
    <xdr:to>
      <xdr:col>24</xdr:col>
      <xdr:colOff>558800</xdr:colOff>
      <xdr:row>84</xdr:row>
      <xdr:rowOff>508</xdr:rowOff>
    </xdr:to>
    <xdr:cxnSp macro="">
      <xdr:nvCxnSpPr>
        <xdr:cNvPr id="248" name="直線コネクタ 247"/>
        <xdr:cNvCxnSpPr/>
      </xdr:nvCxnSpPr>
      <xdr:spPr>
        <a:xfrm flipV="1">
          <a:off x="17018000" y="13750798"/>
          <a:ext cx="0" cy="651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144035</xdr:rowOff>
    </xdr:from>
    <xdr:ext cx="762000" cy="259045"/>
    <xdr:sp macro="" textlink="">
      <xdr:nvSpPr>
        <xdr:cNvPr id="249" name="給与水準   （国との比較）最小値テキスト"/>
        <xdr:cNvSpPr txBox="1"/>
      </xdr:nvSpPr>
      <xdr:spPr>
        <a:xfrm>
          <a:off x="17106900" y="1437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508</xdr:rowOff>
    </xdr:from>
    <xdr:to>
      <xdr:col>24</xdr:col>
      <xdr:colOff>647700</xdr:colOff>
      <xdr:row>84</xdr:row>
      <xdr:rowOff>508</xdr:rowOff>
    </xdr:to>
    <xdr:cxnSp macro="">
      <xdr:nvCxnSpPr>
        <xdr:cNvPr id="250" name="直線コネクタ 249"/>
        <xdr:cNvCxnSpPr/>
      </xdr:nvCxnSpPr>
      <xdr:spPr>
        <a:xfrm>
          <a:off x="16929100" y="1440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121175</xdr:rowOff>
    </xdr:from>
    <xdr:ext cx="762000" cy="259045"/>
    <xdr:sp macro="" textlink="">
      <xdr:nvSpPr>
        <xdr:cNvPr id="251" name="給与水準   （国との比較）最大値テキスト"/>
        <xdr:cNvSpPr txBox="1"/>
      </xdr:nvSpPr>
      <xdr:spPr>
        <a:xfrm>
          <a:off x="17106900" y="1349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34798</xdr:rowOff>
    </xdr:from>
    <xdr:to>
      <xdr:col>24</xdr:col>
      <xdr:colOff>647700</xdr:colOff>
      <xdr:row>80</xdr:row>
      <xdr:rowOff>34798</xdr:rowOff>
    </xdr:to>
    <xdr:cxnSp macro="">
      <xdr:nvCxnSpPr>
        <xdr:cNvPr id="252" name="直線コネクタ 251"/>
        <xdr:cNvCxnSpPr/>
      </xdr:nvCxnSpPr>
      <xdr:spPr>
        <a:xfrm>
          <a:off x="16929100" y="1375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36830</xdr:rowOff>
    </xdr:from>
    <xdr:to>
      <xdr:col>24</xdr:col>
      <xdr:colOff>558800</xdr:colOff>
      <xdr:row>83</xdr:row>
      <xdr:rowOff>51308</xdr:rowOff>
    </xdr:to>
    <xdr:cxnSp macro="">
      <xdr:nvCxnSpPr>
        <xdr:cNvPr id="253" name="直線コネクタ 252"/>
        <xdr:cNvCxnSpPr/>
      </xdr:nvCxnSpPr>
      <xdr:spPr>
        <a:xfrm flipV="1">
          <a:off x="16179800" y="1426718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29227</xdr:rowOff>
    </xdr:from>
    <xdr:ext cx="762000" cy="259045"/>
    <xdr:sp macro="" textlink="">
      <xdr:nvSpPr>
        <xdr:cNvPr id="254" name="給与水準   （国との比較）平均値テキスト"/>
        <xdr:cNvSpPr txBox="1"/>
      </xdr:nvSpPr>
      <xdr:spPr>
        <a:xfrm>
          <a:off x="17106900" y="1391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55" name="フローチャート : 判断 254"/>
        <xdr:cNvSpPr/>
      </xdr:nvSpPr>
      <xdr:spPr>
        <a:xfrm>
          <a:off x="169672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51308</xdr:rowOff>
    </xdr:from>
    <xdr:to>
      <xdr:col>23</xdr:col>
      <xdr:colOff>406400</xdr:colOff>
      <xdr:row>84</xdr:row>
      <xdr:rowOff>145287</xdr:rowOff>
    </xdr:to>
    <xdr:cxnSp macro="">
      <xdr:nvCxnSpPr>
        <xdr:cNvPr id="256" name="直線コネクタ 255"/>
        <xdr:cNvCxnSpPr/>
      </xdr:nvCxnSpPr>
      <xdr:spPr>
        <a:xfrm flipV="1">
          <a:off x="15290800" y="14281658"/>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17526</xdr:rowOff>
    </xdr:from>
    <xdr:to>
      <xdr:col>23</xdr:col>
      <xdr:colOff>457200</xdr:colOff>
      <xdr:row>82</xdr:row>
      <xdr:rowOff>119126</xdr:rowOff>
    </xdr:to>
    <xdr:sp macro="" textlink="">
      <xdr:nvSpPr>
        <xdr:cNvPr id="257" name="フローチャート : 判断 256"/>
        <xdr:cNvSpPr/>
      </xdr:nvSpPr>
      <xdr:spPr>
        <a:xfrm>
          <a:off x="16129000" y="1407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129303</xdr:rowOff>
    </xdr:from>
    <xdr:ext cx="736600" cy="259045"/>
    <xdr:sp macro="" textlink="">
      <xdr:nvSpPr>
        <xdr:cNvPr id="258" name="テキスト ボックス 257"/>
        <xdr:cNvSpPr txBox="1"/>
      </xdr:nvSpPr>
      <xdr:spPr>
        <a:xfrm>
          <a:off x="15798800" y="1384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145287</xdr:rowOff>
    </xdr:from>
    <xdr:to>
      <xdr:col>22</xdr:col>
      <xdr:colOff>203200</xdr:colOff>
      <xdr:row>87</xdr:row>
      <xdr:rowOff>2539</xdr:rowOff>
    </xdr:to>
    <xdr:cxnSp macro="">
      <xdr:nvCxnSpPr>
        <xdr:cNvPr id="259" name="直線コネクタ 258"/>
        <xdr:cNvCxnSpPr/>
      </xdr:nvCxnSpPr>
      <xdr:spPr>
        <a:xfrm flipV="1">
          <a:off x="14401800" y="14547087"/>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7874</xdr:rowOff>
    </xdr:from>
    <xdr:to>
      <xdr:col>22</xdr:col>
      <xdr:colOff>254000</xdr:colOff>
      <xdr:row>82</xdr:row>
      <xdr:rowOff>109474</xdr:rowOff>
    </xdr:to>
    <xdr:sp macro="" textlink="">
      <xdr:nvSpPr>
        <xdr:cNvPr id="260" name="フローチャート : 判断 259"/>
        <xdr:cNvSpPr/>
      </xdr:nvSpPr>
      <xdr:spPr>
        <a:xfrm>
          <a:off x="15240000" y="1406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119651</xdr:rowOff>
    </xdr:from>
    <xdr:ext cx="762000" cy="259045"/>
    <xdr:sp macro="" textlink="">
      <xdr:nvSpPr>
        <xdr:cNvPr id="261" name="テキスト ボックス 260"/>
        <xdr:cNvSpPr txBox="1"/>
      </xdr:nvSpPr>
      <xdr:spPr>
        <a:xfrm>
          <a:off x="14909800" y="138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2539</xdr:rowOff>
    </xdr:from>
    <xdr:to>
      <xdr:col>21</xdr:col>
      <xdr:colOff>0</xdr:colOff>
      <xdr:row>87</xdr:row>
      <xdr:rowOff>60452</xdr:rowOff>
    </xdr:to>
    <xdr:cxnSp macro="">
      <xdr:nvCxnSpPr>
        <xdr:cNvPr id="262" name="直線コネクタ 261"/>
        <xdr:cNvCxnSpPr/>
      </xdr:nvCxnSpPr>
      <xdr:spPr>
        <a:xfrm flipV="1">
          <a:off x="13512800" y="14918689"/>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26924</xdr:rowOff>
    </xdr:from>
    <xdr:to>
      <xdr:col>21</xdr:col>
      <xdr:colOff>50800</xdr:colOff>
      <xdr:row>84</xdr:row>
      <xdr:rowOff>128524</xdr:rowOff>
    </xdr:to>
    <xdr:sp macro="" textlink="">
      <xdr:nvSpPr>
        <xdr:cNvPr id="263" name="フローチャート : 判断 262"/>
        <xdr:cNvSpPr/>
      </xdr:nvSpPr>
      <xdr:spPr>
        <a:xfrm>
          <a:off x="143510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138701</xdr:rowOff>
    </xdr:from>
    <xdr:ext cx="762000" cy="259045"/>
    <xdr:sp macro="" textlink="">
      <xdr:nvSpPr>
        <xdr:cNvPr id="264" name="テキスト ボックス 263"/>
        <xdr:cNvSpPr txBox="1"/>
      </xdr:nvSpPr>
      <xdr:spPr>
        <a:xfrm>
          <a:off x="14020800" y="1419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12446</xdr:rowOff>
    </xdr:from>
    <xdr:to>
      <xdr:col>19</xdr:col>
      <xdr:colOff>533400</xdr:colOff>
      <xdr:row>84</xdr:row>
      <xdr:rowOff>114046</xdr:rowOff>
    </xdr:to>
    <xdr:sp macro="" textlink="">
      <xdr:nvSpPr>
        <xdr:cNvPr id="265" name="フローチャート : 判断 264"/>
        <xdr:cNvSpPr/>
      </xdr:nvSpPr>
      <xdr:spPr>
        <a:xfrm>
          <a:off x="13462000" y="1441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124223</xdr:rowOff>
    </xdr:from>
    <xdr:ext cx="762000" cy="259045"/>
    <xdr:sp macro="" textlink="">
      <xdr:nvSpPr>
        <xdr:cNvPr id="266" name="テキスト ボックス 265"/>
        <xdr:cNvSpPr txBox="1"/>
      </xdr:nvSpPr>
      <xdr:spPr>
        <a:xfrm>
          <a:off x="13131800" y="1418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157480</xdr:rowOff>
    </xdr:from>
    <xdr:to>
      <xdr:col>24</xdr:col>
      <xdr:colOff>609600</xdr:colOff>
      <xdr:row>83</xdr:row>
      <xdr:rowOff>87630</xdr:rowOff>
    </xdr:to>
    <xdr:sp macro="" textlink="">
      <xdr:nvSpPr>
        <xdr:cNvPr id="272" name="円/楕円 271"/>
        <xdr:cNvSpPr/>
      </xdr:nvSpPr>
      <xdr:spPr>
        <a:xfrm>
          <a:off x="169672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129557</xdr:rowOff>
    </xdr:from>
    <xdr:ext cx="762000" cy="259045"/>
    <xdr:sp macro="" textlink="">
      <xdr:nvSpPr>
        <xdr:cNvPr id="273" name="給与水準   （国との比較）該当値テキスト"/>
        <xdr:cNvSpPr txBox="1"/>
      </xdr:nvSpPr>
      <xdr:spPr>
        <a:xfrm>
          <a:off x="17106900" y="1418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508</xdr:rowOff>
    </xdr:from>
    <xdr:to>
      <xdr:col>23</xdr:col>
      <xdr:colOff>457200</xdr:colOff>
      <xdr:row>83</xdr:row>
      <xdr:rowOff>102108</xdr:rowOff>
    </xdr:to>
    <xdr:sp macro="" textlink="">
      <xdr:nvSpPr>
        <xdr:cNvPr id="274" name="円/楕円 273"/>
        <xdr:cNvSpPr/>
      </xdr:nvSpPr>
      <xdr:spPr>
        <a:xfrm>
          <a:off x="16129000" y="142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86885</xdr:rowOff>
    </xdr:from>
    <xdr:ext cx="736600" cy="259045"/>
    <xdr:sp macro="" textlink="">
      <xdr:nvSpPr>
        <xdr:cNvPr id="275" name="テキスト ボックス 274"/>
        <xdr:cNvSpPr txBox="1"/>
      </xdr:nvSpPr>
      <xdr:spPr>
        <a:xfrm>
          <a:off x="15798800" y="1431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94487</xdr:rowOff>
    </xdr:from>
    <xdr:to>
      <xdr:col>22</xdr:col>
      <xdr:colOff>254000</xdr:colOff>
      <xdr:row>85</xdr:row>
      <xdr:rowOff>24637</xdr:rowOff>
    </xdr:to>
    <xdr:sp macro="" textlink="">
      <xdr:nvSpPr>
        <xdr:cNvPr id="276" name="円/楕円 275"/>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9414</xdr:rowOff>
    </xdr:from>
    <xdr:ext cx="762000" cy="259045"/>
    <xdr:sp macro="" textlink="">
      <xdr:nvSpPr>
        <xdr:cNvPr id="277" name="テキスト ボックス 276"/>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123189</xdr:rowOff>
    </xdr:from>
    <xdr:to>
      <xdr:col>21</xdr:col>
      <xdr:colOff>50800</xdr:colOff>
      <xdr:row>87</xdr:row>
      <xdr:rowOff>53339</xdr:rowOff>
    </xdr:to>
    <xdr:sp macro="" textlink="">
      <xdr:nvSpPr>
        <xdr:cNvPr id="278" name="円/楕円 277"/>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38116</xdr:rowOff>
    </xdr:from>
    <xdr:ext cx="762000" cy="259045"/>
    <xdr:sp macro="" textlink="">
      <xdr:nvSpPr>
        <xdr:cNvPr id="279" name="テキスト ボックス 278"/>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xdr:rowOff>
    </xdr:from>
    <xdr:to>
      <xdr:col>19</xdr:col>
      <xdr:colOff>533400</xdr:colOff>
      <xdr:row>87</xdr:row>
      <xdr:rowOff>111252</xdr:rowOff>
    </xdr:to>
    <xdr:sp macro="" textlink="">
      <xdr:nvSpPr>
        <xdr:cNvPr id="280" name="円/楕円 279"/>
        <xdr:cNvSpPr/>
      </xdr:nvSpPr>
      <xdr:spPr>
        <a:xfrm>
          <a:off x="13462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96029</xdr:rowOff>
    </xdr:from>
    <xdr:ext cx="762000" cy="259045"/>
    <xdr:sp macro="" textlink="">
      <xdr:nvSpPr>
        <xdr:cNvPr id="281" name="テキスト ボックス 280"/>
        <xdr:cNvSpPr txBox="1"/>
      </xdr:nvSpPr>
      <xdr:spPr>
        <a:xfrm>
          <a:off x="13131800" y="1501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集中改革プラン（平成１７～２１年度）における定員削減目標を前倒しで達成するなど、職員採用を徹底して抑制したことにより職員が減少したため、類似団体平均を下回る職員数となっている。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1" name="直線コネクタ 310"/>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2"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3" name="直線コネクタ 312"/>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4"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5" name="直線コネクタ 314"/>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154094</xdr:rowOff>
    </xdr:from>
    <xdr:to>
      <xdr:col>24</xdr:col>
      <xdr:colOff>558800</xdr:colOff>
      <xdr:row>61</xdr:row>
      <xdr:rowOff>11599</xdr:rowOff>
    </xdr:to>
    <xdr:cxnSp macro="">
      <xdr:nvCxnSpPr>
        <xdr:cNvPr id="316" name="直線コネクタ 315"/>
        <xdr:cNvCxnSpPr/>
      </xdr:nvCxnSpPr>
      <xdr:spPr>
        <a:xfrm flipV="1">
          <a:off x="16179800" y="10441094"/>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7"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18" name="フローチャート : 判断 317"/>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142832</xdr:rowOff>
    </xdr:from>
    <xdr:to>
      <xdr:col>23</xdr:col>
      <xdr:colOff>406400</xdr:colOff>
      <xdr:row>61</xdr:row>
      <xdr:rowOff>11599</xdr:rowOff>
    </xdr:to>
    <xdr:cxnSp macro="">
      <xdr:nvCxnSpPr>
        <xdr:cNvPr id="319" name="直線コネクタ 318"/>
        <xdr:cNvCxnSpPr/>
      </xdr:nvCxnSpPr>
      <xdr:spPr>
        <a:xfrm>
          <a:off x="15290800" y="1042983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0" name="フローチャート : 判断 319"/>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1" name="テキスト ボックス 320"/>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139616</xdr:rowOff>
    </xdr:from>
    <xdr:to>
      <xdr:col>22</xdr:col>
      <xdr:colOff>203200</xdr:colOff>
      <xdr:row>60</xdr:row>
      <xdr:rowOff>142832</xdr:rowOff>
    </xdr:to>
    <xdr:cxnSp macro="">
      <xdr:nvCxnSpPr>
        <xdr:cNvPr id="322" name="直線コネクタ 321"/>
        <xdr:cNvCxnSpPr/>
      </xdr:nvCxnSpPr>
      <xdr:spPr>
        <a:xfrm>
          <a:off x="14401800" y="10426616"/>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3" name="フローチャート : 判断 322"/>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4" name="テキスト ボックス 323"/>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127550</xdr:rowOff>
    </xdr:from>
    <xdr:to>
      <xdr:col>21</xdr:col>
      <xdr:colOff>0</xdr:colOff>
      <xdr:row>60</xdr:row>
      <xdr:rowOff>139616</xdr:rowOff>
    </xdr:to>
    <xdr:cxnSp macro="">
      <xdr:nvCxnSpPr>
        <xdr:cNvPr id="325" name="直線コネクタ 324"/>
        <xdr:cNvCxnSpPr/>
      </xdr:nvCxnSpPr>
      <xdr:spPr>
        <a:xfrm>
          <a:off x="13512800" y="1041455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6" name="フローチャート : 判断 325"/>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7" name="テキスト ボックス 326"/>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28" name="フローチャート : 判断 327"/>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29" name="テキスト ボックス 328"/>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35" name="円/楕円 334"/>
        <xdr:cNvSpPr/>
      </xdr:nvSpPr>
      <xdr:spPr>
        <a:xfrm>
          <a:off x="16967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119821</xdr:rowOff>
    </xdr:from>
    <xdr:ext cx="762000" cy="259045"/>
    <xdr:sp macro="" textlink="">
      <xdr:nvSpPr>
        <xdr:cNvPr id="336" name="定員管理の状況該当値テキスト"/>
        <xdr:cNvSpPr txBox="1"/>
      </xdr:nvSpPr>
      <xdr:spPr>
        <a:xfrm>
          <a:off x="17106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132249</xdr:rowOff>
    </xdr:from>
    <xdr:to>
      <xdr:col>23</xdr:col>
      <xdr:colOff>457200</xdr:colOff>
      <xdr:row>61</xdr:row>
      <xdr:rowOff>62399</xdr:rowOff>
    </xdr:to>
    <xdr:sp macro="" textlink="">
      <xdr:nvSpPr>
        <xdr:cNvPr id="337" name="円/楕円 336"/>
        <xdr:cNvSpPr/>
      </xdr:nvSpPr>
      <xdr:spPr>
        <a:xfrm>
          <a:off x="16129000" y="104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72576</xdr:rowOff>
    </xdr:from>
    <xdr:ext cx="736600" cy="259045"/>
    <xdr:sp macro="" textlink="">
      <xdr:nvSpPr>
        <xdr:cNvPr id="338" name="テキスト ボックス 337"/>
        <xdr:cNvSpPr txBox="1"/>
      </xdr:nvSpPr>
      <xdr:spPr>
        <a:xfrm>
          <a:off x="15798800" y="1018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92032</xdr:rowOff>
    </xdr:from>
    <xdr:to>
      <xdr:col>22</xdr:col>
      <xdr:colOff>254000</xdr:colOff>
      <xdr:row>61</xdr:row>
      <xdr:rowOff>22182</xdr:rowOff>
    </xdr:to>
    <xdr:sp macro="" textlink="">
      <xdr:nvSpPr>
        <xdr:cNvPr id="339" name="円/楕円 338"/>
        <xdr:cNvSpPr/>
      </xdr:nvSpPr>
      <xdr:spPr>
        <a:xfrm>
          <a:off x="15240000" y="103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32359</xdr:rowOff>
    </xdr:from>
    <xdr:ext cx="762000" cy="259045"/>
    <xdr:sp macro="" textlink="">
      <xdr:nvSpPr>
        <xdr:cNvPr id="340" name="テキスト ボックス 339"/>
        <xdr:cNvSpPr txBox="1"/>
      </xdr:nvSpPr>
      <xdr:spPr>
        <a:xfrm>
          <a:off x="14909800" y="101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88816</xdr:rowOff>
    </xdr:from>
    <xdr:to>
      <xdr:col>21</xdr:col>
      <xdr:colOff>50800</xdr:colOff>
      <xdr:row>61</xdr:row>
      <xdr:rowOff>18966</xdr:rowOff>
    </xdr:to>
    <xdr:sp macro="" textlink="">
      <xdr:nvSpPr>
        <xdr:cNvPr id="341" name="円/楕円 340"/>
        <xdr:cNvSpPr/>
      </xdr:nvSpPr>
      <xdr:spPr>
        <a:xfrm>
          <a:off x="14351000" y="103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29143</xdr:rowOff>
    </xdr:from>
    <xdr:ext cx="762000" cy="259045"/>
    <xdr:sp macro="" textlink="">
      <xdr:nvSpPr>
        <xdr:cNvPr id="342" name="テキスト ボックス 341"/>
        <xdr:cNvSpPr txBox="1"/>
      </xdr:nvSpPr>
      <xdr:spPr>
        <a:xfrm>
          <a:off x="14020800" y="1014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76750</xdr:rowOff>
    </xdr:from>
    <xdr:to>
      <xdr:col>19</xdr:col>
      <xdr:colOff>533400</xdr:colOff>
      <xdr:row>61</xdr:row>
      <xdr:rowOff>6900</xdr:rowOff>
    </xdr:to>
    <xdr:sp macro="" textlink="">
      <xdr:nvSpPr>
        <xdr:cNvPr id="343" name="円/楕円 342"/>
        <xdr:cNvSpPr/>
      </xdr:nvSpPr>
      <xdr:spPr>
        <a:xfrm>
          <a:off x="13462000" y="103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17077</xdr:rowOff>
    </xdr:from>
    <xdr:ext cx="762000" cy="259045"/>
    <xdr:sp macro="" textlink="">
      <xdr:nvSpPr>
        <xdr:cNvPr id="344" name="テキスト ボックス 343"/>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平成１７年度の</a:t>
          </a:r>
          <a:r>
            <a:rPr kumimoji="1" lang="en-US" altLang="ja-JP" sz="1300">
              <a:latin typeface="ＭＳ Ｐゴシック"/>
            </a:rPr>
            <a:t>19.8</a:t>
          </a:r>
          <a:r>
            <a:rPr kumimoji="1" lang="ja-JP" altLang="en-US" sz="1300">
              <a:latin typeface="ＭＳ Ｐゴシック"/>
            </a:rPr>
            <a:t>％をピークとして、その後は年々改善している。</a:t>
          </a:r>
          <a:endParaRPr kumimoji="1" lang="en-US" altLang="ja-JP" sz="1300">
            <a:latin typeface="ＭＳ Ｐゴシック"/>
          </a:endParaRPr>
        </a:p>
        <a:p>
          <a:r>
            <a:rPr kumimoji="1" lang="ja-JP" altLang="en-US" sz="1300">
              <a:latin typeface="ＭＳ Ｐゴシック"/>
            </a:rPr>
            <a:t>　町債の新規発行を控える一方で、大規模事業の起債償還が進んだ結果、平成２３年度に類似団体平均を下回る比率となり、その後も改善が進んでいる。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1" name="直線コネクタ 370"/>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2"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3" name="直線コネクタ 372"/>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4"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5" name="直線コネクタ 374"/>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4318</xdr:rowOff>
    </xdr:from>
    <xdr:to>
      <xdr:col>24</xdr:col>
      <xdr:colOff>558800</xdr:colOff>
      <xdr:row>38</xdr:row>
      <xdr:rowOff>6604</xdr:rowOff>
    </xdr:to>
    <xdr:cxnSp macro="">
      <xdr:nvCxnSpPr>
        <xdr:cNvPr id="376" name="直線コネクタ 375"/>
        <xdr:cNvCxnSpPr/>
      </xdr:nvCxnSpPr>
      <xdr:spPr>
        <a:xfrm flipV="1">
          <a:off x="16179800" y="63479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7"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8" name="フローチャート : 判断 377"/>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6604</xdr:rowOff>
    </xdr:from>
    <xdr:to>
      <xdr:col>23</xdr:col>
      <xdr:colOff>406400</xdr:colOff>
      <xdr:row>39</xdr:row>
      <xdr:rowOff>124714</xdr:rowOff>
    </xdr:to>
    <xdr:cxnSp macro="">
      <xdr:nvCxnSpPr>
        <xdr:cNvPr id="379" name="直線コネクタ 378"/>
        <xdr:cNvCxnSpPr/>
      </xdr:nvCxnSpPr>
      <xdr:spPr>
        <a:xfrm flipV="1">
          <a:off x="15290800" y="6521704"/>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0" name="フローチャート :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124714</xdr:rowOff>
    </xdr:from>
    <xdr:to>
      <xdr:col>22</xdr:col>
      <xdr:colOff>203200</xdr:colOff>
      <xdr:row>41</xdr:row>
      <xdr:rowOff>138938</xdr:rowOff>
    </xdr:to>
    <xdr:cxnSp macro="">
      <xdr:nvCxnSpPr>
        <xdr:cNvPr id="382" name="直線コネクタ 381"/>
        <xdr:cNvCxnSpPr/>
      </xdr:nvCxnSpPr>
      <xdr:spPr>
        <a:xfrm flipV="1">
          <a:off x="14401800" y="6811264"/>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3" name="フローチャート : 判断 382"/>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4" name="テキスト ボックス 383"/>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138938</xdr:rowOff>
    </xdr:from>
    <xdr:to>
      <xdr:col>21</xdr:col>
      <xdr:colOff>0</xdr:colOff>
      <xdr:row>43</xdr:row>
      <xdr:rowOff>56642</xdr:rowOff>
    </xdr:to>
    <xdr:cxnSp macro="">
      <xdr:nvCxnSpPr>
        <xdr:cNvPr id="385" name="直線コネクタ 384"/>
        <xdr:cNvCxnSpPr/>
      </xdr:nvCxnSpPr>
      <xdr:spPr>
        <a:xfrm flipV="1">
          <a:off x="13512800" y="716838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6" name="フローチャート : 判断 385"/>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7" name="テキスト ボックス 386"/>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88" name="フローチャート : 判断 387"/>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89" name="テキスト ボックス 388"/>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124968</xdr:rowOff>
    </xdr:from>
    <xdr:to>
      <xdr:col>24</xdr:col>
      <xdr:colOff>609600</xdr:colOff>
      <xdr:row>37</xdr:row>
      <xdr:rowOff>55118</xdr:rowOff>
    </xdr:to>
    <xdr:sp macro="" textlink="">
      <xdr:nvSpPr>
        <xdr:cNvPr id="395" name="円/楕円 394"/>
        <xdr:cNvSpPr/>
      </xdr:nvSpPr>
      <xdr:spPr>
        <a:xfrm>
          <a:off x="169672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46245</xdr:rowOff>
    </xdr:from>
    <xdr:ext cx="762000" cy="259045"/>
    <xdr:sp macro="" textlink="">
      <xdr:nvSpPr>
        <xdr:cNvPr id="396" name="公債費負担の状況該当値テキスト"/>
        <xdr:cNvSpPr txBox="1"/>
      </xdr:nvSpPr>
      <xdr:spPr>
        <a:xfrm>
          <a:off x="17106900" y="62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127254</xdr:rowOff>
    </xdr:from>
    <xdr:to>
      <xdr:col>23</xdr:col>
      <xdr:colOff>457200</xdr:colOff>
      <xdr:row>38</xdr:row>
      <xdr:rowOff>57404</xdr:rowOff>
    </xdr:to>
    <xdr:sp macro="" textlink="">
      <xdr:nvSpPr>
        <xdr:cNvPr id="397" name="円/楕円 396"/>
        <xdr:cNvSpPr/>
      </xdr:nvSpPr>
      <xdr:spPr>
        <a:xfrm>
          <a:off x="16129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67581</xdr:rowOff>
    </xdr:from>
    <xdr:ext cx="736600" cy="259045"/>
    <xdr:sp macro="" textlink="">
      <xdr:nvSpPr>
        <xdr:cNvPr id="398" name="テキスト ボックス 397"/>
        <xdr:cNvSpPr txBox="1"/>
      </xdr:nvSpPr>
      <xdr:spPr>
        <a:xfrm>
          <a:off x="15798800" y="623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73914</xdr:rowOff>
    </xdr:from>
    <xdr:to>
      <xdr:col>22</xdr:col>
      <xdr:colOff>254000</xdr:colOff>
      <xdr:row>40</xdr:row>
      <xdr:rowOff>4064</xdr:rowOff>
    </xdr:to>
    <xdr:sp macro="" textlink="">
      <xdr:nvSpPr>
        <xdr:cNvPr id="399" name="円/楕円 398"/>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14241</xdr:rowOff>
    </xdr:from>
    <xdr:ext cx="762000" cy="259045"/>
    <xdr:sp macro="" textlink="">
      <xdr:nvSpPr>
        <xdr:cNvPr id="400" name="テキスト ボックス 399"/>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88138</xdr:rowOff>
    </xdr:from>
    <xdr:to>
      <xdr:col>21</xdr:col>
      <xdr:colOff>50800</xdr:colOff>
      <xdr:row>42</xdr:row>
      <xdr:rowOff>18288</xdr:rowOff>
    </xdr:to>
    <xdr:sp macro="" textlink="">
      <xdr:nvSpPr>
        <xdr:cNvPr id="401" name="円/楕円 400"/>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28465</xdr:rowOff>
    </xdr:from>
    <xdr:ext cx="762000" cy="259045"/>
    <xdr:sp macro="" textlink="">
      <xdr:nvSpPr>
        <xdr:cNvPr id="402" name="テキスト ボックス 401"/>
        <xdr:cNvSpPr txBox="1"/>
      </xdr:nvSpPr>
      <xdr:spPr>
        <a:xfrm>
          <a:off x="14020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5842</xdr:rowOff>
    </xdr:from>
    <xdr:to>
      <xdr:col>19</xdr:col>
      <xdr:colOff>533400</xdr:colOff>
      <xdr:row>43</xdr:row>
      <xdr:rowOff>107442</xdr:rowOff>
    </xdr:to>
    <xdr:sp macro="" textlink="">
      <xdr:nvSpPr>
        <xdr:cNvPr id="403" name="円/楕円 402"/>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117619</xdr:rowOff>
    </xdr:from>
    <xdr:ext cx="762000" cy="259045"/>
    <xdr:sp macro="" textlink="">
      <xdr:nvSpPr>
        <xdr:cNvPr id="404" name="テキスト ボックス 403"/>
        <xdr:cNvSpPr txBox="1"/>
      </xdr:nvSpPr>
      <xdr:spPr>
        <a:xfrm>
          <a:off x="13131800" y="714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過去に実施した大規模事業の起債償還終了などにより町債残高が減少したことと、財政調整基金への積み増しが順調に進んでいることから、平成２５年度以降は将来負担比率は該当なしとなっている。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5" name="直線コネクタ 434"/>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6"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7" name="直線コネクタ 436"/>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88960</xdr:rowOff>
    </xdr:from>
    <xdr:to>
      <xdr:col>21</xdr:col>
      <xdr:colOff>0</xdr:colOff>
      <xdr:row>14</xdr:row>
      <xdr:rowOff>148469</xdr:rowOff>
    </xdr:to>
    <xdr:cxnSp macro="">
      <xdr:nvCxnSpPr>
        <xdr:cNvPr id="440" name="直線コネクタ 439"/>
        <xdr:cNvCxnSpPr/>
      </xdr:nvCxnSpPr>
      <xdr:spPr>
        <a:xfrm flipV="1">
          <a:off x="13512800" y="2317810"/>
          <a:ext cx="889000" cy="2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1"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2" name="フローチャート : 判断 441"/>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3" name="フローチャート : 判断 442"/>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4" name="テキスト ボックス 443"/>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5" name="フローチャート : 判断 444"/>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6" name="テキスト ボックス 445"/>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47" name="フローチャート : 判断 446"/>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103371</xdr:rowOff>
    </xdr:from>
    <xdr:ext cx="762000" cy="259045"/>
    <xdr:sp macro="" textlink="">
      <xdr:nvSpPr>
        <xdr:cNvPr id="448" name="テキスト ボックス 447"/>
        <xdr:cNvSpPr txBox="1"/>
      </xdr:nvSpPr>
      <xdr:spPr>
        <a:xfrm>
          <a:off x="14020800" y="267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49" name="フローチャート : 判断 448"/>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49124</xdr:rowOff>
    </xdr:from>
    <xdr:ext cx="762000" cy="259045"/>
    <xdr:sp macro="" textlink="">
      <xdr:nvSpPr>
        <xdr:cNvPr id="450" name="テキスト ボックス 449"/>
        <xdr:cNvSpPr txBox="1"/>
      </xdr:nvSpPr>
      <xdr:spPr>
        <a:xfrm>
          <a:off x="13131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38160</xdr:rowOff>
    </xdr:from>
    <xdr:to>
      <xdr:col>21</xdr:col>
      <xdr:colOff>50800</xdr:colOff>
      <xdr:row>13</xdr:row>
      <xdr:rowOff>139760</xdr:rowOff>
    </xdr:to>
    <xdr:sp macro="" textlink="">
      <xdr:nvSpPr>
        <xdr:cNvPr id="456" name="円/楕円 455"/>
        <xdr:cNvSpPr/>
      </xdr:nvSpPr>
      <xdr:spPr>
        <a:xfrm>
          <a:off x="14351000" y="22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149937</xdr:rowOff>
    </xdr:from>
    <xdr:ext cx="762000" cy="259045"/>
    <xdr:sp macro="" textlink="">
      <xdr:nvSpPr>
        <xdr:cNvPr id="457" name="テキスト ボックス 456"/>
        <xdr:cNvSpPr txBox="1"/>
      </xdr:nvSpPr>
      <xdr:spPr>
        <a:xfrm>
          <a:off x="14020800" y="203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97669</xdr:rowOff>
    </xdr:from>
    <xdr:to>
      <xdr:col>19</xdr:col>
      <xdr:colOff>533400</xdr:colOff>
      <xdr:row>15</xdr:row>
      <xdr:rowOff>27819</xdr:rowOff>
    </xdr:to>
    <xdr:sp macro="" textlink="">
      <xdr:nvSpPr>
        <xdr:cNvPr id="458" name="円/楕円 457"/>
        <xdr:cNvSpPr/>
      </xdr:nvSpPr>
      <xdr:spPr>
        <a:xfrm>
          <a:off x="13462000" y="24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37996</xdr:rowOff>
    </xdr:from>
    <xdr:ext cx="762000" cy="259045"/>
    <xdr:sp macro="" textlink="">
      <xdr:nvSpPr>
        <xdr:cNvPr id="459" name="テキスト ボックス 458"/>
        <xdr:cNvSpPr txBox="1"/>
      </xdr:nvSpPr>
      <xdr:spPr>
        <a:xfrm>
          <a:off x="13131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千葉県神崎町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6,321
6,240
19.90
3,148,170
2,888,200
250,715
1,931,234
2,455,906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類似団体平均に比べて比率が高くなっているのは、ラスパイレス指数にみられる給料水準の高さに加え、職員削減の影響による時間外勤務手当の増などが要因である。</a:t>
          </a:r>
          <a:endParaRPr kumimoji="1" lang="en-US" altLang="ja-JP" sz="1300">
            <a:latin typeface="ＭＳ Ｐゴシック"/>
          </a:endParaRPr>
        </a:p>
        <a:p>
          <a:r>
            <a:rPr kumimoji="1" lang="ja-JP" altLang="en-US" sz="1300">
              <a:latin typeface="ＭＳ Ｐゴシック"/>
            </a:rPr>
            <a:t>　事務事業の見直しや効率化をさらに進めるなど、改善を図っていかなければならない。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104140</xdr:rowOff>
    </xdr:from>
    <xdr:to>
      <xdr:col>7</xdr:col>
      <xdr:colOff>15875</xdr:colOff>
      <xdr:row>38</xdr:row>
      <xdr:rowOff>159004</xdr:rowOff>
    </xdr:to>
    <xdr:cxnSp macro="">
      <xdr:nvCxnSpPr>
        <xdr:cNvPr id="64" name="直線コネクタ 63"/>
        <xdr:cNvCxnSpPr/>
      </xdr:nvCxnSpPr>
      <xdr:spPr>
        <a:xfrm flipV="1">
          <a:off x="3987800" y="66192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136144</xdr:rowOff>
    </xdr:from>
    <xdr:to>
      <xdr:col>5</xdr:col>
      <xdr:colOff>549275</xdr:colOff>
      <xdr:row>38</xdr:row>
      <xdr:rowOff>159004</xdr:rowOff>
    </xdr:to>
    <xdr:cxnSp macro="">
      <xdr:nvCxnSpPr>
        <xdr:cNvPr id="67" name="直線コネクタ 66"/>
        <xdr:cNvCxnSpPr/>
      </xdr:nvCxnSpPr>
      <xdr:spPr>
        <a:xfrm>
          <a:off x="3098800" y="6651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136144</xdr:rowOff>
    </xdr:from>
    <xdr:to>
      <xdr:col>4</xdr:col>
      <xdr:colOff>346075</xdr:colOff>
      <xdr:row>39</xdr:row>
      <xdr:rowOff>78994</xdr:rowOff>
    </xdr:to>
    <xdr:cxnSp macro="">
      <xdr:nvCxnSpPr>
        <xdr:cNvPr id="70" name="直線コネクタ 69"/>
        <xdr:cNvCxnSpPr/>
      </xdr:nvCxnSpPr>
      <xdr:spPr>
        <a:xfrm flipV="1">
          <a:off x="2209800" y="66512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104140</xdr:rowOff>
    </xdr:from>
    <xdr:to>
      <xdr:col>3</xdr:col>
      <xdr:colOff>142875</xdr:colOff>
      <xdr:row>39</xdr:row>
      <xdr:rowOff>78994</xdr:rowOff>
    </xdr:to>
    <xdr:cxnSp macro="">
      <xdr:nvCxnSpPr>
        <xdr:cNvPr id="73" name="直線コネクタ 72"/>
        <xdr:cNvCxnSpPr/>
      </xdr:nvCxnSpPr>
      <xdr:spPr>
        <a:xfrm>
          <a:off x="1320800" y="661924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53340</xdr:rowOff>
    </xdr:from>
    <xdr:to>
      <xdr:col>7</xdr:col>
      <xdr:colOff>66675</xdr:colOff>
      <xdr:row>38</xdr:row>
      <xdr:rowOff>154940</xdr:rowOff>
    </xdr:to>
    <xdr:sp macro="" textlink="">
      <xdr:nvSpPr>
        <xdr:cNvPr id="83" name="円/楕円 82"/>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25417</xdr:rowOff>
    </xdr:from>
    <xdr:ext cx="762000" cy="259045"/>
    <xdr:sp macro="" textlink="">
      <xdr:nvSpPr>
        <xdr:cNvPr id="84"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108204</xdr:rowOff>
    </xdr:from>
    <xdr:to>
      <xdr:col>5</xdr:col>
      <xdr:colOff>600075</xdr:colOff>
      <xdr:row>39</xdr:row>
      <xdr:rowOff>38354</xdr:rowOff>
    </xdr:to>
    <xdr:sp macro="" textlink="">
      <xdr:nvSpPr>
        <xdr:cNvPr id="85" name="円/楕円 84"/>
        <xdr:cNvSpPr/>
      </xdr:nvSpPr>
      <xdr:spPr>
        <a:xfrm>
          <a:off x="3937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23131</xdr:rowOff>
    </xdr:from>
    <xdr:ext cx="736600" cy="259045"/>
    <xdr:sp macro="" textlink="">
      <xdr:nvSpPr>
        <xdr:cNvPr id="86" name="テキスト ボックス 85"/>
        <xdr:cNvSpPr txBox="1"/>
      </xdr:nvSpPr>
      <xdr:spPr>
        <a:xfrm>
          <a:off x="3606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85344</xdr:rowOff>
    </xdr:from>
    <xdr:to>
      <xdr:col>4</xdr:col>
      <xdr:colOff>396875</xdr:colOff>
      <xdr:row>39</xdr:row>
      <xdr:rowOff>15494</xdr:rowOff>
    </xdr:to>
    <xdr:sp macro="" textlink="">
      <xdr:nvSpPr>
        <xdr:cNvPr id="87" name="円/楕円 86"/>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271</xdr:rowOff>
    </xdr:from>
    <xdr:ext cx="762000" cy="259045"/>
    <xdr:sp macro="" textlink="">
      <xdr:nvSpPr>
        <xdr:cNvPr id="88" name="テキスト ボックス 87"/>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28194</xdr:rowOff>
    </xdr:from>
    <xdr:to>
      <xdr:col>3</xdr:col>
      <xdr:colOff>193675</xdr:colOff>
      <xdr:row>39</xdr:row>
      <xdr:rowOff>129794</xdr:rowOff>
    </xdr:to>
    <xdr:sp macro="" textlink="">
      <xdr:nvSpPr>
        <xdr:cNvPr id="89" name="円/楕円 88"/>
        <xdr:cNvSpPr/>
      </xdr:nvSpPr>
      <xdr:spPr>
        <a:xfrm>
          <a:off x="2159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114571</xdr:rowOff>
    </xdr:from>
    <xdr:ext cx="762000" cy="259045"/>
    <xdr:sp macro="" textlink="">
      <xdr:nvSpPr>
        <xdr:cNvPr id="90" name="テキスト ボックス 89"/>
        <xdr:cNvSpPr txBox="1"/>
      </xdr:nvSpPr>
      <xdr:spPr>
        <a:xfrm>
          <a:off x="1828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1" name="円/楕円 90"/>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2" name="テキスト ボックス 91"/>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正職員の減少を補うため、臨時職員の賃金やアウトソーシングの委託料が増加しているため、比率が上昇している。</a:t>
          </a:r>
          <a:endParaRPr kumimoji="1" lang="en-US" altLang="ja-JP" sz="1300">
            <a:latin typeface="ＭＳ Ｐゴシック"/>
          </a:endParaRPr>
        </a:p>
        <a:p>
          <a:r>
            <a:rPr kumimoji="1" lang="ja-JP" altLang="en-US" sz="1300">
              <a:latin typeface="ＭＳ Ｐゴシック"/>
            </a:rPr>
            <a:t>　ただし、消耗品費、光熱水費などの経費削減努力により、類似団体平均を下回る比率にとどまっている。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20320</xdr:rowOff>
    </xdr:to>
    <xdr:cxnSp macro="">
      <xdr:nvCxnSpPr>
        <xdr:cNvPr id="125" name="直線コネクタ 124"/>
        <xdr:cNvCxnSpPr/>
      </xdr:nvCxnSpPr>
      <xdr:spPr>
        <a:xfrm>
          <a:off x="15671800" y="2755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16</xdr:row>
      <xdr:rowOff>12700</xdr:rowOff>
    </xdr:to>
    <xdr:cxnSp macro="">
      <xdr:nvCxnSpPr>
        <xdr:cNvPr id="128" name="直線コネクタ 127"/>
        <xdr:cNvCxnSpPr/>
      </xdr:nvCxnSpPr>
      <xdr:spPr>
        <a:xfrm>
          <a:off x="14782800" y="2687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15</xdr:row>
      <xdr:rowOff>123190</xdr:rowOff>
    </xdr:to>
    <xdr:cxnSp macro="">
      <xdr:nvCxnSpPr>
        <xdr:cNvPr id="131" name="直線コネクタ 130"/>
        <xdr:cNvCxnSpPr/>
      </xdr:nvCxnSpPr>
      <xdr:spPr>
        <a:xfrm flipV="1">
          <a:off x="13893800" y="268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15</xdr:row>
      <xdr:rowOff>138430</xdr:rowOff>
    </xdr:to>
    <xdr:cxnSp macro="">
      <xdr:nvCxnSpPr>
        <xdr:cNvPr id="134" name="直線コネクタ 133"/>
        <xdr:cNvCxnSpPr/>
      </xdr:nvCxnSpPr>
      <xdr:spPr>
        <a:xfrm flipV="1">
          <a:off x="13004800" y="269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140970</xdr:rowOff>
    </xdr:from>
    <xdr:to>
      <xdr:col>24</xdr:col>
      <xdr:colOff>82550</xdr:colOff>
      <xdr:row>16</xdr:row>
      <xdr:rowOff>71120</xdr:rowOff>
    </xdr:to>
    <xdr:sp macro="" textlink="">
      <xdr:nvSpPr>
        <xdr:cNvPr id="144" name="円/楕円 143"/>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157497</xdr:rowOff>
    </xdr:from>
    <xdr:ext cx="762000" cy="259045"/>
    <xdr:sp macro="" textlink="">
      <xdr:nvSpPr>
        <xdr:cNvPr id="145"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6" name="円/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8" name="円/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9" name="テキスト ボックス 148"/>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0" name="円/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1" name="テキスト ボックス 150"/>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2" name="円/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3" name="テキスト ボックス 152"/>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社会保障関係経費の自然増に加え、児童福祉関係経費が膨らみ、平成２４年度以降は比率が少し高くなっている。</a:t>
          </a:r>
          <a:endParaRPr kumimoji="1" lang="en-US" altLang="ja-JP" sz="1300">
            <a:latin typeface="ＭＳ Ｐゴシック"/>
          </a:endParaRPr>
        </a:p>
        <a:p>
          <a:r>
            <a:rPr kumimoji="1" lang="ja-JP" altLang="en-US" sz="1300">
              <a:latin typeface="ＭＳ Ｐゴシック"/>
            </a:rPr>
            <a:t>　平成２７年度については、臨時福祉給付金の減により比率が少し下がったが、今後も注視していく必要がある。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56</xdr:row>
      <xdr:rowOff>12700</xdr:rowOff>
    </xdr:to>
    <xdr:cxnSp macro="">
      <xdr:nvCxnSpPr>
        <xdr:cNvPr id="186" name="直線コネクタ 185"/>
        <xdr:cNvCxnSpPr/>
      </xdr:nvCxnSpPr>
      <xdr:spPr>
        <a:xfrm flipV="1">
          <a:off x="3987800" y="9556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56</xdr:row>
      <xdr:rowOff>12700</xdr:rowOff>
    </xdr:to>
    <xdr:cxnSp macro="">
      <xdr:nvCxnSpPr>
        <xdr:cNvPr id="189" name="直線コネクタ 188"/>
        <xdr:cNvCxnSpPr/>
      </xdr:nvCxnSpPr>
      <xdr:spPr>
        <a:xfrm>
          <a:off x="3098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146050</xdr:rowOff>
    </xdr:to>
    <xdr:cxnSp macro="">
      <xdr:nvCxnSpPr>
        <xdr:cNvPr id="192" name="直線コネクタ 191"/>
        <xdr:cNvCxnSpPr/>
      </xdr:nvCxnSpPr>
      <xdr:spPr>
        <a:xfrm flipV="1">
          <a:off x="2209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55</xdr:row>
      <xdr:rowOff>146050</xdr:rowOff>
    </xdr:to>
    <xdr:cxnSp macro="">
      <xdr:nvCxnSpPr>
        <xdr:cNvPr id="195" name="直線コネクタ 194"/>
        <xdr:cNvCxnSpPr/>
      </xdr:nvCxnSpPr>
      <xdr:spPr>
        <a:xfrm>
          <a:off x="1320800" y="9366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5" name="円/楕円 204"/>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06"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9" name="円/楕円 208"/>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210" name="テキスト ボックス 209"/>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1" name="円/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2" name="テキスト ボックス 211"/>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3" name="円/楕円 212"/>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4" name="テキスト ボックス 213"/>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類似団体平均に比べて低い比率となってはいるが、特別会計に対する繰出金、維持補修費などの増加に伴い比率が上昇している。</a:t>
          </a:r>
          <a:endParaRPr kumimoji="1" lang="en-US" altLang="ja-JP" sz="1300">
            <a:latin typeface="ＭＳ Ｐゴシック"/>
          </a:endParaRPr>
        </a:p>
        <a:p>
          <a:r>
            <a:rPr kumimoji="1" lang="ja-JP" altLang="en-US" sz="1300">
              <a:latin typeface="ＭＳ Ｐゴシック"/>
            </a:rPr>
            <a:t>　計画的な事業執行などにより、経費の平準化を図っていく。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146050</xdr:rowOff>
    </xdr:to>
    <xdr:cxnSp macro="">
      <xdr:nvCxnSpPr>
        <xdr:cNvPr id="247" name="直線コネクタ 246"/>
        <xdr:cNvCxnSpPr/>
      </xdr:nvCxnSpPr>
      <xdr:spPr>
        <a:xfrm>
          <a:off x="15671800" y="9484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54610</xdr:rowOff>
    </xdr:to>
    <xdr:cxnSp macro="">
      <xdr:nvCxnSpPr>
        <xdr:cNvPr id="250" name="直線コネクタ 249"/>
        <xdr:cNvCxnSpPr/>
      </xdr:nvCxnSpPr>
      <xdr:spPr>
        <a:xfrm>
          <a:off x="14782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55</xdr:row>
      <xdr:rowOff>62230</xdr:rowOff>
    </xdr:to>
    <xdr:cxnSp macro="">
      <xdr:nvCxnSpPr>
        <xdr:cNvPr id="253" name="直線コネクタ 252"/>
        <xdr:cNvCxnSpPr/>
      </xdr:nvCxnSpPr>
      <xdr:spPr>
        <a:xfrm flipV="1">
          <a:off x="13893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62230</xdr:rowOff>
    </xdr:to>
    <xdr:cxnSp macro="">
      <xdr:nvCxnSpPr>
        <xdr:cNvPr id="256" name="直線コネクタ 255"/>
        <xdr:cNvCxnSpPr/>
      </xdr:nvCxnSpPr>
      <xdr:spPr>
        <a:xfrm>
          <a:off x="13004800" y="942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6" name="円/楕円 265"/>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7"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68" name="円/楕円 267"/>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115587</xdr:rowOff>
    </xdr:from>
    <xdr:ext cx="736600" cy="259045"/>
    <xdr:sp macro="" textlink="">
      <xdr:nvSpPr>
        <xdr:cNvPr id="269" name="テキスト ボックス 268"/>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70" name="円/楕円 269"/>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1" name="テキスト ボックス 270"/>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2" name="円/楕円 271"/>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3" name="テキスト ボックス 272"/>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4" name="円/楕円 273"/>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5" name="テキスト ボックス 274"/>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子育て支援施策として助成金の創設や拡充などをしたことにより、比率は上昇しているが、類似団体平均よりは下回っている。</a:t>
          </a:r>
          <a:endParaRPr kumimoji="1" lang="en-US" altLang="ja-JP" sz="1300">
            <a:latin typeface="ＭＳ Ｐゴシック"/>
          </a:endParaRPr>
        </a:p>
        <a:p>
          <a:r>
            <a:rPr kumimoji="1" lang="ja-JP" altLang="en-US" sz="1300">
              <a:latin typeface="ＭＳ Ｐゴシック"/>
            </a:rPr>
            <a:t>　負担金、補助金等の精査や見直しにより、経費の抑制を図る必要がある。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14986</xdr:rowOff>
    </xdr:to>
    <xdr:cxnSp macro="">
      <xdr:nvCxnSpPr>
        <xdr:cNvPr id="305" name="直線コネクタ 304"/>
        <xdr:cNvCxnSpPr/>
      </xdr:nvCxnSpPr>
      <xdr:spPr>
        <a:xfrm>
          <a:off x="15671800" y="63403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168148</xdr:rowOff>
    </xdr:to>
    <xdr:cxnSp macro="">
      <xdr:nvCxnSpPr>
        <xdr:cNvPr id="308" name="直線コネクタ 307"/>
        <xdr:cNvCxnSpPr/>
      </xdr:nvCxnSpPr>
      <xdr:spPr>
        <a:xfrm>
          <a:off x="14782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131572</xdr:rowOff>
    </xdr:to>
    <xdr:cxnSp macro="">
      <xdr:nvCxnSpPr>
        <xdr:cNvPr id="311" name="直線コネクタ 310"/>
        <xdr:cNvCxnSpPr/>
      </xdr:nvCxnSpPr>
      <xdr:spPr>
        <a:xfrm>
          <a:off x="13893800" y="6290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131572</xdr:rowOff>
    </xdr:to>
    <xdr:cxnSp macro="">
      <xdr:nvCxnSpPr>
        <xdr:cNvPr id="314" name="直線コネクタ 313"/>
        <xdr:cNvCxnSpPr/>
      </xdr:nvCxnSpPr>
      <xdr:spPr>
        <a:xfrm flipV="1">
          <a:off x="13004800" y="6290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4" name="円/楕円 323"/>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152163</xdr:rowOff>
    </xdr:from>
    <xdr:ext cx="762000" cy="259045"/>
    <xdr:sp macro="" textlink="">
      <xdr:nvSpPr>
        <xdr:cNvPr id="325" name="補助費等該当値テキスト"/>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6" name="円/楕円 325"/>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27" name="テキスト ボックス 326"/>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28" name="円/楕円 327"/>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29" name="テキスト ボックス 32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0" name="円/楕円 329"/>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31" name="テキスト ボックス 330"/>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2" name="円/楕円 331"/>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33" name="テキスト ボックス 332"/>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公債費の減に伴い、比率も改善されている。</a:t>
          </a:r>
          <a:endParaRPr kumimoji="1" lang="en-US" altLang="ja-JP" sz="1300">
            <a:latin typeface="ＭＳ Ｐゴシック"/>
          </a:endParaRPr>
        </a:p>
        <a:p>
          <a:r>
            <a:rPr kumimoji="1" lang="ja-JP" altLang="en-US" sz="1300">
              <a:latin typeface="ＭＳ Ｐゴシック"/>
            </a:rPr>
            <a:t>　特に平成２５年度からは、普通交付税など比率の分母となる経常一般財源が増となったことにより、大きく改善している。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100330</xdr:rowOff>
    </xdr:from>
    <xdr:to>
      <xdr:col>7</xdr:col>
      <xdr:colOff>15875</xdr:colOff>
      <xdr:row>75</xdr:row>
      <xdr:rowOff>149861</xdr:rowOff>
    </xdr:to>
    <xdr:cxnSp macro="">
      <xdr:nvCxnSpPr>
        <xdr:cNvPr id="365" name="直線コネクタ 364"/>
        <xdr:cNvCxnSpPr/>
      </xdr:nvCxnSpPr>
      <xdr:spPr>
        <a:xfrm flipV="1">
          <a:off x="3987800" y="129590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149861</xdr:rowOff>
    </xdr:from>
    <xdr:to>
      <xdr:col>5</xdr:col>
      <xdr:colOff>549275</xdr:colOff>
      <xdr:row>75</xdr:row>
      <xdr:rowOff>149861</xdr:rowOff>
    </xdr:to>
    <xdr:cxnSp macro="">
      <xdr:nvCxnSpPr>
        <xdr:cNvPr id="368" name="直線コネクタ 367"/>
        <xdr:cNvCxnSpPr/>
      </xdr:nvCxnSpPr>
      <xdr:spPr>
        <a:xfrm>
          <a:off x="3098800" y="13008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149861</xdr:rowOff>
    </xdr:from>
    <xdr:to>
      <xdr:col>4</xdr:col>
      <xdr:colOff>346075</xdr:colOff>
      <xdr:row>76</xdr:row>
      <xdr:rowOff>157480</xdr:rowOff>
    </xdr:to>
    <xdr:cxnSp macro="">
      <xdr:nvCxnSpPr>
        <xdr:cNvPr id="371" name="直線コネクタ 370"/>
        <xdr:cNvCxnSpPr/>
      </xdr:nvCxnSpPr>
      <xdr:spPr>
        <a:xfrm flipV="1">
          <a:off x="2209800" y="13008611"/>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157480</xdr:rowOff>
    </xdr:from>
    <xdr:to>
      <xdr:col>3</xdr:col>
      <xdr:colOff>142875</xdr:colOff>
      <xdr:row>77</xdr:row>
      <xdr:rowOff>50800</xdr:rowOff>
    </xdr:to>
    <xdr:cxnSp macro="">
      <xdr:nvCxnSpPr>
        <xdr:cNvPr id="374" name="直線コネクタ 373"/>
        <xdr:cNvCxnSpPr/>
      </xdr:nvCxnSpPr>
      <xdr:spPr>
        <a:xfrm flipV="1">
          <a:off x="1320800" y="13187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49530</xdr:rowOff>
    </xdr:from>
    <xdr:to>
      <xdr:col>7</xdr:col>
      <xdr:colOff>66675</xdr:colOff>
      <xdr:row>75</xdr:row>
      <xdr:rowOff>151130</xdr:rowOff>
    </xdr:to>
    <xdr:sp macro="" textlink="">
      <xdr:nvSpPr>
        <xdr:cNvPr id="384" name="円/楕円 383"/>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66057</xdr:rowOff>
    </xdr:from>
    <xdr:ext cx="762000" cy="259045"/>
    <xdr:sp macro="" textlink="">
      <xdr:nvSpPr>
        <xdr:cNvPr id="385" name="公債費該当値テキスト"/>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99060</xdr:rowOff>
    </xdr:from>
    <xdr:to>
      <xdr:col>5</xdr:col>
      <xdr:colOff>600075</xdr:colOff>
      <xdr:row>76</xdr:row>
      <xdr:rowOff>29211</xdr:rowOff>
    </xdr:to>
    <xdr:sp macro="" textlink="">
      <xdr:nvSpPr>
        <xdr:cNvPr id="386" name="円/楕円 385"/>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87" name="テキスト ボックス 386"/>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99060</xdr:rowOff>
    </xdr:from>
    <xdr:to>
      <xdr:col>4</xdr:col>
      <xdr:colOff>396875</xdr:colOff>
      <xdr:row>76</xdr:row>
      <xdr:rowOff>29211</xdr:rowOff>
    </xdr:to>
    <xdr:sp macro="" textlink="">
      <xdr:nvSpPr>
        <xdr:cNvPr id="388" name="円/楕円 387"/>
        <xdr:cNvSpPr/>
      </xdr:nvSpPr>
      <xdr:spPr>
        <a:xfrm>
          <a:off x="3048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39387</xdr:rowOff>
    </xdr:from>
    <xdr:ext cx="762000" cy="259045"/>
    <xdr:sp macro="" textlink="">
      <xdr:nvSpPr>
        <xdr:cNvPr id="389" name="テキスト ボックス 388"/>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106680</xdr:rowOff>
    </xdr:from>
    <xdr:to>
      <xdr:col>3</xdr:col>
      <xdr:colOff>193675</xdr:colOff>
      <xdr:row>77</xdr:row>
      <xdr:rowOff>36830</xdr:rowOff>
    </xdr:to>
    <xdr:sp macro="" textlink="">
      <xdr:nvSpPr>
        <xdr:cNvPr id="390" name="円/楕円 389"/>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21607</xdr:rowOff>
    </xdr:from>
    <xdr:ext cx="762000" cy="259045"/>
    <xdr:sp macro="" textlink="">
      <xdr:nvSpPr>
        <xdr:cNvPr id="391" name="テキスト ボックス 390"/>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0</xdr:rowOff>
    </xdr:from>
    <xdr:to>
      <xdr:col>1</xdr:col>
      <xdr:colOff>676275</xdr:colOff>
      <xdr:row>77</xdr:row>
      <xdr:rowOff>101600</xdr:rowOff>
    </xdr:to>
    <xdr:sp macro="" textlink="">
      <xdr:nvSpPr>
        <xdr:cNvPr id="392" name="円/楕円 391"/>
        <xdr:cNvSpPr/>
      </xdr:nvSpPr>
      <xdr:spPr>
        <a:xfrm>
          <a:off x="1270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86377</xdr:rowOff>
    </xdr:from>
    <xdr:ext cx="762000" cy="259045"/>
    <xdr:sp macro="" textlink="">
      <xdr:nvSpPr>
        <xdr:cNvPr id="393" name="テキスト ボックス 392"/>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類似団体平均を上回る比率となっているのは、人件費の比率が高いことが主な要因である。</a:t>
          </a:r>
          <a:endParaRPr kumimoji="1" lang="en-US" altLang="ja-JP" sz="1300">
            <a:latin typeface="ＭＳ Ｐゴシック"/>
          </a:endParaRPr>
        </a:p>
        <a:p>
          <a:r>
            <a:rPr kumimoji="1" lang="ja-JP" altLang="en-US" sz="1300">
              <a:latin typeface="ＭＳ Ｐゴシック"/>
            </a:rPr>
            <a:t>　事務事業の見直しや効率化などにより、改善を図る必要がある。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100874</xdr:rowOff>
    </xdr:from>
    <xdr:to>
      <xdr:col>24</xdr:col>
      <xdr:colOff>31750</xdr:colOff>
      <xdr:row>78</xdr:row>
      <xdr:rowOff>107406</xdr:rowOff>
    </xdr:to>
    <xdr:cxnSp macro="">
      <xdr:nvCxnSpPr>
        <xdr:cNvPr id="428" name="直線コネクタ 427"/>
        <xdr:cNvCxnSpPr/>
      </xdr:nvCxnSpPr>
      <xdr:spPr>
        <a:xfrm>
          <a:off x="15671800" y="134739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6169</xdr:rowOff>
    </xdr:from>
    <xdr:to>
      <xdr:col>22</xdr:col>
      <xdr:colOff>565150</xdr:colOff>
      <xdr:row>78</xdr:row>
      <xdr:rowOff>100874</xdr:rowOff>
    </xdr:to>
    <xdr:cxnSp macro="">
      <xdr:nvCxnSpPr>
        <xdr:cNvPr id="431" name="直線コネクタ 430"/>
        <xdr:cNvCxnSpPr/>
      </xdr:nvCxnSpPr>
      <xdr:spPr>
        <a:xfrm>
          <a:off x="14782800" y="1337926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6169</xdr:rowOff>
    </xdr:from>
    <xdr:to>
      <xdr:col>21</xdr:col>
      <xdr:colOff>361950</xdr:colOff>
      <xdr:row>78</xdr:row>
      <xdr:rowOff>100874</xdr:rowOff>
    </xdr:to>
    <xdr:cxnSp macro="">
      <xdr:nvCxnSpPr>
        <xdr:cNvPr id="434" name="直線コネクタ 433"/>
        <xdr:cNvCxnSpPr/>
      </xdr:nvCxnSpPr>
      <xdr:spPr>
        <a:xfrm flipV="1">
          <a:off x="13893800" y="1337926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118836</xdr:rowOff>
    </xdr:from>
    <xdr:to>
      <xdr:col>20</xdr:col>
      <xdr:colOff>158750</xdr:colOff>
      <xdr:row>78</xdr:row>
      <xdr:rowOff>100874</xdr:rowOff>
    </xdr:to>
    <xdr:cxnSp macro="">
      <xdr:nvCxnSpPr>
        <xdr:cNvPr id="437" name="直線コネクタ 436"/>
        <xdr:cNvCxnSpPr/>
      </xdr:nvCxnSpPr>
      <xdr:spPr>
        <a:xfrm>
          <a:off x="13004800" y="1332048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56606</xdr:rowOff>
    </xdr:from>
    <xdr:to>
      <xdr:col>24</xdr:col>
      <xdr:colOff>82550</xdr:colOff>
      <xdr:row>78</xdr:row>
      <xdr:rowOff>158206</xdr:rowOff>
    </xdr:to>
    <xdr:sp macro="" textlink="">
      <xdr:nvSpPr>
        <xdr:cNvPr id="447" name="円/楕円 446"/>
        <xdr:cNvSpPr/>
      </xdr:nvSpPr>
      <xdr:spPr>
        <a:xfrm>
          <a:off x="164592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28683</xdr:rowOff>
    </xdr:from>
    <xdr:ext cx="762000" cy="259045"/>
    <xdr:sp macro="" textlink="">
      <xdr:nvSpPr>
        <xdr:cNvPr id="448" name="公債費以外該当値テキスト"/>
        <xdr:cNvSpPr txBox="1"/>
      </xdr:nvSpPr>
      <xdr:spPr>
        <a:xfrm>
          <a:off x="165989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50074</xdr:rowOff>
    </xdr:from>
    <xdr:to>
      <xdr:col>22</xdr:col>
      <xdr:colOff>615950</xdr:colOff>
      <xdr:row>78</xdr:row>
      <xdr:rowOff>151674</xdr:rowOff>
    </xdr:to>
    <xdr:sp macro="" textlink="">
      <xdr:nvSpPr>
        <xdr:cNvPr id="449" name="円/楕円 448"/>
        <xdr:cNvSpPr/>
      </xdr:nvSpPr>
      <xdr:spPr>
        <a:xfrm>
          <a:off x="15621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136451</xdr:rowOff>
    </xdr:from>
    <xdr:ext cx="736600" cy="259045"/>
    <xdr:sp macro="" textlink="">
      <xdr:nvSpPr>
        <xdr:cNvPr id="450" name="テキスト ボックス 449"/>
        <xdr:cNvSpPr txBox="1"/>
      </xdr:nvSpPr>
      <xdr:spPr>
        <a:xfrm>
          <a:off x="15290800" y="1350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126819</xdr:rowOff>
    </xdr:from>
    <xdr:to>
      <xdr:col>21</xdr:col>
      <xdr:colOff>412750</xdr:colOff>
      <xdr:row>78</xdr:row>
      <xdr:rowOff>56969</xdr:rowOff>
    </xdr:to>
    <xdr:sp macro="" textlink="">
      <xdr:nvSpPr>
        <xdr:cNvPr id="451" name="円/楕円 450"/>
        <xdr:cNvSpPr/>
      </xdr:nvSpPr>
      <xdr:spPr>
        <a:xfrm>
          <a:off x="14732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41746</xdr:rowOff>
    </xdr:from>
    <xdr:ext cx="762000" cy="259045"/>
    <xdr:sp macro="" textlink="">
      <xdr:nvSpPr>
        <xdr:cNvPr id="452" name="テキスト ボックス 451"/>
        <xdr:cNvSpPr txBox="1"/>
      </xdr:nvSpPr>
      <xdr:spPr>
        <a:xfrm>
          <a:off x="144018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50074</xdr:rowOff>
    </xdr:from>
    <xdr:to>
      <xdr:col>20</xdr:col>
      <xdr:colOff>209550</xdr:colOff>
      <xdr:row>78</xdr:row>
      <xdr:rowOff>151674</xdr:rowOff>
    </xdr:to>
    <xdr:sp macro="" textlink="">
      <xdr:nvSpPr>
        <xdr:cNvPr id="453" name="円/楕円 452"/>
        <xdr:cNvSpPr/>
      </xdr:nvSpPr>
      <xdr:spPr>
        <a:xfrm>
          <a:off x="13843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136451</xdr:rowOff>
    </xdr:from>
    <xdr:ext cx="762000" cy="259045"/>
    <xdr:sp macro="" textlink="">
      <xdr:nvSpPr>
        <xdr:cNvPr id="454" name="テキスト ボックス 453"/>
        <xdr:cNvSpPr txBox="1"/>
      </xdr:nvSpPr>
      <xdr:spPr>
        <a:xfrm>
          <a:off x="13512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68036</xdr:rowOff>
    </xdr:from>
    <xdr:to>
      <xdr:col>19</xdr:col>
      <xdr:colOff>6350</xdr:colOff>
      <xdr:row>77</xdr:row>
      <xdr:rowOff>169636</xdr:rowOff>
    </xdr:to>
    <xdr:sp macro="" textlink="">
      <xdr:nvSpPr>
        <xdr:cNvPr id="455" name="円/楕円 454"/>
        <xdr:cNvSpPr/>
      </xdr:nvSpPr>
      <xdr:spPr>
        <a:xfrm>
          <a:off x="12954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8363</xdr:rowOff>
    </xdr:from>
    <xdr:ext cx="762000" cy="259045"/>
    <xdr:sp macro="" textlink="">
      <xdr:nvSpPr>
        <xdr:cNvPr id="456" name="テキスト ボックス 455"/>
        <xdr:cNvSpPr txBox="1"/>
      </xdr:nvSpPr>
      <xdr:spPr>
        <a:xfrm>
          <a:off x="12623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千葉県神崎町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1293</xdr:rowOff>
    </xdr:from>
    <xdr:to>
      <xdr:col>4</xdr:col>
      <xdr:colOff>1117600</xdr:colOff>
      <xdr:row>18</xdr:row>
      <xdr:rowOff>2604</xdr:rowOff>
    </xdr:to>
    <xdr:cxnSp macro="">
      <xdr:nvCxnSpPr>
        <xdr:cNvPr id="50" name="直線コネクタ 49"/>
        <xdr:cNvCxnSpPr/>
      </xdr:nvCxnSpPr>
      <xdr:spPr bwMode="auto">
        <a:xfrm flipV="1">
          <a:off x="5003800" y="3135018"/>
          <a:ext cx="647700" cy="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2604</xdr:rowOff>
    </xdr:from>
    <xdr:to>
      <xdr:col>4</xdr:col>
      <xdr:colOff>469900</xdr:colOff>
      <xdr:row>18</xdr:row>
      <xdr:rowOff>57696</xdr:rowOff>
    </xdr:to>
    <xdr:cxnSp macro="">
      <xdr:nvCxnSpPr>
        <xdr:cNvPr id="53" name="直線コネクタ 52"/>
        <xdr:cNvCxnSpPr/>
      </xdr:nvCxnSpPr>
      <xdr:spPr bwMode="auto">
        <a:xfrm flipV="1">
          <a:off x="4305300" y="3136329"/>
          <a:ext cx="698500" cy="55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57696</xdr:rowOff>
    </xdr:from>
    <xdr:to>
      <xdr:col>3</xdr:col>
      <xdr:colOff>904875</xdr:colOff>
      <xdr:row>18</xdr:row>
      <xdr:rowOff>73789</xdr:rowOff>
    </xdr:to>
    <xdr:cxnSp macro="">
      <xdr:nvCxnSpPr>
        <xdr:cNvPr id="56" name="直線コネクタ 55"/>
        <xdr:cNvCxnSpPr/>
      </xdr:nvCxnSpPr>
      <xdr:spPr bwMode="auto">
        <a:xfrm flipV="1">
          <a:off x="3606800" y="3191421"/>
          <a:ext cx="698500" cy="1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68265</xdr:rowOff>
    </xdr:from>
    <xdr:to>
      <xdr:col>3</xdr:col>
      <xdr:colOff>206375</xdr:colOff>
      <xdr:row>18</xdr:row>
      <xdr:rowOff>73789</xdr:rowOff>
    </xdr:to>
    <xdr:cxnSp macro="">
      <xdr:nvCxnSpPr>
        <xdr:cNvPr id="59" name="直線コネクタ 58"/>
        <xdr:cNvCxnSpPr/>
      </xdr:nvCxnSpPr>
      <xdr:spPr bwMode="auto">
        <a:xfrm>
          <a:off x="2908300" y="3201990"/>
          <a:ext cx="698500" cy="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121943</xdr:rowOff>
    </xdr:from>
    <xdr:to>
      <xdr:col>5</xdr:col>
      <xdr:colOff>34925</xdr:colOff>
      <xdr:row>18</xdr:row>
      <xdr:rowOff>52093</xdr:rowOff>
    </xdr:to>
    <xdr:sp macro="" textlink="">
      <xdr:nvSpPr>
        <xdr:cNvPr id="69" name="円/楕円 68"/>
        <xdr:cNvSpPr/>
      </xdr:nvSpPr>
      <xdr:spPr bwMode="auto">
        <a:xfrm>
          <a:off x="5600700" y="308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94020</xdr:rowOff>
    </xdr:from>
    <xdr:ext cx="762000" cy="259045"/>
    <xdr:sp macro="" textlink="">
      <xdr:nvSpPr>
        <xdr:cNvPr id="70" name="人口1人当たり決算額の推移該当値テキスト130"/>
        <xdr:cNvSpPr txBox="1"/>
      </xdr:nvSpPr>
      <xdr:spPr>
        <a:xfrm>
          <a:off x="5740400" y="305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105,247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123254</xdr:rowOff>
    </xdr:from>
    <xdr:to>
      <xdr:col>4</xdr:col>
      <xdr:colOff>520700</xdr:colOff>
      <xdr:row>18</xdr:row>
      <xdr:rowOff>53404</xdr:rowOff>
    </xdr:to>
    <xdr:sp macro="" textlink="">
      <xdr:nvSpPr>
        <xdr:cNvPr id="71" name="円/楕円 70"/>
        <xdr:cNvSpPr/>
      </xdr:nvSpPr>
      <xdr:spPr bwMode="auto">
        <a:xfrm>
          <a:off x="4953000" y="308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38181</xdr:rowOff>
    </xdr:from>
    <xdr:ext cx="736600" cy="259045"/>
    <xdr:sp macro="" textlink="">
      <xdr:nvSpPr>
        <xdr:cNvPr id="72" name="テキスト ボックス 71"/>
        <xdr:cNvSpPr txBox="1"/>
      </xdr:nvSpPr>
      <xdr:spPr>
        <a:xfrm>
          <a:off x="4622800" y="3171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105,075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6896</xdr:rowOff>
    </xdr:from>
    <xdr:to>
      <xdr:col>3</xdr:col>
      <xdr:colOff>955675</xdr:colOff>
      <xdr:row>18</xdr:row>
      <xdr:rowOff>108496</xdr:rowOff>
    </xdr:to>
    <xdr:sp macro="" textlink="">
      <xdr:nvSpPr>
        <xdr:cNvPr id="73" name="円/楕円 72"/>
        <xdr:cNvSpPr/>
      </xdr:nvSpPr>
      <xdr:spPr bwMode="auto">
        <a:xfrm>
          <a:off x="4254500" y="314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93273</xdr:rowOff>
    </xdr:from>
    <xdr:ext cx="762000" cy="259045"/>
    <xdr:sp macro="" textlink="">
      <xdr:nvSpPr>
        <xdr:cNvPr id="74" name="テキスト ボックス 73"/>
        <xdr:cNvSpPr txBox="1"/>
      </xdr:nvSpPr>
      <xdr:spPr>
        <a:xfrm>
          <a:off x="3924300" y="322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97,845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22989</xdr:rowOff>
    </xdr:from>
    <xdr:to>
      <xdr:col>3</xdr:col>
      <xdr:colOff>257175</xdr:colOff>
      <xdr:row>18</xdr:row>
      <xdr:rowOff>124589</xdr:rowOff>
    </xdr:to>
    <xdr:sp macro="" textlink="">
      <xdr:nvSpPr>
        <xdr:cNvPr id="75" name="円/楕円 74"/>
        <xdr:cNvSpPr/>
      </xdr:nvSpPr>
      <xdr:spPr bwMode="auto">
        <a:xfrm>
          <a:off x="3556000" y="3156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109367</xdr:rowOff>
    </xdr:from>
    <xdr:ext cx="762000" cy="259045"/>
    <xdr:sp macro="" textlink="">
      <xdr:nvSpPr>
        <xdr:cNvPr id="76" name="テキスト ボックス 75"/>
        <xdr:cNvSpPr txBox="1"/>
      </xdr:nvSpPr>
      <xdr:spPr>
        <a:xfrm>
          <a:off x="3225800" y="32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95,733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17465</xdr:rowOff>
    </xdr:from>
    <xdr:to>
      <xdr:col>2</xdr:col>
      <xdr:colOff>692150</xdr:colOff>
      <xdr:row>18</xdr:row>
      <xdr:rowOff>119065</xdr:rowOff>
    </xdr:to>
    <xdr:sp macro="" textlink="">
      <xdr:nvSpPr>
        <xdr:cNvPr id="77" name="円/楕円 76"/>
        <xdr:cNvSpPr/>
      </xdr:nvSpPr>
      <xdr:spPr bwMode="auto">
        <a:xfrm>
          <a:off x="2857500" y="3151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103842</xdr:rowOff>
    </xdr:from>
    <xdr:ext cx="762000" cy="259045"/>
    <xdr:sp macro="" textlink="">
      <xdr:nvSpPr>
        <xdr:cNvPr id="78" name="テキスト ボックス 77"/>
        <xdr:cNvSpPr txBox="1"/>
      </xdr:nvSpPr>
      <xdr:spPr>
        <a:xfrm>
          <a:off x="2527300" y="323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303027</xdr:rowOff>
    </xdr:from>
    <xdr:ext cx="762000" cy="259045"/>
    <xdr:sp macro="" textlink="">
      <xdr:nvSpPr>
        <xdr:cNvPr id="106" name="人口1人当たり決算額の推移最小値テキスト445"/>
        <xdr:cNvSpPr txBox="1"/>
      </xdr:nvSpPr>
      <xdr:spPr>
        <a:xfrm>
          <a:off x="5740400" y="742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292850</xdr:rowOff>
    </xdr:from>
    <xdr:to>
      <xdr:col>4</xdr:col>
      <xdr:colOff>1117600</xdr:colOff>
      <xdr:row>37</xdr:row>
      <xdr:rowOff>316692</xdr:rowOff>
    </xdr:to>
    <xdr:cxnSp macro="">
      <xdr:nvCxnSpPr>
        <xdr:cNvPr id="110" name="直線コネクタ 109"/>
        <xdr:cNvCxnSpPr/>
      </xdr:nvCxnSpPr>
      <xdr:spPr bwMode="auto">
        <a:xfrm flipV="1">
          <a:off x="5003800" y="7417550"/>
          <a:ext cx="647700" cy="23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293558</xdr:rowOff>
    </xdr:from>
    <xdr:to>
      <xdr:col>4</xdr:col>
      <xdr:colOff>469900</xdr:colOff>
      <xdr:row>37</xdr:row>
      <xdr:rowOff>316692</xdr:rowOff>
    </xdr:to>
    <xdr:cxnSp macro="">
      <xdr:nvCxnSpPr>
        <xdr:cNvPr id="113" name="直線コネクタ 112"/>
        <xdr:cNvCxnSpPr/>
      </xdr:nvCxnSpPr>
      <xdr:spPr bwMode="auto">
        <a:xfrm>
          <a:off x="4305300" y="7418258"/>
          <a:ext cx="698500" cy="23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149151</xdr:rowOff>
    </xdr:from>
    <xdr:to>
      <xdr:col>3</xdr:col>
      <xdr:colOff>904875</xdr:colOff>
      <xdr:row>37</xdr:row>
      <xdr:rowOff>293558</xdr:rowOff>
    </xdr:to>
    <xdr:cxnSp macro="">
      <xdr:nvCxnSpPr>
        <xdr:cNvPr id="116" name="直線コネクタ 115"/>
        <xdr:cNvCxnSpPr/>
      </xdr:nvCxnSpPr>
      <xdr:spPr bwMode="auto">
        <a:xfrm>
          <a:off x="3606800" y="7102401"/>
          <a:ext cx="698500" cy="31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310635</xdr:rowOff>
    </xdr:from>
    <xdr:to>
      <xdr:col>3</xdr:col>
      <xdr:colOff>206375</xdr:colOff>
      <xdr:row>36</xdr:row>
      <xdr:rowOff>149151</xdr:rowOff>
    </xdr:to>
    <xdr:cxnSp macro="">
      <xdr:nvCxnSpPr>
        <xdr:cNvPr id="119" name="直線コネクタ 118"/>
        <xdr:cNvCxnSpPr/>
      </xdr:nvCxnSpPr>
      <xdr:spPr bwMode="auto">
        <a:xfrm>
          <a:off x="2908300" y="6920985"/>
          <a:ext cx="698500" cy="181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242050</xdr:rowOff>
    </xdr:from>
    <xdr:to>
      <xdr:col>5</xdr:col>
      <xdr:colOff>34925</xdr:colOff>
      <xdr:row>38</xdr:row>
      <xdr:rowOff>750</xdr:rowOff>
    </xdr:to>
    <xdr:sp macro="" textlink="">
      <xdr:nvSpPr>
        <xdr:cNvPr id="129" name="円/楕円 128"/>
        <xdr:cNvSpPr/>
      </xdr:nvSpPr>
      <xdr:spPr bwMode="auto">
        <a:xfrm>
          <a:off x="5600700" y="736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150627</xdr:rowOff>
    </xdr:from>
    <xdr:ext cx="762000" cy="259045"/>
    <xdr:sp macro="" textlink="">
      <xdr:nvSpPr>
        <xdr:cNvPr id="130" name="人口1人当たり決算額の推移該当値テキスト445"/>
        <xdr:cNvSpPr txBox="1"/>
      </xdr:nvSpPr>
      <xdr:spPr>
        <a:xfrm>
          <a:off x="5740400" y="72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265892</xdr:rowOff>
    </xdr:from>
    <xdr:to>
      <xdr:col>4</xdr:col>
      <xdr:colOff>520700</xdr:colOff>
      <xdr:row>38</xdr:row>
      <xdr:rowOff>24592</xdr:rowOff>
    </xdr:to>
    <xdr:sp macro="" textlink="">
      <xdr:nvSpPr>
        <xdr:cNvPr id="131" name="円/楕円 130"/>
        <xdr:cNvSpPr/>
      </xdr:nvSpPr>
      <xdr:spPr bwMode="auto">
        <a:xfrm>
          <a:off x="4953000" y="7390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9369</xdr:rowOff>
    </xdr:from>
    <xdr:ext cx="736600" cy="259045"/>
    <xdr:sp macro="" textlink="">
      <xdr:nvSpPr>
        <xdr:cNvPr id="132" name="テキスト ボックス 131"/>
        <xdr:cNvSpPr txBox="1"/>
      </xdr:nvSpPr>
      <xdr:spPr>
        <a:xfrm>
          <a:off x="4622800" y="747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242758</xdr:rowOff>
    </xdr:from>
    <xdr:to>
      <xdr:col>3</xdr:col>
      <xdr:colOff>955675</xdr:colOff>
      <xdr:row>38</xdr:row>
      <xdr:rowOff>1458</xdr:rowOff>
    </xdr:to>
    <xdr:sp macro="" textlink="">
      <xdr:nvSpPr>
        <xdr:cNvPr id="133" name="円/楕円 132"/>
        <xdr:cNvSpPr/>
      </xdr:nvSpPr>
      <xdr:spPr bwMode="auto">
        <a:xfrm>
          <a:off x="4254500" y="736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329135</xdr:rowOff>
    </xdr:from>
    <xdr:ext cx="762000" cy="259045"/>
    <xdr:sp macro="" textlink="">
      <xdr:nvSpPr>
        <xdr:cNvPr id="134" name="テキスト ボックス 133"/>
        <xdr:cNvSpPr txBox="1"/>
      </xdr:nvSpPr>
      <xdr:spPr>
        <a:xfrm>
          <a:off x="3924300" y="74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98351</xdr:rowOff>
    </xdr:from>
    <xdr:to>
      <xdr:col>3</xdr:col>
      <xdr:colOff>257175</xdr:colOff>
      <xdr:row>37</xdr:row>
      <xdr:rowOff>28501</xdr:rowOff>
    </xdr:to>
    <xdr:sp macro="" textlink="">
      <xdr:nvSpPr>
        <xdr:cNvPr id="135" name="円/楕円 134"/>
        <xdr:cNvSpPr/>
      </xdr:nvSpPr>
      <xdr:spPr bwMode="auto">
        <a:xfrm>
          <a:off x="3556000" y="705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13278</xdr:rowOff>
    </xdr:from>
    <xdr:ext cx="762000" cy="259045"/>
    <xdr:sp macro="" textlink="">
      <xdr:nvSpPr>
        <xdr:cNvPr id="136" name="テキスト ボックス 135"/>
        <xdr:cNvSpPr txBox="1"/>
      </xdr:nvSpPr>
      <xdr:spPr>
        <a:xfrm>
          <a:off x="3225800" y="713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259835</xdr:rowOff>
    </xdr:from>
    <xdr:to>
      <xdr:col>2</xdr:col>
      <xdr:colOff>692150</xdr:colOff>
      <xdr:row>36</xdr:row>
      <xdr:rowOff>18535</xdr:rowOff>
    </xdr:to>
    <xdr:sp macro="" textlink="">
      <xdr:nvSpPr>
        <xdr:cNvPr id="137" name="円/楕円 136"/>
        <xdr:cNvSpPr/>
      </xdr:nvSpPr>
      <xdr:spPr bwMode="auto">
        <a:xfrm>
          <a:off x="2857500" y="6870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3312</xdr:rowOff>
    </xdr:from>
    <xdr:ext cx="762000" cy="259045"/>
    <xdr:sp macro="" textlink="">
      <xdr:nvSpPr>
        <xdr:cNvPr id="138" name="テキスト ボックス 137"/>
        <xdr:cNvSpPr txBox="1"/>
      </xdr:nvSpPr>
      <xdr:spPr>
        <a:xfrm>
          <a:off x="2527300" y="69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千葉県神崎町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6,321
6,240
19.90
3,148,170
2,888,200
250,715
1,931,234
2,455,906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46213</xdr:rowOff>
    </xdr:from>
    <xdr:to>
      <xdr:col>6</xdr:col>
      <xdr:colOff>511175</xdr:colOff>
      <xdr:row>37</xdr:row>
      <xdr:rowOff>56914</xdr:rowOff>
    </xdr:to>
    <xdr:cxnSp macro="">
      <xdr:nvCxnSpPr>
        <xdr:cNvPr id="63" name="直線コネクタ 62"/>
        <xdr:cNvCxnSpPr/>
      </xdr:nvCxnSpPr>
      <xdr:spPr>
        <a:xfrm flipV="1">
          <a:off x="3797300" y="6389863"/>
          <a:ext cx="838200" cy="1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56914</xdr:rowOff>
    </xdr:from>
    <xdr:to>
      <xdr:col>5</xdr:col>
      <xdr:colOff>358775</xdr:colOff>
      <xdr:row>37</xdr:row>
      <xdr:rowOff>98792</xdr:rowOff>
    </xdr:to>
    <xdr:cxnSp macro="">
      <xdr:nvCxnSpPr>
        <xdr:cNvPr id="66" name="直線コネクタ 65"/>
        <xdr:cNvCxnSpPr/>
      </xdr:nvCxnSpPr>
      <xdr:spPr>
        <a:xfrm flipV="1">
          <a:off x="2908300" y="6400564"/>
          <a:ext cx="889000" cy="4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62085</xdr:rowOff>
    </xdr:from>
    <xdr:to>
      <xdr:col>4</xdr:col>
      <xdr:colOff>155575</xdr:colOff>
      <xdr:row>37</xdr:row>
      <xdr:rowOff>98792</xdr:rowOff>
    </xdr:to>
    <xdr:cxnSp macro="">
      <xdr:nvCxnSpPr>
        <xdr:cNvPr id="69" name="直線コネクタ 68"/>
        <xdr:cNvCxnSpPr/>
      </xdr:nvCxnSpPr>
      <xdr:spPr>
        <a:xfrm>
          <a:off x="2019300" y="6405735"/>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62085</xdr:rowOff>
    </xdr:from>
    <xdr:to>
      <xdr:col>2</xdr:col>
      <xdr:colOff>638175</xdr:colOff>
      <xdr:row>37</xdr:row>
      <xdr:rowOff>84401</xdr:rowOff>
    </xdr:to>
    <xdr:cxnSp macro="">
      <xdr:nvCxnSpPr>
        <xdr:cNvPr id="72" name="直線コネクタ 71"/>
        <xdr:cNvCxnSpPr/>
      </xdr:nvCxnSpPr>
      <xdr:spPr>
        <a:xfrm flipV="1">
          <a:off x="1130300" y="6405735"/>
          <a:ext cx="8890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166863</xdr:rowOff>
    </xdr:from>
    <xdr:to>
      <xdr:col>6</xdr:col>
      <xdr:colOff>561975</xdr:colOff>
      <xdr:row>37</xdr:row>
      <xdr:rowOff>97013</xdr:rowOff>
    </xdr:to>
    <xdr:sp macro="" textlink="">
      <xdr:nvSpPr>
        <xdr:cNvPr id="82" name="円/楕円 81"/>
        <xdr:cNvSpPr/>
      </xdr:nvSpPr>
      <xdr:spPr>
        <a:xfrm>
          <a:off x="4584700" y="633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145290</xdr:rowOff>
    </xdr:from>
    <xdr:ext cx="534377" cy="259045"/>
    <xdr:sp macro="" textlink="">
      <xdr:nvSpPr>
        <xdr:cNvPr id="83" name="人件費該当値テキスト"/>
        <xdr:cNvSpPr txBox="1"/>
      </xdr:nvSpPr>
      <xdr:spPr>
        <a:xfrm>
          <a:off x="4686300" y="631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96,338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6114</xdr:rowOff>
    </xdr:from>
    <xdr:to>
      <xdr:col>5</xdr:col>
      <xdr:colOff>409575</xdr:colOff>
      <xdr:row>37</xdr:row>
      <xdr:rowOff>107714</xdr:rowOff>
    </xdr:to>
    <xdr:sp macro="" textlink="">
      <xdr:nvSpPr>
        <xdr:cNvPr id="84" name="円/楕円 83"/>
        <xdr:cNvSpPr/>
      </xdr:nvSpPr>
      <xdr:spPr>
        <a:xfrm>
          <a:off x="3746500" y="63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98841</xdr:rowOff>
    </xdr:from>
    <xdr:ext cx="534377" cy="259045"/>
    <xdr:sp macro="" textlink="">
      <xdr:nvSpPr>
        <xdr:cNvPr id="85" name="テキスト ボックス 84"/>
        <xdr:cNvSpPr txBox="1"/>
      </xdr:nvSpPr>
      <xdr:spPr>
        <a:xfrm>
          <a:off x="3530111" y="64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47992</xdr:rowOff>
    </xdr:from>
    <xdr:to>
      <xdr:col>4</xdr:col>
      <xdr:colOff>206375</xdr:colOff>
      <xdr:row>37</xdr:row>
      <xdr:rowOff>149592</xdr:rowOff>
    </xdr:to>
    <xdr:sp macro="" textlink="">
      <xdr:nvSpPr>
        <xdr:cNvPr id="86" name="円/楕円 85"/>
        <xdr:cNvSpPr/>
      </xdr:nvSpPr>
      <xdr:spPr>
        <a:xfrm>
          <a:off x="2857500" y="63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140719</xdr:rowOff>
    </xdr:from>
    <xdr:ext cx="534377" cy="259045"/>
    <xdr:sp macro="" textlink="">
      <xdr:nvSpPr>
        <xdr:cNvPr id="87" name="テキスト ボックス 86"/>
        <xdr:cNvSpPr txBox="1"/>
      </xdr:nvSpPr>
      <xdr:spPr>
        <a:xfrm>
          <a:off x="2641111" y="648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91,508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11285</xdr:rowOff>
    </xdr:from>
    <xdr:to>
      <xdr:col>3</xdr:col>
      <xdr:colOff>3175</xdr:colOff>
      <xdr:row>37</xdr:row>
      <xdr:rowOff>112885</xdr:rowOff>
    </xdr:to>
    <xdr:sp macro="" textlink="">
      <xdr:nvSpPr>
        <xdr:cNvPr id="88" name="円/楕円 87"/>
        <xdr:cNvSpPr/>
      </xdr:nvSpPr>
      <xdr:spPr>
        <a:xfrm>
          <a:off x="1968500" y="63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104012</xdr:rowOff>
    </xdr:from>
    <xdr:ext cx="534377" cy="259045"/>
    <xdr:sp macro="" textlink="">
      <xdr:nvSpPr>
        <xdr:cNvPr id="89" name="テキスト ボックス 88"/>
        <xdr:cNvSpPr txBox="1"/>
      </xdr:nvSpPr>
      <xdr:spPr>
        <a:xfrm>
          <a:off x="1752111" y="644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33601</xdr:rowOff>
    </xdr:from>
    <xdr:to>
      <xdr:col>1</xdr:col>
      <xdr:colOff>485775</xdr:colOff>
      <xdr:row>37</xdr:row>
      <xdr:rowOff>135201</xdr:rowOff>
    </xdr:to>
    <xdr:sp macro="" textlink="">
      <xdr:nvSpPr>
        <xdr:cNvPr id="90" name="円/楕円 89"/>
        <xdr:cNvSpPr/>
      </xdr:nvSpPr>
      <xdr:spPr>
        <a:xfrm>
          <a:off x="1079500" y="637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126327</xdr:rowOff>
    </xdr:from>
    <xdr:ext cx="534377" cy="259045"/>
    <xdr:sp macro="" textlink="">
      <xdr:nvSpPr>
        <xdr:cNvPr id="91" name="テキスト ボックス 90"/>
        <xdr:cNvSpPr txBox="1"/>
      </xdr:nvSpPr>
      <xdr:spPr>
        <a:xfrm>
          <a:off x="863111" y="646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19634</xdr:rowOff>
    </xdr:from>
    <xdr:to>
      <xdr:col>6</xdr:col>
      <xdr:colOff>511175</xdr:colOff>
      <xdr:row>57</xdr:row>
      <xdr:rowOff>31385</xdr:rowOff>
    </xdr:to>
    <xdr:cxnSp macro="">
      <xdr:nvCxnSpPr>
        <xdr:cNvPr id="118" name="直線コネクタ 117"/>
        <xdr:cNvCxnSpPr/>
      </xdr:nvCxnSpPr>
      <xdr:spPr>
        <a:xfrm>
          <a:off x="3797300" y="9792284"/>
          <a:ext cx="8382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19634</xdr:rowOff>
    </xdr:from>
    <xdr:to>
      <xdr:col>5</xdr:col>
      <xdr:colOff>358775</xdr:colOff>
      <xdr:row>57</xdr:row>
      <xdr:rowOff>59941</xdr:rowOff>
    </xdr:to>
    <xdr:cxnSp macro="">
      <xdr:nvCxnSpPr>
        <xdr:cNvPr id="121" name="直線コネクタ 120"/>
        <xdr:cNvCxnSpPr/>
      </xdr:nvCxnSpPr>
      <xdr:spPr>
        <a:xfrm flipV="1">
          <a:off x="2908300" y="9792284"/>
          <a:ext cx="889000" cy="4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59941</xdr:rowOff>
    </xdr:from>
    <xdr:to>
      <xdr:col>4</xdr:col>
      <xdr:colOff>155575</xdr:colOff>
      <xdr:row>57</xdr:row>
      <xdr:rowOff>83437</xdr:rowOff>
    </xdr:to>
    <xdr:cxnSp macro="">
      <xdr:nvCxnSpPr>
        <xdr:cNvPr id="124" name="直線コネクタ 123"/>
        <xdr:cNvCxnSpPr/>
      </xdr:nvCxnSpPr>
      <xdr:spPr>
        <a:xfrm flipV="1">
          <a:off x="2019300" y="9832591"/>
          <a:ext cx="8890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8470</xdr:rowOff>
    </xdr:from>
    <xdr:to>
      <xdr:col>2</xdr:col>
      <xdr:colOff>638175</xdr:colOff>
      <xdr:row>57</xdr:row>
      <xdr:rowOff>83437</xdr:rowOff>
    </xdr:to>
    <xdr:cxnSp macro="">
      <xdr:nvCxnSpPr>
        <xdr:cNvPr id="127" name="直線コネクタ 126"/>
        <xdr:cNvCxnSpPr/>
      </xdr:nvCxnSpPr>
      <xdr:spPr>
        <a:xfrm>
          <a:off x="1130300" y="9781120"/>
          <a:ext cx="889000" cy="7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152035</xdr:rowOff>
    </xdr:from>
    <xdr:to>
      <xdr:col>6</xdr:col>
      <xdr:colOff>561975</xdr:colOff>
      <xdr:row>57</xdr:row>
      <xdr:rowOff>82185</xdr:rowOff>
    </xdr:to>
    <xdr:sp macro="" textlink="">
      <xdr:nvSpPr>
        <xdr:cNvPr id="137" name="円/楕円 136"/>
        <xdr:cNvSpPr/>
      </xdr:nvSpPr>
      <xdr:spPr>
        <a:xfrm>
          <a:off x="4584700" y="975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66962</xdr:rowOff>
    </xdr:from>
    <xdr:ext cx="534377" cy="259045"/>
    <xdr:sp macro="" textlink="">
      <xdr:nvSpPr>
        <xdr:cNvPr id="138" name="物件費該当値テキスト"/>
        <xdr:cNvSpPr txBox="1"/>
      </xdr:nvSpPr>
      <xdr:spPr>
        <a:xfrm>
          <a:off x="4686300" y="966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61,191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140284</xdr:rowOff>
    </xdr:from>
    <xdr:to>
      <xdr:col>5</xdr:col>
      <xdr:colOff>409575</xdr:colOff>
      <xdr:row>57</xdr:row>
      <xdr:rowOff>70434</xdr:rowOff>
    </xdr:to>
    <xdr:sp macro="" textlink="">
      <xdr:nvSpPr>
        <xdr:cNvPr id="139" name="円/楕円 138"/>
        <xdr:cNvSpPr/>
      </xdr:nvSpPr>
      <xdr:spPr>
        <a:xfrm>
          <a:off x="3746500" y="97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61561</xdr:rowOff>
    </xdr:from>
    <xdr:ext cx="534377" cy="259045"/>
    <xdr:sp macro="" textlink="">
      <xdr:nvSpPr>
        <xdr:cNvPr id="140" name="テキスト ボックス 139"/>
        <xdr:cNvSpPr txBox="1"/>
      </xdr:nvSpPr>
      <xdr:spPr>
        <a:xfrm>
          <a:off x="3530111" y="98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9141</xdr:rowOff>
    </xdr:from>
    <xdr:to>
      <xdr:col>4</xdr:col>
      <xdr:colOff>206375</xdr:colOff>
      <xdr:row>57</xdr:row>
      <xdr:rowOff>110741</xdr:rowOff>
    </xdr:to>
    <xdr:sp macro="" textlink="">
      <xdr:nvSpPr>
        <xdr:cNvPr id="141" name="円/楕円 140"/>
        <xdr:cNvSpPr/>
      </xdr:nvSpPr>
      <xdr:spPr>
        <a:xfrm>
          <a:off x="2857500" y="97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101868</xdr:rowOff>
    </xdr:from>
    <xdr:ext cx="534377" cy="259045"/>
    <xdr:sp macro="" textlink="">
      <xdr:nvSpPr>
        <xdr:cNvPr id="142" name="テキスト ボックス 141"/>
        <xdr:cNvSpPr txBox="1"/>
      </xdr:nvSpPr>
      <xdr:spPr>
        <a:xfrm>
          <a:off x="2641111" y="987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32637</xdr:rowOff>
    </xdr:from>
    <xdr:to>
      <xdr:col>3</xdr:col>
      <xdr:colOff>3175</xdr:colOff>
      <xdr:row>57</xdr:row>
      <xdr:rowOff>134237</xdr:rowOff>
    </xdr:to>
    <xdr:sp macro="" textlink="">
      <xdr:nvSpPr>
        <xdr:cNvPr id="143" name="円/楕円 142"/>
        <xdr:cNvSpPr/>
      </xdr:nvSpPr>
      <xdr:spPr>
        <a:xfrm>
          <a:off x="1968500" y="98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125364</xdr:rowOff>
    </xdr:from>
    <xdr:ext cx="534377" cy="259045"/>
    <xdr:sp macro="" textlink="">
      <xdr:nvSpPr>
        <xdr:cNvPr id="144" name="テキスト ボックス 143"/>
        <xdr:cNvSpPr txBox="1"/>
      </xdr:nvSpPr>
      <xdr:spPr>
        <a:xfrm>
          <a:off x="1752111" y="989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129120</xdr:rowOff>
    </xdr:from>
    <xdr:to>
      <xdr:col>1</xdr:col>
      <xdr:colOff>485775</xdr:colOff>
      <xdr:row>57</xdr:row>
      <xdr:rowOff>59270</xdr:rowOff>
    </xdr:to>
    <xdr:sp macro="" textlink="">
      <xdr:nvSpPr>
        <xdr:cNvPr id="145" name="円/楕円 144"/>
        <xdr:cNvSpPr/>
      </xdr:nvSpPr>
      <xdr:spPr>
        <a:xfrm>
          <a:off x="1079500" y="97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50397</xdr:rowOff>
    </xdr:from>
    <xdr:ext cx="534377" cy="259045"/>
    <xdr:sp macro="" textlink="">
      <xdr:nvSpPr>
        <xdr:cNvPr id="146" name="テキスト ボックス 145"/>
        <xdr:cNvSpPr txBox="1"/>
      </xdr:nvSpPr>
      <xdr:spPr>
        <a:xfrm>
          <a:off x="863111" y="98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52299</xdr:rowOff>
    </xdr:from>
    <xdr:to>
      <xdr:col>6</xdr:col>
      <xdr:colOff>511175</xdr:colOff>
      <xdr:row>78</xdr:row>
      <xdr:rowOff>125870</xdr:rowOff>
    </xdr:to>
    <xdr:cxnSp macro="">
      <xdr:nvCxnSpPr>
        <xdr:cNvPr id="175" name="直線コネクタ 174"/>
        <xdr:cNvCxnSpPr/>
      </xdr:nvCxnSpPr>
      <xdr:spPr>
        <a:xfrm flipV="1">
          <a:off x="3797300" y="13425399"/>
          <a:ext cx="8382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125870</xdr:rowOff>
    </xdr:from>
    <xdr:to>
      <xdr:col>5</xdr:col>
      <xdr:colOff>358775</xdr:colOff>
      <xdr:row>78</xdr:row>
      <xdr:rowOff>128651</xdr:rowOff>
    </xdr:to>
    <xdr:cxnSp macro="">
      <xdr:nvCxnSpPr>
        <xdr:cNvPr id="178" name="直線コネクタ 177"/>
        <xdr:cNvCxnSpPr/>
      </xdr:nvCxnSpPr>
      <xdr:spPr>
        <a:xfrm flipV="1">
          <a:off x="2908300" y="13498970"/>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110477</xdr:rowOff>
    </xdr:from>
    <xdr:to>
      <xdr:col>4</xdr:col>
      <xdr:colOff>155575</xdr:colOff>
      <xdr:row>78</xdr:row>
      <xdr:rowOff>128651</xdr:rowOff>
    </xdr:to>
    <xdr:cxnSp macro="">
      <xdr:nvCxnSpPr>
        <xdr:cNvPr id="181" name="直線コネクタ 180"/>
        <xdr:cNvCxnSpPr/>
      </xdr:nvCxnSpPr>
      <xdr:spPr>
        <a:xfrm>
          <a:off x="2019300" y="13483577"/>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110477</xdr:rowOff>
    </xdr:from>
    <xdr:to>
      <xdr:col>2</xdr:col>
      <xdr:colOff>638175</xdr:colOff>
      <xdr:row>78</xdr:row>
      <xdr:rowOff>155206</xdr:rowOff>
    </xdr:to>
    <xdr:cxnSp macro="">
      <xdr:nvCxnSpPr>
        <xdr:cNvPr id="184" name="直線コネクタ 183"/>
        <xdr:cNvCxnSpPr/>
      </xdr:nvCxnSpPr>
      <xdr:spPr>
        <a:xfrm flipV="1">
          <a:off x="1130300" y="13483577"/>
          <a:ext cx="8890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1499</xdr:rowOff>
    </xdr:from>
    <xdr:to>
      <xdr:col>6</xdr:col>
      <xdr:colOff>561975</xdr:colOff>
      <xdr:row>78</xdr:row>
      <xdr:rowOff>103099</xdr:rowOff>
    </xdr:to>
    <xdr:sp macro="" textlink="">
      <xdr:nvSpPr>
        <xdr:cNvPr id="194" name="円/楕円 193"/>
        <xdr:cNvSpPr/>
      </xdr:nvSpPr>
      <xdr:spPr>
        <a:xfrm>
          <a:off x="4584700" y="133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151376</xdr:rowOff>
    </xdr:from>
    <xdr:ext cx="469744" cy="259045"/>
    <xdr:sp macro="" textlink="">
      <xdr:nvSpPr>
        <xdr:cNvPr id="195" name="維持補修費該当値テキスト"/>
        <xdr:cNvSpPr txBox="1"/>
      </xdr:nvSpPr>
      <xdr:spPr>
        <a:xfrm>
          <a:off x="4686300" y="133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75070</xdr:rowOff>
    </xdr:from>
    <xdr:to>
      <xdr:col>5</xdr:col>
      <xdr:colOff>409575</xdr:colOff>
      <xdr:row>79</xdr:row>
      <xdr:rowOff>5220</xdr:rowOff>
    </xdr:to>
    <xdr:sp macro="" textlink="">
      <xdr:nvSpPr>
        <xdr:cNvPr id="196" name="円/楕円 195"/>
        <xdr:cNvSpPr/>
      </xdr:nvSpPr>
      <xdr:spPr>
        <a:xfrm>
          <a:off x="3746500" y="134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167797</xdr:rowOff>
    </xdr:from>
    <xdr:ext cx="469744" cy="259045"/>
    <xdr:sp macro="" textlink="">
      <xdr:nvSpPr>
        <xdr:cNvPr id="197" name="テキスト ボックス 196"/>
        <xdr:cNvSpPr txBox="1"/>
      </xdr:nvSpPr>
      <xdr:spPr>
        <a:xfrm>
          <a:off x="3562427" y="135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77851</xdr:rowOff>
    </xdr:from>
    <xdr:to>
      <xdr:col>4</xdr:col>
      <xdr:colOff>206375</xdr:colOff>
      <xdr:row>79</xdr:row>
      <xdr:rowOff>8001</xdr:rowOff>
    </xdr:to>
    <xdr:sp macro="" textlink="">
      <xdr:nvSpPr>
        <xdr:cNvPr id="198" name="円/楕円 197"/>
        <xdr:cNvSpPr/>
      </xdr:nvSpPr>
      <xdr:spPr>
        <a:xfrm>
          <a:off x="2857500" y="134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170578</xdr:rowOff>
    </xdr:from>
    <xdr:ext cx="469744" cy="259045"/>
    <xdr:sp macro="" textlink="">
      <xdr:nvSpPr>
        <xdr:cNvPr id="199" name="テキスト ボックス 198"/>
        <xdr:cNvSpPr txBox="1"/>
      </xdr:nvSpPr>
      <xdr:spPr>
        <a:xfrm>
          <a:off x="2673427" y="1354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59677</xdr:rowOff>
    </xdr:from>
    <xdr:to>
      <xdr:col>3</xdr:col>
      <xdr:colOff>3175</xdr:colOff>
      <xdr:row>78</xdr:row>
      <xdr:rowOff>161277</xdr:rowOff>
    </xdr:to>
    <xdr:sp macro="" textlink="">
      <xdr:nvSpPr>
        <xdr:cNvPr id="200" name="円/楕円 199"/>
        <xdr:cNvSpPr/>
      </xdr:nvSpPr>
      <xdr:spPr>
        <a:xfrm>
          <a:off x="1968500" y="1343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152404</xdr:rowOff>
    </xdr:from>
    <xdr:ext cx="469744" cy="259045"/>
    <xdr:sp macro="" textlink="">
      <xdr:nvSpPr>
        <xdr:cNvPr id="201" name="テキスト ボックス 200"/>
        <xdr:cNvSpPr txBox="1"/>
      </xdr:nvSpPr>
      <xdr:spPr>
        <a:xfrm>
          <a:off x="1784427" y="1352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104406</xdr:rowOff>
    </xdr:from>
    <xdr:to>
      <xdr:col>1</xdr:col>
      <xdr:colOff>485775</xdr:colOff>
      <xdr:row>79</xdr:row>
      <xdr:rowOff>34556</xdr:rowOff>
    </xdr:to>
    <xdr:sp macro="" textlink="">
      <xdr:nvSpPr>
        <xdr:cNvPr id="202" name="円/楕円 201"/>
        <xdr:cNvSpPr/>
      </xdr:nvSpPr>
      <xdr:spPr>
        <a:xfrm>
          <a:off x="1079500" y="134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25683</xdr:rowOff>
    </xdr:from>
    <xdr:ext cx="469744" cy="259045"/>
    <xdr:sp macro="" textlink="">
      <xdr:nvSpPr>
        <xdr:cNvPr id="203" name="テキスト ボックス 202"/>
        <xdr:cNvSpPr txBox="1"/>
      </xdr:nvSpPr>
      <xdr:spPr>
        <a:xfrm>
          <a:off x="895427" y="1357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156959</xdr:rowOff>
    </xdr:from>
    <xdr:to>
      <xdr:col>6</xdr:col>
      <xdr:colOff>510540</xdr:colOff>
      <xdr:row>98</xdr:row>
      <xdr:rowOff>17204</xdr:rowOff>
    </xdr:to>
    <xdr:cxnSp macro="">
      <xdr:nvCxnSpPr>
        <xdr:cNvPr id="230" name="直線コネクタ 229"/>
        <xdr:cNvCxnSpPr/>
      </xdr:nvCxnSpPr>
      <xdr:spPr>
        <a:xfrm flipV="1">
          <a:off x="4633595" y="15587459"/>
          <a:ext cx="1270" cy="123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21031</xdr:rowOff>
    </xdr:from>
    <xdr:ext cx="534377" cy="259045"/>
    <xdr:sp macro="" textlink="">
      <xdr:nvSpPr>
        <xdr:cNvPr id="231" name="扶助費最小値テキスト"/>
        <xdr:cNvSpPr txBox="1"/>
      </xdr:nvSpPr>
      <xdr:spPr>
        <a:xfrm>
          <a:off x="4686300" y="168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98</xdr:row>
      <xdr:rowOff>17204</xdr:rowOff>
    </xdr:from>
    <xdr:to>
      <xdr:col>6</xdr:col>
      <xdr:colOff>600075</xdr:colOff>
      <xdr:row>98</xdr:row>
      <xdr:rowOff>17204</xdr:rowOff>
    </xdr:to>
    <xdr:cxnSp macro="">
      <xdr:nvCxnSpPr>
        <xdr:cNvPr id="232" name="直線コネクタ 231"/>
        <xdr:cNvCxnSpPr/>
      </xdr:nvCxnSpPr>
      <xdr:spPr>
        <a:xfrm>
          <a:off x="4546600" y="1681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103636</xdr:rowOff>
    </xdr:from>
    <xdr:ext cx="599010" cy="259045"/>
    <xdr:sp macro="" textlink="">
      <xdr:nvSpPr>
        <xdr:cNvPr id="233" name="扶助費最大値テキスト"/>
        <xdr:cNvSpPr txBox="1"/>
      </xdr:nvSpPr>
      <xdr:spPr>
        <a:xfrm>
          <a:off x="4686300" y="153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90</xdr:row>
      <xdr:rowOff>156959</xdr:rowOff>
    </xdr:from>
    <xdr:to>
      <xdr:col>6</xdr:col>
      <xdr:colOff>600075</xdr:colOff>
      <xdr:row>90</xdr:row>
      <xdr:rowOff>156959</xdr:rowOff>
    </xdr:to>
    <xdr:cxnSp macro="">
      <xdr:nvCxnSpPr>
        <xdr:cNvPr id="234" name="直線コネクタ 233"/>
        <xdr:cNvCxnSpPr/>
      </xdr:nvCxnSpPr>
      <xdr:spPr>
        <a:xfrm>
          <a:off x="4546600" y="1558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117673</xdr:rowOff>
    </xdr:from>
    <xdr:to>
      <xdr:col>6</xdr:col>
      <xdr:colOff>511175</xdr:colOff>
      <xdr:row>98</xdr:row>
      <xdr:rowOff>7716</xdr:rowOff>
    </xdr:to>
    <xdr:cxnSp macro="">
      <xdr:nvCxnSpPr>
        <xdr:cNvPr id="235" name="直線コネクタ 234"/>
        <xdr:cNvCxnSpPr/>
      </xdr:nvCxnSpPr>
      <xdr:spPr>
        <a:xfrm>
          <a:off x="3797300" y="16748323"/>
          <a:ext cx="8382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95595</xdr:rowOff>
    </xdr:from>
    <xdr:ext cx="534377" cy="259045"/>
    <xdr:sp macro="" textlink="">
      <xdr:nvSpPr>
        <xdr:cNvPr id="236" name="扶助費平均値テキスト"/>
        <xdr:cNvSpPr txBox="1"/>
      </xdr:nvSpPr>
      <xdr:spPr>
        <a:xfrm>
          <a:off x="4686300" y="1621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72718</xdr:rowOff>
    </xdr:from>
    <xdr:to>
      <xdr:col>6</xdr:col>
      <xdr:colOff>561975</xdr:colOff>
      <xdr:row>96</xdr:row>
      <xdr:rowOff>2868</xdr:rowOff>
    </xdr:to>
    <xdr:sp macro="" textlink="">
      <xdr:nvSpPr>
        <xdr:cNvPr id="237" name="フローチャート : 判断 236"/>
        <xdr:cNvSpPr/>
      </xdr:nvSpPr>
      <xdr:spPr>
        <a:xfrm>
          <a:off x="45847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117673</xdr:rowOff>
    </xdr:from>
    <xdr:to>
      <xdr:col>5</xdr:col>
      <xdr:colOff>358775</xdr:colOff>
      <xdr:row>98</xdr:row>
      <xdr:rowOff>28487</xdr:rowOff>
    </xdr:to>
    <xdr:cxnSp macro="">
      <xdr:nvCxnSpPr>
        <xdr:cNvPr id="238" name="直線コネクタ 237"/>
        <xdr:cNvCxnSpPr/>
      </xdr:nvCxnSpPr>
      <xdr:spPr>
        <a:xfrm flipV="1">
          <a:off x="2908300" y="16748323"/>
          <a:ext cx="889000" cy="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116560</xdr:rowOff>
    </xdr:from>
    <xdr:to>
      <xdr:col>5</xdr:col>
      <xdr:colOff>409575</xdr:colOff>
      <xdr:row>96</xdr:row>
      <xdr:rowOff>46710</xdr:rowOff>
    </xdr:to>
    <xdr:sp macro="" textlink="">
      <xdr:nvSpPr>
        <xdr:cNvPr id="239" name="フローチャート : 判断 238"/>
        <xdr:cNvSpPr/>
      </xdr:nvSpPr>
      <xdr:spPr>
        <a:xfrm>
          <a:off x="3746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63237</xdr:rowOff>
    </xdr:from>
    <xdr:ext cx="534377" cy="259045"/>
    <xdr:sp macro="" textlink="">
      <xdr:nvSpPr>
        <xdr:cNvPr id="240" name="テキスト ボックス 239"/>
        <xdr:cNvSpPr txBox="1"/>
      </xdr:nvSpPr>
      <xdr:spPr>
        <a:xfrm>
          <a:off x="3530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23213</xdr:rowOff>
    </xdr:from>
    <xdr:to>
      <xdr:col>4</xdr:col>
      <xdr:colOff>155575</xdr:colOff>
      <xdr:row>98</xdr:row>
      <xdr:rowOff>28487</xdr:rowOff>
    </xdr:to>
    <xdr:cxnSp macro="">
      <xdr:nvCxnSpPr>
        <xdr:cNvPr id="241" name="直線コネクタ 240"/>
        <xdr:cNvCxnSpPr/>
      </xdr:nvCxnSpPr>
      <xdr:spPr>
        <a:xfrm>
          <a:off x="2019300" y="16825313"/>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17577</xdr:rowOff>
    </xdr:from>
    <xdr:to>
      <xdr:col>4</xdr:col>
      <xdr:colOff>206375</xdr:colOff>
      <xdr:row>96</xdr:row>
      <xdr:rowOff>119177</xdr:rowOff>
    </xdr:to>
    <xdr:sp macro="" textlink="">
      <xdr:nvSpPr>
        <xdr:cNvPr id="242" name="フローチャート : 判断 241"/>
        <xdr:cNvSpPr/>
      </xdr:nvSpPr>
      <xdr:spPr>
        <a:xfrm>
          <a:off x="2857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135704</xdr:rowOff>
    </xdr:from>
    <xdr:ext cx="534377" cy="259045"/>
    <xdr:sp macro="" textlink="">
      <xdr:nvSpPr>
        <xdr:cNvPr id="243" name="テキスト ボックス 242"/>
        <xdr:cNvSpPr txBox="1"/>
      </xdr:nvSpPr>
      <xdr:spPr>
        <a:xfrm>
          <a:off x="2641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20093</xdr:rowOff>
    </xdr:from>
    <xdr:to>
      <xdr:col>2</xdr:col>
      <xdr:colOff>638175</xdr:colOff>
      <xdr:row>98</xdr:row>
      <xdr:rowOff>23213</xdr:rowOff>
    </xdr:to>
    <xdr:cxnSp macro="">
      <xdr:nvCxnSpPr>
        <xdr:cNvPr id="244" name="直線コネクタ 243"/>
        <xdr:cNvCxnSpPr/>
      </xdr:nvCxnSpPr>
      <xdr:spPr>
        <a:xfrm>
          <a:off x="1130300" y="16822193"/>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47278</xdr:rowOff>
    </xdr:from>
    <xdr:to>
      <xdr:col>3</xdr:col>
      <xdr:colOff>3175</xdr:colOff>
      <xdr:row>96</xdr:row>
      <xdr:rowOff>148878</xdr:rowOff>
    </xdr:to>
    <xdr:sp macro="" textlink="">
      <xdr:nvSpPr>
        <xdr:cNvPr id="245" name="フローチャート : 判断 244"/>
        <xdr:cNvSpPr/>
      </xdr:nvSpPr>
      <xdr:spPr>
        <a:xfrm>
          <a:off x="1968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165405</xdr:rowOff>
    </xdr:from>
    <xdr:ext cx="534377" cy="259045"/>
    <xdr:sp macro="" textlink="">
      <xdr:nvSpPr>
        <xdr:cNvPr id="246" name="テキスト ボックス 245"/>
        <xdr:cNvSpPr txBox="1"/>
      </xdr:nvSpPr>
      <xdr:spPr>
        <a:xfrm>
          <a:off x="1752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41318</xdr:rowOff>
    </xdr:from>
    <xdr:to>
      <xdr:col>1</xdr:col>
      <xdr:colOff>485775</xdr:colOff>
      <xdr:row>96</xdr:row>
      <xdr:rowOff>142918</xdr:rowOff>
    </xdr:to>
    <xdr:sp macro="" textlink="">
      <xdr:nvSpPr>
        <xdr:cNvPr id="247" name="フローチャート : 判断 246"/>
        <xdr:cNvSpPr/>
      </xdr:nvSpPr>
      <xdr:spPr>
        <a:xfrm>
          <a:off x="1079500" y="1650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159445</xdr:rowOff>
    </xdr:from>
    <xdr:ext cx="534377" cy="259045"/>
    <xdr:sp macro="" textlink="">
      <xdr:nvSpPr>
        <xdr:cNvPr id="248" name="テキスト ボックス 247"/>
        <xdr:cNvSpPr txBox="1"/>
      </xdr:nvSpPr>
      <xdr:spPr>
        <a:xfrm>
          <a:off x="863111" y="1627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128366</xdr:rowOff>
    </xdr:from>
    <xdr:to>
      <xdr:col>6</xdr:col>
      <xdr:colOff>561975</xdr:colOff>
      <xdr:row>98</xdr:row>
      <xdr:rowOff>58516</xdr:rowOff>
    </xdr:to>
    <xdr:sp macro="" textlink="">
      <xdr:nvSpPr>
        <xdr:cNvPr id="254" name="円/楕円 253"/>
        <xdr:cNvSpPr/>
      </xdr:nvSpPr>
      <xdr:spPr>
        <a:xfrm>
          <a:off x="4584700" y="167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43293</xdr:rowOff>
    </xdr:from>
    <xdr:ext cx="534377" cy="259045"/>
    <xdr:sp macro="" textlink="">
      <xdr:nvSpPr>
        <xdr:cNvPr id="255" name="扶助費該当値テキスト"/>
        <xdr:cNvSpPr txBox="1"/>
      </xdr:nvSpPr>
      <xdr:spPr>
        <a:xfrm>
          <a:off x="4686300" y="1667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36,083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66873</xdr:rowOff>
    </xdr:from>
    <xdr:to>
      <xdr:col>5</xdr:col>
      <xdr:colOff>409575</xdr:colOff>
      <xdr:row>97</xdr:row>
      <xdr:rowOff>168473</xdr:rowOff>
    </xdr:to>
    <xdr:sp macro="" textlink="">
      <xdr:nvSpPr>
        <xdr:cNvPr id="256" name="円/楕円 255"/>
        <xdr:cNvSpPr/>
      </xdr:nvSpPr>
      <xdr:spPr>
        <a:xfrm>
          <a:off x="3746500" y="166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159600</xdr:rowOff>
    </xdr:from>
    <xdr:ext cx="534377" cy="259045"/>
    <xdr:sp macro="" textlink="">
      <xdr:nvSpPr>
        <xdr:cNvPr id="257" name="テキスト ボックス 256"/>
        <xdr:cNvSpPr txBox="1"/>
      </xdr:nvSpPr>
      <xdr:spPr>
        <a:xfrm>
          <a:off x="3530111" y="1679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149137</xdr:rowOff>
    </xdr:from>
    <xdr:to>
      <xdr:col>4</xdr:col>
      <xdr:colOff>206375</xdr:colOff>
      <xdr:row>98</xdr:row>
      <xdr:rowOff>79287</xdr:rowOff>
    </xdr:to>
    <xdr:sp macro="" textlink="">
      <xdr:nvSpPr>
        <xdr:cNvPr id="258" name="円/楕円 257"/>
        <xdr:cNvSpPr/>
      </xdr:nvSpPr>
      <xdr:spPr>
        <a:xfrm>
          <a:off x="2857500" y="167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70414</xdr:rowOff>
    </xdr:from>
    <xdr:ext cx="534377" cy="259045"/>
    <xdr:sp macro="" textlink="">
      <xdr:nvSpPr>
        <xdr:cNvPr id="259" name="テキスト ボックス 258"/>
        <xdr:cNvSpPr txBox="1"/>
      </xdr:nvSpPr>
      <xdr:spPr>
        <a:xfrm>
          <a:off x="2641111" y="1687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143863</xdr:rowOff>
    </xdr:from>
    <xdr:to>
      <xdr:col>3</xdr:col>
      <xdr:colOff>3175</xdr:colOff>
      <xdr:row>98</xdr:row>
      <xdr:rowOff>74013</xdr:rowOff>
    </xdr:to>
    <xdr:sp macro="" textlink="">
      <xdr:nvSpPr>
        <xdr:cNvPr id="260" name="円/楕円 259"/>
        <xdr:cNvSpPr/>
      </xdr:nvSpPr>
      <xdr:spPr>
        <a:xfrm>
          <a:off x="1968500" y="1677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65140</xdr:rowOff>
    </xdr:from>
    <xdr:ext cx="534377" cy="259045"/>
    <xdr:sp macro="" textlink="">
      <xdr:nvSpPr>
        <xdr:cNvPr id="261" name="テキスト ボックス 260"/>
        <xdr:cNvSpPr txBox="1"/>
      </xdr:nvSpPr>
      <xdr:spPr>
        <a:xfrm>
          <a:off x="1752111" y="1686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140743</xdr:rowOff>
    </xdr:from>
    <xdr:to>
      <xdr:col>1</xdr:col>
      <xdr:colOff>485775</xdr:colOff>
      <xdr:row>98</xdr:row>
      <xdr:rowOff>70893</xdr:rowOff>
    </xdr:to>
    <xdr:sp macro="" textlink="">
      <xdr:nvSpPr>
        <xdr:cNvPr id="262" name="円/楕円 261"/>
        <xdr:cNvSpPr/>
      </xdr:nvSpPr>
      <xdr:spPr>
        <a:xfrm>
          <a:off x="1079500" y="167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62020</xdr:rowOff>
    </xdr:from>
    <xdr:ext cx="534377" cy="259045"/>
    <xdr:sp macro="" textlink="">
      <xdr:nvSpPr>
        <xdr:cNvPr id="263" name="テキスト ボックス 262"/>
        <xdr:cNvSpPr txBox="1"/>
      </xdr:nvSpPr>
      <xdr:spPr>
        <a:xfrm>
          <a:off x="863111" y="1686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5" name="直線コネクタ 284"/>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6"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7" name="直線コネクタ 286"/>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8"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9" name="直線コネクタ 288"/>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129098</xdr:rowOff>
    </xdr:from>
    <xdr:to>
      <xdr:col>15</xdr:col>
      <xdr:colOff>180975</xdr:colOff>
      <xdr:row>37</xdr:row>
      <xdr:rowOff>2997</xdr:rowOff>
    </xdr:to>
    <xdr:cxnSp macro="">
      <xdr:nvCxnSpPr>
        <xdr:cNvPr id="290" name="直線コネクタ 289"/>
        <xdr:cNvCxnSpPr/>
      </xdr:nvCxnSpPr>
      <xdr:spPr>
        <a:xfrm>
          <a:off x="9639300" y="6301298"/>
          <a:ext cx="838200" cy="4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91"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2" name="フローチャート : 判断 291"/>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129098</xdr:rowOff>
    </xdr:from>
    <xdr:to>
      <xdr:col>14</xdr:col>
      <xdr:colOff>28575</xdr:colOff>
      <xdr:row>36</xdr:row>
      <xdr:rowOff>158861</xdr:rowOff>
    </xdr:to>
    <xdr:cxnSp macro="">
      <xdr:nvCxnSpPr>
        <xdr:cNvPr id="293" name="直線コネクタ 292"/>
        <xdr:cNvCxnSpPr/>
      </xdr:nvCxnSpPr>
      <xdr:spPr>
        <a:xfrm flipV="1">
          <a:off x="8750300" y="6301298"/>
          <a:ext cx="889000" cy="2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4" name="フローチャート : 判断 293"/>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5" name="テキスト ボックス 294"/>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158861</xdr:rowOff>
    </xdr:from>
    <xdr:to>
      <xdr:col>12</xdr:col>
      <xdr:colOff>511175</xdr:colOff>
      <xdr:row>37</xdr:row>
      <xdr:rowOff>64107</xdr:rowOff>
    </xdr:to>
    <xdr:cxnSp macro="">
      <xdr:nvCxnSpPr>
        <xdr:cNvPr id="296" name="直線コネクタ 295"/>
        <xdr:cNvCxnSpPr/>
      </xdr:nvCxnSpPr>
      <xdr:spPr>
        <a:xfrm flipV="1">
          <a:off x="7861300" y="6331061"/>
          <a:ext cx="889000" cy="7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7" name="フローチャート : 判断 296"/>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8" name="テキスト ボックス 297"/>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64107</xdr:rowOff>
    </xdr:from>
    <xdr:to>
      <xdr:col>11</xdr:col>
      <xdr:colOff>307975</xdr:colOff>
      <xdr:row>37</xdr:row>
      <xdr:rowOff>65282</xdr:rowOff>
    </xdr:to>
    <xdr:cxnSp macro="">
      <xdr:nvCxnSpPr>
        <xdr:cNvPr id="299" name="直線コネクタ 298"/>
        <xdr:cNvCxnSpPr/>
      </xdr:nvCxnSpPr>
      <xdr:spPr>
        <a:xfrm flipV="1">
          <a:off x="6972300" y="6407757"/>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300" name="フローチャート : 判断 299"/>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301" name="テキスト ボックス 300"/>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2" name="フローチャート : 判断 301"/>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3" name="テキスト ボックス 302"/>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123647</xdr:rowOff>
    </xdr:from>
    <xdr:to>
      <xdr:col>15</xdr:col>
      <xdr:colOff>231775</xdr:colOff>
      <xdr:row>37</xdr:row>
      <xdr:rowOff>53797</xdr:rowOff>
    </xdr:to>
    <xdr:sp macro="" textlink="">
      <xdr:nvSpPr>
        <xdr:cNvPr id="309" name="円/楕円 308"/>
        <xdr:cNvSpPr/>
      </xdr:nvSpPr>
      <xdr:spPr>
        <a:xfrm>
          <a:off x="104267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102074</xdr:rowOff>
    </xdr:from>
    <xdr:ext cx="534377" cy="259045"/>
    <xdr:sp macro="" textlink="">
      <xdr:nvSpPr>
        <xdr:cNvPr id="310" name="補助費等該当値テキスト"/>
        <xdr:cNvSpPr txBox="1"/>
      </xdr:nvSpPr>
      <xdr:spPr>
        <a:xfrm>
          <a:off x="10528300" y="627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67,400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78298</xdr:rowOff>
    </xdr:from>
    <xdr:to>
      <xdr:col>14</xdr:col>
      <xdr:colOff>79375</xdr:colOff>
      <xdr:row>37</xdr:row>
      <xdr:rowOff>8448</xdr:rowOff>
    </xdr:to>
    <xdr:sp macro="" textlink="">
      <xdr:nvSpPr>
        <xdr:cNvPr id="311" name="円/楕円 310"/>
        <xdr:cNvSpPr/>
      </xdr:nvSpPr>
      <xdr:spPr>
        <a:xfrm>
          <a:off x="9588500" y="625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171025</xdr:rowOff>
    </xdr:from>
    <xdr:ext cx="534377" cy="259045"/>
    <xdr:sp macro="" textlink="">
      <xdr:nvSpPr>
        <xdr:cNvPr id="312" name="テキスト ボックス 311"/>
        <xdr:cNvSpPr txBox="1"/>
      </xdr:nvSpPr>
      <xdr:spPr>
        <a:xfrm>
          <a:off x="9372111" y="63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77,319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108061</xdr:rowOff>
    </xdr:from>
    <xdr:to>
      <xdr:col>12</xdr:col>
      <xdr:colOff>561975</xdr:colOff>
      <xdr:row>37</xdr:row>
      <xdr:rowOff>38211</xdr:rowOff>
    </xdr:to>
    <xdr:sp macro="" textlink="">
      <xdr:nvSpPr>
        <xdr:cNvPr id="313" name="円/楕円 312"/>
        <xdr:cNvSpPr/>
      </xdr:nvSpPr>
      <xdr:spPr>
        <a:xfrm>
          <a:off x="8699500" y="62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29338</xdr:rowOff>
    </xdr:from>
    <xdr:ext cx="534377" cy="259045"/>
    <xdr:sp macro="" textlink="">
      <xdr:nvSpPr>
        <xdr:cNvPr id="314" name="テキスト ボックス 313"/>
        <xdr:cNvSpPr txBox="1"/>
      </xdr:nvSpPr>
      <xdr:spPr>
        <a:xfrm>
          <a:off x="8483111" y="637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13307</xdr:rowOff>
    </xdr:from>
    <xdr:to>
      <xdr:col>11</xdr:col>
      <xdr:colOff>358775</xdr:colOff>
      <xdr:row>37</xdr:row>
      <xdr:rowOff>114907</xdr:rowOff>
    </xdr:to>
    <xdr:sp macro="" textlink="">
      <xdr:nvSpPr>
        <xdr:cNvPr id="315" name="円/楕円 314"/>
        <xdr:cNvSpPr/>
      </xdr:nvSpPr>
      <xdr:spPr>
        <a:xfrm>
          <a:off x="7810500" y="63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106034</xdr:rowOff>
    </xdr:from>
    <xdr:ext cx="534377" cy="259045"/>
    <xdr:sp macro="" textlink="">
      <xdr:nvSpPr>
        <xdr:cNvPr id="316" name="テキスト ボックス 315"/>
        <xdr:cNvSpPr txBox="1"/>
      </xdr:nvSpPr>
      <xdr:spPr>
        <a:xfrm>
          <a:off x="7594111" y="644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14482</xdr:rowOff>
    </xdr:from>
    <xdr:to>
      <xdr:col>10</xdr:col>
      <xdr:colOff>155575</xdr:colOff>
      <xdr:row>37</xdr:row>
      <xdr:rowOff>116082</xdr:rowOff>
    </xdr:to>
    <xdr:sp macro="" textlink="">
      <xdr:nvSpPr>
        <xdr:cNvPr id="317" name="円/楕円 316"/>
        <xdr:cNvSpPr/>
      </xdr:nvSpPr>
      <xdr:spPr>
        <a:xfrm>
          <a:off x="6921500" y="63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107209</xdr:rowOff>
    </xdr:from>
    <xdr:ext cx="534377" cy="259045"/>
    <xdr:sp macro="" textlink="">
      <xdr:nvSpPr>
        <xdr:cNvPr id="318" name="テキスト ボックス 317"/>
        <xdr:cNvSpPr txBox="1"/>
      </xdr:nvSpPr>
      <xdr:spPr>
        <a:xfrm>
          <a:off x="6705111" y="645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2" name="直線コネクタ 341"/>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3"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4" name="直線コネクタ 343"/>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5"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6" name="直線コネクタ 345"/>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30292</xdr:rowOff>
    </xdr:from>
    <xdr:to>
      <xdr:col>15</xdr:col>
      <xdr:colOff>180975</xdr:colOff>
      <xdr:row>57</xdr:row>
      <xdr:rowOff>63588</xdr:rowOff>
    </xdr:to>
    <xdr:cxnSp macro="">
      <xdr:nvCxnSpPr>
        <xdr:cNvPr id="347" name="直線コネクタ 346"/>
        <xdr:cNvCxnSpPr/>
      </xdr:nvCxnSpPr>
      <xdr:spPr>
        <a:xfrm>
          <a:off x="9639300" y="9631492"/>
          <a:ext cx="838200" cy="20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8"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9" name="フローチャート : 判断 348"/>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30292</xdr:rowOff>
    </xdr:from>
    <xdr:to>
      <xdr:col>14</xdr:col>
      <xdr:colOff>28575</xdr:colOff>
      <xdr:row>57</xdr:row>
      <xdr:rowOff>168949</xdr:rowOff>
    </xdr:to>
    <xdr:cxnSp macro="">
      <xdr:nvCxnSpPr>
        <xdr:cNvPr id="350" name="直線コネクタ 349"/>
        <xdr:cNvCxnSpPr/>
      </xdr:nvCxnSpPr>
      <xdr:spPr>
        <a:xfrm flipV="1">
          <a:off x="8750300" y="9631492"/>
          <a:ext cx="889000" cy="31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51" name="フローチャート : 判断 350"/>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2" name="テキスト ボックス 351"/>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168949</xdr:rowOff>
    </xdr:from>
    <xdr:to>
      <xdr:col>12</xdr:col>
      <xdr:colOff>511175</xdr:colOff>
      <xdr:row>58</xdr:row>
      <xdr:rowOff>98407</xdr:rowOff>
    </xdr:to>
    <xdr:cxnSp macro="">
      <xdr:nvCxnSpPr>
        <xdr:cNvPr id="353" name="直線コネクタ 352"/>
        <xdr:cNvCxnSpPr/>
      </xdr:nvCxnSpPr>
      <xdr:spPr>
        <a:xfrm flipV="1">
          <a:off x="7861300" y="9941599"/>
          <a:ext cx="889000" cy="10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4" name="フローチャート : 判断 353"/>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5" name="テキスト ボックス 354"/>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97348</xdr:rowOff>
    </xdr:from>
    <xdr:to>
      <xdr:col>11</xdr:col>
      <xdr:colOff>307975</xdr:colOff>
      <xdr:row>58</xdr:row>
      <xdr:rowOff>98407</xdr:rowOff>
    </xdr:to>
    <xdr:cxnSp macro="">
      <xdr:nvCxnSpPr>
        <xdr:cNvPr id="356" name="直線コネクタ 355"/>
        <xdr:cNvCxnSpPr/>
      </xdr:nvCxnSpPr>
      <xdr:spPr>
        <a:xfrm>
          <a:off x="6972300" y="10041448"/>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7" name="フローチャート : 判断 356"/>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8" name="テキスト ボックス 357"/>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9" name="フローチャート : 判断 358"/>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60" name="テキスト ボックス 359"/>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12788</xdr:rowOff>
    </xdr:from>
    <xdr:to>
      <xdr:col>15</xdr:col>
      <xdr:colOff>231775</xdr:colOff>
      <xdr:row>57</xdr:row>
      <xdr:rowOff>114388</xdr:rowOff>
    </xdr:to>
    <xdr:sp macro="" textlink="">
      <xdr:nvSpPr>
        <xdr:cNvPr id="366" name="円/楕円 365"/>
        <xdr:cNvSpPr/>
      </xdr:nvSpPr>
      <xdr:spPr>
        <a:xfrm>
          <a:off x="10426700" y="97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162665</xdr:rowOff>
    </xdr:from>
    <xdr:ext cx="534377" cy="259045"/>
    <xdr:sp macro="" textlink="">
      <xdr:nvSpPr>
        <xdr:cNvPr id="367" name="普通建設事業費該当値テキスト"/>
        <xdr:cNvSpPr txBox="1"/>
      </xdr:nvSpPr>
      <xdr:spPr>
        <a:xfrm>
          <a:off x="10528300" y="97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84,977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150942</xdr:rowOff>
    </xdr:from>
    <xdr:to>
      <xdr:col>14</xdr:col>
      <xdr:colOff>79375</xdr:colOff>
      <xdr:row>56</xdr:row>
      <xdr:rowOff>81092</xdr:rowOff>
    </xdr:to>
    <xdr:sp macro="" textlink="">
      <xdr:nvSpPr>
        <xdr:cNvPr id="368" name="円/楕円 367"/>
        <xdr:cNvSpPr/>
      </xdr:nvSpPr>
      <xdr:spPr>
        <a:xfrm>
          <a:off x="9588500" y="95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97619</xdr:rowOff>
    </xdr:from>
    <xdr:ext cx="599010" cy="259045"/>
    <xdr:sp macro="" textlink="">
      <xdr:nvSpPr>
        <xdr:cNvPr id="369" name="テキスト ボックス 368"/>
        <xdr:cNvSpPr txBox="1"/>
      </xdr:nvSpPr>
      <xdr:spPr>
        <a:xfrm>
          <a:off x="9339794" y="935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138,716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118149</xdr:rowOff>
    </xdr:from>
    <xdr:to>
      <xdr:col>12</xdr:col>
      <xdr:colOff>561975</xdr:colOff>
      <xdr:row>58</xdr:row>
      <xdr:rowOff>48299</xdr:rowOff>
    </xdr:to>
    <xdr:sp macro="" textlink="">
      <xdr:nvSpPr>
        <xdr:cNvPr id="370" name="円/楕円 369"/>
        <xdr:cNvSpPr/>
      </xdr:nvSpPr>
      <xdr:spPr>
        <a:xfrm>
          <a:off x="8699500" y="98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39426</xdr:rowOff>
    </xdr:from>
    <xdr:ext cx="534377" cy="259045"/>
    <xdr:sp macro="" textlink="">
      <xdr:nvSpPr>
        <xdr:cNvPr id="371" name="テキスト ボックス 370"/>
        <xdr:cNvSpPr txBox="1"/>
      </xdr:nvSpPr>
      <xdr:spPr>
        <a:xfrm>
          <a:off x="8483111" y="998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47607</xdr:rowOff>
    </xdr:from>
    <xdr:to>
      <xdr:col>11</xdr:col>
      <xdr:colOff>358775</xdr:colOff>
      <xdr:row>58</xdr:row>
      <xdr:rowOff>149207</xdr:rowOff>
    </xdr:to>
    <xdr:sp macro="" textlink="">
      <xdr:nvSpPr>
        <xdr:cNvPr id="372" name="円/楕円 371"/>
        <xdr:cNvSpPr/>
      </xdr:nvSpPr>
      <xdr:spPr>
        <a:xfrm>
          <a:off x="7810500" y="999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140334</xdr:rowOff>
    </xdr:from>
    <xdr:ext cx="534377" cy="259045"/>
    <xdr:sp macro="" textlink="">
      <xdr:nvSpPr>
        <xdr:cNvPr id="373" name="テキスト ボックス 372"/>
        <xdr:cNvSpPr txBox="1"/>
      </xdr:nvSpPr>
      <xdr:spPr>
        <a:xfrm>
          <a:off x="7594111" y="100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46548</xdr:rowOff>
    </xdr:from>
    <xdr:to>
      <xdr:col>10</xdr:col>
      <xdr:colOff>155575</xdr:colOff>
      <xdr:row>58</xdr:row>
      <xdr:rowOff>148148</xdr:rowOff>
    </xdr:to>
    <xdr:sp macro="" textlink="">
      <xdr:nvSpPr>
        <xdr:cNvPr id="374" name="円/楕円 373"/>
        <xdr:cNvSpPr/>
      </xdr:nvSpPr>
      <xdr:spPr>
        <a:xfrm>
          <a:off x="6921500" y="99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139275</xdr:rowOff>
    </xdr:from>
    <xdr:ext cx="534377" cy="259045"/>
    <xdr:sp macro="" textlink="">
      <xdr:nvSpPr>
        <xdr:cNvPr id="375" name="テキスト ボックス 374"/>
        <xdr:cNvSpPr txBox="1"/>
      </xdr:nvSpPr>
      <xdr:spPr>
        <a:xfrm>
          <a:off x="6705111" y="100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7" name="直線コネクタ 396"/>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400"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401" name="直線コネクタ 400"/>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84790</xdr:rowOff>
    </xdr:from>
    <xdr:to>
      <xdr:col>15</xdr:col>
      <xdr:colOff>180975</xdr:colOff>
      <xdr:row>77</xdr:row>
      <xdr:rowOff>105556</xdr:rowOff>
    </xdr:to>
    <xdr:cxnSp macro="">
      <xdr:nvCxnSpPr>
        <xdr:cNvPr id="402" name="直線コネクタ 401"/>
        <xdr:cNvCxnSpPr/>
      </xdr:nvCxnSpPr>
      <xdr:spPr>
        <a:xfrm>
          <a:off x="9639300" y="13114990"/>
          <a:ext cx="838200" cy="19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3"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4" name="フローチャート : 判断 403"/>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5" name="フローチャート : 判断 404"/>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106463</xdr:rowOff>
    </xdr:from>
    <xdr:ext cx="534377" cy="259045"/>
    <xdr:sp macro="" textlink="">
      <xdr:nvSpPr>
        <xdr:cNvPr id="406" name="テキスト ボックス 405"/>
        <xdr:cNvSpPr txBox="1"/>
      </xdr:nvSpPr>
      <xdr:spPr>
        <a:xfrm>
          <a:off x="9372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54756</xdr:rowOff>
    </xdr:from>
    <xdr:to>
      <xdr:col>15</xdr:col>
      <xdr:colOff>231775</xdr:colOff>
      <xdr:row>77</xdr:row>
      <xdr:rowOff>156356</xdr:rowOff>
    </xdr:to>
    <xdr:sp macro="" textlink="">
      <xdr:nvSpPr>
        <xdr:cNvPr id="412" name="円/楕円 411"/>
        <xdr:cNvSpPr/>
      </xdr:nvSpPr>
      <xdr:spPr>
        <a:xfrm>
          <a:off x="10426700" y="132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33183</xdr:rowOff>
    </xdr:from>
    <xdr:ext cx="534377" cy="259045"/>
    <xdr:sp macro="" textlink="">
      <xdr:nvSpPr>
        <xdr:cNvPr id="413" name="普通建設事業費 （ うち新規整備　）該当値テキスト"/>
        <xdr:cNvSpPr txBox="1"/>
      </xdr:nvSpPr>
      <xdr:spPr>
        <a:xfrm>
          <a:off x="10528300" y="132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33990</xdr:rowOff>
    </xdr:from>
    <xdr:to>
      <xdr:col>14</xdr:col>
      <xdr:colOff>79375</xdr:colOff>
      <xdr:row>76</xdr:row>
      <xdr:rowOff>135590</xdr:rowOff>
    </xdr:to>
    <xdr:sp macro="" textlink="">
      <xdr:nvSpPr>
        <xdr:cNvPr id="414" name="円/楕円 413"/>
        <xdr:cNvSpPr/>
      </xdr:nvSpPr>
      <xdr:spPr>
        <a:xfrm>
          <a:off x="9588500" y="130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152117</xdr:rowOff>
    </xdr:from>
    <xdr:ext cx="534377" cy="259045"/>
    <xdr:sp macro="" textlink="">
      <xdr:nvSpPr>
        <xdr:cNvPr id="415" name="テキスト ボックス 414"/>
        <xdr:cNvSpPr txBox="1"/>
      </xdr:nvSpPr>
      <xdr:spPr>
        <a:xfrm>
          <a:off x="9372111" y="128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1" name="テキスト ボックス 43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3" name="テキスト ボックス 43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7" name="直線コネクタ 436"/>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8"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9" name="直線コネクタ 438"/>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40"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41" name="直線コネクタ 440"/>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147124</xdr:rowOff>
    </xdr:from>
    <xdr:to>
      <xdr:col>15</xdr:col>
      <xdr:colOff>180975</xdr:colOff>
      <xdr:row>96</xdr:row>
      <xdr:rowOff>158390</xdr:rowOff>
    </xdr:to>
    <xdr:cxnSp macro="">
      <xdr:nvCxnSpPr>
        <xdr:cNvPr id="442" name="直線コネクタ 441"/>
        <xdr:cNvCxnSpPr/>
      </xdr:nvCxnSpPr>
      <xdr:spPr>
        <a:xfrm flipV="1">
          <a:off x="9639300" y="16606324"/>
          <a:ext cx="8382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3"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4" name="フローチャート : 判断 443"/>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5" name="フローチャート : 判断 444"/>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6" name="テキスト ボックス 445"/>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96324</xdr:rowOff>
    </xdr:from>
    <xdr:to>
      <xdr:col>15</xdr:col>
      <xdr:colOff>231775</xdr:colOff>
      <xdr:row>97</xdr:row>
      <xdr:rowOff>26474</xdr:rowOff>
    </xdr:to>
    <xdr:sp macro="" textlink="">
      <xdr:nvSpPr>
        <xdr:cNvPr id="452" name="円/楕円 451"/>
        <xdr:cNvSpPr/>
      </xdr:nvSpPr>
      <xdr:spPr>
        <a:xfrm>
          <a:off x="10426700" y="165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74751</xdr:rowOff>
    </xdr:from>
    <xdr:ext cx="534377" cy="259045"/>
    <xdr:sp macro="" textlink="">
      <xdr:nvSpPr>
        <xdr:cNvPr id="453" name="普通建設事業費 （ うち更新整備　）該当値テキスト"/>
        <xdr:cNvSpPr txBox="1"/>
      </xdr:nvSpPr>
      <xdr:spPr>
        <a:xfrm>
          <a:off x="10528300" y="165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36,688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107590</xdr:rowOff>
    </xdr:from>
    <xdr:to>
      <xdr:col>14</xdr:col>
      <xdr:colOff>79375</xdr:colOff>
      <xdr:row>97</xdr:row>
      <xdr:rowOff>37740</xdr:rowOff>
    </xdr:to>
    <xdr:sp macro="" textlink="">
      <xdr:nvSpPr>
        <xdr:cNvPr id="454" name="円/楕円 453"/>
        <xdr:cNvSpPr/>
      </xdr:nvSpPr>
      <xdr:spPr>
        <a:xfrm>
          <a:off x="9588500" y="165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28867</xdr:rowOff>
    </xdr:from>
    <xdr:ext cx="534377" cy="259045"/>
    <xdr:sp macro="" textlink="">
      <xdr:nvSpPr>
        <xdr:cNvPr id="455" name="テキスト ボックス 454"/>
        <xdr:cNvSpPr txBox="1"/>
      </xdr:nvSpPr>
      <xdr:spPr>
        <a:xfrm>
          <a:off x="9372111" y="1665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3" name="テキスト ボックス 47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5" name="テキスト ボックス 47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9" name="直線コネクタ 478"/>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2"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3" name="直線コネクタ 482"/>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4" name="直線コネクタ 48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5"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6" name="フローチャート : 判断 485"/>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23168</xdr:rowOff>
    </xdr:from>
    <xdr:to>
      <xdr:col>22</xdr:col>
      <xdr:colOff>365125</xdr:colOff>
      <xdr:row>39</xdr:row>
      <xdr:rowOff>44450</xdr:rowOff>
    </xdr:to>
    <xdr:cxnSp macro="">
      <xdr:nvCxnSpPr>
        <xdr:cNvPr id="487" name="直線コネクタ 486"/>
        <xdr:cNvCxnSpPr/>
      </xdr:nvCxnSpPr>
      <xdr:spPr>
        <a:xfrm>
          <a:off x="14592300" y="6709718"/>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8" name="フローチャート : 判断 487"/>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9" name="テキスト ボックス 488"/>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11135</xdr:rowOff>
    </xdr:from>
    <xdr:to>
      <xdr:col>21</xdr:col>
      <xdr:colOff>161925</xdr:colOff>
      <xdr:row>39</xdr:row>
      <xdr:rowOff>23168</xdr:rowOff>
    </xdr:to>
    <xdr:cxnSp macro="">
      <xdr:nvCxnSpPr>
        <xdr:cNvPr id="490" name="直線コネクタ 489"/>
        <xdr:cNvCxnSpPr/>
      </xdr:nvCxnSpPr>
      <xdr:spPr>
        <a:xfrm>
          <a:off x="13703300" y="6526235"/>
          <a:ext cx="889000" cy="18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91" name="フローチャート : 判断 490"/>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2" name="テキスト ボックス 491"/>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141201</xdr:rowOff>
    </xdr:from>
    <xdr:to>
      <xdr:col>19</xdr:col>
      <xdr:colOff>644525</xdr:colOff>
      <xdr:row>38</xdr:row>
      <xdr:rowOff>11135</xdr:rowOff>
    </xdr:to>
    <xdr:cxnSp macro="">
      <xdr:nvCxnSpPr>
        <xdr:cNvPr id="493" name="直線コネクタ 492"/>
        <xdr:cNvCxnSpPr/>
      </xdr:nvCxnSpPr>
      <xdr:spPr>
        <a:xfrm>
          <a:off x="12814300" y="6141951"/>
          <a:ext cx="889000" cy="38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4" name="フローチャート : 判断 493"/>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15168</xdr:rowOff>
    </xdr:from>
    <xdr:ext cx="469744" cy="259045"/>
    <xdr:sp macro="" textlink="">
      <xdr:nvSpPr>
        <xdr:cNvPr id="495" name="テキスト ボックス 494"/>
        <xdr:cNvSpPr txBox="1"/>
      </xdr:nvSpPr>
      <xdr:spPr>
        <a:xfrm>
          <a:off x="13468427" y="67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6" name="フローチャート : 判断 495"/>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20838</xdr:rowOff>
    </xdr:from>
    <xdr:ext cx="469744" cy="259045"/>
    <xdr:sp macro="" textlink="">
      <xdr:nvSpPr>
        <xdr:cNvPr id="497" name="テキスト ボックス 496"/>
        <xdr:cNvSpPr txBox="1"/>
      </xdr:nvSpPr>
      <xdr:spPr>
        <a:xfrm>
          <a:off x="12579427" y="670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3" name="円/楕円 50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5" name="円/楕円 50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6" name="テキスト ボックス 50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143818</xdr:rowOff>
    </xdr:from>
    <xdr:to>
      <xdr:col>21</xdr:col>
      <xdr:colOff>212725</xdr:colOff>
      <xdr:row>39</xdr:row>
      <xdr:rowOff>73968</xdr:rowOff>
    </xdr:to>
    <xdr:sp macro="" textlink="">
      <xdr:nvSpPr>
        <xdr:cNvPr id="507" name="円/楕円 506"/>
        <xdr:cNvSpPr/>
      </xdr:nvSpPr>
      <xdr:spPr>
        <a:xfrm>
          <a:off x="14541500" y="66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65095</xdr:rowOff>
    </xdr:from>
    <xdr:ext cx="469744" cy="259045"/>
    <xdr:sp macro="" textlink="">
      <xdr:nvSpPr>
        <xdr:cNvPr id="508" name="テキスト ボックス 507"/>
        <xdr:cNvSpPr txBox="1"/>
      </xdr:nvSpPr>
      <xdr:spPr>
        <a:xfrm>
          <a:off x="14357427" y="67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131785</xdr:rowOff>
    </xdr:from>
    <xdr:to>
      <xdr:col>20</xdr:col>
      <xdr:colOff>9525</xdr:colOff>
      <xdr:row>38</xdr:row>
      <xdr:rowOff>61936</xdr:rowOff>
    </xdr:to>
    <xdr:sp macro="" textlink="">
      <xdr:nvSpPr>
        <xdr:cNvPr id="509" name="円/楕円 508"/>
        <xdr:cNvSpPr/>
      </xdr:nvSpPr>
      <xdr:spPr>
        <a:xfrm>
          <a:off x="13652500" y="6475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78462</xdr:rowOff>
    </xdr:from>
    <xdr:ext cx="534377" cy="259045"/>
    <xdr:sp macro="" textlink="">
      <xdr:nvSpPr>
        <xdr:cNvPr id="510" name="テキスト ボックス 509"/>
        <xdr:cNvSpPr txBox="1"/>
      </xdr:nvSpPr>
      <xdr:spPr>
        <a:xfrm>
          <a:off x="13436111" y="62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90401</xdr:rowOff>
    </xdr:from>
    <xdr:to>
      <xdr:col>18</xdr:col>
      <xdr:colOff>492125</xdr:colOff>
      <xdr:row>36</xdr:row>
      <xdr:rowOff>20551</xdr:rowOff>
    </xdr:to>
    <xdr:sp macro="" textlink="">
      <xdr:nvSpPr>
        <xdr:cNvPr id="511" name="円/楕円 510"/>
        <xdr:cNvSpPr/>
      </xdr:nvSpPr>
      <xdr:spPr>
        <a:xfrm>
          <a:off x="12763500" y="609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37078</xdr:rowOff>
    </xdr:from>
    <xdr:ext cx="534377" cy="259045"/>
    <xdr:sp macro="" textlink="">
      <xdr:nvSpPr>
        <xdr:cNvPr id="512" name="テキスト ボックス 511"/>
        <xdr:cNvSpPr txBox="1"/>
      </xdr:nvSpPr>
      <xdr:spPr>
        <a:xfrm>
          <a:off x="12547111" y="586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2" name="直線コネクタ 57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3" name="テキスト ボックス 57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5" name="テキスト ボックス 57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6" name="直線コネクタ 57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7" name="テキスト ボックス 57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81" name="直線コネクタ 580"/>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2"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3" name="直線コネクタ 582"/>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4"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5" name="直線コネクタ 584"/>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146816</xdr:rowOff>
    </xdr:from>
    <xdr:to>
      <xdr:col>23</xdr:col>
      <xdr:colOff>517525</xdr:colOff>
      <xdr:row>76</xdr:row>
      <xdr:rowOff>156949</xdr:rowOff>
    </xdr:to>
    <xdr:cxnSp macro="">
      <xdr:nvCxnSpPr>
        <xdr:cNvPr id="586" name="直線コネクタ 585"/>
        <xdr:cNvCxnSpPr/>
      </xdr:nvCxnSpPr>
      <xdr:spPr>
        <a:xfrm>
          <a:off x="15481300" y="13177016"/>
          <a:ext cx="838200" cy="1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7"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8" name="フローチャート : 判断 587"/>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146816</xdr:rowOff>
    </xdr:from>
    <xdr:to>
      <xdr:col>22</xdr:col>
      <xdr:colOff>365125</xdr:colOff>
      <xdr:row>76</xdr:row>
      <xdr:rowOff>152833</xdr:rowOff>
    </xdr:to>
    <xdr:cxnSp macro="">
      <xdr:nvCxnSpPr>
        <xdr:cNvPr id="589" name="直線コネクタ 588"/>
        <xdr:cNvCxnSpPr/>
      </xdr:nvCxnSpPr>
      <xdr:spPr>
        <a:xfrm flipV="1">
          <a:off x="14592300" y="13177016"/>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90" name="フローチャート : 判断 589"/>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91" name="テキスト ボックス 590"/>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87922</xdr:rowOff>
    </xdr:from>
    <xdr:to>
      <xdr:col>21</xdr:col>
      <xdr:colOff>161925</xdr:colOff>
      <xdr:row>76</xdr:row>
      <xdr:rowOff>152833</xdr:rowOff>
    </xdr:to>
    <xdr:cxnSp macro="">
      <xdr:nvCxnSpPr>
        <xdr:cNvPr id="592" name="直線コネクタ 591"/>
        <xdr:cNvCxnSpPr/>
      </xdr:nvCxnSpPr>
      <xdr:spPr>
        <a:xfrm>
          <a:off x="13703300" y="13118122"/>
          <a:ext cx="889000" cy="6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3" name="フローチャート : 判断 592"/>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4" name="テキスト ボックス 593"/>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41413</xdr:rowOff>
    </xdr:from>
    <xdr:to>
      <xdr:col>19</xdr:col>
      <xdr:colOff>644525</xdr:colOff>
      <xdr:row>76</xdr:row>
      <xdr:rowOff>87922</xdr:rowOff>
    </xdr:to>
    <xdr:cxnSp macro="">
      <xdr:nvCxnSpPr>
        <xdr:cNvPr id="595" name="直線コネクタ 594"/>
        <xdr:cNvCxnSpPr/>
      </xdr:nvCxnSpPr>
      <xdr:spPr>
        <a:xfrm>
          <a:off x="12814300" y="13071613"/>
          <a:ext cx="889000" cy="4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6" name="フローチャート : 判断 595"/>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7" name="テキスト ボックス 596"/>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8" name="フローチャート : 判断 597"/>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9" name="テキスト ボックス 598"/>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106149</xdr:rowOff>
    </xdr:from>
    <xdr:to>
      <xdr:col>23</xdr:col>
      <xdr:colOff>568325</xdr:colOff>
      <xdr:row>77</xdr:row>
      <xdr:rowOff>36299</xdr:rowOff>
    </xdr:to>
    <xdr:sp macro="" textlink="">
      <xdr:nvSpPr>
        <xdr:cNvPr id="605" name="円/楕円 604"/>
        <xdr:cNvSpPr/>
      </xdr:nvSpPr>
      <xdr:spPr>
        <a:xfrm>
          <a:off x="16268700" y="1313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84576</xdr:rowOff>
    </xdr:from>
    <xdr:ext cx="534377" cy="259045"/>
    <xdr:sp macro="" textlink="">
      <xdr:nvSpPr>
        <xdr:cNvPr id="606" name="公債費該当値テキスト"/>
        <xdr:cNvSpPr txBox="1"/>
      </xdr:nvSpPr>
      <xdr:spPr>
        <a:xfrm>
          <a:off x="16370300" y="131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36,982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96016</xdr:rowOff>
    </xdr:from>
    <xdr:to>
      <xdr:col>22</xdr:col>
      <xdr:colOff>415925</xdr:colOff>
      <xdr:row>77</xdr:row>
      <xdr:rowOff>26166</xdr:rowOff>
    </xdr:to>
    <xdr:sp macro="" textlink="">
      <xdr:nvSpPr>
        <xdr:cNvPr id="607" name="円/楕円 606"/>
        <xdr:cNvSpPr/>
      </xdr:nvSpPr>
      <xdr:spPr>
        <a:xfrm>
          <a:off x="15430500" y="131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17293</xdr:rowOff>
    </xdr:from>
    <xdr:ext cx="534377" cy="259045"/>
    <xdr:sp macro="" textlink="">
      <xdr:nvSpPr>
        <xdr:cNvPr id="608" name="テキスト ボックス 607"/>
        <xdr:cNvSpPr txBox="1"/>
      </xdr:nvSpPr>
      <xdr:spPr>
        <a:xfrm>
          <a:off x="15214111" y="1321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102033</xdr:rowOff>
    </xdr:from>
    <xdr:to>
      <xdr:col>21</xdr:col>
      <xdr:colOff>212725</xdr:colOff>
      <xdr:row>77</xdr:row>
      <xdr:rowOff>32183</xdr:rowOff>
    </xdr:to>
    <xdr:sp macro="" textlink="">
      <xdr:nvSpPr>
        <xdr:cNvPr id="609" name="円/楕円 608"/>
        <xdr:cNvSpPr/>
      </xdr:nvSpPr>
      <xdr:spPr>
        <a:xfrm>
          <a:off x="14541500" y="131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23310</xdr:rowOff>
    </xdr:from>
    <xdr:ext cx="534377" cy="259045"/>
    <xdr:sp macro="" textlink="">
      <xdr:nvSpPr>
        <xdr:cNvPr id="610" name="テキスト ボックス 609"/>
        <xdr:cNvSpPr txBox="1"/>
      </xdr:nvSpPr>
      <xdr:spPr>
        <a:xfrm>
          <a:off x="14325111" y="132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37122</xdr:rowOff>
    </xdr:from>
    <xdr:to>
      <xdr:col>20</xdr:col>
      <xdr:colOff>9525</xdr:colOff>
      <xdr:row>76</xdr:row>
      <xdr:rowOff>138722</xdr:rowOff>
    </xdr:to>
    <xdr:sp macro="" textlink="">
      <xdr:nvSpPr>
        <xdr:cNvPr id="611" name="円/楕円 610"/>
        <xdr:cNvSpPr/>
      </xdr:nvSpPr>
      <xdr:spPr>
        <a:xfrm>
          <a:off x="13652500" y="130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129849</xdr:rowOff>
    </xdr:from>
    <xdr:ext cx="534377" cy="259045"/>
    <xdr:sp macro="" textlink="">
      <xdr:nvSpPr>
        <xdr:cNvPr id="612" name="テキスト ボックス 611"/>
        <xdr:cNvSpPr txBox="1"/>
      </xdr:nvSpPr>
      <xdr:spPr>
        <a:xfrm>
          <a:off x="13436111" y="131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162063</xdr:rowOff>
    </xdr:from>
    <xdr:to>
      <xdr:col>18</xdr:col>
      <xdr:colOff>492125</xdr:colOff>
      <xdr:row>76</xdr:row>
      <xdr:rowOff>92213</xdr:rowOff>
    </xdr:to>
    <xdr:sp macro="" textlink="">
      <xdr:nvSpPr>
        <xdr:cNvPr id="613" name="円/楕円 612"/>
        <xdr:cNvSpPr/>
      </xdr:nvSpPr>
      <xdr:spPr>
        <a:xfrm>
          <a:off x="12763500" y="130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83340</xdr:rowOff>
    </xdr:from>
    <xdr:ext cx="534377" cy="259045"/>
    <xdr:sp macro="" textlink="">
      <xdr:nvSpPr>
        <xdr:cNvPr id="614" name="テキスト ボックス 613"/>
        <xdr:cNvSpPr txBox="1"/>
      </xdr:nvSpPr>
      <xdr:spPr>
        <a:xfrm>
          <a:off x="12547111" y="1311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5" name="直線コネクタ 62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6" name="テキスト ボックス 62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7" name="直線コネクタ 62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8" name="テキスト ボックス 62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9" name="直線コネクタ 62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0" name="テキスト ボックス 62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1" name="直線コネクタ 63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2" name="テキスト ボックス 63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6" name="直線コネクタ 635"/>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7"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8" name="直線コネクタ 637"/>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9"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40" name="直線コネクタ 639"/>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167539</xdr:rowOff>
    </xdr:from>
    <xdr:to>
      <xdr:col>23</xdr:col>
      <xdr:colOff>517525</xdr:colOff>
      <xdr:row>98</xdr:row>
      <xdr:rowOff>35970</xdr:rowOff>
    </xdr:to>
    <xdr:cxnSp macro="">
      <xdr:nvCxnSpPr>
        <xdr:cNvPr id="641" name="直線コネクタ 640"/>
        <xdr:cNvCxnSpPr/>
      </xdr:nvCxnSpPr>
      <xdr:spPr>
        <a:xfrm>
          <a:off x="15481300" y="16798189"/>
          <a:ext cx="838200" cy="3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2"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3" name="フローチャート : 判断 642"/>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125938</xdr:rowOff>
    </xdr:from>
    <xdr:to>
      <xdr:col>22</xdr:col>
      <xdr:colOff>365125</xdr:colOff>
      <xdr:row>97</xdr:row>
      <xdr:rowOff>167539</xdr:rowOff>
    </xdr:to>
    <xdr:cxnSp macro="">
      <xdr:nvCxnSpPr>
        <xdr:cNvPr id="644" name="直線コネクタ 643"/>
        <xdr:cNvCxnSpPr/>
      </xdr:nvCxnSpPr>
      <xdr:spPr>
        <a:xfrm>
          <a:off x="14592300" y="16756588"/>
          <a:ext cx="889000" cy="4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5" name="フローチャート : 判断 644"/>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6" name="テキスト ボックス 645"/>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58103</xdr:rowOff>
    </xdr:from>
    <xdr:to>
      <xdr:col>21</xdr:col>
      <xdr:colOff>161925</xdr:colOff>
      <xdr:row>97</xdr:row>
      <xdr:rowOff>125938</xdr:rowOff>
    </xdr:to>
    <xdr:cxnSp macro="">
      <xdr:nvCxnSpPr>
        <xdr:cNvPr id="647" name="直線コネクタ 646"/>
        <xdr:cNvCxnSpPr/>
      </xdr:nvCxnSpPr>
      <xdr:spPr>
        <a:xfrm>
          <a:off x="13703300" y="16688753"/>
          <a:ext cx="889000" cy="6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8" name="フローチャート : 判断 647"/>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9" name="テキスト ボックス 648"/>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58103</xdr:rowOff>
    </xdr:from>
    <xdr:to>
      <xdr:col>19</xdr:col>
      <xdr:colOff>644525</xdr:colOff>
      <xdr:row>98</xdr:row>
      <xdr:rowOff>92256</xdr:rowOff>
    </xdr:to>
    <xdr:cxnSp macro="">
      <xdr:nvCxnSpPr>
        <xdr:cNvPr id="650" name="直線コネクタ 649"/>
        <xdr:cNvCxnSpPr/>
      </xdr:nvCxnSpPr>
      <xdr:spPr>
        <a:xfrm flipV="1">
          <a:off x="12814300" y="16688753"/>
          <a:ext cx="889000" cy="20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51" name="フローチャート : 判断 650"/>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168473</xdr:rowOff>
    </xdr:from>
    <xdr:ext cx="534377" cy="259045"/>
    <xdr:sp macro="" textlink="">
      <xdr:nvSpPr>
        <xdr:cNvPr id="652" name="テキスト ボックス 651"/>
        <xdr:cNvSpPr txBox="1"/>
      </xdr:nvSpPr>
      <xdr:spPr>
        <a:xfrm>
          <a:off x="13436111" y="167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3" name="フローチャート : 判断 652"/>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4" name="テキスト ボックス 653"/>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156620</xdr:rowOff>
    </xdr:from>
    <xdr:to>
      <xdr:col>23</xdr:col>
      <xdr:colOff>568325</xdr:colOff>
      <xdr:row>98</xdr:row>
      <xdr:rowOff>86770</xdr:rowOff>
    </xdr:to>
    <xdr:sp macro="" textlink="">
      <xdr:nvSpPr>
        <xdr:cNvPr id="660" name="円/楕円 659"/>
        <xdr:cNvSpPr/>
      </xdr:nvSpPr>
      <xdr:spPr>
        <a:xfrm>
          <a:off x="16268700" y="167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71547</xdr:rowOff>
    </xdr:from>
    <xdr:ext cx="534377" cy="259045"/>
    <xdr:sp macro="" textlink="">
      <xdr:nvSpPr>
        <xdr:cNvPr id="661" name="積立金該当値テキスト"/>
        <xdr:cNvSpPr txBox="1"/>
      </xdr:nvSpPr>
      <xdr:spPr>
        <a:xfrm>
          <a:off x="16370300" y="167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22,688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116739</xdr:rowOff>
    </xdr:from>
    <xdr:to>
      <xdr:col>22</xdr:col>
      <xdr:colOff>415925</xdr:colOff>
      <xdr:row>98</xdr:row>
      <xdr:rowOff>46889</xdr:rowOff>
    </xdr:to>
    <xdr:sp macro="" textlink="">
      <xdr:nvSpPr>
        <xdr:cNvPr id="662" name="円/楕円 661"/>
        <xdr:cNvSpPr/>
      </xdr:nvSpPr>
      <xdr:spPr>
        <a:xfrm>
          <a:off x="15430500" y="167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38016</xdr:rowOff>
    </xdr:from>
    <xdr:ext cx="534377" cy="259045"/>
    <xdr:sp macro="" textlink="">
      <xdr:nvSpPr>
        <xdr:cNvPr id="663" name="テキスト ボックス 662"/>
        <xdr:cNvSpPr txBox="1"/>
      </xdr:nvSpPr>
      <xdr:spPr>
        <a:xfrm>
          <a:off x="15214111" y="1684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75138</xdr:rowOff>
    </xdr:from>
    <xdr:to>
      <xdr:col>21</xdr:col>
      <xdr:colOff>212725</xdr:colOff>
      <xdr:row>98</xdr:row>
      <xdr:rowOff>5288</xdr:rowOff>
    </xdr:to>
    <xdr:sp macro="" textlink="">
      <xdr:nvSpPr>
        <xdr:cNvPr id="664" name="円/楕円 663"/>
        <xdr:cNvSpPr/>
      </xdr:nvSpPr>
      <xdr:spPr>
        <a:xfrm>
          <a:off x="14541500" y="167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167865</xdr:rowOff>
    </xdr:from>
    <xdr:ext cx="534377" cy="259045"/>
    <xdr:sp macro="" textlink="">
      <xdr:nvSpPr>
        <xdr:cNvPr id="665" name="テキスト ボックス 664"/>
        <xdr:cNvSpPr txBox="1"/>
      </xdr:nvSpPr>
      <xdr:spPr>
        <a:xfrm>
          <a:off x="14325111" y="1679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7303</xdr:rowOff>
    </xdr:from>
    <xdr:to>
      <xdr:col>20</xdr:col>
      <xdr:colOff>9525</xdr:colOff>
      <xdr:row>97</xdr:row>
      <xdr:rowOff>108903</xdr:rowOff>
    </xdr:to>
    <xdr:sp macro="" textlink="">
      <xdr:nvSpPr>
        <xdr:cNvPr id="666" name="円/楕円 665"/>
        <xdr:cNvSpPr/>
      </xdr:nvSpPr>
      <xdr:spPr>
        <a:xfrm>
          <a:off x="13652500" y="166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125430</xdr:rowOff>
    </xdr:from>
    <xdr:ext cx="534377" cy="259045"/>
    <xdr:sp macro="" textlink="">
      <xdr:nvSpPr>
        <xdr:cNvPr id="667" name="テキスト ボックス 666"/>
        <xdr:cNvSpPr txBox="1"/>
      </xdr:nvSpPr>
      <xdr:spPr>
        <a:xfrm>
          <a:off x="13436111" y="164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41456</xdr:rowOff>
    </xdr:from>
    <xdr:to>
      <xdr:col>18</xdr:col>
      <xdr:colOff>492125</xdr:colOff>
      <xdr:row>98</xdr:row>
      <xdr:rowOff>143056</xdr:rowOff>
    </xdr:to>
    <xdr:sp macro="" textlink="">
      <xdr:nvSpPr>
        <xdr:cNvPr id="668" name="円/楕円 667"/>
        <xdr:cNvSpPr/>
      </xdr:nvSpPr>
      <xdr:spPr>
        <a:xfrm>
          <a:off x="12763500" y="1684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134183</xdr:rowOff>
    </xdr:from>
    <xdr:ext cx="534377" cy="259045"/>
    <xdr:sp macro="" textlink="">
      <xdr:nvSpPr>
        <xdr:cNvPr id="669" name="テキスト ボックス 668"/>
        <xdr:cNvSpPr txBox="1"/>
      </xdr:nvSpPr>
      <xdr:spPr>
        <a:xfrm>
          <a:off x="12547111" y="169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0" name="直線コネクタ 67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1" name="テキスト ボックス 68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2" name="直線コネクタ 68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3" name="テキスト ボックス 68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4" name="直線コネクタ 68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5" name="テキスト ボックス 68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6" name="直線コネクタ 68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7" name="テキスト ボックス 68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8" name="直線コネクタ 68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9" name="テキスト ボックス 68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1" name="テキスト ボックス 69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3" name="直線コネクタ 692"/>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5" name="直線コネクタ 69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6"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7" name="直線コネクタ 696"/>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105918</xdr:rowOff>
    </xdr:from>
    <xdr:to>
      <xdr:col>32</xdr:col>
      <xdr:colOff>187325</xdr:colOff>
      <xdr:row>39</xdr:row>
      <xdr:rowOff>44450</xdr:rowOff>
    </xdr:to>
    <xdr:cxnSp macro="">
      <xdr:nvCxnSpPr>
        <xdr:cNvPr id="698" name="直線コネクタ 697"/>
        <xdr:cNvCxnSpPr/>
      </xdr:nvCxnSpPr>
      <xdr:spPr>
        <a:xfrm>
          <a:off x="21323300" y="5935218"/>
          <a:ext cx="838200" cy="79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9"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700" name="フローチャート : 判断 699"/>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105918</xdr:rowOff>
    </xdr:from>
    <xdr:to>
      <xdr:col>31</xdr:col>
      <xdr:colOff>34925</xdr:colOff>
      <xdr:row>39</xdr:row>
      <xdr:rowOff>44450</xdr:rowOff>
    </xdr:to>
    <xdr:cxnSp macro="">
      <xdr:nvCxnSpPr>
        <xdr:cNvPr id="701" name="直線コネクタ 700"/>
        <xdr:cNvCxnSpPr/>
      </xdr:nvCxnSpPr>
      <xdr:spPr>
        <a:xfrm flipV="1">
          <a:off x="20434300" y="5935218"/>
          <a:ext cx="889000" cy="79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2" name="フローチャート : 判断 701"/>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116857</xdr:rowOff>
    </xdr:from>
    <xdr:ext cx="469744" cy="259045"/>
    <xdr:sp macro="" textlink="">
      <xdr:nvSpPr>
        <xdr:cNvPr id="703" name="テキスト ボックス 702"/>
        <xdr:cNvSpPr txBox="1"/>
      </xdr:nvSpPr>
      <xdr:spPr>
        <a:xfrm>
          <a:off x="21088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4" name="直線コネクタ 70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5" name="フローチャート : 判断 704"/>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6" name="テキスト ボックス 705"/>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7" name="直線コネクタ 70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8" name="フローチャート : 判断 707"/>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9" name="テキスト ボックス 708"/>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10" name="フローチャート : 判断 709"/>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11" name="テキスト ボックス 710"/>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7" name="円/楕円 71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55118</xdr:rowOff>
    </xdr:from>
    <xdr:to>
      <xdr:col>31</xdr:col>
      <xdr:colOff>85725</xdr:colOff>
      <xdr:row>34</xdr:row>
      <xdr:rowOff>156718</xdr:rowOff>
    </xdr:to>
    <xdr:sp macro="" textlink="">
      <xdr:nvSpPr>
        <xdr:cNvPr id="719" name="円/楕円 718"/>
        <xdr:cNvSpPr/>
      </xdr:nvSpPr>
      <xdr:spPr>
        <a:xfrm>
          <a:off x="21272500" y="58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1795</xdr:rowOff>
    </xdr:from>
    <xdr:ext cx="469744" cy="259045"/>
    <xdr:sp macro="" textlink="">
      <xdr:nvSpPr>
        <xdr:cNvPr id="720" name="テキスト ボックス 719"/>
        <xdr:cNvSpPr txBox="1"/>
      </xdr:nvSpPr>
      <xdr:spPr>
        <a:xfrm>
          <a:off x="21088427" y="565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1" name="円/楕円 72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2" name="テキスト ボックス 72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3" name="円/楕円 72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4" name="テキスト ボックス 72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5" name="円/楕円 72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6" name="テキスト ボックス 72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0" name="テキスト ボックス 73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6" name="テキスト ボックス 74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0" name="直線コネクタ 749"/>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2" name="直線コネクタ 75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3"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4" name="直線コネクタ 753"/>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5" name="直線コネクタ 75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6"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7" name="フローチャート : 判断 756"/>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8" name="直線コネクタ 75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9" name="フローチャート : 判断 758"/>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60" name="テキスト ボックス 759"/>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1" name="直線コネクタ 76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2" name="フローチャート : 判断 761"/>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3" name="テキスト ボックス 762"/>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4" name="直線コネクタ 76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5" name="フローチャート : 判断 764"/>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6" name="テキスト ボックス 765"/>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7" name="フローチャート : 判断 766"/>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8" name="テキスト ボックス 767"/>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4" name="円/楕円 77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6" name="円/楕円 77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7" name="テキスト ボックス 77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8" name="円/楕円 77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9" name="テキスト ボックス 77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0" name="円/楕円 77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1" name="テキスト ボックス 78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2" name="円/楕円 78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3" name="テキスト ボックス 78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4" name="直線コネクタ 79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5" name="テキスト ボックス 79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6" name="直線コネクタ 79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7" name="テキスト ボックス 79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8" name="直線コネクタ 79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9" name="テキスト ボックス 79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0" name="直線コネクタ 79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1" name="テキスト ボックス 80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2" name="直線コネクタ 80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3" name="テキスト ボックス 80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5" name="テキスト ボックス 80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7" name="直線コネクタ 806"/>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8"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9" name="直線コネクタ 808"/>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0"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1" name="直線コネクタ 810"/>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29439</xdr:rowOff>
    </xdr:from>
    <xdr:to>
      <xdr:col>32</xdr:col>
      <xdr:colOff>187325</xdr:colOff>
      <xdr:row>77</xdr:row>
      <xdr:rowOff>105090</xdr:rowOff>
    </xdr:to>
    <xdr:cxnSp macro="">
      <xdr:nvCxnSpPr>
        <xdr:cNvPr id="812" name="直線コネクタ 811"/>
        <xdr:cNvCxnSpPr/>
      </xdr:nvCxnSpPr>
      <xdr:spPr>
        <a:xfrm flipV="1">
          <a:off x="21323300" y="13231089"/>
          <a:ext cx="838200" cy="7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3"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4" name="フローチャート : 判断 813"/>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105090</xdr:rowOff>
    </xdr:from>
    <xdr:to>
      <xdr:col>31</xdr:col>
      <xdr:colOff>34925</xdr:colOff>
      <xdr:row>77</xdr:row>
      <xdr:rowOff>126989</xdr:rowOff>
    </xdr:to>
    <xdr:cxnSp macro="">
      <xdr:nvCxnSpPr>
        <xdr:cNvPr id="815" name="直線コネクタ 814"/>
        <xdr:cNvCxnSpPr/>
      </xdr:nvCxnSpPr>
      <xdr:spPr>
        <a:xfrm flipV="1">
          <a:off x="20434300" y="13306740"/>
          <a:ext cx="8890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6" name="フローチャート : 判断 815"/>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7" name="テキスト ボックス 816"/>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122837</xdr:rowOff>
    </xdr:from>
    <xdr:to>
      <xdr:col>29</xdr:col>
      <xdr:colOff>517525</xdr:colOff>
      <xdr:row>77</xdr:row>
      <xdr:rowOff>126989</xdr:rowOff>
    </xdr:to>
    <xdr:cxnSp macro="">
      <xdr:nvCxnSpPr>
        <xdr:cNvPr id="818" name="直線コネクタ 817"/>
        <xdr:cNvCxnSpPr/>
      </xdr:nvCxnSpPr>
      <xdr:spPr>
        <a:xfrm>
          <a:off x="19545300" y="13324487"/>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9" name="フローチャート : 判断 818"/>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20" name="テキスト ボックス 819"/>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104175</xdr:rowOff>
    </xdr:from>
    <xdr:to>
      <xdr:col>28</xdr:col>
      <xdr:colOff>314325</xdr:colOff>
      <xdr:row>77</xdr:row>
      <xdr:rowOff>122837</xdr:rowOff>
    </xdr:to>
    <xdr:cxnSp macro="">
      <xdr:nvCxnSpPr>
        <xdr:cNvPr id="821" name="直線コネクタ 820"/>
        <xdr:cNvCxnSpPr/>
      </xdr:nvCxnSpPr>
      <xdr:spPr>
        <a:xfrm>
          <a:off x="18656300" y="13305825"/>
          <a:ext cx="889000" cy="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2" name="フローチャート : 判断 821"/>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3" name="テキスト ボックス 822"/>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4" name="フローチャート : 判断 823"/>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5" name="テキスト ボックス 824"/>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150089</xdr:rowOff>
    </xdr:from>
    <xdr:to>
      <xdr:col>32</xdr:col>
      <xdr:colOff>238125</xdr:colOff>
      <xdr:row>77</xdr:row>
      <xdr:rowOff>80239</xdr:rowOff>
    </xdr:to>
    <xdr:sp macro="" textlink="">
      <xdr:nvSpPr>
        <xdr:cNvPr id="831" name="円/楕円 830"/>
        <xdr:cNvSpPr/>
      </xdr:nvSpPr>
      <xdr:spPr>
        <a:xfrm>
          <a:off x="22110700" y="131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65016</xdr:rowOff>
    </xdr:from>
    <xdr:ext cx="534377" cy="259045"/>
    <xdr:sp macro="" textlink="">
      <xdr:nvSpPr>
        <xdr:cNvPr id="832" name="繰出金該当値テキスト"/>
        <xdr:cNvSpPr txBox="1"/>
      </xdr:nvSpPr>
      <xdr:spPr>
        <a:xfrm>
          <a:off x="22212300" y="13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46,970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54290</xdr:rowOff>
    </xdr:from>
    <xdr:to>
      <xdr:col>31</xdr:col>
      <xdr:colOff>85725</xdr:colOff>
      <xdr:row>77</xdr:row>
      <xdr:rowOff>155890</xdr:rowOff>
    </xdr:to>
    <xdr:sp macro="" textlink="">
      <xdr:nvSpPr>
        <xdr:cNvPr id="833" name="円/楕円 832"/>
        <xdr:cNvSpPr/>
      </xdr:nvSpPr>
      <xdr:spPr>
        <a:xfrm>
          <a:off x="21272500" y="132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147017</xdr:rowOff>
    </xdr:from>
    <xdr:ext cx="534377" cy="259045"/>
    <xdr:sp macro="" textlink="">
      <xdr:nvSpPr>
        <xdr:cNvPr id="834" name="テキスト ボックス 833"/>
        <xdr:cNvSpPr txBox="1"/>
      </xdr:nvSpPr>
      <xdr:spPr>
        <a:xfrm>
          <a:off x="21056111" y="1334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76189</xdr:rowOff>
    </xdr:from>
    <xdr:to>
      <xdr:col>29</xdr:col>
      <xdr:colOff>568325</xdr:colOff>
      <xdr:row>78</xdr:row>
      <xdr:rowOff>6339</xdr:rowOff>
    </xdr:to>
    <xdr:sp macro="" textlink="">
      <xdr:nvSpPr>
        <xdr:cNvPr id="835" name="円/楕円 834"/>
        <xdr:cNvSpPr/>
      </xdr:nvSpPr>
      <xdr:spPr>
        <a:xfrm>
          <a:off x="20383500" y="13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168916</xdr:rowOff>
    </xdr:from>
    <xdr:ext cx="534377" cy="259045"/>
    <xdr:sp macro="" textlink="">
      <xdr:nvSpPr>
        <xdr:cNvPr id="836" name="テキスト ボックス 835"/>
        <xdr:cNvSpPr txBox="1"/>
      </xdr:nvSpPr>
      <xdr:spPr>
        <a:xfrm>
          <a:off x="20167111" y="133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72037</xdr:rowOff>
    </xdr:from>
    <xdr:to>
      <xdr:col>28</xdr:col>
      <xdr:colOff>365125</xdr:colOff>
      <xdr:row>78</xdr:row>
      <xdr:rowOff>2187</xdr:rowOff>
    </xdr:to>
    <xdr:sp macro="" textlink="">
      <xdr:nvSpPr>
        <xdr:cNvPr id="837" name="円/楕円 836"/>
        <xdr:cNvSpPr/>
      </xdr:nvSpPr>
      <xdr:spPr>
        <a:xfrm>
          <a:off x="19494500" y="1327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164764</xdr:rowOff>
    </xdr:from>
    <xdr:ext cx="534377" cy="259045"/>
    <xdr:sp macro="" textlink="">
      <xdr:nvSpPr>
        <xdr:cNvPr id="838" name="テキスト ボックス 837"/>
        <xdr:cNvSpPr txBox="1"/>
      </xdr:nvSpPr>
      <xdr:spPr>
        <a:xfrm>
          <a:off x="19278111" y="1336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53375</xdr:rowOff>
    </xdr:from>
    <xdr:to>
      <xdr:col>27</xdr:col>
      <xdr:colOff>161925</xdr:colOff>
      <xdr:row>77</xdr:row>
      <xdr:rowOff>154975</xdr:rowOff>
    </xdr:to>
    <xdr:sp macro="" textlink="">
      <xdr:nvSpPr>
        <xdr:cNvPr id="839" name="円/楕円 838"/>
        <xdr:cNvSpPr/>
      </xdr:nvSpPr>
      <xdr:spPr>
        <a:xfrm>
          <a:off x="18605500" y="132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146102</xdr:rowOff>
    </xdr:from>
    <xdr:ext cx="534377" cy="259045"/>
    <xdr:sp macro="" textlink="">
      <xdr:nvSpPr>
        <xdr:cNvPr id="840" name="テキスト ボックス 839"/>
        <xdr:cNvSpPr txBox="1"/>
      </xdr:nvSpPr>
      <xdr:spPr>
        <a:xfrm>
          <a:off x="18389111" y="1334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2" name="正方形/長方形 84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3" name="正方形/長方形 84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4" name="正方形/長方形 84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5" name="正方形/長方形 84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6" name="正方形/長方形 84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7" name="正方形/長方形 84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8" name="正方形/長方形 84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9" name="テキスト ボックス 84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0" name="直線コネクタ 84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1" name="直線コネクタ 85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2" name="テキスト ボックス 85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3" name="直線コネクタ 85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4" name="テキスト ボックス 85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6" name="直線コネクタ 85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1" name="直線コネクタ 86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フローチャート : 判断 86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4" name="直線コネクタ 86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5" name="フローチャート : 判断 86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6" name="テキスト ボックス 86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7" name="直線コネクタ 86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8" name="フローチャート : 判断 86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9" name="テキスト ボックス 86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0" name="直線コネクタ 86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1" name="フローチャート : 判断 87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2" name="テキスト ボックス 87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フローチャート : 判断 87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4" name="テキスト ボックス 87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5" name="テキスト ボックス 87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6" name="テキスト ボックス 87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7" name="テキスト ボックス 87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8" name="テキスト ボックス 87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9" name="テキスト ボックス 87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円/楕円 87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2" name="円/楕円 88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3" name="テキスト ボックス 88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4" name="円/楕円 88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5" name="テキスト ボックス 88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6" name="円/楕円 88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7" name="テキスト ボックス 88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円/楕円 88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9" name="テキスト ボックス 88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0" name="正方形/長方形 8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1" name="正方形/長方形 8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2" name="テキスト ボックス 8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類似団体と比べ、ほとんど全てが平均以下の低い水準であり、全体的に低コストとなっている。</a:t>
          </a:r>
          <a:endParaRPr kumimoji="1" lang="en-US" altLang="ja-JP" sz="1300">
            <a:latin typeface="ＭＳ Ｐゴシック"/>
          </a:endParaRPr>
        </a:p>
        <a:p>
          <a:r>
            <a:rPr kumimoji="1" lang="ja-JP" altLang="en-US" sz="1300">
              <a:latin typeface="ＭＳ Ｐゴシック"/>
            </a:rPr>
            <a:t>　平成２６～２７年度の普通建設事業費が比較的高めとなっているのは、道の駅整備関連の大型事業を実施したことによるものである。また、維持補修費についても、公共施設など老朽化に伴い増加しているため、他の経費に比べやや高めとなっている。</a:t>
          </a:r>
          <a:endParaRPr kumimoji="1" lang="en-US" altLang="ja-JP" sz="1300">
            <a:latin typeface="ＭＳ Ｐゴシック"/>
          </a:endParaRPr>
        </a:p>
        <a:p>
          <a:r>
            <a:rPr kumimoji="1" lang="ja-JP" altLang="en-US" sz="1300">
              <a:latin typeface="ＭＳ Ｐゴシック"/>
            </a:rPr>
            <a:t>　また、低コストであるということは、財源が確保できないことにより充分にコストをかけられないという事情によるものでもあり、財源の確保が大きな課題である。</a:t>
          </a:r>
          <a:endParaRPr kumimoji="1" lang="en-US" altLang="ja-JP" sz="1300">
            <a:latin typeface="ＭＳ Ｐゴシック"/>
          </a:endParaRPr>
        </a:p>
        <a:p>
          <a:r>
            <a:rPr kumimoji="1" lang="ja-JP" altLang="en-US" sz="1300">
              <a:latin typeface="ＭＳ Ｐゴシック"/>
            </a:rPr>
            <a:t>　しかしながら、最も重要なことは「コストに見合うサービスを提供できているか」であることであり、低コスト・高パフォーマンスを目指していきたい。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千葉県神崎町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6,321
6,240
19.90
3,148,170
2,888,200
250,715
1,931,234
2,455,906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95758</xdr:rowOff>
    </xdr:from>
    <xdr:to>
      <xdr:col>6</xdr:col>
      <xdr:colOff>511175</xdr:colOff>
      <xdr:row>37</xdr:row>
      <xdr:rowOff>138430</xdr:rowOff>
    </xdr:to>
    <xdr:cxnSp macro="">
      <xdr:nvCxnSpPr>
        <xdr:cNvPr id="61" name="直線コネクタ 60"/>
        <xdr:cNvCxnSpPr/>
      </xdr:nvCxnSpPr>
      <xdr:spPr>
        <a:xfrm flipV="1">
          <a:off x="3797300" y="6439408"/>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138430</xdr:rowOff>
    </xdr:from>
    <xdr:to>
      <xdr:col>5</xdr:col>
      <xdr:colOff>358775</xdr:colOff>
      <xdr:row>38</xdr:row>
      <xdr:rowOff>2540</xdr:rowOff>
    </xdr:to>
    <xdr:cxnSp macro="">
      <xdr:nvCxnSpPr>
        <xdr:cNvPr id="64" name="直線コネクタ 63"/>
        <xdr:cNvCxnSpPr/>
      </xdr:nvCxnSpPr>
      <xdr:spPr>
        <a:xfrm flipV="1">
          <a:off x="2908300" y="648208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151257</xdr:rowOff>
    </xdr:from>
    <xdr:to>
      <xdr:col>4</xdr:col>
      <xdr:colOff>155575</xdr:colOff>
      <xdr:row>38</xdr:row>
      <xdr:rowOff>2540</xdr:rowOff>
    </xdr:to>
    <xdr:cxnSp macro="">
      <xdr:nvCxnSpPr>
        <xdr:cNvPr id="67" name="直線コネクタ 66"/>
        <xdr:cNvCxnSpPr/>
      </xdr:nvCxnSpPr>
      <xdr:spPr>
        <a:xfrm>
          <a:off x="2019300" y="6494907"/>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31242</xdr:rowOff>
    </xdr:from>
    <xdr:to>
      <xdr:col>2</xdr:col>
      <xdr:colOff>638175</xdr:colOff>
      <xdr:row>37</xdr:row>
      <xdr:rowOff>151257</xdr:rowOff>
    </xdr:to>
    <xdr:cxnSp macro="">
      <xdr:nvCxnSpPr>
        <xdr:cNvPr id="70" name="直線コネクタ 69"/>
        <xdr:cNvCxnSpPr/>
      </xdr:nvCxnSpPr>
      <xdr:spPr>
        <a:xfrm>
          <a:off x="1130300" y="6374892"/>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44958</xdr:rowOff>
    </xdr:from>
    <xdr:to>
      <xdr:col>6</xdr:col>
      <xdr:colOff>561975</xdr:colOff>
      <xdr:row>37</xdr:row>
      <xdr:rowOff>146558</xdr:rowOff>
    </xdr:to>
    <xdr:sp macro="" textlink="">
      <xdr:nvSpPr>
        <xdr:cNvPr id="80" name="円/楕円 79"/>
        <xdr:cNvSpPr/>
      </xdr:nvSpPr>
      <xdr:spPr>
        <a:xfrm>
          <a:off x="4584700" y="63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23385</xdr:rowOff>
    </xdr:from>
    <xdr:ext cx="469744" cy="259045"/>
    <xdr:sp macro="" textlink="">
      <xdr:nvSpPr>
        <xdr:cNvPr id="81" name="議会費該当値テキスト"/>
        <xdr:cNvSpPr txBox="1"/>
      </xdr:nvSpPr>
      <xdr:spPr>
        <a:xfrm>
          <a:off x="4686300" y="63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87630</xdr:rowOff>
    </xdr:from>
    <xdr:to>
      <xdr:col>5</xdr:col>
      <xdr:colOff>409575</xdr:colOff>
      <xdr:row>38</xdr:row>
      <xdr:rowOff>17780</xdr:rowOff>
    </xdr:to>
    <xdr:sp macro="" textlink="">
      <xdr:nvSpPr>
        <xdr:cNvPr id="82" name="円/楕円 81"/>
        <xdr:cNvSpPr/>
      </xdr:nvSpPr>
      <xdr:spPr>
        <a:xfrm>
          <a:off x="3746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8907</xdr:rowOff>
    </xdr:from>
    <xdr:ext cx="469744" cy="259045"/>
    <xdr:sp macro="" textlink="">
      <xdr:nvSpPr>
        <xdr:cNvPr id="83" name="テキスト ボックス 82"/>
        <xdr:cNvSpPr txBox="1"/>
      </xdr:nvSpPr>
      <xdr:spPr>
        <a:xfrm>
          <a:off x="3562427" y="65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123190</xdr:rowOff>
    </xdr:from>
    <xdr:to>
      <xdr:col>4</xdr:col>
      <xdr:colOff>206375</xdr:colOff>
      <xdr:row>38</xdr:row>
      <xdr:rowOff>53340</xdr:rowOff>
    </xdr:to>
    <xdr:sp macro="" textlink="">
      <xdr:nvSpPr>
        <xdr:cNvPr id="84" name="円/楕円 83"/>
        <xdr:cNvSpPr/>
      </xdr:nvSpPr>
      <xdr:spPr>
        <a:xfrm>
          <a:off x="2857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44467</xdr:rowOff>
    </xdr:from>
    <xdr:ext cx="469744" cy="259045"/>
    <xdr:sp macro="" textlink="">
      <xdr:nvSpPr>
        <xdr:cNvPr id="85" name="テキスト ボックス 84"/>
        <xdr:cNvSpPr txBox="1"/>
      </xdr:nvSpPr>
      <xdr:spPr>
        <a:xfrm>
          <a:off x="26734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100457</xdr:rowOff>
    </xdr:from>
    <xdr:to>
      <xdr:col>3</xdr:col>
      <xdr:colOff>3175</xdr:colOff>
      <xdr:row>38</xdr:row>
      <xdr:rowOff>30607</xdr:rowOff>
    </xdr:to>
    <xdr:sp macro="" textlink="">
      <xdr:nvSpPr>
        <xdr:cNvPr id="86" name="円/楕円 85"/>
        <xdr:cNvSpPr/>
      </xdr:nvSpPr>
      <xdr:spPr>
        <a:xfrm>
          <a:off x="1968500" y="64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21734</xdr:rowOff>
    </xdr:from>
    <xdr:ext cx="469744" cy="259045"/>
    <xdr:sp macro="" textlink="">
      <xdr:nvSpPr>
        <xdr:cNvPr id="87" name="テキスト ボックス 86"/>
        <xdr:cNvSpPr txBox="1"/>
      </xdr:nvSpPr>
      <xdr:spPr>
        <a:xfrm>
          <a:off x="1784427" y="65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151892</xdr:rowOff>
    </xdr:from>
    <xdr:to>
      <xdr:col>1</xdr:col>
      <xdr:colOff>485775</xdr:colOff>
      <xdr:row>37</xdr:row>
      <xdr:rowOff>82042</xdr:rowOff>
    </xdr:to>
    <xdr:sp macro="" textlink="">
      <xdr:nvSpPr>
        <xdr:cNvPr id="88" name="円/楕円 87"/>
        <xdr:cNvSpPr/>
      </xdr:nvSpPr>
      <xdr:spPr>
        <a:xfrm>
          <a:off x="1079500" y="63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73169</xdr:rowOff>
    </xdr:from>
    <xdr:ext cx="469744" cy="259045"/>
    <xdr:sp macro="" textlink="">
      <xdr:nvSpPr>
        <xdr:cNvPr id="89" name="テキスト ボックス 88"/>
        <xdr:cNvSpPr txBox="1"/>
      </xdr:nvSpPr>
      <xdr:spPr>
        <a:xfrm>
          <a:off x="895427" y="641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99123</xdr:rowOff>
    </xdr:from>
    <xdr:to>
      <xdr:col>6</xdr:col>
      <xdr:colOff>511175</xdr:colOff>
      <xdr:row>57</xdr:row>
      <xdr:rowOff>111262</xdr:rowOff>
    </xdr:to>
    <xdr:cxnSp macro="">
      <xdr:nvCxnSpPr>
        <xdr:cNvPr id="120" name="直線コネクタ 119"/>
        <xdr:cNvCxnSpPr/>
      </xdr:nvCxnSpPr>
      <xdr:spPr>
        <a:xfrm flipV="1">
          <a:off x="3797300" y="9871773"/>
          <a:ext cx="8382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86299</xdr:rowOff>
    </xdr:from>
    <xdr:to>
      <xdr:col>5</xdr:col>
      <xdr:colOff>358775</xdr:colOff>
      <xdr:row>57</xdr:row>
      <xdr:rowOff>111262</xdr:rowOff>
    </xdr:to>
    <xdr:cxnSp macro="">
      <xdr:nvCxnSpPr>
        <xdr:cNvPr id="123" name="直線コネクタ 122"/>
        <xdr:cNvCxnSpPr/>
      </xdr:nvCxnSpPr>
      <xdr:spPr>
        <a:xfrm>
          <a:off x="2908300" y="9858949"/>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32434</xdr:rowOff>
    </xdr:from>
    <xdr:to>
      <xdr:col>4</xdr:col>
      <xdr:colOff>155575</xdr:colOff>
      <xdr:row>57</xdr:row>
      <xdr:rowOff>86299</xdr:rowOff>
    </xdr:to>
    <xdr:cxnSp macro="">
      <xdr:nvCxnSpPr>
        <xdr:cNvPr id="126" name="直線コネクタ 125"/>
        <xdr:cNvCxnSpPr/>
      </xdr:nvCxnSpPr>
      <xdr:spPr>
        <a:xfrm>
          <a:off x="2019300" y="9805084"/>
          <a:ext cx="889000" cy="5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32434</xdr:rowOff>
    </xdr:from>
    <xdr:to>
      <xdr:col>2</xdr:col>
      <xdr:colOff>638175</xdr:colOff>
      <xdr:row>58</xdr:row>
      <xdr:rowOff>2691</xdr:rowOff>
    </xdr:to>
    <xdr:cxnSp macro="">
      <xdr:nvCxnSpPr>
        <xdr:cNvPr id="129" name="直線コネクタ 128"/>
        <xdr:cNvCxnSpPr/>
      </xdr:nvCxnSpPr>
      <xdr:spPr>
        <a:xfrm flipV="1">
          <a:off x="1130300" y="9805084"/>
          <a:ext cx="889000" cy="14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1" name="テキスト ボックス 130"/>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48323</xdr:rowOff>
    </xdr:from>
    <xdr:to>
      <xdr:col>6</xdr:col>
      <xdr:colOff>561975</xdr:colOff>
      <xdr:row>57</xdr:row>
      <xdr:rowOff>149923</xdr:rowOff>
    </xdr:to>
    <xdr:sp macro="" textlink="">
      <xdr:nvSpPr>
        <xdr:cNvPr id="139" name="円/楕円 138"/>
        <xdr:cNvSpPr/>
      </xdr:nvSpPr>
      <xdr:spPr>
        <a:xfrm>
          <a:off x="4584700" y="98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26750</xdr:rowOff>
    </xdr:from>
    <xdr:ext cx="599010" cy="259045"/>
    <xdr:sp macro="" textlink="">
      <xdr:nvSpPr>
        <xdr:cNvPr id="140" name="総務費該当値テキスト"/>
        <xdr:cNvSpPr txBox="1"/>
      </xdr:nvSpPr>
      <xdr:spPr>
        <a:xfrm>
          <a:off x="4686300" y="979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60462</xdr:rowOff>
    </xdr:from>
    <xdr:to>
      <xdr:col>5</xdr:col>
      <xdr:colOff>409575</xdr:colOff>
      <xdr:row>57</xdr:row>
      <xdr:rowOff>162062</xdr:rowOff>
    </xdr:to>
    <xdr:sp macro="" textlink="">
      <xdr:nvSpPr>
        <xdr:cNvPr id="141" name="円/楕円 140"/>
        <xdr:cNvSpPr/>
      </xdr:nvSpPr>
      <xdr:spPr>
        <a:xfrm>
          <a:off x="3746500" y="98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153189</xdr:rowOff>
    </xdr:from>
    <xdr:ext cx="599010" cy="259045"/>
    <xdr:sp macro="" textlink="">
      <xdr:nvSpPr>
        <xdr:cNvPr id="142" name="テキスト ボックス 141"/>
        <xdr:cNvSpPr txBox="1"/>
      </xdr:nvSpPr>
      <xdr:spPr>
        <a:xfrm>
          <a:off x="3497794" y="992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35499</xdr:rowOff>
    </xdr:from>
    <xdr:to>
      <xdr:col>4</xdr:col>
      <xdr:colOff>206375</xdr:colOff>
      <xdr:row>57</xdr:row>
      <xdr:rowOff>137099</xdr:rowOff>
    </xdr:to>
    <xdr:sp macro="" textlink="">
      <xdr:nvSpPr>
        <xdr:cNvPr id="143" name="円/楕円 142"/>
        <xdr:cNvSpPr/>
      </xdr:nvSpPr>
      <xdr:spPr>
        <a:xfrm>
          <a:off x="2857500" y="9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128226</xdr:rowOff>
    </xdr:from>
    <xdr:ext cx="599010" cy="259045"/>
    <xdr:sp macro="" textlink="">
      <xdr:nvSpPr>
        <xdr:cNvPr id="144" name="テキスト ボックス 143"/>
        <xdr:cNvSpPr txBox="1"/>
      </xdr:nvSpPr>
      <xdr:spPr>
        <a:xfrm>
          <a:off x="2608794" y="990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108,852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153084</xdr:rowOff>
    </xdr:from>
    <xdr:to>
      <xdr:col>3</xdr:col>
      <xdr:colOff>3175</xdr:colOff>
      <xdr:row>57</xdr:row>
      <xdr:rowOff>83234</xdr:rowOff>
    </xdr:to>
    <xdr:sp macro="" textlink="">
      <xdr:nvSpPr>
        <xdr:cNvPr id="145" name="円/楕円 144"/>
        <xdr:cNvSpPr/>
      </xdr:nvSpPr>
      <xdr:spPr>
        <a:xfrm>
          <a:off x="1968500" y="97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99761</xdr:rowOff>
    </xdr:from>
    <xdr:ext cx="599010" cy="259045"/>
    <xdr:sp macro="" textlink="">
      <xdr:nvSpPr>
        <xdr:cNvPr id="146" name="テキスト ボックス 145"/>
        <xdr:cNvSpPr txBox="1"/>
      </xdr:nvSpPr>
      <xdr:spPr>
        <a:xfrm>
          <a:off x="1719794" y="95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123341</xdr:rowOff>
    </xdr:from>
    <xdr:to>
      <xdr:col>1</xdr:col>
      <xdr:colOff>485775</xdr:colOff>
      <xdr:row>58</xdr:row>
      <xdr:rowOff>53491</xdr:rowOff>
    </xdr:to>
    <xdr:sp macro="" textlink="">
      <xdr:nvSpPr>
        <xdr:cNvPr id="147" name="円/楕円 146"/>
        <xdr:cNvSpPr/>
      </xdr:nvSpPr>
      <xdr:spPr>
        <a:xfrm>
          <a:off x="1079500" y="989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44618</xdr:rowOff>
    </xdr:from>
    <xdr:ext cx="534377" cy="259045"/>
    <xdr:sp macro="" textlink="">
      <xdr:nvSpPr>
        <xdr:cNvPr id="148" name="テキスト ボックス 147"/>
        <xdr:cNvSpPr txBox="1"/>
      </xdr:nvSpPr>
      <xdr:spPr>
        <a:xfrm>
          <a:off x="863111" y="998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154065</xdr:rowOff>
    </xdr:from>
    <xdr:to>
      <xdr:col>6</xdr:col>
      <xdr:colOff>511175</xdr:colOff>
      <xdr:row>78</xdr:row>
      <xdr:rowOff>43990</xdr:rowOff>
    </xdr:to>
    <xdr:cxnSp macro="">
      <xdr:nvCxnSpPr>
        <xdr:cNvPr id="176" name="直線コネクタ 175"/>
        <xdr:cNvCxnSpPr/>
      </xdr:nvCxnSpPr>
      <xdr:spPr>
        <a:xfrm flipV="1">
          <a:off x="3797300" y="13355715"/>
          <a:ext cx="838200" cy="6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43990</xdr:rowOff>
    </xdr:from>
    <xdr:to>
      <xdr:col>5</xdr:col>
      <xdr:colOff>358775</xdr:colOff>
      <xdr:row>78</xdr:row>
      <xdr:rowOff>141464</xdr:rowOff>
    </xdr:to>
    <xdr:cxnSp macro="">
      <xdr:nvCxnSpPr>
        <xdr:cNvPr id="179" name="直線コネクタ 178"/>
        <xdr:cNvCxnSpPr/>
      </xdr:nvCxnSpPr>
      <xdr:spPr>
        <a:xfrm flipV="1">
          <a:off x="2908300" y="13417090"/>
          <a:ext cx="889000" cy="9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141464</xdr:rowOff>
    </xdr:from>
    <xdr:to>
      <xdr:col>4</xdr:col>
      <xdr:colOff>155575</xdr:colOff>
      <xdr:row>78</xdr:row>
      <xdr:rowOff>170945</xdr:rowOff>
    </xdr:to>
    <xdr:cxnSp macro="">
      <xdr:nvCxnSpPr>
        <xdr:cNvPr id="182" name="直線コネクタ 181"/>
        <xdr:cNvCxnSpPr/>
      </xdr:nvCxnSpPr>
      <xdr:spPr>
        <a:xfrm flipV="1">
          <a:off x="2019300" y="13514564"/>
          <a:ext cx="889000" cy="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86829</xdr:rowOff>
    </xdr:from>
    <xdr:to>
      <xdr:col>2</xdr:col>
      <xdr:colOff>638175</xdr:colOff>
      <xdr:row>78</xdr:row>
      <xdr:rowOff>170945</xdr:rowOff>
    </xdr:to>
    <xdr:cxnSp macro="">
      <xdr:nvCxnSpPr>
        <xdr:cNvPr id="185" name="直線コネクタ 184"/>
        <xdr:cNvCxnSpPr/>
      </xdr:nvCxnSpPr>
      <xdr:spPr>
        <a:xfrm>
          <a:off x="1130300" y="13459929"/>
          <a:ext cx="889000" cy="8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103265</xdr:rowOff>
    </xdr:from>
    <xdr:to>
      <xdr:col>6</xdr:col>
      <xdr:colOff>561975</xdr:colOff>
      <xdr:row>78</xdr:row>
      <xdr:rowOff>33415</xdr:rowOff>
    </xdr:to>
    <xdr:sp macro="" textlink="">
      <xdr:nvSpPr>
        <xdr:cNvPr id="195" name="円/楕円 194"/>
        <xdr:cNvSpPr/>
      </xdr:nvSpPr>
      <xdr:spPr>
        <a:xfrm>
          <a:off x="4584700" y="13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18192</xdr:rowOff>
    </xdr:from>
    <xdr:ext cx="599010" cy="259045"/>
    <xdr:sp macro="" textlink="">
      <xdr:nvSpPr>
        <xdr:cNvPr id="196" name="民生費該当値テキスト"/>
        <xdr:cNvSpPr txBox="1"/>
      </xdr:nvSpPr>
      <xdr:spPr>
        <a:xfrm>
          <a:off x="4686300" y="132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164640</xdr:rowOff>
    </xdr:from>
    <xdr:to>
      <xdr:col>5</xdr:col>
      <xdr:colOff>409575</xdr:colOff>
      <xdr:row>78</xdr:row>
      <xdr:rowOff>94790</xdr:rowOff>
    </xdr:to>
    <xdr:sp macro="" textlink="">
      <xdr:nvSpPr>
        <xdr:cNvPr id="197" name="円/楕円 196"/>
        <xdr:cNvSpPr/>
      </xdr:nvSpPr>
      <xdr:spPr>
        <a:xfrm>
          <a:off x="3746500" y="133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85917</xdr:rowOff>
    </xdr:from>
    <xdr:ext cx="599010" cy="259045"/>
    <xdr:sp macro="" textlink="">
      <xdr:nvSpPr>
        <xdr:cNvPr id="198" name="テキスト ボックス 197"/>
        <xdr:cNvSpPr txBox="1"/>
      </xdr:nvSpPr>
      <xdr:spPr>
        <a:xfrm>
          <a:off x="3497794" y="1345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110,467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90664</xdr:rowOff>
    </xdr:from>
    <xdr:to>
      <xdr:col>4</xdr:col>
      <xdr:colOff>206375</xdr:colOff>
      <xdr:row>79</xdr:row>
      <xdr:rowOff>20814</xdr:rowOff>
    </xdr:to>
    <xdr:sp macro="" textlink="">
      <xdr:nvSpPr>
        <xdr:cNvPr id="199" name="円/楕円 198"/>
        <xdr:cNvSpPr/>
      </xdr:nvSpPr>
      <xdr:spPr>
        <a:xfrm>
          <a:off x="2857500" y="134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11941</xdr:rowOff>
    </xdr:from>
    <xdr:ext cx="534377" cy="259045"/>
    <xdr:sp macro="" textlink="">
      <xdr:nvSpPr>
        <xdr:cNvPr id="200" name="テキスト ボックス 199"/>
        <xdr:cNvSpPr txBox="1"/>
      </xdr:nvSpPr>
      <xdr:spPr>
        <a:xfrm>
          <a:off x="2641111" y="135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120145</xdr:rowOff>
    </xdr:from>
    <xdr:to>
      <xdr:col>3</xdr:col>
      <xdr:colOff>3175</xdr:colOff>
      <xdr:row>79</xdr:row>
      <xdr:rowOff>50295</xdr:rowOff>
    </xdr:to>
    <xdr:sp macro="" textlink="">
      <xdr:nvSpPr>
        <xdr:cNvPr id="201" name="円/楕円 200"/>
        <xdr:cNvSpPr/>
      </xdr:nvSpPr>
      <xdr:spPr>
        <a:xfrm>
          <a:off x="1968500" y="134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41422</xdr:rowOff>
    </xdr:from>
    <xdr:ext cx="534377" cy="259045"/>
    <xdr:sp macro="" textlink="">
      <xdr:nvSpPr>
        <xdr:cNvPr id="202" name="テキスト ボックス 201"/>
        <xdr:cNvSpPr txBox="1"/>
      </xdr:nvSpPr>
      <xdr:spPr>
        <a:xfrm>
          <a:off x="1752111" y="1358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36029</xdr:rowOff>
    </xdr:from>
    <xdr:to>
      <xdr:col>1</xdr:col>
      <xdr:colOff>485775</xdr:colOff>
      <xdr:row>78</xdr:row>
      <xdr:rowOff>137629</xdr:rowOff>
    </xdr:to>
    <xdr:sp macro="" textlink="">
      <xdr:nvSpPr>
        <xdr:cNvPr id="203" name="円/楕円 202"/>
        <xdr:cNvSpPr/>
      </xdr:nvSpPr>
      <xdr:spPr>
        <a:xfrm>
          <a:off x="1079500" y="134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128756</xdr:rowOff>
    </xdr:from>
    <xdr:ext cx="599010" cy="259045"/>
    <xdr:sp macro="" textlink="">
      <xdr:nvSpPr>
        <xdr:cNvPr id="204" name="テキスト ボックス 203"/>
        <xdr:cNvSpPr txBox="1"/>
      </xdr:nvSpPr>
      <xdr:spPr>
        <a:xfrm>
          <a:off x="830794" y="1350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64901</xdr:rowOff>
    </xdr:from>
    <xdr:to>
      <xdr:col>6</xdr:col>
      <xdr:colOff>511175</xdr:colOff>
      <xdr:row>98</xdr:row>
      <xdr:rowOff>58769</xdr:rowOff>
    </xdr:to>
    <xdr:cxnSp macro="">
      <xdr:nvCxnSpPr>
        <xdr:cNvPr id="235" name="直線コネクタ 234"/>
        <xdr:cNvCxnSpPr/>
      </xdr:nvCxnSpPr>
      <xdr:spPr>
        <a:xfrm>
          <a:off x="3797300" y="16695551"/>
          <a:ext cx="838200" cy="16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64901</xdr:rowOff>
    </xdr:from>
    <xdr:to>
      <xdr:col>5</xdr:col>
      <xdr:colOff>358775</xdr:colOff>
      <xdr:row>97</xdr:row>
      <xdr:rowOff>114378</xdr:rowOff>
    </xdr:to>
    <xdr:cxnSp macro="">
      <xdr:nvCxnSpPr>
        <xdr:cNvPr id="238" name="直線コネクタ 237"/>
        <xdr:cNvCxnSpPr/>
      </xdr:nvCxnSpPr>
      <xdr:spPr>
        <a:xfrm flipV="1">
          <a:off x="2908300" y="16695551"/>
          <a:ext cx="889000" cy="4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114378</xdr:rowOff>
    </xdr:from>
    <xdr:to>
      <xdr:col>4</xdr:col>
      <xdr:colOff>155575</xdr:colOff>
      <xdr:row>98</xdr:row>
      <xdr:rowOff>30966</xdr:rowOff>
    </xdr:to>
    <xdr:cxnSp macro="">
      <xdr:nvCxnSpPr>
        <xdr:cNvPr id="241" name="直線コネクタ 240"/>
        <xdr:cNvCxnSpPr/>
      </xdr:nvCxnSpPr>
      <xdr:spPr>
        <a:xfrm flipV="1">
          <a:off x="2019300" y="16745028"/>
          <a:ext cx="889000" cy="8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30966</xdr:rowOff>
    </xdr:from>
    <xdr:to>
      <xdr:col>2</xdr:col>
      <xdr:colOff>638175</xdr:colOff>
      <xdr:row>98</xdr:row>
      <xdr:rowOff>78403</xdr:rowOff>
    </xdr:to>
    <xdr:cxnSp macro="">
      <xdr:nvCxnSpPr>
        <xdr:cNvPr id="244" name="直線コネクタ 243"/>
        <xdr:cNvCxnSpPr/>
      </xdr:nvCxnSpPr>
      <xdr:spPr>
        <a:xfrm flipV="1">
          <a:off x="1130300" y="16833066"/>
          <a:ext cx="889000" cy="4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7969</xdr:rowOff>
    </xdr:from>
    <xdr:to>
      <xdr:col>6</xdr:col>
      <xdr:colOff>561975</xdr:colOff>
      <xdr:row>98</xdr:row>
      <xdr:rowOff>109569</xdr:rowOff>
    </xdr:to>
    <xdr:sp macro="" textlink="">
      <xdr:nvSpPr>
        <xdr:cNvPr id="254" name="円/楕円 253"/>
        <xdr:cNvSpPr/>
      </xdr:nvSpPr>
      <xdr:spPr>
        <a:xfrm>
          <a:off x="4584700" y="1681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94346</xdr:rowOff>
    </xdr:from>
    <xdr:ext cx="534377" cy="259045"/>
    <xdr:sp macro="" textlink="">
      <xdr:nvSpPr>
        <xdr:cNvPr id="255" name="衛生費該当値テキスト"/>
        <xdr:cNvSpPr txBox="1"/>
      </xdr:nvSpPr>
      <xdr:spPr>
        <a:xfrm>
          <a:off x="4686300" y="1672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32,391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14101</xdr:rowOff>
    </xdr:from>
    <xdr:to>
      <xdr:col>5</xdr:col>
      <xdr:colOff>409575</xdr:colOff>
      <xdr:row>97</xdr:row>
      <xdr:rowOff>115701</xdr:rowOff>
    </xdr:to>
    <xdr:sp macro="" textlink="">
      <xdr:nvSpPr>
        <xdr:cNvPr id="256" name="円/楕円 255"/>
        <xdr:cNvSpPr/>
      </xdr:nvSpPr>
      <xdr:spPr>
        <a:xfrm>
          <a:off x="3746500" y="166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106828</xdr:rowOff>
    </xdr:from>
    <xdr:ext cx="534377" cy="259045"/>
    <xdr:sp macro="" textlink="">
      <xdr:nvSpPr>
        <xdr:cNvPr id="257" name="テキスト ボックス 256"/>
        <xdr:cNvSpPr txBox="1"/>
      </xdr:nvSpPr>
      <xdr:spPr>
        <a:xfrm>
          <a:off x="3530111" y="167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63578</xdr:rowOff>
    </xdr:from>
    <xdr:to>
      <xdr:col>4</xdr:col>
      <xdr:colOff>206375</xdr:colOff>
      <xdr:row>97</xdr:row>
      <xdr:rowOff>165178</xdr:rowOff>
    </xdr:to>
    <xdr:sp macro="" textlink="">
      <xdr:nvSpPr>
        <xdr:cNvPr id="258" name="円/楕円 257"/>
        <xdr:cNvSpPr/>
      </xdr:nvSpPr>
      <xdr:spPr>
        <a:xfrm>
          <a:off x="2857500" y="1669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156305</xdr:rowOff>
    </xdr:from>
    <xdr:ext cx="534377" cy="259045"/>
    <xdr:sp macro="" textlink="">
      <xdr:nvSpPr>
        <xdr:cNvPr id="259" name="テキスト ボックス 258"/>
        <xdr:cNvSpPr txBox="1"/>
      </xdr:nvSpPr>
      <xdr:spPr>
        <a:xfrm>
          <a:off x="2641111" y="167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151616</xdr:rowOff>
    </xdr:from>
    <xdr:to>
      <xdr:col>3</xdr:col>
      <xdr:colOff>3175</xdr:colOff>
      <xdr:row>98</xdr:row>
      <xdr:rowOff>81766</xdr:rowOff>
    </xdr:to>
    <xdr:sp macro="" textlink="">
      <xdr:nvSpPr>
        <xdr:cNvPr id="260" name="円/楕円 259"/>
        <xdr:cNvSpPr/>
      </xdr:nvSpPr>
      <xdr:spPr>
        <a:xfrm>
          <a:off x="1968500" y="16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72893</xdr:rowOff>
    </xdr:from>
    <xdr:ext cx="534377" cy="259045"/>
    <xdr:sp macro="" textlink="">
      <xdr:nvSpPr>
        <xdr:cNvPr id="261" name="テキスト ボックス 260"/>
        <xdr:cNvSpPr txBox="1"/>
      </xdr:nvSpPr>
      <xdr:spPr>
        <a:xfrm>
          <a:off x="1752111" y="168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27603</xdr:rowOff>
    </xdr:from>
    <xdr:to>
      <xdr:col>1</xdr:col>
      <xdr:colOff>485775</xdr:colOff>
      <xdr:row>98</xdr:row>
      <xdr:rowOff>129203</xdr:rowOff>
    </xdr:to>
    <xdr:sp macro="" textlink="">
      <xdr:nvSpPr>
        <xdr:cNvPr id="262" name="円/楕円 261"/>
        <xdr:cNvSpPr/>
      </xdr:nvSpPr>
      <xdr:spPr>
        <a:xfrm>
          <a:off x="1079500" y="168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120330</xdr:rowOff>
    </xdr:from>
    <xdr:ext cx="534377" cy="259045"/>
    <xdr:sp macro="" textlink="">
      <xdr:nvSpPr>
        <xdr:cNvPr id="263" name="テキスト ボックス 262"/>
        <xdr:cNvSpPr txBox="1"/>
      </xdr:nvSpPr>
      <xdr:spPr>
        <a:xfrm>
          <a:off x="863111" y="1692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44374</xdr:rowOff>
    </xdr:from>
    <xdr:to>
      <xdr:col>15</xdr:col>
      <xdr:colOff>180975</xdr:colOff>
      <xdr:row>39</xdr:row>
      <xdr:rowOff>44374</xdr:rowOff>
    </xdr:to>
    <xdr:cxnSp macro="">
      <xdr:nvCxnSpPr>
        <xdr:cNvPr id="292" name="直線コネクタ 291"/>
        <xdr:cNvCxnSpPr/>
      </xdr:nvCxnSpPr>
      <xdr:spPr>
        <a:xfrm>
          <a:off x="9639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44374</xdr:rowOff>
    </xdr:from>
    <xdr:to>
      <xdr:col>14</xdr:col>
      <xdr:colOff>28575</xdr:colOff>
      <xdr:row>39</xdr:row>
      <xdr:rowOff>44374</xdr:rowOff>
    </xdr:to>
    <xdr:cxnSp macro="">
      <xdr:nvCxnSpPr>
        <xdr:cNvPr id="295" name="直線コネクタ 294"/>
        <xdr:cNvCxnSpPr/>
      </xdr:nvCxnSpPr>
      <xdr:spPr>
        <a:xfrm>
          <a:off x="8750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43612</xdr:rowOff>
    </xdr:from>
    <xdr:to>
      <xdr:col>12</xdr:col>
      <xdr:colOff>511175</xdr:colOff>
      <xdr:row>39</xdr:row>
      <xdr:rowOff>44374</xdr:rowOff>
    </xdr:to>
    <xdr:cxnSp macro="">
      <xdr:nvCxnSpPr>
        <xdr:cNvPr id="298" name="直線コネクタ 297"/>
        <xdr:cNvCxnSpPr/>
      </xdr:nvCxnSpPr>
      <xdr:spPr>
        <a:xfrm>
          <a:off x="7861300" y="67301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43612</xdr:rowOff>
    </xdr:from>
    <xdr:to>
      <xdr:col>11</xdr:col>
      <xdr:colOff>307975</xdr:colOff>
      <xdr:row>39</xdr:row>
      <xdr:rowOff>43612</xdr:rowOff>
    </xdr:to>
    <xdr:cxnSp macro="">
      <xdr:nvCxnSpPr>
        <xdr:cNvPr id="301" name="直線コネクタ 300"/>
        <xdr:cNvCxnSpPr/>
      </xdr:nvCxnSpPr>
      <xdr:spPr>
        <a:xfrm>
          <a:off x="6972300" y="67301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165024</xdr:rowOff>
    </xdr:from>
    <xdr:to>
      <xdr:col>15</xdr:col>
      <xdr:colOff>231775</xdr:colOff>
      <xdr:row>39</xdr:row>
      <xdr:rowOff>95174</xdr:rowOff>
    </xdr:to>
    <xdr:sp macro="" textlink="">
      <xdr:nvSpPr>
        <xdr:cNvPr id="311" name="円/楕円 310"/>
        <xdr:cNvSpPr/>
      </xdr:nvSpPr>
      <xdr:spPr>
        <a:xfrm>
          <a:off x="10426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79951</xdr:rowOff>
    </xdr:from>
    <xdr:ext cx="249299" cy="259045"/>
    <xdr:sp macro="" textlink="">
      <xdr:nvSpPr>
        <xdr:cNvPr id="312" name="労働費該当値テキスト"/>
        <xdr:cNvSpPr txBox="1"/>
      </xdr:nvSpPr>
      <xdr:spPr>
        <a:xfrm>
          <a:off x="10528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165024</xdr:rowOff>
    </xdr:from>
    <xdr:to>
      <xdr:col>14</xdr:col>
      <xdr:colOff>79375</xdr:colOff>
      <xdr:row>39</xdr:row>
      <xdr:rowOff>95174</xdr:rowOff>
    </xdr:to>
    <xdr:sp macro="" textlink="">
      <xdr:nvSpPr>
        <xdr:cNvPr id="313" name="円/楕円 312"/>
        <xdr:cNvSpPr/>
      </xdr:nvSpPr>
      <xdr:spPr>
        <a:xfrm>
          <a:off x="9588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86301</xdr:rowOff>
    </xdr:from>
    <xdr:ext cx="249299" cy="259045"/>
    <xdr:sp macro="" textlink="">
      <xdr:nvSpPr>
        <xdr:cNvPr id="314" name="テキスト ボックス 313"/>
        <xdr:cNvSpPr txBox="1"/>
      </xdr:nvSpPr>
      <xdr:spPr>
        <a:xfrm>
          <a:off x="9514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165024</xdr:rowOff>
    </xdr:from>
    <xdr:to>
      <xdr:col>12</xdr:col>
      <xdr:colOff>561975</xdr:colOff>
      <xdr:row>39</xdr:row>
      <xdr:rowOff>95174</xdr:rowOff>
    </xdr:to>
    <xdr:sp macro="" textlink="">
      <xdr:nvSpPr>
        <xdr:cNvPr id="315" name="円/楕円 314"/>
        <xdr:cNvSpPr/>
      </xdr:nvSpPr>
      <xdr:spPr>
        <a:xfrm>
          <a:off x="8699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86301</xdr:rowOff>
    </xdr:from>
    <xdr:ext cx="249299" cy="259045"/>
    <xdr:sp macro="" textlink="">
      <xdr:nvSpPr>
        <xdr:cNvPr id="316" name="テキスト ボックス 315"/>
        <xdr:cNvSpPr txBox="1"/>
      </xdr:nvSpPr>
      <xdr:spPr>
        <a:xfrm>
          <a:off x="8625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164262</xdr:rowOff>
    </xdr:from>
    <xdr:to>
      <xdr:col>11</xdr:col>
      <xdr:colOff>358775</xdr:colOff>
      <xdr:row>39</xdr:row>
      <xdr:rowOff>94412</xdr:rowOff>
    </xdr:to>
    <xdr:sp macro="" textlink="">
      <xdr:nvSpPr>
        <xdr:cNvPr id="317" name="円/楕円 316"/>
        <xdr:cNvSpPr/>
      </xdr:nvSpPr>
      <xdr:spPr>
        <a:xfrm>
          <a:off x="7810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85539</xdr:rowOff>
    </xdr:from>
    <xdr:ext cx="313932" cy="259045"/>
    <xdr:sp macro="" textlink="">
      <xdr:nvSpPr>
        <xdr:cNvPr id="318" name="テキスト ボックス 317"/>
        <xdr:cNvSpPr txBox="1"/>
      </xdr:nvSpPr>
      <xdr:spPr>
        <a:xfrm>
          <a:off x="7704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164262</xdr:rowOff>
    </xdr:from>
    <xdr:to>
      <xdr:col>10</xdr:col>
      <xdr:colOff>155575</xdr:colOff>
      <xdr:row>39</xdr:row>
      <xdr:rowOff>94412</xdr:rowOff>
    </xdr:to>
    <xdr:sp macro="" textlink="">
      <xdr:nvSpPr>
        <xdr:cNvPr id="319" name="円/楕円 318"/>
        <xdr:cNvSpPr/>
      </xdr:nvSpPr>
      <xdr:spPr>
        <a:xfrm>
          <a:off x="6921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85539</xdr:rowOff>
    </xdr:from>
    <xdr:ext cx="313932" cy="259045"/>
    <xdr:sp macro="" textlink="">
      <xdr:nvSpPr>
        <xdr:cNvPr id="320" name="テキスト ボックス 319"/>
        <xdr:cNvSpPr txBox="1"/>
      </xdr:nvSpPr>
      <xdr:spPr>
        <a:xfrm>
          <a:off x="6815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140669</xdr:rowOff>
    </xdr:from>
    <xdr:to>
      <xdr:col>15</xdr:col>
      <xdr:colOff>180975</xdr:colOff>
      <xdr:row>58</xdr:row>
      <xdr:rowOff>32258</xdr:rowOff>
    </xdr:to>
    <xdr:cxnSp macro="">
      <xdr:nvCxnSpPr>
        <xdr:cNvPr id="347" name="直線コネクタ 346"/>
        <xdr:cNvCxnSpPr/>
      </xdr:nvCxnSpPr>
      <xdr:spPr>
        <a:xfrm flipV="1">
          <a:off x="9639300" y="9913319"/>
          <a:ext cx="838200" cy="6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23928</xdr:rowOff>
    </xdr:from>
    <xdr:to>
      <xdr:col>14</xdr:col>
      <xdr:colOff>28575</xdr:colOff>
      <xdr:row>58</xdr:row>
      <xdr:rowOff>32258</xdr:rowOff>
    </xdr:to>
    <xdr:cxnSp macro="">
      <xdr:nvCxnSpPr>
        <xdr:cNvPr id="350" name="直線コネクタ 349"/>
        <xdr:cNvCxnSpPr/>
      </xdr:nvCxnSpPr>
      <xdr:spPr>
        <a:xfrm>
          <a:off x="8750300" y="9968028"/>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23928</xdr:rowOff>
    </xdr:from>
    <xdr:to>
      <xdr:col>12</xdr:col>
      <xdr:colOff>511175</xdr:colOff>
      <xdr:row>58</xdr:row>
      <xdr:rowOff>40643</xdr:rowOff>
    </xdr:to>
    <xdr:cxnSp macro="">
      <xdr:nvCxnSpPr>
        <xdr:cNvPr id="353" name="直線コネクタ 352"/>
        <xdr:cNvCxnSpPr/>
      </xdr:nvCxnSpPr>
      <xdr:spPr>
        <a:xfrm flipV="1">
          <a:off x="7861300" y="9968028"/>
          <a:ext cx="889000" cy="1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40643</xdr:rowOff>
    </xdr:from>
    <xdr:to>
      <xdr:col>11</xdr:col>
      <xdr:colOff>307975</xdr:colOff>
      <xdr:row>58</xdr:row>
      <xdr:rowOff>48086</xdr:rowOff>
    </xdr:to>
    <xdr:cxnSp macro="">
      <xdr:nvCxnSpPr>
        <xdr:cNvPr id="356" name="直線コネクタ 355"/>
        <xdr:cNvCxnSpPr/>
      </xdr:nvCxnSpPr>
      <xdr:spPr>
        <a:xfrm flipV="1">
          <a:off x="6972300" y="9984743"/>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89869</xdr:rowOff>
    </xdr:from>
    <xdr:to>
      <xdr:col>15</xdr:col>
      <xdr:colOff>231775</xdr:colOff>
      <xdr:row>58</xdr:row>
      <xdr:rowOff>20019</xdr:rowOff>
    </xdr:to>
    <xdr:sp macro="" textlink="">
      <xdr:nvSpPr>
        <xdr:cNvPr id="366" name="円/楕円 365"/>
        <xdr:cNvSpPr/>
      </xdr:nvSpPr>
      <xdr:spPr>
        <a:xfrm>
          <a:off x="10426700" y="98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68296</xdr:rowOff>
    </xdr:from>
    <xdr:ext cx="534377" cy="259045"/>
    <xdr:sp macro="" textlink="">
      <xdr:nvSpPr>
        <xdr:cNvPr id="367" name="農林水産業費該当値テキスト"/>
        <xdr:cNvSpPr txBox="1"/>
      </xdr:nvSpPr>
      <xdr:spPr>
        <a:xfrm>
          <a:off x="10528300" y="98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18,644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152908</xdr:rowOff>
    </xdr:from>
    <xdr:to>
      <xdr:col>14</xdr:col>
      <xdr:colOff>79375</xdr:colOff>
      <xdr:row>58</xdr:row>
      <xdr:rowOff>83058</xdr:rowOff>
    </xdr:to>
    <xdr:sp macro="" textlink="">
      <xdr:nvSpPr>
        <xdr:cNvPr id="368" name="円/楕円 367"/>
        <xdr:cNvSpPr/>
      </xdr:nvSpPr>
      <xdr:spPr>
        <a:xfrm>
          <a:off x="9588500" y="99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74185</xdr:rowOff>
    </xdr:from>
    <xdr:ext cx="534377" cy="259045"/>
    <xdr:sp macro="" textlink="">
      <xdr:nvSpPr>
        <xdr:cNvPr id="369" name="テキスト ボックス 368"/>
        <xdr:cNvSpPr txBox="1"/>
      </xdr:nvSpPr>
      <xdr:spPr>
        <a:xfrm>
          <a:off x="9372111" y="100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144578</xdr:rowOff>
    </xdr:from>
    <xdr:to>
      <xdr:col>12</xdr:col>
      <xdr:colOff>561975</xdr:colOff>
      <xdr:row>58</xdr:row>
      <xdr:rowOff>74728</xdr:rowOff>
    </xdr:to>
    <xdr:sp macro="" textlink="">
      <xdr:nvSpPr>
        <xdr:cNvPr id="370" name="円/楕円 369"/>
        <xdr:cNvSpPr/>
      </xdr:nvSpPr>
      <xdr:spPr>
        <a:xfrm>
          <a:off x="8699500" y="991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65855</xdr:rowOff>
    </xdr:from>
    <xdr:ext cx="534377" cy="259045"/>
    <xdr:sp macro="" textlink="">
      <xdr:nvSpPr>
        <xdr:cNvPr id="371" name="テキスト ボックス 370"/>
        <xdr:cNvSpPr txBox="1"/>
      </xdr:nvSpPr>
      <xdr:spPr>
        <a:xfrm>
          <a:off x="8483111" y="1000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161293</xdr:rowOff>
    </xdr:from>
    <xdr:to>
      <xdr:col>11</xdr:col>
      <xdr:colOff>358775</xdr:colOff>
      <xdr:row>58</xdr:row>
      <xdr:rowOff>91443</xdr:rowOff>
    </xdr:to>
    <xdr:sp macro="" textlink="">
      <xdr:nvSpPr>
        <xdr:cNvPr id="372" name="円/楕円 371"/>
        <xdr:cNvSpPr/>
      </xdr:nvSpPr>
      <xdr:spPr>
        <a:xfrm>
          <a:off x="7810500" y="99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82570</xdr:rowOff>
    </xdr:from>
    <xdr:ext cx="534377" cy="259045"/>
    <xdr:sp macro="" textlink="">
      <xdr:nvSpPr>
        <xdr:cNvPr id="373" name="テキスト ボックス 372"/>
        <xdr:cNvSpPr txBox="1"/>
      </xdr:nvSpPr>
      <xdr:spPr>
        <a:xfrm>
          <a:off x="7594111" y="1002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168736</xdr:rowOff>
    </xdr:from>
    <xdr:to>
      <xdr:col>10</xdr:col>
      <xdr:colOff>155575</xdr:colOff>
      <xdr:row>58</xdr:row>
      <xdr:rowOff>98886</xdr:rowOff>
    </xdr:to>
    <xdr:sp macro="" textlink="">
      <xdr:nvSpPr>
        <xdr:cNvPr id="374" name="円/楕円 373"/>
        <xdr:cNvSpPr/>
      </xdr:nvSpPr>
      <xdr:spPr>
        <a:xfrm>
          <a:off x="6921500" y="99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90013</xdr:rowOff>
    </xdr:from>
    <xdr:ext cx="534377" cy="259045"/>
    <xdr:sp macro="" textlink="">
      <xdr:nvSpPr>
        <xdr:cNvPr id="375" name="テキスト ボックス 374"/>
        <xdr:cNvSpPr txBox="1"/>
      </xdr:nvSpPr>
      <xdr:spPr>
        <a:xfrm>
          <a:off x="6705111" y="1003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116742</xdr:rowOff>
    </xdr:from>
    <xdr:to>
      <xdr:col>15</xdr:col>
      <xdr:colOff>180975</xdr:colOff>
      <xdr:row>77</xdr:row>
      <xdr:rowOff>54237</xdr:rowOff>
    </xdr:to>
    <xdr:cxnSp macro="">
      <xdr:nvCxnSpPr>
        <xdr:cNvPr id="406" name="直線コネクタ 405"/>
        <xdr:cNvCxnSpPr/>
      </xdr:nvCxnSpPr>
      <xdr:spPr>
        <a:xfrm>
          <a:off x="9639300" y="13146942"/>
          <a:ext cx="838200" cy="10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106646</xdr:rowOff>
    </xdr:from>
    <xdr:ext cx="534377" cy="259045"/>
    <xdr:sp macro="" textlink="">
      <xdr:nvSpPr>
        <xdr:cNvPr id="407" name="商工費平均値テキスト"/>
        <xdr:cNvSpPr txBox="1"/>
      </xdr:nvSpPr>
      <xdr:spPr>
        <a:xfrm>
          <a:off x="10528300" y="13308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116742</xdr:rowOff>
    </xdr:from>
    <xdr:to>
      <xdr:col>14</xdr:col>
      <xdr:colOff>28575</xdr:colOff>
      <xdr:row>79</xdr:row>
      <xdr:rowOff>85968</xdr:rowOff>
    </xdr:to>
    <xdr:cxnSp macro="">
      <xdr:nvCxnSpPr>
        <xdr:cNvPr id="409" name="直線コネクタ 408"/>
        <xdr:cNvCxnSpPr/>
      </xdr:nvCxnSpPr>
      <xdr:spPr>
        <a:xfrm flipV="1">
          <a:off x="8750300" y="13146942"/>
          <a:ext cx="889000" cy="48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85103</xdr:rowOff>
    </xdr:from>
    <xdr:ext cx="534377" cy="259045"/>
    <xdr:sp macro="" textlink="">
      <xdr:nvSpPr>
        <xdr:cNvPr id="411" name="テキスト ボックス 410"/>
        <xdr:cNvSpPr txBox="1"/>
      </xdr:nvSpPr>
      <xdr:spPr>
        <a:xfrm>
          <a:off x="9372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85968</xdr:rowOff>
    </xdr:from>
    <xdr:to>
      <xdr:col>12</xdr:col>
      <xdr:colOff>511175</xdr:colOff>
      <xdr:row>79</xdr:row>
      <xdr:rowOff>88080</xdr:rowOff>
    </xdr:to>
    <xdr:cxnSp macro="">
      <xdr:nvCxnSpPr>
        <xdr:cNvPr id="412" name="直線コネクタ 411"/>
        <xdr:cNvCxnSpPr/>
      </xdr:nvCxnSpPr>
      <xdr:spPr>
        <a:xfrm flipV="1">
          <a:off x="7861300" y="13630518"/>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86305</xdr:rowOff>
    </xdr:from>
    <xdr:to>
      <xdr:col>11</xdr:col>
      <xdr:colOff>307975</xdr:colOff>
      <xdr:row>79</xdr:row>
      <xdr:rowOff>88080</xdr:rowOff>
    </xdr:to>
    <xdr:cxnSp macro="">
      <xdr:nvCxnSpPr>
        <xdr:cNvPr id="415" name="直線コネクタ 414"/>
        <xdr:cNvCxnSpPr/>
      </xdr:nvCxnSpPr>
      <xdr:spPr>
        <a:xfrm>
          <a:off x="6972300" y="13630855"/>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3437</xdr:rowOff>
    </xdr:from>
    <xdr:to>
      <xdr:col>15</xdr:col>
      <xdr:colOff>231775</xdr:colOff>
      <xdr:row>77</xdr:row>
      <xdr:rowOff>105037</xdr:rowOff>
    </xdr:to>
    <xdr:sp macro="" textlink="">
      <xdr:nvSpPr>
        <xdr:cNvPr id="425" name="円/楕円 424"/>
        <xdr:cNvSpPr/>
      </xdr:nvSpPr>
      <xdr:spPr>
        <a:xfrm>
          <a:off x="10426700" y="132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26314</xdr:rowOff>
    </xdr:from>
    <xdr:ext cx="534377" cy="259045"/>
    <xdr:sp macro="" textlink="">
      <xdr:nvSpPr>
        <xdr:cNvPr id="426" name="商工費該当値テキスト"/>
        <xdr:cNvSpPr txBox="1"/>
      </xdr:nvSpPr>
      <xdr:spPr>
        <a:xfrm>
          <a:off x="10528300" y="1305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35,601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65942</xdr:rowOff>
    </xdr:from>
    <xdr:to>
      <xdr:col>14</xdr:col>
      <xdr:colOff>79375</xdr:colOff>
      <xdr:row>76</xdr:row>
      <xdr:rowOff>167542</xdr:rowOff>
    </xdr:to>
    <xdr:sp macro="" textlink="">
      <xdr:nvSpPr>
        <xdr:cNvPr id="427" name="円/楕円 426"/>
        <xdr:cNvSpPr/>
      </xdr:nvSpPr>
      <xdr:spPr>
        <a:xfrm>
          <a:off x="9588500" y="1309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12619</xdr:rowOff>
    </xdr:from>
    <xdr:ext cx="534377" cy="259045"/>
    <xdr:sp macro="" textlink="">
      <xdr:nvSpPr>
        <xdr:cNvPr id="428" name="テキスト ボックス 427"/>
        <xdr:cNvSpPr txBox="1"/>
      </xdr:nvSpPr>
      <xdr:spPr>
        <a:xfrm>
          <a:off x="9372111" y="1287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35168</xdr:rowOff>
    </xdr:from>
    <xdr:to>
      <xdr:col>12</xdr:col>
      <xdr:colOff>561975</xdr:colOff>
      <xdr:row>79</xdr:row>
      <xdr:rowOff>136768</xdr:rowOff>
    </xdr:to>
    <xdr:sp macro="" textlink="">
      <xdr:nvSpPr>
        <xdr:cNvPr id="429" name="円/楕円 428"/>
        <xdr:cNvSpPr/>
      </xdr:nvSpPr>
      <xdr:spPr>
        <a:xfrm>
          <a:off x="8699500" y="135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127895</xdr:rowOff>
    </xdr:from>
    <xdr:ext cx="469744" cy="259045"/>
    <xdr:sp macro="" textlink="">
      <xdr:nvSpPr>
        <xdr:cNvPr id="430" name="テキスト ボックス 429"/>
        <xdr:cNvSpPr txBox="1"/>
      </xdr:nvSpPr>
      <xdr:spPr>
        <a:xfrm>
          <a:off x="8515427" y="1367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37280</xdr:rowOff>
    </xdr:from>
    <xdr:to>
      <xdr:col>11</xdr:col>
      <xdr:colOff>358775</xdr:colOff>
      <xdr:row>79</xdr:row>
      <xdr:rowOff>138880</xdr:rowOff>
    </xdr:to>
    <xdr:sp macro="" textlink="">
      <xdr:nvSpPr>
        <xdr:cNvPr id="431" name="円/楕円 430"/>
        <xdr:cNvSpPr/>
      </xdr:nvSpPr>
      <xdr:spPr>
        <a:xfrm>
          <a:off x="7810500" y="135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130007</xdr:rowOff>
    </xdr:from>
    <xdr:ext cx="378565" cy="259045"/>
    <xdr:sp macro="" textlink="">
      <xdr:nvSpPr>
        <xdr:cNvPr id="432" name="テキスト ボックス 431"/>
        <xdr:cNvSpPr txBox="1"/>
      </xdr:nvSpPr>
      <xdr:spPr>
        <a:xfrm>
          <a:off x="7672017" y="13674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35505</xdr:rowOff>
    </xdr:from>
    <xdr:to>
      <xdr:col>10</xdr:col>
      <xdr:colOff>155575</xdr:colOff>
      <xdr:row>79</xdr:row>
      <xdr:rowOff>137105</xdr:rowOff>
    </xdr:to>
    <xdr:sp macro="" textlink="">
      <xdr:nvSpPr>
        <xdr:cNvPr id="433" name="円/楕円 432"/>
        <xdr:cNvSpPr/>
      </xdr:nvSpPr>
      <xdr:spPr>
        <a:xfrm>
          <a:off x="6921500" y="1358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128232</xdr:rowOff>
    </xdr:from>
    <xdr:ext cx="469744" cy="259045"/>
    <xdr:sp macro="" textlink="">
      <xdr:nvSpPr>
        <xdr:cNvPr id="434" name="テキスト ボックス 433"/>
        <xdr:cNvSpPr txBox="1"/>
      </xdr:nvSpPr>
      <xdr:spPr>
        <a:xfrm>
          <a:off x="6737427" y="13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96481</xdr:rowOff>
    </xdr:from>
    <xdr:to>
      <xdr:col>15</xdr:col>
      <xdr:colOff>180975</xdr:colOff>
      <xdr:row>98</xdr:row>
      <xdr:rowOff>27691</xdr:rowOff>
    </xdr:to>
    <xdr:cxnSp macro="">
      <xdr:nvCxnSpPr>
        <xdr:cNvPr id="461" name="直線コネクタ 460"/>
        <xdr:cNvCxnSpPr/>
      </xdr:nvCxnSpPr>
      <xdr:spPr>
        <a:xfrm>
          <a:off x="9639300" y="16555681"/>
          <a:ext cx="838200" cy="27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96481</xdr:rowOff>
    </xdr:from>
    <xdr:to>
      <xdr:col>14</xdr:col>
      <xdr:colOff>28575</xdr:colOff>
      <xdr:row>97</xdr:row>
      <xdr:rowOff>97893</xdr:rowOff>
    </xdr:to>
    <xdr:cxnSp macro="">
      <xdr:nvCxnSpPr>
        <xdr:cNvPr id="464" name="直線コネクタ 463"/>
        <xdr:cNvCxnSpPr/>
      </xdr:nvCxnSpPr>
      <xdr:spPr>
        <a:xfrm flipV="1">
          <a:off x="8750300" y="16555681"/>
          <a:ext cx="889000" cy="17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97893</xdr:rowOff>
    </xdr:from>
    <xdr:to>
      <xdr:col>12</xdr:col>
      <xdr:colOff>511175</xdr:colOff>
      <xdr:row>98</xdr:row>
      <xdr:rowOff>22135</xdr:rowOff>
    </xdr:to>
    <xdr:cxnSp macro="">
      <xdr:nvCxnSpPr>
        <xdr:cNvPr id="467" name="直線コネクタ 466"/>
        <xdr:cNvCxnSpPr/>
      </xdr:nvCxnSpPr>
      <xdr:spPr>
        <a:xfrm flipV="1">
          <a:off x="7861300" y="16728543"/>
          <a:ext cx="889000" cy="9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13329</xdr:rowOff>
    </xdr:from>
    <xdr:to>
      <xdr:col>11</xdr:col>
      <xdr:colOff>307975</xdr:colOff>
      <xdr:row>98</xdr:row>
      <xdr:rowOff>22135</xdr:rowOff>
    </xdr:to>
    <xdr:cxnSp macro="">
      <xdr:nvCxnSpPr>
        <xdr:cNvPr id="470" name="直線コネクタ 469"/>
        <xdr:cNvCxnSpPr/>
      </xdr:nvCxnSpPr>
      <xdr:spPr>
        <a:xfrm>
          <a:off x="6972300" y="16815429"/>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148341</xdr:rowOff>
    </xdr:from>
    <xdr:to>
      <xdr:col>15</xdr:col>
      <xdr:colOff>231775</xdr:colOff>
      <xdr:row>98</xdr:row>
      <xdr:rowOff>78491</xdr:rowOff>
    </xdr:to>
    <xdr:sp macro="" textlink="">
      <xdr:nvSpPr>
        <xdr:cNvPr id="480" name="円/楕円 479"/>
        <xdr:cNvSpPr/>
      </xdr:nvSpPr>
      <xdr:spPr>
        <a:xfrm>
          <a:off x="10426700" y="167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63268</xdr:rowOff>
    </xdr:from>
    <xdr:ext cx="534377" cy="259045"/>
    <xdr:sp macro="" textlink="">
      <xdr:nvSpPr>
        <xdr:cNvPr id="481" name="土木費該当値テキスト"/>
        <xdr:cNvSpPr txBox="1"/>
      </xdr:nvSpPr>
      <xdr:spPr>
        <a:xfrm>
          <a:off x="10528300" y="166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24,499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45681</xdr:rowOff>
    </xdr:from>
    <xdr:to>
      <xdr:col>14</xdr:col>
      <xdr:colOff>79375</xdr:colOff>
      <xdr:row>96</xdr:row>
      <xdr:rowOff>147281</xdr:rowOff>
    </xdr:to>
    <xdr:sp macro="" textlink="">
      <xdr:nvSpPr>
        <xdr:cNvPr id="482" name="円/楕円 481"/>
        <xdr:cNvSpPr/>
      </xdr:nvSpPr>
      <xdr:spPr>
        <a:xfrm>
          <a:off x="9588500" y="165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163808</xdr:rowOff>
    </xdr:from>
    <xdr:ext cx="534377" cy="259045"/>
    <xdr:sp macro="" textlink="">
      <xdr:nvSpPr>
        <xdr:cNvPr id="483" name="テキスト ボックス 482"/>
        <xdr:cNvSpPr txBox="1"/>
      </xdr:nvSpPr>
      <xdr:spPr>
        <a:xfrm>
          <a:off x="9372111" y="1628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84,453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47093</xdr:rowOff>
    </xdr:from>
    <xdr:to>
      <xdr:col>12</xdr:col>
      <xdr:colOff>561975</xdr:colOff>
      <xdr:row>97</xdr:row>
      <xdr:rowOff>148693</xdr:rowOff>
    </xdr:to>
    <xdr:sp macro="" textlink="">
      <xdr:nvSpPr>
        <xdr:cNvPr id="484" name="円/楕円 483"/>
        <xdr:cNvSpPr/>
      </xdr:nvSpPr>
      <xdr:spPr>
        <a:xfrm>
          <a:off x="8699500" y="166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139820</xdr:rowOff>
    </xdr:from>
    <xdr:ext cx="534377" cy="259045"/>
    <xdr:sp macro="" textlink="">
      <xdr:nvSpPr>
        <xdr:cNvPr id="485" name="テキスト ボックス 484"/>
        <xdr:cNvSpPr txBox="1"/>
      </xdr:nvSpPr>
      <xdr:spPr>
        <a:xfrm>
          <a:off x="8483111" y="167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142785</xdr:rowOff>
    </xdr:from>
    <xdr:to>
      <xdr:col>11</xdr:col>
      <xdr:colOff>358775</xdr:colOff>
      <xdr:row>98</xdr:row>
      <xdr:rowOff>72935</xdr:rowOff>
    </xdr:to>
    <xdr:sp macro="" textlink="">
      <xdr:nvSpPr>
        <xdr:cNvPr id="486" name="円/楕円 485"/>
        <xdr:cNvSpPr/>
      </xdr:nvSpPr>
      <xdr:spPr>
        <a:xfrm>
          <a:off x="7810500" y="167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64062</xdr:rowOff>
    </xdr:from>
    <xdr:ext cx="534377" cy="259045"/>
    <xdr:sp macro="" textlink="">
      <xdr:nvSpPr>
        <xdr:cNvPr id="487" name="テキスト ボックス 486"/>
        <xdr:cNvSpPr txBox="1"/>
      </xdr:nvSpPr>
      <xdr:spPr>
        <a:xfrm>
          <a:off x="7594111" y="1686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133979</xdr:rowOff>
    </xdr:from>
    <xdr:to>
      <xdr:col>10</xdr:col>
      <xdr:colOff>155575</xdr:colOff>
      <xdr:row>98</xdr:row>
      <xdr:rowOff>64129</xdr:rowOff>
    </xdr:to>
    <xdr:sp macro="" textlink="">
      <xdr:nvSpPr>
        <xdr:cNvPr id="488" name="円/楕円 487"/>
        <xdr:cNvSpPr/>
      </xdr:nvSpPr>
      <xdr:spPr>
        <a:xfrm>
          <a:off x="6921500" y="167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55256</xdr:rowOff>
    </xdr:from>
    <xdr:ext cx="534377" cy="259045"/>
    <xdr:sp macro="" textlink="">
      <xdr:nvSpPr>
        <xdr:cNvPr id="489" name="テキスト ボックス 488"/>
        <xdr:cNvSpPr txBox="1"/>
      </xdr:nvSpPr>
      <xdr:spPr>
        <a:xfrm>
          <a:off x="6705111" y="1685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17152</xdr:rowOff>
    </xdr:from>
    <xdr:to>
      <xdr:col>23</xdr:col>
      <xdr:colOff>517525</xdr:colOff>
      <xdr:row>38</xdr:row>
      <xdr:rowOff>110477</xdr:rowOff>
    </xdr:to>
    <xdr:cxnSp macro="">
      <xdr:nvCxnSpPr>
        <xdr:cNvPr id="519" name="直線コネクタ 518"/>
        <xdr:cNvCxnSpPr/>
      </xdr:nvCxnSpPr>
      <xdr:spPr>
        <a:xfrm>
          <a:off x="15481300" y="6532252"/>
          <a:ext cx="838200" cy="9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17152</xdr:rowOff>
    </xdr:from>
    <xdr:to>
      <xdr:col>22</xdr:col>
      <xdr:colOff>365125</xdr:colOff>
      <xdr:row>38</xdr:row>
      <xdr:rowOff>107277</xdr:rowOff>
    </xdr:to>
    <xdr:cxnSp macro="">
      <xdr:nvCxnSpPr>
        <xdr:cNvPr id="522" name="直線コネクタ 521"/>
        <xdr:cNvCxnSpPr/>
      </xdr:nvCxnSpPr>
      <xdr:spPr>
        <a:xfrm flipV="1">
          <a:off x="14592300" y="6532252"/>
          <a:ext cx="889000" cy="9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107277</xdr:rowOff>
    </xdr:from>
    <xdr:to>
      <xdr:col>21</xdr:col>
      <xdr:colOff>161925</xdr:colOff>
      <xdr:row>39</xdr:row>
      <xdr:rowOff>50736</xdr:rowOff>
    </xdr:to>
    <xdr:cxnSp macro="">
      <xdr:nvCxnSpPr>
        <xdr:cNvPr id="525" name="直線コネクタ 524"/>
        <xdr:cNvCxnSpPr/>
      </xdr:nvCxnSpPr>
      <xdr:spPr>
        <a:xfrm flipV="1">
          <a:off x="13703300" y="6622377"/>
          <a:ext cx="889000" cy="1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44145</xdr:rowOff>
    </xdr:from>
    <xdr:to>
      <xdr:col>19</xdr:col>
      <xdr:colOff>644525</xdr:colOff>
      <xdr:row>39</xdr:row>
      <xdr:rowOff>50736</xdr:rowOff>
    </xdr:to>
    <xdr:cxnSp macro="">
      <xdr:nvCxnSpPr>
        <xdr:cNvPr id="528" name="直線コネクタ 527"/>
        <xdr:cNvCxnSpPr/>
      </xdr:nvCxnSpPr>
      <xdr:spPr>
        <a:xfrm>
          <a:off x="12814300" y="6730695"/>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59677</xdr:rowOff>
    </xdr:from>
    <xdr:to>
      <xdr:col>23</xdr:col>
      <xdr:colOff>568325</xdr:colOff>
      <xdr:row>38</xdr:row>
      <xdr:rowOff>161277</xdr:rowOff>
    </xdr:to>
    <xdr:sp macro="" textlink="">
      <xdr:nvSpPr>
        <xdr:cNvPr id="538" name="円/楕円 537"/>
        <xdr:cNvSpPr/>
      </xdr:nvSpPr>
      <xdr:spPr>
        <a:xfrm>
          <a:off x="16268700" y="65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38104</xdr:rowOff>
    </xdr:from>
    <xdr:ext cx="534377" cy="259045"/>
    <xdr:sp macro="" textlink="">
      <xdr:nvSpPr>
        <xdr:cNvPr id="539" name="消防費該当値テキスト"/>
        <xdr:cNvSpPr txBox="1"/>
      </xdr:nvSpPr>
      <xdr:spPr>
        <a:xfrm>
          <a:off x="16370300" y="65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137801</xdr:rowOff>
    </xdr:from>
    <xdr:to>
      <xdr:col>22</xdr:col>
      <xdr:colOff>415925</xdr:colOff>
      <xdr:row>38</xdr:row>
      <xdr:rowOff>67951</xdr:rowOff>
    </xdr:to>
    <xdr:sp macro="" textlink="">
      <xdr:nvSpPr>
        <xdr:cNvPr id="540" name="円/楕円 539"/>
        <xdr:cNvSpPr/>
      </xdr:nvSpPr>
      <xdr:spPr>
        <a:xfrm>
          <a:off x="15430500" y="648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59079</xdr:rowOff>
    </xdr:from>
    <xdr:ext cx="534377" cy="259045"/>
    <xdr:sp macro="" textlink="">
      <xdr:nvSpPr>
        <xdr:cNvPr id="541" name="テキスト ボックス 540"/>
        <xdr:cNvSpPr txBox="1"/>
      </xdr:nvSpPr>
      <xdr:spPr>
        <a:xfrm>
          <a:off x="15214111" y="657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56477</xdr:rowOff>
    </xdr:from>
    <xdr:to>
      <xdr:col>21</xdr:col>
      <xdr:colOff>212725</xdr:colOff>
      <xdr:row>38</xdr:row>
      <xdr:rowOff>158077</xdr:rowOff>
    </xdr:to>
    <xdr:sp macro="" textlink="">
      <xdr:nvSpPr>
        <xdr:cNvPr id="542" name="円/楕円 541"/>
        <xdr:cNvSpPr/>
      </xdr:nvSpPr>
      <xdr:spPr>
        <a:xfrm>
          <a:off x="14541500" y="65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149204</xdr:rowOff>
    </xdr:from>
    <xdr:ext cx="534377" cy="259045"/>
    <xdr:sp macro="" textlink="">
      <xdr:nvSpPr>
        <xdr:cNvPr id="543" name="テキスト ボックス 542"/>
        <xdr:cNvSpPr txBox="1"/>
      </xdr:nvSpPr>
      <xdr:spPr>
        <a:xfrm>
          <a:off x="14325111" y="66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171386</xdr:rowOff>
    </xdr:from>
    <xdr:to>
      <xdr:col>20</xdr:col>
      <xdr:colOff>9525</xdr:colOff>
      <xdr:row>39</xdr:row>
      <xdr:rowOff>101536</xdr:rowOff>
    </xdr:to>
    <xdr:sp macro="" textlink="">
      <xdr:nvSpPr>
        <xdr:cNvPr id="544" name="円/楕円 543"/>
        <xdr:cNvSpPr/>
      </xdr:nvSpPr>
      <xdr:spPr>
        <a:xfrm>
          <a:off x="13652500" y="66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92663</xdr:rowOff>
    </xdr:from>
    <xdr:ext cx="534377" cy="259045"/>
    <xdr:sp macro="" textlink="">
      <xdr:nvSpPr>
        <xdr:cNvPr id="545" name="テキスト ボックス 544"/>
        <xdr:cNvSpPr txBox="1"/>
      </xdr:nvSpPr>
      <xdr:spPr>
        <a:xfrm>
          <a:off x="13436111" y="677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164795</xdr:rowOff>
    </xdr:from>
    <xdr:to>
      <xdr:col>18</xdr:col>
      <xdr:colOff>492125</xdr:colOff>
      <xdr:row>39</xdr:row>
      <xdr:rowOff>94945</xdr:rowOff>
    </xdr:to>
    <xdr:sp macro="" textlink="">
      <xdr:nvSpPr>
        <xdr:cNvPr id="546" name="円/楕円 545"/>
        <xdr:cNvSpPr/>
      </xdr:nvSpPr>
      <xdr:spPr>
        <a:xfrm>
          <a:off x="12763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86072</xdr:rowOff>
    </xdr:from>
    <xdr:ext cx="534377" cy="259045"/>
    <xdr:sp macro="" textlink="">
      <xdr:nvSpPr>
        <xdr:cNvPr id="547" name="テキスト ボックス 546"/>
        <xdr:cNvSpPr txBox="1"/>
      </xdr:nvSpPr>
      <xdr:spPr>
        <a:xfrm>
          <a:off x="12547111" y="677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14469</xdr:rowOff>
    </xdr:from>
    <xdr:to>
      <xdr:col>23</xdr:col>
      <xdr:colOff>517525</xdr:colOff>
      <xdr:row>58</xdr:row>
      <xdr:rowOff>53979</xdr:rowOff>
    </xdr:to>
    <xdr:cxnSp macro="">
      <xdr:nvCxnSpPr>
        <xdr:cNvPr id="576" name="直線コネクタ 575"/>
        <xdr:cNvCxnSpPr/>
      </xdr:nvCxnSpPr>
      <xdr:spPr>
        <a:xfrm flipV="1">
          <a:off x="15481300" y="9958569"/>
          <a:ext cx="8382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53979</xdr:rowOff>
    </xdr:from>
    <xdr:to>
      <xdr:col>22</xdr:col>
      <xdr:colOff>365125</xdr:colOff>
      <xdr:row>58</xdr:row>
      <xdr:rowOff>87488</xdr:rowOff>
    </xdr:to>
    <xdr:cxnSp macro="">
      <xdr:nvCxnSpPr>
        <xdr:cNvPr id="579" name="直線コネクタ 578"/>
        <xdr:cNvCxnSpPr/>
      </xdr:nvCxnSpPr>
      <xdr:spPr>
        <a:xfrm flipV="1">
          <a:off x="14592300" y="9998079"/>
          <a:ext cx="889000" cy="3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86878</xdr:rowOff>
    </xdr:from>
    <xdr:to>
      <xdr:col>21</xdr:col>
      <xdr:colOff>161925</xdr:colOff>
      <xdr:row>58</xdr:row>
      <xdr:rowOff>87488</xdr:rowOff>
    </xdr:to>
    <xdr:cxnSp macro="">
      <xdr:nvCxnSpPr>
        <xdr:cNvPr id="582" name="直線コネクタ 581"/>
        <xdr:cNvCxnSpPr/>
      </xdr:nvCxnSpPr>
      <xdr:spPr>
        <a:xfrm>
          <a:off x="13703300" y="1003097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49712</xdr:rowOff>
    </xdr:from>
    <xdr:to>
      <xdr:col>19</xdr:col>
      <xdr:colOff>644525</xdr:colOff>
      <xdr:row>58</xdr:row>
      <xdr:rowOff>86878</xdr:rowOff>
    </xdr:to>
    <xdr:cxnSp macro="">
      <xdr:nvCxnSpPr>
        <xdr:cNvPr id="585" name="直線コネクタ 584"/>
        <xdr:cNvCxnSpPr/>
      </xdr:nvCxnSpPr>
      <xdr:spPr>
        <a:xfrm>
          <a:off x="12814300" y="9993812"/>
          <a:ext cx="889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135119</xdr:rowOff>
    </xdr:from>
    <xdr:to>
      <xdr:col>23</xdr:col>
      <xdr:colOff>568325</xdr:colOff>
      <xdr:row>58</xdr:row>
      <xdr:rowOff>65269</xdr:rowOff>
    </xdr:to>
    <xdr:sp macro="" textlink="">
      <xdr:nvSpPr>
        <xdr:cNvPr id="595" name="円/楕円 594"/>
        <xdr:cNvSpPr/>
      </xdr:nvSpPr>
      <xdr:spPr>
        <a:xfrm>
          <a:off x="16268700" y="99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50046</xdr:rowOff>
    </xdr:from>
    <xdr:ext cx="534377" cy="259045"/>
    <xdr:sp macro="" textlink="">
      <xdr:nvSpPr>
        <xdr:cNvPr id="596" name="教育費該当値テキスト"/>
        <xdr:cNvSpPr txBox="1"/>
      </xdr:nvSpPr>
      <xdr:spPr>
        <a:xfrm>
          <a:off x="16370300" y="982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52,869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3179</xdr:rowOff>
    </xdr:from>
    <xdr:to>
      <xdr:col>22</xdr:col>
      <xdr:colOff>415925</xdr:colOff>
      <xdr:row>58</xdr:row>
      <xdr:rowOff>104779</xdr:rowOff>
    </xdr:to>
    <xdr:sp macro="" textlink="">
      <xdr:nvSpPr>
        <xdr:cNvPr id="597" name="円/楕円 596"/>
        <xdr:cNvSpPr/>
      </xdr:nvSpPr>
      <xdr:spPr>
        <a:xfrm>
          <a:off x="15430500" y="99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95906</xdr:rowOff>
    </xdr:from>
    <xdr:ext cx="534377" cy="259045"/>
    <xdr:sp macro="" textlink="">
      <xdr:nvSpPr>
        <xdr:cNvPr id="598" name="テキスト ボックス 597"/>
        <xdr:cNvSpPr txBox="1"/>
      </xdr:nvSpPr>
      <xdr:spPr>
        <a:xfrm>
          <a:off x="15214111" y="1004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36688</xdr:rowOff>
    </xdr:from>
    <xdr:to>
      <xdr:col>21</xdr:col>
      <xdr:colOff>212725</xdr:colOff>
      <xdr:row>58</xdr:row>
      <xdr:rowOff>138288</xdr:rowOff>
    </xdr:to>
    <xdr:sp macro="" textlink="">
      <xdr:nvSpPr>
        <xdr:cNvPr id="599" name="円/楕円 598"/>
        <xdr:cNvSpPr/>
      </xdr:nvSpPr>
      <xdr:spPr>
        <a:xfrm>
          <a:off x="14541500" y="99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129415</xdr:rowOff>
    </xdr:from>
    <xdr:ext cx="534377" cy="259045"/>
    <xdr:sp macro="" textlink="">
      <xdr:nvSpPr>
        <xdr:cNvPr id="600" name="テキスト ボックス 599"/>
        <xdr:cNvSpPr txBox="1"/>
      </xdr:nvSpPr>
      <xdr:spPr>
        <a:xfrm>
          <a:off x="14325111" y="1007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36078</xdr:rowOff>
    </xdr:from>
    <xdr:to>
      <xdr:col>20</xdr:col>
      <xdr:colOff>9525</xdr:colOff>
      <xdr:row>58</xdr:row>
      <xdr:rowOff>137678</xdr:rowOff>
    </xdr:to>
    <xdr:sp macro="" textlink="">
      <xdr:nvSpPr>
        <xdr:cNvPr id="601" name="円/楕円 600"/>
        <xdr:cNvSpPr/>
      </xdr:nvSpPr>
      <xdr:spPr>
        <a:xfrm>
          <a:off x="13652500" y="99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128805</xdr:rowOff>
    </xdr:from>
    <xdr:ext cx="534377" cy="259045"/>
    <xdr:sp macro="" textlink="">
      <xdr:nvSpPr>
        <xdr:cNvPr id="602" name="テキスト ボックス 601"/>
        <xdr:cNvSpPr txBox="1"/>
      </xdr:nvSpPr>
      <xdr:spPr>
        <a:xfrm>
          <a:off x="13436111" y="1007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170362</xdr:rowOff>
    </xdr:from>
    <xdr:to>
      <xdr:col>18</xdr:col>
      <xdr:colOff>492125</xdr:colOff>
      <xdr:row>58</xdr:row>
      <xdr:rowOff>100512</xdr:rowOff>
    </xdr:to>
    <xdr:sp macro="" textlink="">
      <xdr:nvSpPr>
        <xdr:cNvPr id="603" name="円/楕円 602"/>
        <xdr:cNvSpPr/>
      </xdr:nvSpPr>
      <xdr:spPr>
        <a:xfrm>
          <a:off x="12763500" y="994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91639</xdr:rowOff>
    </xdr:from>
    <xdr:ext cx="534377" cy="259045"/>
    <xdr:sp macro="" textlink="">
      <xdr:nvSpPr>
        <xdr:cNvPr id="604" name="テキスト ボックス 603"/>
        <xdr:cNvSpPr txBox="1"/>
      </xdr:nvSpPr>
      <xdr:spPr>
        <a:xfrm>
          <a:off x="12547111" y="100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23168</xdr:rowOff>
    </xdr:from>
    <xdr:to>
      <xdr:col>22</xdr:col>
      <xdr:colOff>365125</xdr:colOff>
      <xdr:row>79</xdr:row>
      <xdr:rowOff>44450</xdr:rowOff>
    </xdr:to>
    <xdr:cxnSp macro="">
      <xdr:nvCxnSpPr>
        <xdr:cNvPr id="636" name="直線コネクタ 635"/>
        <xdr:cNvCxnSpPr/>
      </xdr:nvCxnSpPr>
      <xdr:spPr>
        <a:xfrm>
          <a:off x="14592300" y="13567718"/>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11136</xdr:rowOff>
    </xdr:from>
    <xdr:to>
      <xdr:col>21</xdr:col>
      <xdr:colOff>161925</xdr:colOff>
      <xdr:row>79</xdr:row>
      <xdr:rowOff>23168</xdr:rowOff>
    </xdr:to>
    <xdr:cxnSp macro="">
      <xdr:nvCxnSpPr>
        <xdr:cNvPr id="639" name="直線コネクタ 638"/>
        <xdr:cNvCxnSpPr/>
      </xdr:nvCxnSpPr>
      <xdr:spPr>
        <a:xfrm>
          <a:off x="13703300" y="13384236"/>
          <a:ext cx="889000" cy="18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141201</xdr:rowOff>
    </xdr:from>
    <xdr:to>
      <xdr:col>19</xdr:col>
      <xdr:colOff>644525</xdr:colOff>
      <xdr:row>78</xdr:row>
      <xdr:rowOff>11136</xdr:rowOff>
    </xdr:to>
    <xdr:cxnSp macro="">
      <xdr:nvCxnSpPr>
        <xdr:cNvPr id="642" name="直線コネクタ 641"/>
        <xdr:cNvCxnSpPr/>
      </xdr:nvCxnSpPr>
      <xdr:spPr>
        <a:xfrm>
          <a:off x="12814300" y="12999951"/>
          <a:ext cx="889000" cy="38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15167</xdr:rowOff>
    </xdr:from>
    <xdr:ext cx="469744" cy="259045"/>
    <xdr:sp macro="" textlink="">
      <xdr:nvSpPr>
        <xdr:cNvPr id="644" name="テキスト ボックス 643"/>
        <xdr:cNvSpPr txBox="1"/>
      </xdr:nvSpPr>
      <xdr:spPr>
        <a:xfrm>
          <a:off x="13468427" y="13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20837</xdr:rowOff>
    </xdr:from>
    <xdr:ext cx="469744" cy="259045"/>
    <xdr:sp macro="" textlink="">
      <xdr:nvSpPr>
        <xdr:cNvPr id="646" name="テキスト ボックス 645"/>
        <xdr:cNvSpPr txBox="1"/>
      </xdr:nvSpPr>
      <xdr:spPr>
        <a:xfrm>
          <a:off x="12579427" y="135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143818</xdr:rowOff>
    </xdr:from>
    <xdr:to>
      <xdr:col>21</xdr:col>
      <xdr:colOff>212725</xdr:colOff>
      <xdr:row>79</xdr:row>
      <xdr:rowOff>73968</xdr:rowOff>
    </xdr:to>
    <xdr:sp macro="" textlink="">
      <xdr:nvSpPr>
        <xdr:cNvPr id="656" name="円/楕円 655"/>
        <xdr:cNvSpPr/>
      </xdr:nvSpPr>
      <xdr:spPr>
        <a:xfrm>
          <a:off x="14541500" y="1351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65095</xdr:rowOff>
    </xdr:from>
    <xdr:ext cx="469744" cy="259045"/>
    <xdr:sp macro="" textlink="">
      <xdr:nvSpPr>
        <xdr:cNvPr id="657" name="テキスト ボックス 656"/>
        <xdr:cNvSpPr txBox="1"/>
      </xdr:nvSpPr>
      <xdr:spPr>
        <a:xfrm>
          <a:off x="14357427" y="1360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131786</xdr:rowOff>
    </xdr:from>
    <xdr:to>
      <xdr:col>20</xdr:col>
      <xdr:colOff>9525</xdr:colOff>
      <xdr:row>78</xdr:row>
      <xdr:rowOff>61936</xdr:rowOff>
    </xdr:to>
    <xdr:sp macro="" textlink="">
      <xdr:nvSpPr>
        <xdr:cNvPr id="658" name="円/楕円 657"/>
        <xdr:cNvSpPr/>
      </xdr:nvSpPr>
      <xdr:spPr>
        <a:xfrm>
          <a:off x="13652500" y="133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78463</xdr:rowOff>
    </xdr:from>
    <xdr:ext cx="534377" cy="259045"/>
    <xdr:sp macro="" textlink="">
      <xdr:nvSpPr>
        <xdr:cNvPr id="659" name="テキスト ボックス 658"/>
        <xdr:cNvSpPr txBox="1"/>
      </xdr:nvSpPr>
      <xdr:spPr>
        <a:xfrm>
          <a:off x="13436111" y="1310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90401</xdr:rowOff>
    </xdr:from>
    <xdr:to>
      <xdr:col>18</xdr:col>
      <xdr:colOff>492125</xdr:colOff>
      <xdr:row>76</xdr:row>
      <xdr:rowOff>20551</xdr:rowOff>
    </xdr:to>
    <xdr:sp macro="" textlink="">
      <xdr:nvSpPr>
        <xdr:cNvPr id="660" name="円/楕円 659"/>
        <xdr:cNvSpPr/>
      </xdr:nvSpPr>
      <xdr:spPr>
        <a:xfrm>
          <a:off x="12763500" y="129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37078</xdr:rowOff>
    </xdr:from>
    <xdr:ext cx="534377" cy="259045"/>
    <xdr:sp macro="" textlink="">
      <xdr:nvSpPr>
        <xdr:cNvPr id="661" name="テキスト ボックス 660"/>
        <xdr:cNvSpPr txBox="1"/>
      </xdr:nvSpPr>
      <xdr:spPr>
        <a:xfrm>
          <a:off x="12547111" y="127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146816</xdr:rowOff>
    </xdr:from>
    <xdr:to>
      <xdr:col>23</xdr:col>
      <xdr:colOff>517525</xdr:colOff>
      <xdr:row>96</xdr:row>
      <xdr:rowOff>156949</xdr:rowOff>
    </xdr:to>
    <xdr:cxnSp macro="">
      <xdr:nvCxnSpPr>
        <xdr:cNvPr id="686" name="直線コネクタ 685"/>
        <xdr:cNvCxnSpPr/>
      </xdr:nvCxnSpPr>
      <xdr:spPr>
        <a:xfrm>
          <a:off x="15481300" y="16606016"/>
          <a:ext cx="838200" cy="1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146816</xdr:rowOff>
    </xdr:from>
    <xdr:to>
      <xdr:col>22</xdr:col>
      <xdr:colOff>365125</xdr:colOff>
      <xdr:row>96</xdr:row>
      <xdr:rowOff>152833</xdr:rowOff>
    </xdr:to>
    <xdr:cxnSp macro="">
      <xdr:nvCxnSpPr>
        <xdr:cNvPr id="689" name="直線コネクタ 688"/>
        <xdr:cNvCxnSpPr/>
      </xdr:nvCxnSpPr>
      <xdr:spPr>
        <a:xfrm flipV="1">
          <a:off x="14592300" y="16606016"/>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87922</xdr:rowOff>
    </xdr:from>
    <xdr:to>
      <xdr:col>21</xdr:col>
      <xdr:colOff>161925</xdr:colOff>
      <xdr:row>96</xdr:row>
      <xdr:rowOff>152833</xdr:rowOff>
    </xdr:to>
    <xdr:cxnSp macro="">
      <xdr:nvCxnSpPr>
        <xdr:cNvPr id="692" name="直線コネクタ 691"/>
        <xdr:cNvCxnSpPr/>
      </xdr:nvCxnSpPr>
      <xdr:spPr>
        <a:xfrm>
          <a:off x="13703300" y="16547122"/>
          <a:ext cx="889000" cy="6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41413</xdr:rowOff>
    </xdr:from>
    <xdr:to>
      <xdr:col>19</xdr:col>
      <xdr:colOff>644525</xdr:colOff>
      <xdr:row>96</xdr:row>
      <xdr:rowOff>87922</xdr:rowOff>
    </xdr:to>
    <xdr:cxnSp macro="">
      <xdr:nvCxnSpPr>
        <xdr:cNvPr id="695" name="直線コネクタ 694"/>
        <xdr:cNvCxnSpPr/>
      </xdr:nvCxnSpPr>
      <xdr:spPr>
        <a:xfrm>
          <a:off x="12814300" y="16500613"/>
          <a:ext cx="889000" cy="4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106149</xdr:rowOff>
    </xdr:from>
    <xdr:to>
      <xdr:col>23</xdr:col>
      <xdr:colOff>568325</xdr:colOff>
      <xdr:row>97</xdr:row>
      <xdr:rowOff>36299</xdr:rowOff>
    </xdr:to>
    <xdr:sp macro="" textlink="">
      <xdr:nvSpPr>
        <xdr:cNvPr id="705" name="円/楕円 704"/>
        <xdr:cNvSpPr/>
      </xdr:nvSpPr>
      <xdr:spPr>
        <a:xfrm>
          <a:off x="16268700" y="165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84576</xdr:rowOff>
    </xdr:from>
    <xdr:ext cx="534377" cy="259045"/>
    <xdr:sp macro="" textlink="">
      <xdr:nvSpPr>
        <xdr:cNvPr id="706" name="公債費該当値テキスト"/>
        <xdr:cNvSpPr txBox="1"/>
      </xdr:nvSpPr>
      <xdr:spPr>
        <a:xfrm>
          <a:off x="16370300" y="1654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36,982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96016</xdr:rowOff>
    </xdr:from>
    <xdr:to>
      <xdr:col>22</xdr:col>
      <xdr:colOff>415925</xdr:colOff>
      <xdr:row>97</xdr:row>
      <xdr:rowOff>26166</xdr:rowOff>
    </xdr:to>
    <xdr:sp macro="" textlink="">
      <xdr:nvSpPr>
        <xdr:cNvPr id="707" name="円/楕円 706"/>
        <xdr:cNvSpPr/>
      </xdr:nvSpPr>
      <xdr:spPr>
        <a:xfrm>
          <a:off x="15430500" y="165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17293</xdr:rowOff>
    </xdr:from>
    <xdr:ext cx="534377" cy="259045"/>
    <xdr:sp macro="" textlink="">
      <xdr:nvSpPr>
        <xdr:cNvPr id="708" name="テキスト ボックス 707"/>
        <xdr:cNvSpPr txBox="1"/>
      </xdr:nvSpPr>
      <xdr:spPr>
        <a:xfrm>
          <a:off x="15214111" y="166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102033</xdr:rowOff>
    </xdr:from>
    <xdr:to>
      <xdr:col>21</xdr:col>
      <xdr:colOff>212725</xdr:colOff>
      <xdr:row>97</xdr:row>
      <xdr:rowOff>32183</xdr:rowOff>
    </xdr:to>
    <xdr:sp macro="" textlink="">
      <xdr:nvSpPr>
        <xdr:cNvPr id="709" name="円/楕円 708"/>
        <xdr:cNvSpPr/>
      </xdr:nvSpPr>
      <xdr:spPr>
        <a:xfrm>
          <a:off x="14541500" y="165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23310</xdr:rowOff>
    </xdr:from>
    <xdr:ext cx="534377" cy="259045"/>
    <xdr:sp macro="" textlink="">
      <xdr:nvSpPr>
        <xdr:cNvPr id="710" name="テキスト ボックス 709"/>
        <xdr:cNvSpPr txBox="1"/>
      </xdr:nvSpPr>
      <xdr:spPr>
        <a:xfrm>
          <a:off x="14325111" y="1665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37122</xdr:rowOff>
    </xdr:from>
    <xdr:to>
      <xdr:col>20</xdr:col>
      <xdr:colOff>9525</xdr:colOff>
      <xdr:row>96</xdr:row>
      <xdr:rowOff>138722</xdr:rowOff>
    </xdr:to>
    <xdr:sp macro="" textlink="">
      <xdr:nvSpPr>
        <xdr:cNvPr id="711" name="円/楕円 710"/>
        <xdr:cNvSpPr/>
      </xdr:nvSpPr>
      <xdr:spPr>
        <a:xfrm>
          <a:off x="13652500" y="164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129849</xdr:rowOff>
    </xdr:from>
    <xdr:ext cx="534377" cy="259045"/>
    <xdr:sp macro="" textlink="">
      <xdr:nvSpPr>
        <xdr:cNvPr id="712" name="テキスト ボックス 711"/>
        <xdr:cNvSpPr txBox="1"/>
      </xdr:nvSpPr>
      <xdr:spPr>
        <a:xfrm>
          <a:off x="13436111" y="165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162063</xdr:rowOff>
    </xdr:from>
    <xdr:to>
      <xdr:col>18</xdr:col>
      <xdr:colOff>492125</xdr:colOff>
      <xdr:row>96</xdr:row>
      <xdr:rowOff>92213</xdr:rowOff>
    </xdr:to>
    <xdr:sp macro="" textlink="">
      <xdr:nvSpPr>
        <xdr:cNvPr id="713" name="円/楕円 712"/>
        <xdr:cNvSpPr/>
      </xdr:nvSpPr>
      <xdr:spPr>
        <a:xfrm>
          <a:off x="12763500" y="164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83340</xdr:rowOff>
    </xdr:from>
    <xdr:ext cx="534377" cy="259045"/>
    <xdr:sp macro="" textlink="">
      <xdr:nvSpPr>
        <xdr:cNvPr id="714" name="テキスト ボックス 713"/>
        <xdr:cNvSpPr txBox="1"/>
      </xdr:nvSpPr>
      <xdr:spPr>
        <a:xfrm>
          <a:off x="12547111" y="1654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類似団体と比べ、ほとんど全てが平均以下の低い水準であり、全体的に低コストとなっている。</a:t>
          </a:r>
        </a:p>
        <a:p>
          <a:r>
            <a:rPr kumimoji="1" lang="ja-JP" altLang="en-US" sz="1300">
              <a:latin typeface="ＭＳ Ｐゴシック"/>
            </a:rPr>
            <a:t>　平成２６～２７年度の商工費が高くなっているのは、道の駅整備関連の大型事業を実施したことによるものである。また、教育費についても、学校施設の修繕などが増加しているため、他の経費に比べやや高めとなっている。</a:t>
          </a:r>
        </a:p>
        <a:p>
          <a:r>
            <a:rPr kumimoji="1" lang="ja-JP" altLang="en-US" sz="1300">
              <a:latin typeface="ＭＳ Ｐゴシック"/>
            </a:rPr>
            <a:t>　また、低コストであるということは、財源が確保できないことにより充分にコストをかけられないという事情によるものでもあり、財源の確保が大きな課題である。</a:t>
          </a:r>
        </a:p>
        <a:p>
          <a:r>
            <a:rPr kumimoji="1" lang="ja-JP" altLang="en-US" sz="1300">
              <a:latin typeface="ＭＳ Ｐゴシック"/>
            </a:rPr>
            <a:t>　しかしながら、最も重要なことは「コストに見合うサービスを提供できているか」であることであり、低コスト・高パフォーマンスを目指していきたい。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歳出削減努力により財政調整基金への積み増しを進めてきた。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６年度については、道の駅整備など大型事業の実施により、財源対策として財政調整基金の取り崩しを行ったため、実質収支は黒字となったものの、実質単年度収支では大幅な赤字となった。平成２７年度の実質単年度収支は黒字に戻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一般会計、特別会計、公営企業会計の全てにおいて赤字はなく、一定額以上の黒字を確保している。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ただし、国民健康保険事業特別会計と水道事業会計に対して法定外（基準外）繰出しを行っているため、その解消を図っていかなければならない。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3148170</v>
      </c>
      <c r="BO4" s="409"/>
      <c r="BP4" s="409"/>
      <c r="BQ4" s="409"/>
      <c r="BR4" s="409"/>
      <c r="BS4" s="409"/>
      <c r="BT4" s="409"/>
      <c r="BU4" s="410"/>
      <c r="BV4" s="408">
        <v>3752685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13</v>
      </c>
      <c r="CU4" s="586"/>
      <c r="CV4" s="586"/>
      <c r="CW4" s="586"/>
      <c r="CX4" s="586"/>
      <c r="CY4" s="586"/>
      <c r="CZ4" s="586"/>
      <c r="DA4" s="587"/>
      <c r="DB4" s="585">
        <v>7.8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2888200</v>
      </c>
      <c r="BO5" s="414"/>
      <c r="BP5" s="414"/>
      <c r="BQ5" s="414"/>
      <c r="BR5" s="414"/>
      <c r="BS5" s="414"/>
      <c r="BT5" s="414"/>
      <c r="BU5" s="415"/>
      <c r="BV5" s="413">
        <v>3388856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83.2</v>
      </c>
      <c r="CU5" s="384"/>
      <c r="CV5" s="384"/>
      <c r="CW5" s="384"/>
      <c r="CX5" s="384"/>
      <c r="CY5" s="384"/>
      <c r="CZ5" s="384"/>
      <c r="DA5" s="385"/>
      <c r="DB5" s="383">
        <v>84.3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259970</v>
      </c>
      <c r="BO6" s="414"/>
      <c r="BP6" s="414"/>
      <c r="BQ6" s="414"/>
      <c r="BR6" s="414"/>
      <c r="BS6" s="414"/>
      <c r="BT6" s="414"/>
      <c r="BU6" s="415"/>
      <c r="BV6" s="413">
        <v>363829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89.2</v>
      </c>
      <c r="CU6" s="560"/>
      <c r="CV6" s="560"/>
      <c r="CW6" s="560"/>
      <c r="CX6" s="560"/>
      <c r="CY6" s="560"/>
      <c r="CZ6" s="560"/>
      <c r="DA6" s="561"/>
      <c r="DB6" s="559">
        <v>91.1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9255</v>
      </c>
      <c r="BO7" s="414"/>
      <c r="BP7" s="414"/>
      <c r="BQ7" s="414"/>
      <c r="BR7" s="414"/>
      <c r="BS7" s="414"/>
      <c r="BT7" s="414"/>
      <c r="BU7" s="415"/>
      <c r="BV7" s="413">
        <v>218724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1931234</v>
      </c>
      <c r="CU7" s="414"/>
      <c r="CV7" s="414"/>
      <c r="CW7" s="414"/>
      <c r="CX7" s="414"/>
      <c r="CY7" s="414"/>
      <c r="CZ7" s="414"/>
      <c r="DA7" s="415"/>
      <c r="DB7" s="413">
        <v>1859265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250715</v>
      </c>
      <c r="BO8" s="414"/>
      <c r="BP8" s="414"/>
      <c r="BQ8" s="414"/>
      <c r="BR8" s="414"/>
      <c r="BS8" s="414"/>
      <c r="BT8" s="414"/>
      <c r="BU8" s="415"/>
      <c r="BV8" s="413">
        <v>145105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v>
      </c>
      <c r="CU8" s="523"/>
      <c r="CV8" s="523"/>
      <c r="CW8" s="523"/>
      <c r="CX8" s="523"/>
      <c r="CY8" s="523"/>
      <c r="CZ8" s="523"/>
      <c r="DA8" s="524"/>
      <c r="DB8" s="522">
        <v>0.42</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6133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105610</v>
      </c>
      <c r="BO9" s="414"/>
      <c r="BP9" s="414"/>
      <c r="BQ9" s="414"/>
      <c r="BR9" s="414"/>
      <c r="BS9" s="414"/>
      <c r="BT9" s="414"/>
      <c r="BU9" s="415"/>
      <c r="BV9" s="413">
        <v>-70900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9.1999999999999993</v>
      </c>
      <c r="CU9" s="384"/>
      <c r="CV9" s="384"/>
      <c r="CW9" s="384"/>
      <c r="CX9" s="384"/>
      <c r="CY9" s="384"/>
      <c r="CZ9" s="384"/>
      <c r="DA9" s="385"/>
      <c r="DB9" s="383">
        <v>8.4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6454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142842</v>
      </c>
      <c r="BO10" s="414"/>
      <c r="BP10" s="414"/>
      <c r="BQ10" s="414"/>
      <c r="BR10" s="414"/>
      <c r="BS10" s="414"/>
      <c r="BT10" s="414"/>
      <c r="BU10" s="415"/>
      <c r="BV10" s="413">
        <v>200429</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6321</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v>520278</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6240</v>
      </c>
      <c r="S13" s="515"/>
      <c r="T13" s="515"/>
      <c r="U13" s="515"/>
      <c r="V13" s="516"/>
      <c r="W13" s="502" t="s">
        <v>119</v>
      </c>
      <c r="X13" s="426"/>
      <c r="Y13" s="426"/>
      <c r="Z13" s="426"/>
      <c r="AA13" s="426"/>
      <c r="AB13" s="427"/>
      <c r="AC13" s="389">
        <v>180</v>
      </c>
      <c r="AD13" s="390"/>
      <c r="AE13" s="390"/>
      <c r="AF13" s="390"/>
      <c r="AG13" s="391"/>
      <c r="AH13" s="389">
        <v>301</v>
      </c>
      <c r="AI13" s="390"/>
      <c r="AJ13" s="390"/>
      <c r="AK13" s="390"/>
      <c r="AL13" s="392"/>
      <c r="AM13" s="482" t="s">
        <v>120</v>
      </c>
      <c r="AN13" s="387"/>
      <c r="AO13" s="387"/>
      <c r="AP13" s="387"/>
      <c r="AQ13" s="387"/>
      <c r="AR13" s="387"/>
      <c r="AS13" s="387"/>
      <c r="AT13" s="388"/>
      <c r="AU13" s="470" t="s">
        <v>114</v>
      </c>
      <c r="AV13" s="471"/>
      <c r="AW13" s="471"/>
      <c r="AX13" s="471"/>
      <c r="AY13" s="393" t="s">
        <v>121</v>
      </c>
      <c r="AZ13" s="394"/>
      <c r="BA13" s="394"/>
      <c r="BB13" s="394"/>
      <c r="BC13" s="394"/>
      <c r="BD13" s="394"/>
      <c r="BE13" s="394"/>
      <c r="BF13" s="394"/>
      <c r="BG13" s="394"/>
      <c r="BH13" s="394"/>
      <c r="BI13" s="394"/>
      <c r="BJ13" s="394"/>
      <c r="BK13" s="394"/>
      <c r="BL13" s="394"/>
      <c r="BM13" s="395"/>
      <c r="BN13" s="413">
        <v>248452</v>
      </c>
      <c r="BO13" s="414"/>
      <c r="BP13" s="414"/>
      <c r="BQ13" s="414"/>
      <c r="BR13" s="414"/>
      <c r="BS13" s="414"/>
      <c r="BT13" s="414"/>
      <c r="BU13" s="415"/>
      <c r="BV13" s="413">
        <v>-390749</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0.9</v>
      </c>
      <c r="CU13" s="384"/>
      <c r="CV13" s="384"/>
      <c r="CW13" s="384"/>
      <c r="CX13" s="384"/>
      <c r="CY13" s="384"/>
      <c r="CZ13" s="384"/>
      <c r="DA13" s="385"/>
      <c r="DB13" s="383">
        <v>2.7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6384</v>
      </c>
      <c r="S14" s="515"/>
      <c r="T14" s="515"/>
      <c r="U14" s="515"/>
      <c r="V14" s="516"/>
      <c r="W14" s="517"/>
      <c r="X14" s="429"/>
      <c r="Y14" s="429"/>
      <c r="Z14" s="429"/>
      <c r="AA14" s="429"/>
      <c r="AB14" s="430"/>
      <c r="AC14" s="507">
        <v>6.3</v>
      </c>
      <c r="AD14" s="508"/>
      <c r="AE14" s="508"/>
      <c r="AF14" s="508"/>
      <c r="AG14" s="509"/>
      <c r="AH14" s="507">
        <v>9.1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t="s">
        <v>116</v>
      </c>
      <c r="CU14" s="486"/>
      <c r="CV14" s="486"/>
      <c r="CW14" s="486"/>
      <c r="CX14" s="486"/>
      <c r="CY14" s="486"/>
      <c r="CZ14" s="486"/>
      <c r="DA14" s="487"/>
      <c r="DB14" s="518" t="s">
        <v>116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6299</v>
      </c>
      <c r="S15" s="515"/>
      <c r="T15" s="515"/>
      <c r="U15" s="515"/>
      <c r="V15" s="516"/>
      <c r="W15" s="502" t="s">
        <v>125</v>
      </c>
      <c r="X15" s="426"/>
      <c r="Y15" s="426"/>
      <c r="Z15" s="426"/>
      <c r="AA15" s="426"/>
      <c r="AB15" s="427"/>
      <c r="AC15" s="389">
        <v>693</v>
      </c>
      <c r="AD15" s="390"/>
      <c r="AE15" s="390"/>
      <c r="AF15" s="390"/>
      <c r="AG15" s="391"/>
      <c r="AH15" s="389">
        <v>851</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633296</v>
      </c>
      <c r="BO15" s="409"/>
      <c r="BP15" s="409"/>
      <c r="BQ15" s="409"/>
      <c r="BR15" s="409"/>
      <c r="BS15" s="409"/>
      <c r="BT15" s="409"/>
      <c r="BU15" s="410"/>
      <c r="BV15" s="408">
        <v>614302</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24.4</v>
      </c>
      <c r="AD16" s="508"/>
      <c r="AE16" s="508"/>
      <c r="AF16" s="508"/>
      <c r="AG16" s="509"/>
      <c r="AH16" s="507">
        <v>25.7</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1638630</v>
      </c>
      <c r="BO16" s="414"/>
      <c r="BP16" s="414"/>
      <c r="BQ16" s="414"/>
      <c r="BR16" s="414"/>
      <c r="BS16" s="414"/>
      <c r="BT16" s="414"/>
      <c r="BU16" s="415"/>
      <c r="BV16" s="413">
        <v>1551652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1963</v>
      </c>
      <c r="AD17" s="390"/>
      <c r="AE17" s="390"/>
      <c r="AF17" s="390"/>
      <c r="AG17" s="391"/>
      <c r="AH17" s="389">
        <v>2153</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794374</v>
      </c>
      <c r="BO17" s="414"/>
      <c r="BP17" s="414"/>
      <c r="BQ17" s="414"/>
      <c r="BR17" s="414"/>
      <c r="BS17" s="414"/>
      <c r="BT17" s="414"/>
      <c r="BU17" s="415"/>
      <c r="BV17" s="413">
        <v>780574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19.899999999999999</v>
      </c>
      <c r="M18" s="478"/>
      <c r="N18" s="478"/>
      <c r="O18" s="478"/>
      <c r="P18" s="478"/>
      <c r="Q18" s="478"/>
      <c r="R18" s="479"/>
      <c r="S18" s="479"/>
      <c r="T18" s="479"/>
      <c r="U18" s="479"/>
      <c r="V18" s="480"/>
      <c r="W18" s="494"/>
      <c r="X18" s="495"/>
      <c r="Y18" s="495"/>
      <c r="Z18" s="495"/>
      <c r="AA18" s="495"/>
      <c r="AB18" s="503"/>
      <c r="AC18" s="377">
        <v>69.2</v>
      </c>
      <c r="AD18" s="378"/>
      <c r="AE18" s="378"/>
      <c r="AF18" s="378"/>
      <c r="AG18" s="481"/>
      <c r="AH18" s="377">
        <v>65</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1652423</v>
      </c>
      <c r="BO18" s="414"/>
      <c r="BP18" s="414"/>
      <c r="BQ18" s="414"/>
      <c r="BR18" s="414"/>
      <c r="BS18" s="414"/>
      <c r="BT18" s="414"/>
      <c r="BU18" s="415"/>
      <c r="BV18" s="413">
        <v>1592181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308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2529561</v>
      </c>
      <c r="BO19" s="414"/>
      <c r="BP19" s="414"/>
      <c r="BQ19" s="414"/>
      <c r="BR19" s="414"/>
      <c r="BS19" s="414"/>
      <c r="BT19" s="414"/>
      <c r="BU19" s="415"/>
      <c r="BV19" s="413">
        <v>2954517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2207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2455906</v>
      </c>
      <c r="BO23" s="414"/>
      <c r="BP23" s="414"/>
      <c r="BQ23" s="414"/>
      <c r="BR23" s="414"/>
      <c r="BS23" s="414"/>
      <c r="BT23" s="414"/>
      <c r="BU23" s="415"/>
      <c r="BV23" s="413">
        <v>2469513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5400</v>
      </c>
      <c r="R24" s="390"/>
      <c r="S24" s="390"/>
      <c r="T24" s="390"/>
      <c r="U24" s="390"/>
      <c r="V24" s="391"/>
      <c r="W24" s="455"/>
      <c r="X24" s="446"/>
      <c r="Y24" s="447"/>
      <c r="Z24" s="386" t="s">
        <v>149</v>
      </c>
      <c r="AA24" s="387"/>
      <c r="AB24" s="387"/>
      <c r="AC24" s="387"/>
      <c r="AD24" s="387"/>
      <c r="AE24" s="387"/>
      <c r="AF24" s="387"/>
      <c r="AG24" s="388"/>
      <c r="AH24" s="389">
        <v>67</v>
      </c>
      <c r="AI24" s="390"/>
      <c r="AJ24" s="390"/>
      <c r="AK24" s="390"/>
      <c r="AL24" s="391"/>
      <c r="AM24" s="389">
        <v>207834</v>
      </c>
      <c r="AN24" s="390"/>
      <c r="AO24" s="390"/>
      <c r="AP24" s="390"/>
      <c r="AQ24" s="390"/>
      <c r="AR24" s="391"/>
      <c r="AS24" s="389">
        <v>3102</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2327052</v>
      </c>
      <c r="BO24" s="414"/>
      <c r="BP24" s="414"/>
      <c r="BQ24" s="414"/>
      <c r="BR24" s="414"/>
      <c r="BS24" s="414"/>
      <c r="BT24" s="414"/>
      <c r="BU24" s="415"/>
      <c r="BV24" s="413">
        <v>2323186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4845</v>
      </c>
      <c r="R25" s="390"/>
      <c r="S25" s="390"/>
      <c r="T25" s="390"/>
      <c r="U25" s="390"/>
      <c r="V25" s="391"/>
      <c r="W25" s="455"/>
      <c r="X25" s="446"/>
      <c r="Y25" s="447"/>
      <c r="Z25" s="386" t="s">
        <v>152</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t="s">
        <v>116</v>
      </c>
      <c r="BO25" s="409"/>
      <c r="BP25" s="409"/>
      <c r="BQ25" s="409"/>
      <c r="BR25" s="409"/>
      <c r="BS25" s="409"/>
      <c r="BT25" s="409"/>
      <c r="BU25" s="410"/>
      <c r="BV25" s="408" t="s">
        <v>116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4590</v>
      </c>
      <c r="R26" s="390"/>
      <c r="S26" s="390"/>
      <c r="T26" s="390"/>
      <c r="U26" s="390"/>
      <c r="V26" s="391"/>
      <c r="W26" s="455"/>
      <c r="X26" s="446"/>
      <c r="Y26" s="447"/>
      <c r="Z26" s="386" t="s">
        <v>155</v>
      </c>
      <c r="AA26" s="468"/>
      <c r="AB26" s="468"/>
      <c r="AC26" s="468"/>
      <c r="AD26" s="468"/>
      <c r="AE26" s="468"/>
      <c r="AF26" s="468"/>
      <c r="AG26" s="469"/>
      <c r="AH26" s="389">
        <v>8</v>
      </c>
      <c r="AI26" s="390"/>
      <c r="AJ26" s="390"/>
      <c r="AK26" s="390"/>
      <c r="AL26" s="391"/>
      <c r="AM26" s="389">
        <v>24880</v>
      </c>
      <c r="AN26" s="390"/>
      <c r="AO26" s="390"/>
      <c r="AP26" s="390"/>
      <c r="AQ26" s="390"/>
      <c r="AR26" s="391"/>
      <c r="AS26" s="389">
        <v>3110</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2310</v>
      </c>
      <c r="R27" s="390"/>
      <c r="S27" s="390"/>
      <c r="T27" s="390"/>
      <c r="U27" s="390"/>
      <c r="V27" s="391"/>
      <c r="W27" s="455"/>
      <c r="X27" s="446"/>
      <c r="Y27" s="447"/>
      <c r="Z27" s="386" t="s">
        <v>158</v>
      </c>
      <c r="AA27" s="387"/>
      <c r="AB27" s="387"/>
      <c r="AC27" s="387"/>
      <c r="AD27" s="387"/>
      <c r="AE27" s="387"/>
      <c r="AF27" s="387"/>
      <c r="AG27" s="388"/>
      <c r="AH27" s="389" t="s">
        <v>116</v>
      </c>
      <c r="AI27" s="390"/>
      <c r="AJ27" s="390"/>
      <c r="AK27" s="390"/>
      <c r="AL27" s="391"/>
      <c r="AM27" s="389" t="s">
        <v>116</v>
      </c>
      <c r="AN27" s="390"/>
      <c r="AO27" s="390"/>
      <c r="AP27" s="390"/>
      <c r="AQ27" s="390"/>
      <c r="AR27" s="391"/>
      <c r="AS27" s="389" t="s">
        <v>116</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150222</v>
      </c>
      <c r="BO27" s="417"/>
      <c r="BP27" s="417"/>
      <c r="BQ27" s="417"/>
      <c r="BR27" s="417"/>
      <c r="BS27" s="417"/>
      <c r="BT27" s="417"/>
      <c r="BU27" s="418"/>
      <c r="BV27" s="416">
        <v>150157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1930</v>
      </c>
      <c r="R28" s="390"/>
      <c r="S28" s="390"/>
      <c r="T28" s="390"/>
      <c r="U28" s="390"/>
      <c r="V28" s="391"/>
      <c r="W28" s="455"/>
      <c r="X28" s="446"/>
      <c r="Y28" s="447"/>
      <c r="Z28" s="386" t="s">
        <v>161</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1165588</v>
      </c>
      <c r="BO28" s="409"/>
      <c r="BP28" s="409"/>
      <c r="BQ28" s="409"/>
      <c r="BR28" s="409"/>
      <c r="BS28" s="409"/>
      <c r="BT28" s="409"/>
      <c r="BU28" s="410"/>
      <c r="BV28" s="408">
        <v>1022746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8</v>
      </c>
      <c r="M29" s="390"/>
      <c r="N29" s="390"/>
      <c r="O29" s="390"/>
      <c r="P29" s="391"/>
      <c r="Q29" s="389">
        <v>1740</v>
      </c>
      <c r="R29" s="390"/>
      <c r="S29" s="390"/>
      <c r="T29" s="390"/>
      <c r="U29" s="390"/>
      <c r="V29" s="391"/>
      <c r="W29" s="456"/>
      <c r="X29" s="457"/>
      <c r="Y29" s="458"/>
      <c r="Z29" s="386" t="s">
        <v>165</v>
      </c>
      <c r="AA29" s="387"/>
      <c r="AB29" s="387"/>
      <c r="AC29" s="387"/>
      <c r="AD29" s="387"/>
      <c r="AE29" s="387"/>
      <c r="AF29" s="387"/>
      <c r="AG29" s="388"/>
      <c r="AH29" s="389">
        <v>67</v>
      </c>
      <c r="AI29" s="390"/>
      <c r="AJ29" s="390"/>
      <c r="AK29" s="390"/>
      <c r="AL29" s="391"/>
      <c r="AM29" s="389">
        <v>207834</v>
      </c>
      <c r="AN29" s="390"/>
      <c r="AO29" s="390"/>
      <c r="AP29" s="390"/>
      <c r="AQ29" s="390"/>
      <c r="AR29" s="391"/>
      <c r="AS29" s="389">
        <v>3102</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50671</v>
      </c>
      <c r="BO29" s="414"/>
      <c r="BP29" s="414"/>
      <c r="BQ29" s="414"/>
      <c r="BR29" s="414"/>
      <c r="BS29" s="414"/>
      <c r="BT29" s="414"/>
      <c r="BU29" s="415"/>
      <c r="BV29" s="413">
        <v>50658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73371</v>
      </c>
      <c r="BO30" s="417"/>
      <c r="BP30" s="417"/>
      <c r="BQ30" s="417"/>
      <c r="BR30" s="417"/>
      <c r="BS30" s="417"/>
      <c r="BT30" s="417"/>
      <c r="BU30" s="418"/>
      <c r="BV30" s="416">
        <v>105955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13</v>
      </c>
      <c r="CP34" s="373"/>
      <c r="CQ34" s="372" t="str">
        <f>IF('各会計、関係団体の財政状況及び健全化判断比率'!BS7="","",'各会計、関係団体の財政状況及び健全化判断比率'!BS7)</f>
        <v>発酵の里</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香取広域市町村圏事務組合（一般会計）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518</v>
      </c>
      <c r="D34" s="1181"/>
      <c r="E34" s="1182"/>
      <c r="F34" s="32">
        <v>24.57</v>
      </c>
      <c r="G34" s="33">
        <v>14.47</v>
      </c>
      <c r="H34" s="33">
        <v>11.63</v>
      </c>
      <c r="I34" s="33">
        <v>7.8</v>
      </c>
      <c r="J34" s="34">
        <v>12.98</v>
      </c>
      <c r="K34" s="22"/>
      <c r="L34" s="22"/>
      <c r="M34" s="22"/>
      <c r="N34" s="22"/>
      <c r="O34" s="22"/>
      <c r="P34" s="22"/>
    </row>
    <row r="35" spans="1:16" ht="39" customHeight="1">
      <c r="A35" s="22"/>
      <c r="B35" s="35"/>
      <c r="C35" s="1175" t="s">
        <v>519</v>
      </c>
      <c r="D35" s="1176"/>
      <c r="E35" s="1177"/>
      <c r="F35" s="36">
        <v>3.14</v>
      </c>
      <c r="G35" s="37">
        <v>3.66</v>
      </c>
      <c r="H35" s="37">
        <v>4.54</v>
      </c>
      <c r="I35" s="37">
        <v>5.12</v>
      </c>
      <c r="J35" s="38">
        <v>6.08</v>
      </c>
      <c r="K35" s="22"/>
      <c r="L35" s="22"/>
      <c r="M35" s="22"/>
      <c r="N35" s="22"/>
      <c r="O35" s="22"/>
      <c r="P35" s="22"/>
    </row>
    <row r="36" spans="1:16" ht="39" customHeight="1">
      <c r="A36" s="22"/>
      <c r="B36" s="35"/>
      <c r="C36" s="1175" t="s">
        <v>520</v>
      </c>
      <c r="D36" s="1176"/>
      <c r="E36" s="1177"/>
      <c r="F36" s="36">
        <v>2.94</v>
      </c>
      <c r="G36" s="37">
        <v>4.3099999999999996</v>
      </c>
      <c r="H36" s="37">
        <v>4.97</v>
      </c>
      <c r="I36" s="37">
        <v>4.1500000000000004</v>
      </c>
      <c r="J36" s="38">
        <v>4.3</v>
      </c>
      <c r="K36" s="22"/>
      <c r="L36" s="22"/>
      <c r="M36" s="22"/>
      <c r="N36" s="22"/>
      <c r="O36" s="22"/>
      <c r="P36" s="22"/>
    </row>
    <row r="37" spans="1:16" ht="39" customHeight="1">
      <c r="A37" s="22"/>
      <c r="B37" s="35"/>
      <c r="C37" s="1175" t="s">
        <v>521</v>
      </c>
      <c r="D37" s="1176"/>
      <c r="E37" s="1177"/>
      <c r="F37" s="36">
        <v>1.1200000000000001</v>
      </c>
      <c r="G37" s="37">
        <v>0.45</v>
      </c>
      <c r="H37" s="37">
        <v>0.35</v>
      </c>
      <c r="I37" s="37">
        <v>0.42</v>
      </c>
      <c r="J37" s="38">
        <v>0.24</v>
      </c>
      <c r="K37" s="22"/>
      <c r="L37" s="22"/>
      <c r="M37" s="22"/>
      <c r="N37" s="22"/>
      <c r="O37" s="22"/>
      <c r="P37" s="22"/>
    </row>
    <row r="38" spans="1:16" ht="39" customHeight="1">
      <c r="A38" s="22"/>
      <c r="B38" s="35"/>
      <c r="C38" s="1175" t="s">
        <v>522</v>
      </c>
      <c r="D38" s="1176"/>
      <c r="E38" s="1177"/>
      <c r="F38" s="36">
        <v>0</v>
      </c>
      <c r="G38" s="37">
        <v>0.04</v>
      </c>
      <c r="H38" s="37">
        <v>0.1</v>
      </c>
      <c r="I38" s="37">
        <v>0</v>
      </c>
      <c r="J38" s="38">
        <v>0</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523</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524</v>
      </c>
      <c r="D43" s="1179"/>
      <c r="E43" s="1180"/>
      <c r="F43" s="41" t="s">
        <v>472</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10</v>
      </c>
      <c r="C45" s="1192"/>
      <c r="D45" s="58"/>
      <c r="E45" s="1197" t="s">
        <v>11</v>
      </c>
      <c r="F45" s="1197"/>
      <c r="G45" s="1197"/>
      <c r="H45" s="1197"/>
      <c r="I45" s="1197"/>
      <c r="J45" s="1198"/>
      <c r="K45" s="59">
        <v>373</v>
      </c>
      <c r="L45" s="60">
        <v>320</v>
      </c>
      <c r="M45" s="60">
        <v>245</v>
      </c>
      <c r="N45" s="60">
        <v>247</v>
      </c>
      <c r="O45" s="61">
        <v>234</v>
      </c>
      <c r="P45" s="48"/>
      <c r="Q45" s="48"/>
      <c r="R45" s="48"/>
      <c r="S45" s="48"/>
      <c r="T45" s="48"/>
      <c r="U45" s="48"/>
    </row>
    <row r="46" spans="1:21" ht="30.75" customHeight="1">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14</v>
      </c>
      <c r="F48" s="1185"/>
      <c r="G48" s="1185"/>
      <c r="H48" s="1185"/>
      <c r="I48" s="1185"/>
      <c r="J48" s="1186"/>
      <c r="K48" s="63">
        <v>15</v>
      </c>
      <c r="L48" s="64">
        <v>15</v>
      </c>
      <c r="M48" s="64">
        <v>6</v>
      </c>
      <c r="N48" s="64">
        <v>9</v>
      </c>
      <c r="O48" s="65">
        <v>10</v>
      </c>
      <c r="P48" s="48"/>
      <c r="Q48" s="48"/>
      <c r="R48" s="48"/>
      <c r="S48" s="48"/>
      <c r="T48" s="48"/>
      <c r="U48" s="48"/>
    </row>
    <row r="49" spans="1:21" ht="30.75" customHeight="1">
      <c r="A49" s="48"/>
      <c r="B49" s="1193"/>
      <c r="C49" s="1194"/>
      <c r="D49" s="62"/>
      <c r="E49" s="1185" t="s">
        <v>15</v>
      </c>
      <c r="F49" s="1185"/>
      <c r="G49" s="1185"/>
      <c r="H49" s="1185"/>
      <c r="I49" s="1185"/>
      <c r="J49" s="1186"/>
      <c r="K49" s="63">
        <v>15</v>
      </c>
      <c r="L49" s="64">
        <v>21</v>
      </c>
      <c r="M49" s="64">
        <v>22</v>
      </c>
      <c r="N49" s="64">
        <v>22</v>
      </c>
      <c r="O49" s="65">
        <v>22</v>
      </c>
      <c r="P49" s="48"/>
      <c r="Q49" s="48"/>
      <c r="R49" s="48"/>
      <c r="S49" s="48"/>
      <c r="T49" s="48"/>
      <c r="U49" s="48"/>
    </row>
    <row r="50" spans="1:21" ht="30.75" customHeight="1">
      <c r="A50" s="48"/>
      <c r="B50" s="1193"/>
      <c r="C50" s="1194"/>
      <c r="D50" s="62"/>
      <c r="E50" s="1185" t="s">
        <v>16</v>
      </c>
      <c r="F50" s="1185"/>
      <c r="G50" s="1185"/>
      <c r="H50" s="1185"/>
      <c r="I50" s="1185"/>
      <c r="J50" s="1186"/>
      <c r="K50" s="63" t="s">
        <v>472</v>
      </c>
      <c r="L50" s="64" t="s">
        <v>472</v>
      </c>
      <c r="M50" s="64" t="s">
        <v>472</v>
      </c>
      <c r="N50" s="64" t="s">
        <v>472</v>
      </c>
      <c r="O50" s="65" t="s">
        <v>472</v>
      </c>
      <c r="P50" s="48"/>
      <c r="Q50" s="48"/>
      <c r="R50" s="48"/>
      <c r="S50" s="48"/>
      <c r="T50" s="48"/>
      <c r="U50" s="48"/>
    </row>
    <row r="51" spans="1:21" ht="30.75" customHeight="1">
      <c r="A51" s="48"/>
      <c r="B51" s="1195"/>
      <c r="C51" s="1196"/>
      <c r="D51" s="66"/>
      <c r="E51" s="1185" t="s">
        <v>17</v>
      </c>
      <c r="F51" s="1185"/>
      <c r="G51" s="1185"/>
      <c r="H51" s="1185"/>
      <c r="I51" s="1185"/>
      <c r="J51" s="1186"/>
      <c r="K51" s="63" t="s">
        <v>472</v>
      </c>
      <c r="L51" s="64" t="s">
        <v>472</v>
      </c>
      <c r="M51" s="64" t="s">
        <v>472</v>
      </c>
      <c r="N51" s="64" t="s">
        <v>472</v>
      </c>
      <c r="O51" s="65" t="s">
        <v>472</v>
      </c>
      <c r="P51" s="48"/>
      <c r="Q51" s="48"/>
      <c r="R51" s="48"/>
      <c r="S51" s="48"/>
      <c r="T51" s="48"/>
      <c r="U51" s="48"/>
    </row>
    <row r="52" spans="1:21" ht="30.75" customHeight="1">
      <c r="A52" s="48"/>
      <c r="B52" s="1183" t="s">
        <v>18</v>
      </c>
      <c r="C52" s="1184"/>
      <c r="D52" s="66"/>
      <c r="E52" s="1185" t="s">
        <v>19</v>
      </c>
      <c r="F52" s="1185"/>
      <c r="G52" s="1185"/>
      <c r="H52" s="1185"/>
      <c r="I52" s="1185"/>
      <c r="J52" s="1186"/>
      <c r="K52" s="63">
        <v>243</v>
      </c>
      <c r="L52" s="64">
        <v>247</v>
      </c>
      <c r="M52" s="64">
        <v>254</v>
      </c>
      <c r="N52" s="64">
        <v>268</v>
      </c>
      <c r="O52" s="65">
        <v>248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160</v>
      </c>
      <c r="L53" s="69">
        <v>109</v>
      </c>
      <c r="M53" s="69">
        <v>19</v>
      </c>
      <c r="N53" s="69">
        <v>10</v>
      </c>
      <c r="O53" s="70">
        <v>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211" t="s">
        <v>23</v>
      </c>
      <c r="C41" s="1212"/>
      <c r="D41" s="81"/>
      <c r="E41" s="1213" t="s">
        <v>24</v>
      </c>
      <c r="F41" s="1213"/>
      <c r="G41" s="1213"/>
      <c r="H41" s="1214"/>
      <c r="I41" s="82">
        <v>2510</v>
      </c>
      <c r="J41" s="83">
        <v>2395</v>
      </c>
      <c r="K41" s="83">
        <v>2386</v>
      </c>
      <c r="L41" s="83">
        <v>2470</v>
      </c>
      <c r="M41" s="84">
        <v>2456</v>
      </c>
    </row>
    <row r="42" spans="2:13" ht="27.75" customHeight="1">
      <c r="B42" s="1201"/>
      <c r="C42" s="1202"/>
      <c r="D42" s="85"/>
      <c r="E42" s="1205" t="s">
        <v>25</v>
      </c>
      <c r="F42" s="1205"/>
      <c r="G42" s="1205"/>
      <c r="H42" s="1206"/>
      <c r="I42" s="86" t="s">
        <v>472</v>
      </c>
      <c r="J42" s="87" t="s">
        <v>472</v>
      </c>
      <c r="K42" s="87" t="s">
        <v>472</v>
      </c>
      <c r="L42" s="87" t="s">
        <v>472</v>
      </c>
      <c r="M42" s="88" t="s">
        <v>472</v>
      </c>
    </row>
    <row r="43" spans="2:13" ht="27.75" customHeight="1">
      <c r="B43" s="1201"/>
      <c r="C43" s="1202"/>
      <c r="D43" s="85"/>
      <c r="E43" s="1205" t="s">
        <v>26</v>
      </c>
      <c r="F43" s="1205"/>
      <c r="G43" s="1205"/>
      <c r="H43" s="1206"/>
      <c r="I43" s="86">
        <v>95</v>
      </c>
      <c r="J43" s="87">
        <v>97</v>
      </c>
      <c r="K43" s="87">
        <v>81</v>
      </c>
      <c r="L43" s="87">
        <v>87</v>
      </c>
      <c r="M43" s="88">
        <v>76</v>
      </c>
    </row>
    <row r="44" spans="2:13" ht="27.75" customHeight="1">
      <c r="B44" s="1201"/>
      <c r="C44" s="1202"/>
      <c r="D44" s="85"/>
      <c r="E44" s="1205" t="s">
        <v>27</v>
      </c>
      <c r="F44" s="1205"/>
      <c r="G44" s="1205"/>
      <c r="H44" s="1206"/>
      <c r="I44" s="86">
        <v>173</v>
      </c>
      <c r="J44" s="87">
        <v>156</v>
      </c>
      <c r="K44" s="87">
        <v>198</v>
      </c>
      <c r="L44" s="87">
        <v>204</v>
      </c>
      <c r="M44" s="88">
        <v>238</v>
      </c>
    </row>
    <row r="45" spans="2:13" ht="27.75" customHeight="1">
      <c r="B45" s="1201"/>
      <c r="C45" s="1202"/>
      <c r="D45" s="85"/>
      <c r="E45" s="1205" t="s">
        <v>28</v>
      </c>
      <c r="F45" s="1205"/>
      <c r="G45" s="1205"/>
      <c r="H45" s="1206"/>
      <c r="I45" s="86">
        <v>835</v>
      </c>
      <c r="J45" s="87">
        <v>949</v>
      </c>
      <c r="K45" s="87">
        <v>811</v>
      </c>
      <c r="L45" s="87">
        <v>764</v>
      </c>
      <c r="M45" s="88">
        <v>353</v>
      </c>
    </row>
    <row r="46" spans="2:13" ht="27.75" customHeight="1">
      <c r="B46" s="1201"/>
      <c r="C46" s="1202"/>
      <c r="D46" s="85"/>
      <c r="E46" s="1205" t="s">
        <v>29</v>
      </c>
      <c r="F46" s="1205"/>
      <c r="G46" s="1205"/>
      <c r="H46" s="1206"/>
      <c r="I46" s="86" t="s">
        <v>472</v>
      </c>
      <c r="J46" s="87" t="s">
        <v>472</v>
      </c>
      <c r="K46" s="87" t="s">
        <v>472</v>
      </c>
      <c r="L46" s="87" t="s">
        <v>472</v>
      </c>
      <c r="M46" s="88" t="s">
        <v>472</v>
      </c>
    </row>
    <row r="47" spans="2:13" ht="27.75" customHeight="1">
      <c r="B47" s="1201"/>
      <c r="C47" s="1202"/>
      <c r="D47" s="85"/>
      <c r="E47" s="1205" t="s">
        <v>30</v>
      </c>
      <c r="F47" s="1205"/>
      <c r="G47" s="1205"/>
      <c r="H47" s="1206"/>
      <c r="I47" s="86" t="s">
        <v>472</v>
      </c>
      <c r="J47" s="87" t="s">
        <v>472</v>
      </c>
      <c r="K47" s="87" t="s">
        <v>472</v>
      </c>
      <c r="L47" s="87" t="s">
        <v>472</v>
      </c>
      <c r="M47" s="88" t="s">
        <v>472</v>
      </c>
    </row>
    <row r="48" spans="2:13" ht="27.75" customHeight="1">
      <c r="B48" s="1203"/>
      <c r="C48" s="1204"/>
      <c r="D48" s="85"/>
      <c r="E48" s="1205" t="s">
        <v>31</v>
      </c>
      <c r="F48" s="1205"/>
      <c r="G48" s="1205"/>
      <c r="H48" s="1206"/>
      <c r="I48" s="86" t="s">
        <v>472</v>
      </c>
      <c r="J48" s="87" t="s">
        <v>472</v>
      </c>
      <c r="K48" s="87" t="s">
        <v>472</v>
      </c>
      <c r="L48" s="87" t="s">
        <v>472</v>
      </c>
      <c r="M48" s="88" t="s">
        <v>472</v>
      </c>
    </row>
    <row r="49" spans="2:13" ht="27.75" customHeight="1">
      <c r="B49" s="1199" t="s">
        <v>32</v>
      </c>
      <c r="C49" s="1200"/>
      <c r="D49" s="89"/>
      <c r="E49" s="1205" t="s">
        <v>33</v>
      </c>
      <c r="F49" s="1205"/>
      <c r="G49" s="1205"/>
      <c r="H49" s="1206"/>
      <c r="I49" s="86">
        <v>1100</v>
      </c>
      <c r="J49" s="87">
        <v>1442</v>
      </c>
      <c r="K49" s="87">
        <v>1687</v>
      </c>
      <c r="L49" s="87">
        <v>1362</v>
      </c>
      <c r="M49" s="88">
        <v>1503</v>
      </c>
    </row>
    <row r="50" spans="2:13" ht="27.75" customHeight="1">
      <c r="B50" s="1201"/>
      <c r="C50" s="1202"/>
      <c r="D50" s="85"/>
      <c r="E50" s="1205" t="s">
        <v>34</v>
      </c>
      <c r="F50" s="1205"/>
      <c r="G50" s="1205"/>
      <c r="H50" s="1206"/>
      <c r="I50" s="86" t="s">
        <v>472</v>
      </c>
      <c r="J50" s="87" t="s">
        <v>472</v>
      </c>
      <c r="K50" s="87" t="s">
        <v>472</v>
      </c>
      <c r="L50" s="87" t="s">
        <v>472</v>
      </c>
      <c r="M50" s="88" t="s">
        <v>472</v>
      </c>
    </row>
    <row r="51" spans="2:13" ht="27.75" customHeight="1">
      <c r="B51" s="1203"/>
      <c r="C51" s="1204"/>
      <c r="D51" s="85"/>
      <c r="E51" s="1205" t="s">
        <v>35</v>
      </c>
      <c r="F51" s="1205"/>
      <c r="G51" s="1205"/>
      <c r="H51" s="1206"/>
      <c r="I51" s="86">
        <v>2167</v>
      </c>
      <c r="J51" s="87">
        <v>2148</v>
      </c>
      <c r="K51" s="87">
        <v>2300</v>
      </c>
      <c r="L51" s="87">
        <v>2263</v>
      </c>
      <c r="M51" s="88">
        <v>2242</v>
      </c>
    </row>
    <row r="52" spans="2:13" ht="27.75" customHeight="1" thickBot="1">
      <c r="B52" s="1207" t="s">
        <v>36</v>
      </c>
      <c r="C52" s="1208"/>
      <c r="D52" s="90"/>
      <c r="E52" s="1209" t="s">
        <v>37</v>
      </c>
      <c r="F52" s="1209"/>
      <c r="G52" s="1209"/>
      <c r="H52" s="1210"/>
      <c r="I52" s="91">
        <v>346</v>
      </c>
      <c r="J52" s="92">
        <v>7</v>
      </c>
      <c r="K52" s="92">
        <v>-511</v>
      </c>
      <c r="L52" s="92">
        <v>-100</v>
      </c>
      <c r="M52" s="93">
        <v>-621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537</v>
      </c>
      <c r="C41" s="246"/>
      <c r="D41" s="246"/>
      <c r="E41" s="246"/>
      <c r="F41" s="246"/>
      <c r="G41" s="246"/>
      <c r="H41" s="246"/>
      <c r="I41" s="246"/>
      <c r="J41" s="246"/>
      <c r="K41" s="246"/>
      <c r="L41" s="246"/>
      <c r="M41" s="246"/>
      <c r="N41" s="246"/>
      <c r="O41" s="246"/>
      <c r="P41" s="247"/>
    </row>
    <row r="42" spans="2:17">
      <c r="B42" s="248"/>
      <c r="C42" s="244"/>
      <c r="D42" s="244"/>
      <c r="E42" s="244"/>
      <c r="F42" s="244"/>
      <c r="G42" s="351" t="s">
        <v>538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539</v>
      </c>
    </row>
    <row r="50" spans="1:17">
      <c r="B50" s="248"/>
      <c r="C50" s="244"/>
      <c r="D50" s="244"/>
      <c r="E50" s="244"/>
      <c r="F50" s="244"/>
      <c r="G50" s="1224"/>
      <c r="H50" s="1225"/>
      <c r="I50" s="1225"/>
      <c r="J50" s="1226"/>
      <c r="K50" s="354" t="s">
        <v>512</v>
      </c>
      <c r="L50" s="354" t="s">
        <v>513</v>
      </c>
      <c r="M50" s="354" t="s">
        <v>514</v>
      </c>
      <c r="N50" s="354" t="s">
        <v>515</v>
      </c>
      <c r="O50" s="354" t="s">
        <v>516</v>
      </c>
    </row>
    <row r="51" spans="1:17">
      <c r="B51" s="248"/>
      <c r="C51" s="244"/>
      <c r="D51" s="244"/>
      <c r="E51" s="244"/>
      <c r="F51" s="244"/>
      <c r="G51" s="1227" t="s">
        <v>540</v>
      </c>
      <c r="H51" s="1228"/>
      <c r="I51" s="1233" t="s">
        <v>541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542</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543</v>
      </c>
      <c r="H55" s="1239"/>
      <c r="I55" s="1237" t="s">
        <v>541</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544</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545</v>
      </c>
      <c r="C63" s="244"/>
      <c r="D63" s="244"/>
      <c r="E63" s="244"/>
      <c r="F63" s="244"/>
      <c r="G63" s="244"/>
      <c r="H63" s="244"/>
      <c r="I63" s="244"/>
      <c r="J63" s="244"/>
      <c r="K63" s="244"/>
      <c r="L63" s="244"/>
      <c r="M63" s="244"/>
      <c r="N63" s="244"/>
      <c r="O63" s="244"/>
    </row>
    <row r="64" spans="1:17">
      <c r="B64" s="248"/>
      <c r="C64" s="244"/>
      <c r="D64" s="244"/>
      <c r="E64" s="244"/>
      <c r="F64" s="244"/>
      <c r="G64" s="351" t="s">
        <v>538</v>
      </c>
      <c r="I64" s="352"/>
      <c r="J64" s="352"/>
      <c r="K64" s="352"/>
      <c r="L64" s="244"/>
      <c r="M64" s="244"/>
      <c r="N64" s="244"/>
      <c r="O64" s="244"/>
    </row>
    <row r="65" spans="2:30">
      <c r="B65" s="248"/>
      <c r="C65" s="244"/>
      <c r="D65" s="244"/>
      <c r="E65" s="244"/>
      <c r="F65" s="244"/>
      <c r="G65" s="1247" t="s">
        <v>546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547</v>
      </c>
      <c r="I71" s="368"/>
      <c r="J71" s="364"/>
      <c r="K71" s="364"/>
      <c r="L71" s="365"/>
      <c r="M71" s="364"/>
      <c r="N71" s="365"/>
      <c r="O71" s="366"/>
    </row>
    <row r="72" spans="2:30">
      <c r="B72" s="248"/>
      <c r="C72" s="244"/>
      <c r="D72" s="244"/>
      <c r="E72" s="244"/>
      <c r="F72" s="244"/>
      <c r="G72" s="1224"/>
      <c r="H72" s="1225"/>
      <c r="I72" s="1225"/>
      <c r="J72" s="1226"/>
      <c r="K72" s="354" t="s">
        <v>512</v>
      </c>
      <c r="L72" s="354" t="s">
        <v>513</v>
      </c>
      <c r="M72" s="354" t="s">
        <v>514</v>
      </c>
      <c r="N72" s="354" t="s">
        <v>515</v>
      </c>
      <c r="O72" s="354" t="s">
        <v>516</v>
      </c>
    </row>
    <row r="73" spans="2:30">
      <c r="B73" s="248"/>
      <c r="C73" s="244"/>
      <c r="D73" s="244"/>
      <c r="E73" s="244"/>
      <c r="F73" s="244"/>
      <c r="G73" s="1227" t="s">
        <v>540</v>
      </c>
      <c r="H73" s="1228"/>
      <c r="I73" s="1233" t="s">
        <v>541</v>
      </c>
      <c r="J73" s="1233"/>
      <c r="K73" s="1248">
        <v>20.5</v>
      </c>
      <c r="L73" s="1248">
        <v>0.4</v>
      </c>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548</v>
      </c>
      <c r="J75" s="1237"/>
      <c r="K75" s="1249">
        <v>12.1</v>
      </c>
      <c r="L75" s="1249">
        <v>9.4</v>
      </c>
      <c r="M75" s="1249">
        <v>5.7</v>
      </c>
      <c r="N75" s="1249">
        <v>2.7</v>
      </c>
      <c r="O75" s="1249">
        <v>0.9</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543</v>
      </c>
      <c r="H77" s="1239"/>
      <c r="I77" s="1237" t="s">
        <v>541</v>
      </c>
      <c r="J77" s="1237"/>
      <c r="K77" s="1248">
        <v>38.6</v>
      </c>
      <c r="L77" s="1248">
        <v>28.4</v>
      </c>
      <c r="M77" s="1236">
        <v>20.5</v>
      </c>
      <c r="N77" s="1236">
        <v>17.899999999999999</v>
      </c>
      <c r="O77" s="1236">
        <v>27</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548</v>
      </c>
      <c r="J79" s="1246"/>
      <c r="K79" s="1251">
        <v>12.6</v>
      </c>
      <c r="L79" s="1251">
        <v>11.4</v>
      </c>
      <c r="M79" s="1251">
        <v>10.5</v>
      </c>
      <c r="N79" s="1251">
        <v>9.5</v>
      </c>
      <c r="O79" s="1251">
        <v>8.6999999999999993</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31116</v>
      </c>
      <c r="E3" s="116"/>
      <c r="F3" s="117">
        <v>92021</v>
      </c>
      <c r="G3" s="118"/>
      <c r="H3" s="119"/>
    </row>
    <row r="4" spans="1:8">
      <c r="A4" s="120"/>
      <c r="B4" s="121"/>
      <c r="C4" s="122"/>
      <c r="D4" s="123">
        <v>29261</v>
      </c>
      <c r="E4" s="124"/>
      <c r="F4" s="125">
        <v>52579</v>
      </c>
      <c r="G4" s="126"/>
      <c r="H4" s="127"/>
    </row>
    <row r="5" spans="1:8">
      <c r="A5" s="108" t="s">
        <v>506</v>
      </c>
      <c r="B5" s="113"/>
      <c r="C5" s="114"/>
      <c r="D5" s="115">
        <v>30838</v>
      </c>
      <c r="E5" s="116"/>
      <c r="F5" s="117">
        <v>94828</v>
      </c>
      <c r="G5" s="118"/>
      <c r="H5" s="119"/>
    </row>
    <row r="6" spans="1:8">
      <c r="A6" s="120"/>
      <c r="B6" s="121"/>
      <c r="C6" s="122"/>
      <c r="D6" s="123">
        <v>14058</v>
      </c>
      <c r="E6" s="124"/>
      <c r="F6" s="125">
        <v>55133</v>
      </c>
      <c r="G6" s="126"/>
      <c r="H6" s="127"/>
    </row>
    <row r="7" spans="1:8">
      <c r="A7" s="108" t="s">
        <v>507</v>
      </c>
      <c r="B7" s="113"/>
      <c r="C7" s="114"/>
      <c r="D7" s="115">
        <v>57323</v>
      </c>
      <c r="E7" s="116"/>
      <c r="F7" s="117">
        <v>119674</v>
      </c>
      <c r="G7" s="118"/>
      <c r="H7" s="119"/>
    </row>
    <row r="8" spans="1:8">
      <c r="A8" s="120"/>
      <c r="B8" s="121"/>
      <c r="C8" s="122"/>
      <c r="D8" s="123">
        <v>29822</v>
      </c>
      <c r="E8" s="124"/>
      <c r="F8" s="125">
        <v>57803</v>
      </c>
      <c r="G8" s="126"/>
      <c r="H8" s="127"/>
    </row>
    <row r="9" spans="1:8">
      <c r="A9" s="108" t="s">
        <v>508</v>
      </c>
      <c r="B9" s="113"/>
      <c r="C9" s="114"/>
      <c r="D9" s="115">
        <v>138716</v>
      </c>
      <c r="E9" s="116"/>
      <c r="F9" s="117">
        <v>119685</v>
      </c>
      <c r="G9" s="118"/>
      <c r="H9" s="119"/>
    </row>
    <row r="10" spans="1:8">
      <c r="A10" s="120"/>
      <c r="B10" s="121"/>
      <c r="C10" s="122"/>
      <c r="D10" s="123">
        <v>68947</v>
      </c>
      <c r="E10" s="124"/>
      <c r="F10" s="125">
        <v>68464</v>
      </c>
      <c r="G10" s="126"/>
      <c r="H10" s="127"/>
    </row>
    <row r="11" spans="1:8">
      <c r="A11" s="108" t="s">
        <v>509</v>
      </c>
      <c r="B11" s="113"/>
      <c r="C11" s="114"/>
      <c r="D11" s="115">
        <v>84977</v>
      </c>
      <c r="E11" s="116"/>
      <c r="F11" s="117">
        <v>109920</v>
      </c>
      <c r="G11" s="118"/>
      <c r="H11" s="119"/>
    </row>
    <row r="12" spans="1:8">
      <c r="A12" s="120"/>
      <c r="B12" s="121"/>
      <c r="C12" s="128"/>
      <c r="D12" s="123">
        <v>53137</v>
      </c>
      <c r="E12" s="124"/>
      <c r="F12" s="125">
        <v>62739</v>
      </c>
      <c r="G12" s="126"/>
      <c r="H12" s="127"/>
    </row>
    <row r="13" spans="1:8">
      <c r="A13" s="108"/>
      <c r="B13" s="113"/>
      <c r="C13" s="129"/>
      <c r="D13" s="130">
        <v>68594</v>
      </c>
      <c r="E13" s="131"/>
      <c r="F13" s="132">
        <v>107226</v>
      </c>
      <c r="G13" s="133"/>
      <c r="H13" s="119"/>
    </row>
    <row r="14" spans="1:8">
      <c r="A14" s="120"/>
      <c r="B14" s="121"/>
      <c r="C14" s="122"/>
      <c r="D14" s="123">
        <v>39045</v>
      </c>
      <c r="E14" s="124"/>
      <c r="F14" s="125">
        <v>59344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24.57</v>
      </c>
      <c r="C19" s="134">
        <f>ROUND(VALUE(SUBSTITUTE(実質収支比率等に係る経年分析!G$48,"▲","-")),2)</f>
        <v>14.47</v>
      </c>
      <c r="D19" s="134">
        <f>ROUND(VALUE(SUBSTITUTE(実質収支比率等に係る経年分析!H$48,"▲","-")),2)</f>
        <v>11.64</v>
      </c>
      <c r="E19" s="134">
        <f>ROUND(VALUE(SUBSTITUTE(実質収支比率等に係る経年分析!I$48,"▲","-")),2)</f>
        <v>7.8</v>
      </c>
      <c r="F19" s="134">
        <f>ROUND(VALUE(SUBSTITUTE(実質収支比率等に係る経年分析!J$48,"▲","-")),2)</f>
        <v>12.98</v>
      </c>
    </row>
    <row r="20" spans="1:11">
      <c r="A20" s="134" t="s">
        <v>42</v>
      </c>
      <c r="B20" s="134">
        <f>ROUND(VALUE(SUBSTITUTE(実質収支比率等に係る経年分析!F$47,"▲","-")),2)</f>
        <v>39.520000000000003</v>
      </c>
      <c r="C20" s="134">
        <f>ROUND(VALUE(SUBSTITUTE(実質収支比率等に係る経年分析!G$47,"▲","-")),2)</f>
        <v>57.81</v>
      </c>
      <c r="D20" s="134">
        <f>ROUND(VALUE(SUBSTITUTE(実質収支比率等に係る経年分析!H$47,"▲","-")),2)</f>
        <v>72.33</v>
      </c>
      <c r="E20" s="134">
        <f>ROUND(VALUE(SUBSTITUTE(実質収支比率等に係る経年分析!I$47,"▲","-")),2)</f>
        <v>55.01</v>
      </c>
      <c r="F20" s="134">
        <f>ROUND(VALUE(SUBSTITUTE(実質収支比率等に係る経年分析!J$47,"▲","-")),2)</f>
        <v>60.35</v>
      </c>
    </row>
    <row r="21" spans="1:11">
      <c r="A21" s="134" t="s">
        <v>43</v>
      </c>
      <c r="B21" s="134">
        <f>IF(ISNUMBER(VALUE(SUBSTITUTE(実質収支比率等に係る経年分析!F$49,"▲","-"))),ROUND(VALUE(SUBSTITUTE(実質収支比率等に係る経年分析!F$49,"▲","-")),2),NA())</f>
        <v>14.66</v>
      </c>
      <c r="C21" s="134">
        <f>IF(ISNUMBER(VALUE(SUBSTITUTE(実質収支比率等に係る経年分析!G$49,"▲","-"))),ROUND(VALUE(SUBSTITUTE(実質収支比率等に係る経年分析!G$49,"▲","-")),2),NA())</f>
        <v>6.89</v>
      </c>
      <c r="D21" s="134">
        <f>IF(ISNUMBER(VALUE(SUBSTITUTE(実質収支比率等に係る経年分析!H$49,"▲","-"))),ROUND(VALUE(SUBSTITUTE(実質収支比率等に係る経年分析!H$49,"▲","-")),2),NA())</f>
        <v>10.25</v>
      </c>
      <c r="E21" s="134">
        <f>IF(ISNUMBER(VALUE(SUBSTITUTE(実質収支比率等に係る経年分析!I$49,"▲","-"))),ROUND(VALUE(SUBSTITUTE(実質収支比率等に係る経年分析!I$49,"▲","-")),2),NA())</f>
        <v>-21.02</v>
      </c>
      <c r="F21" s="134">
        <f>IF(ISNUMBER(VALUE(SUBSTITUTE(実質収支比率等に係る経年分析!J$49,"▲","-"))),ROUND(VALUE(SUBSTITUTE(実質収支比率等に係る経年分析!J$49,"▲","-")),2),NA())</f>
        <v>12.86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1.1200000000000001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4.3099999999999996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4.1500000000000004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12.98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243</v>
      </c>
      <c r="E42" s="136"/>
      <c r="F42" s="136"/>
      <c r="G42" s="136">
        <f>'実質公債費比率（分子）の構造'!L$52</f>
        <v>247</v>
      </c>
      <c r="H42" s="136"/>
      <c r="I42" s="136"/>
      <c r="J42" s="136">
        <f>'実質公債費比率（分子）の構造'!M$52</f>
        <v>254</v>
      </c>
      <c r="K42" s="136"/>
      <c r="L42" s="136"/>
      <c r="M42" s="136">
        <f>'実質公債費比率（分子）の構造'!N$52</f>
        <v>268</v>
      </c>
      <c r="N42" s="136"/>
      <c r="O42" s="136"/>
      <c r="P42" s="136">
        <f>'実質公債費比率（分子）の構造'!O$52</f>
        <v>248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15</v>
      </c>
      <c r="C45" s="136"/>
      <c r="D45" s="136"/>
      <c r="E45" s="136">
        <f>'実質公債費比率（分子）の構造'!L$49</f>
        <v>21</v>
      </c>
      <c r="F45" s="136"/>
      <c r="G45" s="136"/>
      <c r="H45" s="136">
        <f>'実質公債費比率（分子）の構造'!M$49</f>
        <v>22</v>
      </c>
      <c r="I45" s="136"/>
      <c r="J45" s="136"/>
      <c r="K45" s="136">
        <f>'実質公債費比率（分子）の構造'!N$49</f>
        <v>22</v>
      </c>
      <c r="L45" s="136"/>
      <c r="M45" s="136"/>
      <c r="N45" s="136">
        <f>'実質公債費比率（分子）の構造'!O$49</f>
        <v>22</v>
      </c>
      <c r="O45" s="136"/>
      <c r="P45" s="136"/>
    </row>
    <row r="46" spans="1:16">
      <c r="A46" s="136" t="s">
        <v>54</v>
      </c>
      <c r="B46" s="136">
        <f>'実質公債費比率（分子）の構造'!K$48</f>
        <v>15</v>
      </c>
      <c r="C46" s="136"/>
      <c r="D46" s="136"/>
      <c r="E46" s="136">
        <f>'実質公債費比率（分子）の構造'!L$48</f>
        <v>15</v>
      </c>
      <c r="F46" s="136"/>
      <c r="G46" s="136"/>
      <c r="H46" s="136">
        <f>'実質公債費比率（分子）の構造'!M$48</f>
        <v>6</v>
      </c>
      <c r="I46" s="136"/>
      <c r="J46" s="136"/>
      <c r="K46" s="136">
        <f>'実質公債費比率（分子）の構造'!N$48</f>
        <v>9</v>
      </c>
      <c r="L46" s="136"/>
      <c r="M46" s="136"/>
      <c r="N46" s="136">
        <f>'実質公債費比率（分子）の構造'!O$48</f>
        <v>10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373</v>
      </c>
      <c r="C49" s="136"/>
      <c r="D49" s="136"/>
      <c r="E49" s="136">
        <f>'実質公債費比率（分子）の構造'!L$45</f>
        <v>320</v>
      </c>
      <c r="F49" s="136"/>
      <c r="G49" s="136"/>
      <c r="H49" s="136">
        <f>'実質公債費比率（分子）の構造'!M$45</f>
        <v>245</v>
      </c>
      <c r="I49" s="136"/>
      <c r="J49" s="136"/>
      <c r="K49" s="136">
        <f>'実質公債費比率（分子）の構造'!N$45</f>
        <v>247</v>
      </c>
      <c r="L49" s="136"/>
      <c r="M49" s="136"/>
      <c r="N49" s="136">
        <f>'実質公債費比率（分子）の構造'!O$45</f>
        <v>234</v>
      </c>
      <c r="O49" s="136"/>
      <c r="P49" s="136"/>
    </row>
    <row r="50" spans="1:16">
      <c r="A50" s="136" t="s">
        <v>58</v>
      </c>
      <c r="B50" s="136" t="e">
        <f>NA()</f>
        <v>#N/A</v>
      </c>
      <c r="C50" s="136">
        <f>IF(ISNUMBER('実質公債費比率（分子）の構造'!K$53),'実質公債費比率（分子）の構造'!K$53,NA())</f>
        <v>160</v>
      </c>
      <c r="D50" s="136" t="e">
        <f>NA()</f>
        <v>#N/A</v>
      </c>
      <c r="E50" s="136" t="e">
        <f>NA()</f>
        <v>#N/A</v>
      </c>
      <c r="F50" s="136">
        <f>IF(ISNUMBER('実質公債費比率（分子）の構造'!L$53),'実質公債費比率（分子）の構造'!L$53,NA())</f>
        <v>109</v>
      </c>
      <c r="G50" s="136" t="e">
        <f>NA()</f>
        <v>#N/A</v>
      </c>
      <c r="H50" s="136" t="e">
        <f>NA()</f>
        <v>#N/A</v>
      </c>
      <c r="I50" s="136">
        <f>IF(ISNUMBER('実質公債費比率（分子）の構造'!M$53),'実質公債費比率（分子）の構造'!M$53,NA())</f>
        <v>19</v>
      </c>
      <c r="J50" s="136" t="e">
        <f>NA()</f>
        <v>#N/A</v>
      </c>
      <c r="K50" s="136" t="e">
        <f>NA()</f>
        <v>#N/A</v>
      </c>
      <c r="L50" s="136">
        <f>IF(ISNUMBER('実質公債費比率（分子）の構造'!N$53),'実質公債費比率（分子）の構造'!N$53,NA())</f>
        <v>10</v>
      </c>
      <c r="M50" s="136" t="e">
        <f>NA()</f>
        <v>#N/A</v>
      </c>
      <c r="N50" s="136" t="e">
        <f>NA()</f>
        <v>#N/A</v>
      </c>
      <c r="O50" s="136">
        <f>IF(ISNUMBER('実質公債費比率（分子）の構造'!O$53),'実質公債費比率（分子）の構造'!O$53,NA())</f>
        <v>18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2167</v>
      </c>
      <c r="E56" s="135"/>
      <c r="F56" s="135"/>
      <c r="G56" s="135">
        <f>'将来負担比率（分子）の構造'!J$51</f>
        <v>2148</v>
      </c>
      <c r="H56" s="135"/>
      <c r="I56" s="135"/>
      <c r="J56" s="135">
        <f>'将来負担比率（分子）の構造'!K$51</f>
        <v>2300</v>
      </c>
      <c r="K56" s="135"/>
      <c r="L56" s="135"/>
      <c r="M56" s="135">
        <f>'将来負担比率（分子）の構造'!L$51</f>
        <v>2263</v>
      </c>
      <c r="N56" s="135"/>
      <c r="O56" s="135"/>
      <c r="P56" s="135">
        <f>'将来負担比率（分子）の構造'!M$51</f>
        <v>2242</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1100</v>
      </c>
      <c r="E58" s="135"/>
      <c r="F58" s="135"/>
      <c r="G58" s="135">
        <f>'将来負担比率（分子）の構造'!J$49</f>
        <v>1442</v>
      </c>
      <c r="H58" s="135"/>
      <c r="I58" s="135"/>
      <c r="J58" s="135">
        <f>'将来負担比率（分子）の構造'!K$49</f>
        <v>1687</v>
      </c>
      <c r="K58" s="135"/>
      <c r="L58" s="135"/>
      <c r="M58" s="135">
        <f>'将来負担比率（分子）の構造'!L$49</f>
        <v>1362</v>
      </c>
      <c r="N58" s="135"/>
      <c r="O58" s="135"/>
      <c r="P58" s="135">
        <f>'将来負担比率（分子）の構造'!M$49</f>
        <v>1503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835</v>
      </c>
      <c r="C62" s="135"/>
      <c r="D62" s="135"/>
      <c r="E62" s="135">
        <f>'将来負担比率（分子）の構造'!J$45</f>
        <v>949</v>
      </c>
      <c r="F62" s="135"/>
      <c r="G62" s="135"/>
      <c r="H62" s="135">
        <f>'将来負担比率（分子）の構造'!K$45</f>
        <v>811</v>
      </c>
      <c r="I62" s="135"/>
      <c r="J62" s="135"/>
      <c r="K62" s="135">
        <f>'将来負担比率（分子）の構造'!L$45</f>
        <v>764</v>
      </c>
      <c r="L62" s="135"/>
      <c r="M62" s="135"/>
      <c r="N62" s="135">
        <f>'将来負担比率（分子）の構造'!M$45</f>
        <v>353</v>
      </c>
      <c r="O62" s="135"/>
      <c r="P62" s="135"/>
    </row>
    <row r="63" spans="1:16">
      <c r="A63" s="135" t="s">
        <v>27</v>
      </c>
      <c r="B63" s="135">
        <f>'将来負担比率（分子）の構造'!I$44</f>
        <v>173</v>
      </c>
      <c r="C63" s="135"/>
      <c r="D63" s="135"/>
      <c r="E63" s="135">
        <f>'将来負担比率（分子）の構造'!J$44</f>
        <v>156</v>
      </c>
      <c r="F63" s="135"/>
      <c r="G63" s="135"/>
      <c r="H63" s="135">
        <f>'将来負担比率（分子）の構造'!K$44</f>
        <v>198</v>
      </c>
      <c r="I63" s="135"/>
      <c r="J63" s="135"/>
      <c r="K63" s="135">
        <f>'将来負担比率（分子）の構造'!L$44</f>
        <v>204</v>
      </c>
      <c r="L63" s="135"/>
      <c r="M63" s="135"/>
      <c r="N63" s="135">
        <f>'将来負担比率（分子）の構造'!M$44</f>
        <v>238</v>
      </c>
      <c r="O63" s="135"/>
      <c r="P63" s="135"/>
    </row>
    <row r="64" spans="1:16">
      <c r="A64" s="135" t="s">
        <v>26</v>
      </c>
      <c r="B64" s="135">
        <f>'将来負担比率（分子）の構造'!I$43</f>
        <v>95</v>
      </c>
      <c r="C64" s="135"/>
      <c r="D64" s="135"/>
      <c r="E64" s="135">
        <f>'将来負担比率（分子）の構造'!J$43</f>
        <v>97</v>
      </c>
      <c r="F64" s="135"/>
      <c r="G64" s="135"/>
      <c r="H64" s="135">
        <f>'将来負担比率（分子）の構造'!K$43</f>
        <v>81</v>
      </c>
      <c r="I64" s="135"/>
      <c r="J64" s="135"/>
      <c r="K64" s="135">
        <f>'将来負担比率（分子）の構造'!L$43</f>
        <v>87</v>
      </c>
      <c r="L64" s="135"/>
      <c r="M64" s="135"/>
      <c r="N64" s="135">
        <f>'将来負担比率（分子）の構造'!M$43</f>
        <v>76</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2510</v>
      </c>
      <c r="C66" s="135"/>
      <c r="D66" s="135"/>
      <c r="E66" s="135">
        <f>'将来負担比率（分子）の構造'!J$41</f>
        <v>2395</v>
      </c>
      <c r="F66" s="135"/>
      <c r="G66" s="135"/>
      <c r="H66" s="135">
        <f>'将来負担比率（分子）の構造'!K$41</f>
        <v>2386</v>
      </c>
      <c r="I66" s="135"/>
      <c r="J66" s="135"/>
      <c r="K66" s="135">
        <f>'将来負担比率（分子）の構造'!L$41</f>
        <v>2470</v>
      </c>
      <c r="L66" s="135"/>
      <c r="M66" s="135"/>
      <c r="N66" s="135">
        <f>'将来負担比率（分子）の構造'!M$41</f>
        <v>2456</v>
      </c>
      <c r="O66" s="135"/>
      <c r="P66" s="135"/>
    </row>
    <row r="67" spans="1:16">
      <c r="A67" s="135" t="s">
        <v>62</v>
      </c>
      <c r="B67" s="135" t="e">
        <f>NA()</f>
        <v>#N/A</v>
      </c>
      <c r="C67" s="135">
        <f>IF(ISNUMBER('将来負担比率（分子）の構造'!I$52), IF('将来負担比率（分子）の構造'!I$52 &lt; 0, 0, '将来負担比率（分子）の構造'!I$52), NA())</f>
        <v>346</v>
      </c>
      <c r="D67" s="135" t="e">
        <f>NA()</f>
        <v>#N/A</v>
      </c>
      <c r="E67" s="135" t="e">
        <f>NA()</f>
        <v>#N/A</v>
      </c>
      <c r="F67" s="135">
        <f>IF(ISNUMBER('将来負担比率（分子）の構造'!J$52), IF('将来負担比率（分子）の構造'!J$52 &lt; 0, 0, '将来負担比率（分子）の構造'!J$52), NA())</f>
        <v>7</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672378</v>
      </c>
      <c r="S5" s="669"/>
      <c r="T5" s="669"/>
      <c r="U5" s="669"/>
      <c r="V5" s="669"/>
      <c r="W5" s="669"/>
      <c r="X5" s="669"/>
      <c r="Y5" s="716"/>
      <c r="Z5" s="729">
        <v>21.4</v>
      </c>
      <c r="AA5" s="729"/>
      <c r="AB5" s="729"/>
      <c r="AC5" s="729"/>
      <c r="AD5" s="730">
        <v>672378</v>
      </c>
      <c r="AE5" s="730"/>
      <c r="AF5" s="730"/>
      <c r="AG5" s="730"/>
      <c r="AH5" s="730"/>
      <c r="AI5" s="730"/>
      <c r="AJ5" s="730"/>
      <c r="AK5" s="730"/>
      <c r="AL5" s="717">
        <v>36.299999999999997</v>
      </c>
      <c r="AM5" s="686"/>
      <c r="AN5" s="686"/>
      <c r="AO5" s="718"/>
      <c r="AP5" s="705" t="s">
        <v>204</v>
      </c>
      <c r="AQ5" s="706"/>
      <c r="AR5" s="706"/>
      <c r="AS5" s="706"/>
      <c r="AT5" s="706"/>
      <c r="AU5" s="706"/>
      <c r="AV5" s="706"/>
      <c r="AW5" s="706"/>
      <c r="AX5" s="706"/>
      <c r="AY5" s="706"/>
      <c r="AZ5" s="706"/>
      <c r="BA5" s="706"/>
      <c r="BB5" s="706"/>
      <c r="BC5" s="706"/>
      <c r="BD5" s="706"/>
      <c r="BE5" s="706"/>
      <c r="BF5" s="707"/>
      <c r="BG5" s="618">
        <v>672378</v>
      </c>
      <c r="BH5" s="619"/>
      <c r="BI5" s="619"/>
      <c r="BJ5" s="619"/>
      <c r="BK5" s="619"/>
      <c r="BL5" s="619"/>
      <c r="BM5" s="619"/>
      <c r="BN5" s="620"/>
      <c r="BO5" s="671">
        <v>100</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30876</v>
      </c>
      <c r="S6" s="619"/>
      <c r="T6" s="619"/>
      <c r="U6" s="619"/>
      <c r="V6" s="619"/>
      <c r="W6" s="619"/>
      <c r="X6" s="619"/>
      <c r="Y6" s="620"/>
      <c r="Z6" s="671">
        <v>1</v>
      </c>
      <c r="AA6" s="671"/>
      <c r="AB6" s="671"/>
      <c r="AC6" s="671"/>
      <c r="AD6" s="672">
        <v>30876</v>
      </c>
      <c r="AE6" s="672"/>
      <c r="AF6" s="672"/>
      <c r="AG6" s="672"/>
      <c r="AH6" s="672"/>
      <c r="AI6" s="672"/>
      <c r="AJ6" s="672"/>
      <c r="AK6" s="672"/>
      <c r="AL6" s="641">
        <v>1.7</v>
      </c>
      <c r="AM6" s="673"/>
      <c r="AN6" s="673"/>
      <c r="AO6" s="674"/>
      <c r="AP6" s="615" t="s">
        <v>210</v>
      </c>
      <c r="AQ6" s="616"/>
      <c r="AR6" s="616"/>
      <c r="AS6" s="616"/>
      <c r="AT6" s="616"/>
      <c r="AU6" s="616"/>
      <c r="AV6" s="616"/>
      <c r="AW6" s="616"/>
      <c r="AX6" s="616"/>
      <c r="AY6" s="616"/>
      <c r="AZ6" s="616"/>
      <c r="BA6" s="616"/>
      <c r="BB6" s="616"/>
      <c r="BC6" s="616"/>
      <c r="BD6" s="616"/>
      <c r="BE6" s="616"/>
      <c r="BF6" s="617"/>
      <c r="BG6" s="618">
        <v>672378</v>
      </c>
      <c r="BH6" s="619"/>
      <c r="BI6" s="619"/>
      <c r="BJ6" s="619"/>
      <c r="BK6" s="619"/>
      <c r="BL6" s="619"/>
      <c r="BM6" s="619"/>
      <c r="BN6" s="620"/>
      <c r="BO6" s="671">
        <v>100</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52442</v>
      </c>
      <c r="CS6" s="619"/>
      <c r="CT6" s="619"/>
      <c r="CU6" s="619"/>
      <c r="CV6" s="619"/>
      <c r="CW6" s="619"/>
      <c r="CX6" s="619"/>
      <c r="CY6" s="620"/>
      <c r="CZ6" s="671">
        <v>1.8</v>
      </c>
      <c r="DA6" s="671"/>
      <c r="DB6" s="671"/>
      <c r="DC6" s="671"/>
      <c r="DD6" s="624" t="s">
        <v>205</v>
      </c>
      <c r="DE6" s="619"/>
      <c r="DF6" s="619"/>
      <c r="DG6" s="619"/>
      <c r="DH6" s="619"/>
      <c r="DI6" s="619"/>
      <c r="DJ6" s="619"/>
      <c r="DK6" s="619"/>
      <c r="DL6" s="619"/>
      <c r="DM6" s="619"/>
      <c r="DN6" s="619"/>
      <c r="DO6" s="619"/>
      <c r="DP6" s="620"/>
      <c r="DQ6" s="624">
        <v>52442</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1164</v>
      </c>
      <c r="S7" s="619"/>
      <c r="T7" s="619"/>
      <c r="U7" s="619"/>
      <c r="V7" s="619"/>
      <c r="W7" s="619"/>
      <c r="X7" s="619"/>
      <c r="Y7" s="620"/>
      <c r="Z7" s="671">
        <v>0</v>
      </c>
      <c r="AA7" s="671"/>
      <c r="AB7" s="671"/>
      <c r="AC7" s="671"/>
      <c r="AD7" s="672">
        <v>1164</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315845</v>
      </c>
      <c r="BH7" s="619"/>
      <c r="BI7" s="619"/>
      <c r="BJ7" s="619"/>
      <c r="BK7" s="619"/>
      <c r="BL7" s="619"/>
      <c r="BM7" s="619"/>
      <c r="BN7" s="620"/>
      <c r="BO7" s="671">
        <v>47</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663229</v>
      </c>
      <c r="CS7" s="619"/>
      <c r="CT7" s="619"/>
      <c r="CU7" s="619"/>
      <c r="CV7" s="619"/>
      <c r="CW7" s="619"/>
      <c r="CX7" s="619"/>
      <c r="CY7" s="620"/>
      <c r="CZ7" s="671">
        <v>23</v>
      </c>
      <c r="DA7" s="671"/>
      <c r="DB7" s="671"/>
      <c r="DC7" s="671"/>
      <c r="DD7" s="624">
        <v>26271</v>
      </c>
      <c r="DE7" s="619"/>
      <c r="DF7" s="619"/>
      <c r="DG7" s="619"/>
      <c r="DH7" s="619"/>
      <c r="DI7" s="619"/>
      <c r="DJ7" s="619"/>
      <c r="DK7" s="619"/>
      <c r="DL7" s="619"/>
      <c r="DM7" s="619"/>
      <c r="DN7" s="619"/>
      <c r="DO7" s="619"/>
      <c r="DP7" s="620"/>
      <c r="DQ7" s="624">
        <v>612789</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2220</v>
      </c>
      <c r="S8" s="619"/>
      <c r="T8" s="619"/>
      <c r="U8" s="619"/>
      <c r="V8" s="619"/>
      <c r="W8" s="619"/>
      <c r="X8" s="619"/>
      <c r="Y8" s="620"/>
      <c r="Z8" s="671">
        <v>0.1</v>
      </c>
      <c r="AA8" s="671"/>
      <c r="AB8" s="671"/>
      <c r="AC8" s="671"/>
      <c r="AD8" s="672">
        <v>2220</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11071</v>
      </c>
      <c r="BH8" s="619"/>
      <c r="BI8" s="619"/>
      <c r="BJ8" s="619"/>
      <c r="BK8" s="619"/>
      <c r="BL8" s="619"/>
      <c r="BM8" s="619"/>
      <c r="BN8" s="620"/>
      <c r="BO8" s="671">
        <v>1.6</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740686</v>
      </c>
      <c r="CS8" s="619"/>
      <c r="CT8" s="619"/>
      <c r="CU8" s="619"/>
      <c r="CV8" s="619"/>
      <c r="CW8" s="619"/>
      <c r="CX8" s="619"/>
      <c r="CY8" s="620"/>
      <c r="CZ8" s="671">
        <v>25.6</v>
      </c>
      <c r="DA8" s="671"/>
      <c r="DB8" s="671"/>
      <c r="DC8" s="671"/>
      <c r="DD8" s="624">
        <v>3817</v>
      </c>
      <c r="DE8" s="619"/>
      <c r="DF8" s="619"/>
      <c r="DG8" s="619"/>
      <c r="DH8" s="619"/>
      <c r="DI8" s="619"/>
      <c r="DJ8" s="619"/>
      <c r="DK8" s="619"/>
      <c r="DL8" s="619"/>
      <c r="DM8" s="619"/>
      <c r="DN8" s="619"/>
      <c r="DO8" s="619"/>
      <c r="DP8" s="620"/>
      <c r="DQ8" s="624">
        <v>521525</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2627</v>
      </c>
      <c r="S9" s="619"/>
      <c r="T9" s="619"/>
      <c r="U9" s="619"/>
      <c r="V9" s="619"/>
      <c r="W9" s="619"/>
      <c r="X9" s="619"/>
      <c r="Y9" s="620"/>
      <c r="Z9" s="671">
        <v>0.1</v>
      </c>
      <c r="AA9" s="671"/>
      <c r="AB9" s="671"/>
      <c r="AC9" s="671"/>
      <c r="AD9" s="672">
        <v>2627</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259622</v>
      </c>
      <c r="BH9" s="619"/>
      <c r="BI9" s="619"/>
      <c r="BJ9" s="619"/>
      <c r="BK9" s="619"/>
      <c r="BL9" s="619"/>
      <c r="BM9" s="619"/>
      <c r="BN9" s="620"/>
      <c r="BO9" s="671">
        <v>38.6</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204745</v>
      </c>
      <c r="CS9" s="619"/>
      <c r="CT9" s="619"/>
      <c r="CU9" s="619"/>
      <c r="CV9" s="619"/>
      <c r="CW9" s="619"/>
      <c r="CX9" s="619"/>
      <c r="CY9" s="620"/>
      <c r="CZ9" s="671">
        <v>7.1</v>
      </c>
      <c r="DA9" s="671"/>
      <c r="DB9" s="671"/>
      <c r="DC9" s="671"/>
      <c r="DD9" s="624">
        <v>3814</v>
      </c>
      <c r="DE9" s="619"/>
      <c r="DF9" s="619"/>
      <c r="DG9" s="619"/>
      <c r="DH9" s="619"/>
      <c r="DI9" s="619"/>
      <c r="DJ9" s="619"/>
      <c r="DK9" s="619"/>
      <c r="DL9" s="619"/>
      <c r="DM9" s="619"/>
      <c r="DN9" s="619"/>
      <c r="DO9" s="619"/>
      <c r="DP9" s="620"/>
      <c r="DQ9" s="624">
        <v>186418</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109275</v>
      </c>
      <c r="S10" s="619"/>
      <c r="T10" s="619"/>
      <c r="U10" s="619"/>
      <c r="V10" s="619"/>
      <c r="W10" s="619"/>
      <c r="X10" s="619"/>
      <c r="Y10" s="620"/>
      <c r="Z10" s="671">
        <v>3.5</v>
      </c>
      <c r="AA10" s="671"/>
      <c r="AB10" s="671"/>
      <c r="AC10" s="671"/>
      <c r="AD10" s="672">
        <v>109275</v>
      </c>
      <c r="AE10" s="672"/>
      <c r="AF10" s="672"/>
      <c r="AG10" s="672"/>
      <c r="AH10" s="672"/>
      <c r="AI10" s="672"/>
      <c r="AJ10" s="672"/>
      <c r="AK10" s="672"/>
      <c r="AL10" s="641">
        <v>5.9</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13012</v>
      </c>
      <c r="BH10" s="619"/>
      <c r="BI10" s="619"/>
      <c r="BJ10" s="619"/>
      <c r="BK10" s="619"/>
      <c r="BL10" s="619"/>
      <c r="BM10" s="619"/>
      <c r="BN10" s="620"/>
      <c r="BO10" s="671">
        <v>1.9</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5</v>
      </c>
      <c r="CS10" s="619"/>
      <c r="CT10" s="619"/>
      <c r="CU10" s="619"/>
      <c r="CV10" s="619"/>
      <c r="CW10" s="619"/>
      <c r="CX10" s="619"/>
      <c r="CY10" s="620"/>
      <c r="CZ10" s="671">
        <v>0</v>
      </c>
      <c r="DA10" s="671"/>
      <c r="DB10" s="671"/>
      <c r="DC10" s="671"/>
      <c r="DD10" s="624" t="s">
        <v>107</v>
      </c>
      <c r="DE10" s="619"/>
      <c r="DF10" s="619"/>
      <c r="DG10" s="619"/>
      <c r="DH10" s="619"/>
      <c r="DI10" s="619"/>
      <c r="DJ10" s="619"/>
      <c r="DK10" s="619"/>
      <c r="DL10" s="619"/>
      <c r="DM10" s="619"/>
      <c r="DN10" s="619"/>
      <c r="DO10" s="619"/>
      <c r="DP10" s="620"/>
      <c r="DQ10" s="624">
        <v>5</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15258</v>
      </c>
      <c r="S11" s="619"/>
      <c r="T11" s="619"/>
      <c r="U11" s="619"/>
      <c r="V11" s="619"/>
      <c r="W11" s="619"/>
      <c r="X11" s="619"/>
      <c r="Y11" s="620"/>
      <c r="Z11" s="671">
        <v>0.5</v>
      </c>
      <c r="AA11" s="671"/>
      <c r="AB11" s="671"/>
      <c r="AC11" s="671"/>
      <c r="AD11" s="672">
        <v>15258</v>
      </c>
      <c r="AE11" s="672"/>
      <c r="AF11" s="672"/>
      <c r="AG11" s="672"/>
      <c r="AH11" s="672"/>
      <c r="AI11" s="672"/>
      <c r="AJ11" s="672"/>
      <c r="AK11" s="672"/>
      <c r="AL11" s="641">
        <v>0.8</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32140</v>
      </c>
      <c r="BH11" s="619"/>
      <c r="BI11" s="619"/>
      <c r="BJ11" s="619"/>
      <c r="BK11" s="619"/>
      <c r="BL11" s="619"/>
      <c r="BM11" s="619"/>
      <c r="BN11" s="620"/>
      <c r="BO11" s="671">
        <v>4.8</v>
      </c>
      <c r="BP11" s="671"/>
      <c r="BQ11" s="671"/>
      <c r="BR11" s="671"/>
      <c r="BS11" s="624" t="s">
        <v>107</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117850</v>
      </c>
      <c r="CS11" s="619"/>
      <c r="CT11" s="619"/>
      <c r="CU11" s="619"/>
      <c r="CV11" s="619"/>
      <c r="CW11" s="619"/>
      <c r="CX11" s="619"/>
      <c r="CY11" s="620"/>
      <c r="CZ11" s="671">
        <v>4.0999999999999996</v>
      </c>
      <c r="DA11" s="671"/>
      <c r="DB11" s="671"/>
      <c r="DC11" s="671"/>
      <c r="DD11" s="624">
        <v>1489</v>
      </c>
      <c r="DE11" s="619"/>
      <c r="DF11" s="619"/>
      <c r="DG11" s="619"/>
      <c r="DH11" s="619"/>
      <c r="DI11" s="619"/>
      <c r="DJ11" s="619"/>
      <c r="DK11" s="619"/>
      <c r="DL11" s="619"/>
      <c r="DM11" s="619"/>
      <c r="DN11" s="619"/>
      <c r="DO11" s="619"/>
      <c r="DP11" s="620"/>
      <c r="DQ11" s="624">
        <v>68676</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292586</v>
      </c>
      <c r="BH12" s="619"/>
      <c r="BI12" s="619"/>
      <c r="BJ12" s="619"/>
      <c r="BK12" s="619"/>
      <c r="BL12" s="619"/>
      <c r="BM12" s="619"/>
      <c r="BN12" s="620"/>
      <c r="BO12" s="671">
        <v>43.5</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225034</v>
      </c>
      <c r="CS12" s="619"/>
      <c r="CT12" s="619"/>
      <c r="CU12" s="619"/>
      <c r="CV12" s="619"/>
      <c r="CW12" s="619"/>
      <c r="CX12" s="619"/>
      <c r="CY12" s="620"/>
      <c r="CZ12" s="671">
        <v>7.8</v>
      </c>
      <c r="DA12" s="671"/>
      <c r="DB12" s="671"/>
      <c r="DC12" s="671"/>
      <c r="DD12" s="624">
        <v>214270</v>
      </c>
      <c r="DE12" s="619"/>
      <c r="DF12" s="619"/>
      <c r="DG12" s="619"/>
      <c r="DH12" s="619"/>
      <c r="DI12" s="619"/>
      <c r="DJ12" s="619"/>
      <c r="DK12" s="619"/>
      <c r="DL12" s="619"/>
      <c r="DM12" s="619"/>
      <c r="DN12" s="619"/>
      <c r="DO12" s="619"/>
      <c r="DP12" s="620"/>
      <c r="DQ12" s="624">
        <v>118531</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8209</v>
      </c>
      <c r="S13" s="619"/>
      <c r="T13" s="619"/>
      <c r="U13" s="619"/>
      <c r="V13" s="619"/>
      <c r="W13" s="619"/>
      <c r="X13" s="619"/>
      <c r="Y13" s="620"/>
      <c r="Z13" s="671">
        <v>0.3</v>
      </c>
      <c r="AA13" s="671"/>
      <c r="AB13" s="671"/>
      <c r="AC13" s="671"/>
      <c r="AD13" s="672">
        <v>8209</v>
      </c>
      <c r="AE13" s="672"/>
      <c r="AF13" s="672"/>
      <c r="AG13" s="672"/>
      <c r="AH13" s="672"/>
      <c r="AI13" s="672"/>
      <c r="AJ13" s="672"/>
      <c r="AK13" s="672"/>
      <c r="AL13" s="641">
        <v>0.4</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292586</v>
      </c>
      <c r="BH13" s="619"/>
      <c r="BI13" s="619"/>
      <c r="BJ13" s="619"/>
      <c r="BK13" s="619"/>
      <c r="BL13" s="619"/>
      <c r="BM13" s="619"/>
      <c r="BN13" s="620"/>
      <c r="BO13" s="671">
        <v>43.5</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154859</v>
      </c>
      <c r="CS13" s="619"/>
      <c r="CT13" s="619"/>
      <c r="CU13" s="619"/>
      <c r="CV13" s="619"/>
      <c r="CW13" s="619"/>
      <c r="CX13" s="619"/>
      <c r="CY13" s="620"/>
      <c r="CZ13" s="671">
        <v>5.4</v>
      </c>
      <c r="DA13" s="671"/>
      <c r="DB13" s="671"/>
      <c r="DC13" s="671"/>
      <c r="DD13" s="624">
        <v>132948</v>
      </c>
      <c r="DE13" s="619"/>
      <c r="DF13" s="619"/>
      <c r="DG13" s="619"/>
      <c r="DH13" s="619"/>
      <c r="DI13" s="619"/>
      <c r="DJ13" s="619"/>
      <c r="DK13" s="619"/>
      <c r="DL13" s="619"/>
      <c r="DM13" s="619"/>
      <c r="DN13" s="619"/>
      <c r="DO13" s="619"/>
      <c r="DP13" s="620"/>
      <c r="DQ13" s="624">
        <v>105961</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13901</v>
      </c>
      <c r="BH14" s="619"/>
      <c r="BI14" s="619"/>
      <c r="BJ14" s="619"/>
      <c r="BK14" s="619"/>
      <c r="BL14" s="619"/>
      <c r="BM14" s="619"/>
      <c r="BN14" s="620"/>
      <c r="BO14" s="671">
        <v>2.1</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161400</v>
      </c>
      <c r="CS14" s="619"/>
      <c r="CT14" s="619"/>
      <c r="CU14" s="619"/>
      <c r="CV14" s="619"/>
      <c r="CW14" s="619"/>
      <c r="CX14" s="619"/>
      <c r="CY14" s="620"/>
      <c r="CZ14" s="671">
        <v>5.6</v>
      </c>
      <c r="DA14" s="671"/>
      <c r="DB14" s="671"/>
      <c r="DC14" s="671"/>
      <c r="DD14" s="624">
        <v>40219</v>
      </c>
      <c r="DE14" s="619"/>
      <c r="DF14" s="619"/>
      <c r="DG14" s="619"/>
      <c r="DH14" s="619"/>
      <c r="DI14" s="619"/>
      <c r="DJ14" s="619"/>
      <c r="DK14" s="619"/>
      <c r="DL14" s="619"/>
      <c r="DM14" s="619"/>
      <c r="DN14" s="619"/>
      <c r="DO14" s="619"/>
      <c r="DP14" s="620"/>
      <c r="DQ14" s="624">
        <v>124899</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2549</v>
      </c>
      <c r="S15" s="619"/>
      <c r="T15" s="619"/>
      <c r="U15" s="619"/>
      <c r="V15" s="619"/>
      <c r="W15" s="619"/>
      <c r="X15" s="619"/>
      <c r="Y15" s="620"/>
      <c r="Z15" s="671">
        <v>0.1</v>
      </c>
      <c r="AA15" s="671"/>
      <c r="AB15" s="671"/>
      <c r="AC15" s="671"/>
      <c r="AD15" s="672">
        <v>2549</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50046</v>
      </c>
      <c r="BH15" s="619"/>
      <c r="BI15" s="619"/>
      <c r="BJ15" s="619"/>
      <c r="BK15" s="619"/>
      <c r="BL15" s="619"/>
      <c r="BM15" s="619"/>
      <c r="BN15" s="620"/>
      <c r="BO15" s="671">
        <v>7.4</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334188</v>
      </c>
      <c r="CS15" s="619"/>
      <c r="CT15" s="619"/>
      <c r="CU15" s="619"/>
      <c r="CV15" s="619"/>
      <c r="CW15" s="619"/>
      <c r="CX15" s="619"/>
      <c r="CY15" s="620"/>
      <c r="CZ15" s="671">
        <v>11.6</v>
      </c>
      <c r="DA15" s="671"/>
      <c r="DB15" s="671"/>
      <c r="DC15" s="671"/>
      <c r="DD15" s="624">
        <v>114309</v>
      </c>
      <c r="DE15" s="619"/>
      <c r="DF15" s="619"/>
      <c r="DG15" s="619"/>
      <c r="DH15" s="619"/>
      <c r="DI15" s="619"/>
      <c r="DJ15" s="619"/>
      <c r="DK15" s="619"/>
      <c r="DL15" s="619"/>
      <c r="DM15" s="619"/>
      <c r="DN15" s="619"/>
      <c r="DO15" s="619"/>
      <c r="DP15" s="620"/>
      <c r="DQ15" s="624">
        <v>244583</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1076996</v>
      </c>
      <c r="S16" s="619"/>
      <c r="T16" s="619"/>
      <c r="U16" s="619"/>
      <c r="V16" s="619"/>
      <c r="W16" s="619"/>
      <c r="X16" s="619"/>
      <c r="Y16" s="620"/>
      <c r="Z16" s="671">
        <v>34.200000000000003</v>
      </c>
      <c r="AA16" s="671"/>
      <c r="AB16" s="671"/>
      <c r="AC16" s="671"/>
      <c r="AD16" s="672">
        <v>1005334</v>
      </c>
      <c r="AE16" s="672"/>
      <c r="AF16" s="672"/>
      <c r="AG16" s="672"/>
      <c r="AH16" s="672"/>
      <c r="AI16" s="672"/>
      <c r="AJ16" s="672"/>
      <c r="AK16" s="672"/>
      <c r="AL16" s="641">
        <v>54.2</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1005334</v>
      </c>
      <c r="S17" s="619"/>
      <c r="T17" s="619"/>
      <c r="U17" s="619"/>
      <c r="V17" s="619"/>
      <c r="W17" s="619"/>
      <c r="X17" s="619"/>
      <c r="Y17" s="620"/>
      <c r="Z17" s="671">
        <v>31.9</v>
      </c>
      <c r="AA17" s="671"/>
      <c r="AB17" s="671"/>
      <c r="AC17" s="671"/>
      <c r="AD17" s="672">
        <v>1005334</v>
      </c>
      <c r="AE17" s="672"/>
      <c r="AF17" s="672"/>
      <c r="AG17" s="672"/>
      <c r="AH17" s="672"/>
      <c r="AI17" s="672"/>
      <c r="AJ17" s="672"/>
      <c r="AK17" s="672"/>
      <c r="AL17" s="641">
        <v>54.2</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233762</v>
      </c>
      <c r="CS17" s="619"/>
      <c r="CT17" s="619"/>
      <c r="CU17" s="619"/>
      <c r="CV17" s="619"/>
      <c r="CW17" s="619"/>
      <c r="CX17" s="619"/>
      <c r="CY17" s="620"/>
      <c r="CZ17" s="671">
        <v>8.1</v>
      </c>
      <c r="DA17" s="671"/>
      <c r="DB17" s="671"/>
      <c r="DC17" s="671"/>
      <c r="DD17" s="624" t="s">
        <v>107</v>
      </c>
      <c r="DE17" s="619"/>
      <c r="DF17" s="619"/>
      <c r="DG17" s="619"/>
      <c r="DH17" s="619"/>
      <c r="DI17" s="619"/>
      <c r="DJ17" s="619"/>
      <c r="DK17" s="619"/>
      <c r="DL17" s="619"/>
      <c r="DM17" s="619"/>
      <c r="DN17" s="619"/>
      <c r="DO17" s="619"/>
      <c r="DP17" s="620"/>
      <c r="DQ17" s="624">
        <v>233762</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70961</v>
      </c>
      <c r="S18" s="619"/>
      <c r="T18" s="619"/>
      <c r="U18" s="619"/>
      <c r="V18" s="619"/>
      <c r="W18" s="619"/>
      <c r="X18" s="619"/>
      <c r="Y18" s="620"/>
      <c r="Z18" s="671">
        <v>2.2999999999999998</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v>701</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1921552</v>
      </c>
      <c r="S20" s="619"/>
      <c r="T20" s="619"/>
      <c r="U20" s="619"/>
      <c r="V20" s="619"/>
      <c r="W20" s="619"/>
      <c r="X20" s="619"/>
      <c r="Y20" s="620"/>
      <c r="Z20" s="671">
        <v>61</v>
      </c>
      <c r="AA20" s="671"/>
      <c r="AB20" s="671"/>
      <c r="AC20" s="671"/>
      <c r="AD20" s="672">
        <v>1849890</v>
      </c>
      <c r="AE20" s="672"/>
      <c r="AF20" s="672"/>
      <c r="AG20" s="672"/>
      <c r="AH20" s="672"/>
      <c r="AI20" s="672"/>
      <c r="AJ20" s="672"/>
      <c r="AK20" s="672"/>
      <c r="AL20" s="641">
        <v>99.8</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2888200</v>
      </c>
      <c r="CS20" s="619"/>
      <c r="CT20" s="619"/>
      <c r="CU20" s="619"/>
      <c r="CV20" s="619"/>
      <c r="CW20" s="619"/>
      <c r="CX20" s="619"/>
      <c r="CY20" s="620"/>
      <c r="CZ20" s="671">
        <v>100</v>
      </c>
      <c r="DA20" s="671"/>
      <c r="DB20" s="671"/>
      <c r="DC20" s="671"/>
      <c r="DD20" s="624">
        <v>537137</v>
      </c>
      <c r="DE20" s="619"/>
      <c r="DF20" s="619"/>
      <c r="DG20" s="619"/>
      <c r="DH20" s="619"/>
      <c r="DI20" s="619"/>
      <c r="DJ20" s="619"/>
      <c r="DK20" s="619"/>
      <c r="DL20" s="619"/>
      <c r="DM20" s="619"/>
      <c r="DN20" s="619"/>
      <c r="DO20" s="619"/>
      <c r="DP20" s="620"/>
      <c r="DQ20" s="624">
        <v>2269591</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912</v>
      </c>
      <c r="S21" s="619"/>
      <c r="T21" s="619"/>
      <c r="U21" s="619"/>
      <c r="V21" s="619"/>
      <c r="W21" s="619"/>
      <c r="X21" s="619"/>
      <c r="Y21" s="620"/>
      <c r="Z21" s="671">
        <v>0</v>
      </c>
      <c r="AA21" s="671"/>
      <c r="AB21" s="671"/>
      <c r="AC21" s="671"/>
      <c r="AD21" s="672">
        <v>912</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29694</v>
      </c>
      <c r="S22" s="619"/>
      <c r="T22" s="619"/>
      <c r="U22" s="619"/>
      <c r="V22" s="619"/>
      <c r="W22" s="619"/>
      <c r="X22" s="619"/>
      <c r="Y22" s="620"/>
      <c r="Z22" s="671">
        <v>0.9</v>
      </c>
      <c r="AA22" s="671"/>
      <c r="AB22" s="671"/>
      <c r="AC22" s="671"/>
      <c r="AD22" s="672" t="s">
        <v>107</v>
      </c>
      <c r="AE22" s="672"/>
      <c r="AF22" s="672"/>
      <c r="AG22" s="672"/>
      <c r="AH22" s="672"/>
      <c r="AI22" s="672"/>
      <c r="AJ22" s="672"/>
      <c r="AK22" s="672"/>
      <c r="AL22" s="641" t="s">
        <v>107</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33808</v>
      </c>
      <c r="S23" s="619"/>
      <c r="T23" s="619"/>
      <c r="U23" s="619"/>
      <c r="V23" s="619"/>
      <c r="W23" s="619"/>
      <c r="X23" s="619"/>
      <c r="Y23" s="620"/>
      <c r="Z23" s="671">
        <v>1.1000000000000001</v>
      </c>
      <c r="AA23" s="671"/>
      <c r="AB23" s="671"/>
      <c r="AC23" s="671"/>
      <c r="AD23" s="672">
        <v>2265</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12811</v>
      </c>
      <c r="S24" s="619"/>
      <c r="T24" s="619"/>
      <c r="U24" s="619"/>
      <c r="V24" s="619"/>
      <c r="W24" s="619"/>
      <c r="X24" s="619"/>
      <c r="Y24" s="620"/>
      <c r="Z24" s="671">
        <v>0.4</v>
      </c>
      <c r="AA24" s="671"/>
      <c r="AB24" s="671"/>
      <c r="AC24" s="671"/>
      <c r="AD24" s="672" t="s">
        <v>107</v>
      </c>
      <c r="AE24" s="672"/>
      <c r="AF24" s="672"/>
      <c r="AG24" s="672"/>
      <c r="AH24" s="672"/>
      <c r="AI24" s="672"/>
      <c r="AJ24" s="672"/>
      <c r="AK24" s="672"/>
      <c r="AL24" s="641" t="s">
        <v>107</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1070796</v>
      </c>
      <c r="CS24" s="669"/>
      <c r="CT24" s="669"/>
      <c r="CU24" s="669"/>
      <c r="CV24" s="669"/>
      <c r="CW24" s="669"/>
      <c r="CX24" s="669"/>
      <c r="CY24" s="716"/>
      <c r="CZ24" s="720">
        <v>37.1</v>
      </c>
      <c r="DA24" s="721"/>
      <c r="DB24" s="721"/>
      <c r="DC24" s="722"/>
      <c r="DD24" s="715">
        <v>909258</v>
      </c>
      <c r="DE24" s="669"/>
      <c r="DF24" s="669"/>
      <c r="DG24" s="669"/>
      <c r="DH24" s="669"/>
      <c r="DI24" s="669"/>
      <c r="DJ24" s="669"/>
      <c r="DK24" s="716"/>
      <c r="DL24" s="715">
        <v>909174</v>
      </c>
      <c r="DM24" s="669"/>
      <c r="DN24" s="669"/>
      <c r="DO24" s="669"/>
      <c r="DP24" s="669"/>
      <c r="DQ24" s="669"/>
      <c r="DR24" s="669"/>
      <c r="DS24" s="669"/>
      <c r="DT24" s="669"/>
      <c r="DU24" s="669"/>
      <c r="DV24" s="716"/>
      <c r="DW24" s="717">
        <v>45.8</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230979</v>
      </c>
      <c r="S25" s="619"/>
      <c r="T25" s="619"/>
      <c r="U25" s="619"/>
      <c r="V25" s="619"/>
      <c r="W25" s="619"/>
      <c r="X25" s="619"/>
      <c r="Y25" s="620"/>
      <c r="Z25" s="671">
        <v>7.3</v>
      </c>
      <c r="AA25" s="671"/>
      <c r="AB25" s="671"/>
      <c r="AC25" s="671"/>
      <c r="AD25" s="672" t="s">
        <v>107</v>
      </c>
      <c r="AE25" s="672"/>
      <c r="AF25" s="672"/>
      <c r="AG25" s="672"/>
      <c r="AH25" s="672"/>
      <c r="AI25" s="672"/>
      <c r="AJ25" s="672"/>
      <c r="AK25" s="672"/>
      <c r="AL25" s="641" t="s">
        <v>107</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608955</v>
      </c>
      <c r="CS25" s="637"/>
      <c r="CT25" s="637"/>
      <c r="CU25" s="637"/>
      <c r="CV25" s="637"/>
      <c r="CW25" s="637"/>
      <c r="CX25" s="637"/>
      <c r="CY25" s="638"/>
      <c r="CZ25" s="621">
        <v>21.1</v>
      </c>
      <c r="DA25" s="639"/>
      <c r="DB25" s="639"/>
      <c r="DC25" s="640"/>
      <c r="DD25" s="624">
        <v>585253</v>
      </c>
      <c r="DE25" s="637"/>
      <c r="DF25" s="637"/>
      <c r="DG25" s="637"/>
      <c r="DH25" s="637"/>
      <c r="DI25" s="637"/>
      <c r="DJ25" s="637"/>
      <c r="DK25" s="638"/>
      <c r="DL25" s="624">
        <v>585169</v>
      </c>
      <c r="DM25" s="637"/>
      <c r="DN25" s="637"/>
      <c r="DO25" s="637"/>
      <c r="DP25" s="637"/>
      <c r="DQ25" s="637"/>
      <c r="DR25" s="637"/>
      <c r="DS25" s="637"/>
      <c r="DT25" s="637"/>
      <c r="DU25" s="637"/>
      <c r="DV25" s="638"/>
      <c r="DW25" s="641">
        <v>29.5</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375233</v>
      </c>
      <c r="CS26" s="619"/>
      <c r="CT26" s="619"/>
      <c r="CU26" s="619"/>
      <c r="CV26" s="619"/>
      <c r="CW26" s="619"/>
      <c r="CX26" s="619"/>
      <c r="CY26" s="620"/>
      <c r="CZ26" s="621">
        <v>13</v>
      </c>
      <c r="DA26" s="639"/>
      <c r="DB26" s="639"/>
      <c r="DC26" s="640"/>
      <c r="DD26" s="624">
        <v>351551</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166297</v>
      </c>
      <c r="S27" s="619"/>
      <c r="T27" s="619"/>
      <c r="U27" s="619"/>
      <c r="V27" s="619"/>
      <c r="W27" s="619"/>
      <c r="X27" s="619"/>
      <c r="Y27" s="620"/>
      <c r="Z27" s="671">
        <v>5.3</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672378</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228079</v>
      </c>
      <c r="CS27" s="637"/>
      <c r="CT27" s="637"/>
      <c r="CU27" s="637"/>
      <c r="CV27" s="637"/>
      <c r="CW27" s="637"/>
      <c r="CX27" s="637"/>
      <c r="CY27" s="638"/>
      <c r="CZ27" s="621">
        <v>7.9</v>
      </c>
      <c r="DA27" s="639"/>
      <c r="DB27" s="639"/>
      <c r="DC27" s="640"/>
      <c r="DD27" s="624">
        <v>90243</v>
      </c>
      <c r="DE27" s="637"/>
      <c r="DF27" s="637"/>
      <c r="DG27" s="637"/>
      <c r="DH27" s="637"/>
      <c r="DI27" s="637"/>
      <c r="DJ27" s="637"/>
      <c r="DK27" s="638"/>
      <c r="DL27" s="624">
        <v>90243</v>
      </c>
      <c r="DM27" s="637"/>
      <c r="DN27" s="637"/>
      <c r="DO27" s="637"/>
      <c r="DP27" s="637"/>
      <c r="DQ27" s="637"/>
      <c r="DR27" s="637"/>
      <c r="DS27" s="637"/>
      <c r="DT27" s="637"/>
      <c r="DU27" s="637"/>
      <c r="DV27" s="638"/>
      <c r="DW27" s="641">
        <v>4.5</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7110</v>
      </c>
      <c r="S28" s="619"/>
      <c r="T28" s="619"/>
      <c r="U28" s="619"/>
      <c r="V28" s="619"/>
      <c r="W28" s="619"/>
      <c r="X28" s="619"/>
      <c r="Y28" s="620"/>
      <c r="Z28" s="671">
        <v>0.2</v>
      </c>
      <c r="AA28" s="671"/>
      <c r="AB28" s="671"/>
      <c r="AC28" s="671"/>
      <c r="AD28" s="672" t="s">
        <v>107</v>
      </c>
      <c r="AE28" s="672"/>
      <c r="AF28" s="672"/>
      <c r="AG28" s="672"/>
      <c r="AH28" s="672"/>
      <c r="AI28" s="672"/>
      <c r="AJ28" s="672"/>
      <c r="AK28" s="672"/>
      <c r="AL28" s="641" t="s">
        <v>107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233762</v>
      </c>
      <c r="CS28" s="619"/>
      <c r="CT28" s="619"/>
      <c r="CU28" s="619"/>
      <c r="CV28" s="619"/>
      <c r="CW28" s="619"/>
      <c r="CX28" s="619"/>
      <c r="CY28" s="620"/>
      <c r="CZ28" s="621">
        <v>8.1</v>
      </c>
      <c r="DA28" s="639"/>
      <c r="DB28" s="639"/>
      <c r="DC28" s="640"/>
      <c r="DD28" s="624">
        <v>233762</v>
      </c>
      <c r="DE28" s="619"/>
      <c r="DF28" s="619"/>
      <c r="DG28" s="619"/>
      <c r="DH28" s="619"/>
      <c r="DI28" s="619"/>
      <c r="DJ28" s="619"/>
      <c r="DK28" s="620"/>
      <c r="DL28" s="624">
        <v>233762</v>
      </c>
      <c r="DM28" s="619"/>
      <c r="DN28" s="619"/>
      <c r="DO28" s="619"/>
      <c r="DP28" s="619"/>
      <c r="DQ28" s="619"/>
      <c r="DR28" s="619"/>
      <c r="DS28" s="619"/>
      <c r="DT28" s="619"/>
      <c r="DU28" s="619"/>
      <c r="DV28" s="620"/>
      <c r="DW28" s="641">
        <v>11.8</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8892</v>
      </c>
      <c r="S29" s="619"/>
      <c r="T29" s="619"/>
      <c r="U29" s="619"/>
      <c r="V29" s="619"/>
      <c r="W29" s="619"/>
      <c r="X29" s="619"/>
      <c r="Y29" s="620"/>
      <c r="Z29" s="671">
        <v>0.3</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233762</v>
      </c>
      <c r="CS29" s="637"/>
      <c r="CT29" s="637"/>
      <c r="CU29" s="637"/>
      <c r="CV29" s="637"/>
      <c r="CW29" s="637"/>
      <c r="CX29" s="637"/>
      <c r="CY29" s="638"/>
      <c r="CZ29" s="621">
        <v>8.1</v>
      </c>
      <c r="DA29" s="639"/>
      <c r="DB29" s="639"/>
      <c r="DC29" s="640"/>
      <c r="DD29" s="624">
        <v>233762</v>
      </c>
      <c r="DE29" s="637"/>
      <c r="DF29" s="637"/>
      <c r="DG29" s="637"/>
      <c r="DH29" s="637"/>
      <c r="DI29" s="637"/>
      <c r="DJ29" s="637"/>
      <c r="DK29" s="638"/>
      <c r="DL29" s="624">
        <v>233762</v>
      </c>
      <c r="DM29" s="637"/>
      <c r="DN29" s="637"/>
      <c r="DO29" s="637"/>
      <c r="DP29" s="637"/>
      <c r="DQ29" s="637"/>
      <c r="DR29" s="637"/>
      <c r="DS29" s="637"/>
      <c r="DT29" s="637"/>
      <c r="DU29" s="637"/>
      <c r="DV29" s="638"/>
      <c r="DW29" s="641">
        <v>11.8</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33390</v>
      </c>
      <c r="S30" s="619"/>
      <c r="T30" s="619"/>
      <c r="U30" s="619"/>
      <c r="V30" s="619"/>
      <c r="W30" s="619"/>
      <c r="X30" s="619"/>
      <c r="Y30" s="620"/>
      <c r="Z30" s="671">
        <v>1.1000000000000001</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98.3</v>
      </c>
      <c r="BH30" s="685"/>
      <c r="BI30" s="685"/>
      <c r="BJ30" s="685"/>
      <c r="BK30" s="685"/>
      <c r="BL30" s="685"/>
      <c r="BM30" s="686">
        <v>90.9</v>
      </c>
      <c r="BN30" s="685"/>
      <c r="BO30" s="685"/>
      <c r="BP30" s="685"/>
      <c r="BQ30" s="687"/>
      <c r="BR30" s="684">
        <v>97.7</v>
      </c>
      <c r="BS30" s="685"/>
      <c r="BT30" s="685"/>
      <c r="BU30" s="685"/>
      <c r="BV30" s="685"/>
      <c r="BW30" s="685"/>
      <c r="BX30" s="686">
        <v>90.5</v>
      </c>
      <c r="BY30" s="685"/>
      <c r="BZ30" s="685"/>
      <c r="CA30" s="685"/>
      <c r="CB30" s="687"/>
      <c r="CD30" s="690"/>
      <c r="CE30" s="691"/>
      <c r="CF30" s="655" t="s">
        <v>288</v>
      </c>
      <c r="CG30" s="652"/>
      <c r="CH30" s="652"/>
      <c r="CI30" s="652"/>
      <c r="CJ30" s="652"/>
      <c r="CK30" s="652"/>
      <c r="CL30" s="652"/>
      <c r="CM30" s="652"/>
      <c r="CN30" s="652"/>
      <c r="CO30" s="652"/>
      <c r="CP30" s="652"/>
      <c r="CQ30" s="653"/>
      <c r="CR30" s="618">
        <v>205533</v>
      </c>
      <c r="CS30" s="619"/>
      <c r="CT30" s="619"/>
      <c r="CU30" s="619"/>
      <c r="CV30" s="619"/>
      <c r="CW30" s="619"/>
      <c r="CX30" s="619"/>
      <c r="CY30" s="620"/>
      <c r="CZ30" s="621">
        <v>7.1</v>
      </c>
      <c r="DA30" s="639"/>
      <c r="DB30" s="639"/>
      <c r="DC30" s="640"/>
      <c r="DD30" s="624">
        <v>205533</v>
      </c>
      <c r="DE30" s="619"/>
      <c r="DF30" s="619"/>
      <c r="DG30" s="619"/>
      <c r="DH30" s="619"/>
      <c r="DI30" s="619"/>
      <c r="DJ30" s="619"/>
      <c r="DK30" s="620"/>
      <c r="DL30" s="624">
        <v>205533</v>
      </c>
      <c r="DM30" s="619"/>
      <c r="DN30" s="619"/>
      <c r="DO30" s="619"/>
      <c r="DP30" s="619"/>
      <c r="DQ30" s="619"/>
      <c r="DR30" s="619"/>
      <c r="DS30" s="619"/>
      <c r="DT30" s="619"/>
      <c r="DU30" s="619"/>
      <c r="DV30" s="620"/>
      <c r="DW30" s="641">
        <v>10.4</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363829</v>
      </c>
      <c r="S31" s="619"/>
      <c r="T31" s="619"/>
      <c r="U31" s="619"/>
      <c r="V31" s="619"/>
      <c r="W31" s="619"/>
      <c r="X31" s="619"/>
      <c r="Y31" s="620"/>
      <c r="Z31" s="671">
        <v>11.6</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97.9</v>
      </c>
      <c r="BH31" s="637"/>
      <c r="BI31" s="637"/>
      <c r="BJ31" s="637"/>
      <c r="BK31" s="637"/>
      <c r="BL31" s="637"/>
      <c r="BM31" s="673">
        <v>90.1</v>
      </c>
      <c r="BN31" s="683"/>
      <c r="BO31" s="683"/>
      <c r="BP31" s="683"/>
      <c r="BQ31" s="647"/>
      <c r="BR31" s="682">
        <v>96.8</v>
      </c>
      <c r="BS31" s="637"/>
      <c r="BT31" s="637"/>
      <c r="BU31" s="637"/>
      <c r="BV31" s="637"/>
      <c r="BW31" s="637"/>
      <c r="BX31" s="673">
        <v>89.3</v>
      </c>
      <c r="BY31" s="683"/>
      <c r="BZ31" s="683"/>
      <c r="CA31" s="683"/>
      <c r="CB31" s="647"/>
      <c r="CD31" s="690"/>
      <c r="CE31" s="691"/>
      <c r="CF31" s="655" t="s">
        <v>292</v>
      </c>
      <c r="CG31" s="652"/>
      <c r="CH31" s="652"/>
      <c r="CI31" s="652"/>
      <c r="CJ31" s="652"/>
      <c r="CK31" s="652"/>
      <c r="CL31" s="652"/>
      <c r="CM31" s="652"/>
      <c r="CN31" s="652"/>
      <c r="CO31" s="652"/>
      <c r="CP31" s="652"/>
      <c r="CQ31" s="653"/>
      <c r="CR31" s="618">
        <v>28229</v>
      </c>
      <c r="CS31" s="637"/>
      <c r="CT31" s="637"/>
      <c r="CU31" s="637"/>
      <c r="CV31" s="637"/>
      <c r="CW31" s="637"/>
      <c r="CX31" s="637"/>
      <c r="CY31" s="638"/>
      <c r="CZ31" s="621">
        <v>1</v>
      </c>
      <c r="DA31" s="639"/>
      <c r="DB31" s="639"/>
      <c r="DC31" s="640"/>
      <c r="DD31" s="624">
        <v>28229</v>
      </c>
      <c r="DE31" s="637"/>
      <c r="DF31" s="637"/>
      <c r="DG31" s="637"/>
      <c r="DH31" s="637"/>
      <c r="DI31" s="637"/>
      <c r="DJ31" s="637"/>
      <c r="DK31" s="638"/>
      <c r="DL31" s="624">
        <v>28229</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146970</v>
      </c>
      <c r="S32" s="619"/>
      <c r="T32" s="619"/>
      <c r="U32" s="619"/>
      <c r="V32" s="619"/>
      <c r="W32" s="619"/>
      <c r="X32" s="619"/>
      <c r="Y32" s="620"/>
      <c r="Z32" s="671">
        <v>4.7</v>
      </c>
      <c r="AA32" s="671"/>
      <c r="AB32" s="671"/>
      <c r="AC32" s="671"/>
      <c r="AD32" s="672">
        <v>452</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98.5</v>
      </c>
      <c r="BH32" s="603"/>
      <c r="BI32" s="603"/>
      <c r="BJ32" s="603"/>
      <c r="BK32" s="603"/>
      <c r="BL32" s="603"/>
      <c r="BM32" s="666">
        <v>90.6</v>
      </c>
      <c r="BN32" s="603"/>
      <c r="BO32" s="603"/>
      <c r="BP32" s="603"/>
      <c r="BQ32" s="660"/>
      <c r="BR32" s="681">
        <v>98.3</v>
      </c>
      <c r="BS32" s="603"/>
      <c r="BT32" s="603"/>
      <c r="BU32" s="603"/>
      <c r="BV32" s="603"/>
      <c r="BW32" s="603"/>
      <c r="BX32" s="666">
        <v>90.5</v>
      </c>
      <c r="BY32" s="603"/>
      <c r="BZ32" s="603"/>
      <c r="CA32" s="603"/>
      <c r="CB32" s="660"/>
      <c r="CD32" s="692"/>
      <c r="CE32" s="693"/>
      <c r="CF32" s="655" t="s">
        <v>295</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191926</v>
      </c>
      <c r="S33" s="619"/>
      <c r="T33" s="619"/>
      <c r="U33" s="619"/>
      <c r="V33" s="619"/>
      <c r="W33" s="619"/>
      <c r="X33" s="619"/>
      <c r="Y33" s="620"/>
      <c r="Z33" s="671">
        <v>6.1</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1280267</v>
      </c>
      <c r="CS33" s="637"/>
      <c r="CT33" s="637"/>
      <c r="CU33" s="637"/>
      <c r="CV33" s="637"/>
      <c r="CW33" s="637"/>
      <c r="CX33" s="637"/>
      <c r="CY33" s="638"/>
      <c r="CZ33" s="621">
        <v>44.3</v>
      </c>
      <c r="DA33" s="639"/>
      <c r="DB33" s="639"/>
      <c r="DC33" s="640"/>
      <c r="DD33" s="624">
        <v>1096347</v>
      </c>
      <c r="DE33" s="637"/>
      <c r="DF33" s="637"/>
      <c r="DG33" s="637"/>
      <c r="DH33" s="637"/>
      <c r="DI33" s="637"/>
      <c r="DJ33" s="637"/>
      <c r="DK33" s="638"/>
      <c r="DL33" s="624">
        <v>743249</v>
      </c>
      <c r="DM33" s="637"/>
      <c r="DN33" s="637"/>
      <c r="DO33" s="637"/>
      <c r="DP33" s="637"/>
      <c r="DQ33" s="637"/>
      <c r="DR33" s="637"/>
      <c r="DS33" s="637"/>
      <c r="DT33" s="637"/>
      <c r="DU33" s="637"/>
      <c r="DV33" s="638"/>
      <c r="DW33" s="641">
        <v>37.4</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386788</v>
      </c>
      <c r="CS34" s="619"/>
      <c r="CT34" s="619"/>
      <c r="CU34" s="619"/>
      <c r="CV34" s="619"/>
      <c r="CW34" s="619"/>
      <c r="CX34" s="619"/>
      <c r="CY34" s="620"/>
      <c r="CZ34" s="621">
        <v>13.4</v>
      </c>
      <c r="DA34" s="639"/>
      <c r="DB34" s="639"/>
      <c r="DC34" s="640"/>
      <c r="DD34" s="624">
        <v>304402</v>
      </c>
      <c r="DE34" s="619"/>
      <c r="DF34" s="619"/>
      <c r="DG34" s="619"/>
      <c r="DH34" s="619"/>
      <c r="DI34" s="619"/>
      <c r="DJ34" s="619"/>
      <c r="DK34" s="620"/>
      <c r="DL34" s="624">
        <v>239976</v>
      </c>
      <c r="DM34" s="619"/>
      <c r="DN34" s="619"/>
      <c r="DO34" s="619"/>
      <c r="DP34" s="619"/>
      <c r="DQ34" s="619"/>
      <c r="DR34" s="619"/>
      <c r="DS34" s="619"/>
      <c r="DT34" s="619"/>
      <c r="DU34" s="619"/>
      <c r="DV34" s="620"/>
      <c r="DW34" s="641">
        <v>12.1</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131526</v>
      </c>
      <c r="S35" s="619"/>
      <c r="T35" s="619"/>
      <c r="U35" s="619"/>
      <c r="V35" s="619"/>
      <c r="W35" s="619"/>
      <c r="X35" s="619"/>
      <c r="Y35" s="620"/>
      <c r="Z35" s="671">
        <v>4.2</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321895</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83158</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27140</v>
      </c>
      <c r="CS35" s="637"/>
      <c r="CT35" s="637"/>
      <c r="CU35" s="637"/>
      <c r="CV35" s="637"/>
      <c r="CW35" s="637"/>
      <c r="CX35" s="637"/>
      <c r="CY35" s="638"/>
      <c r="CZ35" s="621">
        <v>0.9</v>
      </c>
      <c r="DA35" s="639"/>
      <c r="DB35" s="639"/>
      <c r="DC35" s="640"/>
      <c r="DD35" s="624">
        <v>27127</v>
      </c>
      <c r="DE35" s="637"/>
      <c r="DF35" s="637"/>
      <c r="DG35" s="637"/>
      <c r="DH35" s="637"/>
      <c r="DI35" s="637"/>
      <c r="DJ35" s="637"/>
      <c r="DK35" s="638"/>
      <c r="DL35" s="624">
        <v>27127</v>
      </c>
      <c r="DM35" s="637"/>
      <c r="DN35" s="637"/>
      <c r="DO35" s="637"/>
      <c r="DP35" s="637"/>
      <c r="DQ35" s="637"/>
      <c r="DR35" s="637"/>
      <c r="DS35" s="637"/>
      <c r="DT35" s="637"/>
      <c r="DU35" s="637"/>
      <c r="DV35" s="638"/>
      <c r="DW35" s="641">
        <v>1.4</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3148170</v>
      </c>
      <c r="S36" s="659"/>
      <c r="T36" s="659"/>
      <c r="U36" s="659"/>
      <c r="V36" s="659"/>
      <c r="W36" s="659"/>
      <c r="X36" s="659"/>
      <c r="Y36" s="662"/>
      <c r="Z36" s="663">
        <v>100</v>
      </c>
      <c r="AA36" s="663"/>
      <c r="AB36" s="663"/>
      <c r="AC36" s="663"/>
      <c r="AD36" s="664">
        <v>1853519</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25000</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72917</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426036</v>
      </c>
      <c r="CS36" s="619"/>
      <c r="CT36" s="619"/>
      <c r="CU36" s="619"/>
      <c r="CV36" s="619"/>
      <c r="CW36" s="619"/>
      <c r="CX36" s="619"/>
      <c r="CY36" s="620"/>
      <c r="CZ36" s="621">
        <v>14.8</v>
      </c>
      <c r="DA36" s="639"/>
      <c r="DB36" s="639"/>
      <c r="DC36" s="640"/>
      <c r="DD36" s="624">
        <v>362432</v>
      </c>
      <c r="DE36" s="619"/>
      <c r="DF36" s="619"/>
      <c r="DG36" s="619"/>
      <c r="DH36" s="619"/>
      <c r="DI36" s="619"/>
      <c r="DJ36" s="619"/>
      <c r="DK36" s="620"/>
      <c r="DL36" s="624">
        <v>274090</v>
      </c>
      <c r="DM36" s="619"/>
      <c r="DN36" s="619"/>
      <c r="DO36" s="619"/>
      <c r="DP36" s="619"/>
      <c r="DQ36" s="619"/>
      <c r="DR36" s="619"/>
      <c r="DS36" s="619"/>
      <c r="DT36" s="619"/>
      <c r="DU36" s="619"/>
      <c r="DV36" s="620"/>
      <c r="DW36" s="641">
        <v>13.8</v>
      </c>
      <c r="DX36" s="642"/>
      <c r="DY36" s="642"/>
      <c r="DZ36" s="642"/>
      <c r="EA36" s="642"/>
      <c r="EB36" s="642"/>
      <c r="EC36" s="643"/>
    </row>
    <row r="37" spans="2:133" ht="11.25" customHeight="1">
      <c r="AQ37" s="644" t="s">
        <v>310</v>
      </c>
      <c r="AR37" s="645"/>
      <c r="AS37" s="645"/>
      <c r="AT37" s="645"/>
      <c r="AU37" s="645"/>
      <c r="AV37" s="645"/>
      <c r="AW37" s="645"/>
      <c r="AX37" s="645"/>
      <c r="AY37" s="646"/>
      <c r="AZ37" s="618" t="s">
        <v>205</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1087</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93414</v>
      </c>
      <c r="CS37" s="637"/>
      <c r="CT37" s="637"/>
      <c r="CU37" s="637"/>
      <c r="CV37" s="637"/>
      <c r="CW37" s="637"/>
      <c r="CX37" s="637"/>
      <c r="CY37" s="638"/>
      <c r="CZ37" s="621">
        <v>3.2</v>
      </c>
      <c r="DA37" s="639"/>
      <c r="DB37" s="639"/>
      <c r="DC37" s="640"/>
      <c r="DD37" s="624">
        <v>93414</v>
      </c>
      <c r="DE37" s="637"/>
      <c r="DF37" s="637"/>
      <c r="DG37" s="637"/>
      <c r="DH37" s="637"/>
      <c r="DI37" s="637"/>
      <c r="DJ37" s="637"/>
      <c r="DK37" s="638"/>
      <c r="DL37" s="624">
        <v>93414</v>
      </c>
      <c r="DM37" s="637"/>
      <c r="DN37" s="637"/>
      <c r="DO37" s="637"/>
      <c r="DP37" s="637"/>
      <c r="DQ37" s="637"/>
      <c r="DR37" s="637"/>
      <c r="DS37" s="637"/>
      <c r="DT37" s="637"/>
      <c r="DU37" s="637"/>
      <c r="DV37" s="638"/>
      <c r="DW37" s="641">
        <v>4.7</v>
      </c>
      <c r="DX37" s="642"/>
      <c r="DY37" s="642"/>
      <c r="DZ37" s="642"/>
      <c r="EA37" s="642"/>
      <c r="EB37" s="642"/>
      <c r="EC37" s="643"/>
    </row>
    <row r="38" spans="2:133" ht="11.25" customHeight="1">
      <c r="AQ38" s="644" t="s">
        <v>313</v>
      </c>
      <c r="AR38" s="645"/>
      <c r="AS38" s="645"/>
      <c r="AT38" s="645"/>
      <c r="AU38" s="645"/>
      <c r="AV38" s="645"/>
      <c r="AW38" s="645"/>
      <c r="AX38" s="645"/>
      <c r="AY38" s="646"/>
      <c r="AZ38" s="618" t="s">
        <v>107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1869</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296895</v>
      </c>
      <c r="CS38" s="619"/>
      <c r="CT38" s="619"/>
      <c r="CU38" s="619"/>
      <c r="CV38" s="619"/>
      <c r="CW38" s="619"/>
      <c r="CX38" s="619"/>
      <c r="CY38" s="620"/>
      <c r="CZ38" s="621">
        <v>10.3</v>
      </c>
      <c r="DA38" s="639"/>
      <c r="DB38" s="639"/>
      <c r="DC38" s="640"/>
      <c r="DD38" s="624">
        <v>259928</v>
      </c>
      <c r="DE38" s="619"/>
      <c r="DF38" s="619"/>
      <c r="DG38" s="619"/>
      <c r="DH38" s="619"/>
      <c r="DI38" s="619"/>
      <c r="DJ38" s="619"/>
      <c r="DK38" s="620"/>
      <c r="DL38" s="624">
        <v>202056</v>
      </c>
      <c r="DM38" s="619"/>
      <c r="DN38" s="619"/>
      <c r="DO38" s="619"/>
      <c r="DP38" s="619"/>
      <c r="DQ38" s="619"/>
      <c r="DR38" s="619"/>
      <c r="DS38" s="619"/>
      <c r="DT38" s="619"/>
      <c r="DU38" s="619"/>
      <c r="DV38" s="620"/>
      <c r="DW38" s="641">
        <v>10.199999999999999</v>
      </c>
      <c r="DX38" s="642"/>
      <c r="DY38" s="642"/>
      <c r="DZ38" s="642"/>
      <c r="EA38" s="642"/>
      <c r="EB38" s="642"/>
      <c r="EC38" s="643"/>
    </row>
    <row r="39" spans="2:133" ht="11.25" customHeight="1">
      <c r="AQ39" s="644" t="s">
        <v>316</v>
      </c>
      <c r="AR39" s="645"/>
      <c r="AS39" s="645"/>
      <c r="AT39" s="645"/>
      <c r="AU39" s="645"/>
      <c r="AV39" s="645"/>
      <c r="AW39" s="645"/>
      <c r="AX39" s="645"/>
      <c r="AY39" s="646"/>
      <c r="AZ39" s="618" t="s">
        <v>107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89</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143408</v>
      </c>
      <c r="CS39" s="637"/>
      <c r="CT39" s="637"/>
      <c r="CU39" s="637"/>
      <c r="CV39" s="637"/>
      <c r="CW39" s="637"/>
      <c r="CX39" s="637"/>
      <c r="CY39" s="638"/>
      <c r="CZ39" s="621">
        <v>5</v>
      </c>
      <c r="DA39" s="639"/>
      <c r="DB39" s="639"/>
      <c r="DC39" s="640"/>
      <c r="DD39" s="624">
        <v>142458</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99714</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117</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t="s">
        <v>107</v>
      </c>
      <c r="CS40" s="619"/>
      <c r="CT40" s="619"/>
      <c r="CU40" s="619"/>
      <c r="CV40" s="619"/>
      <c r="CW40" s="619"/>
      <c r="CX40" s="619"/>
      <c r="CY40" s="620"/>
      <c r="CZ40" s="621" t="s">
        <v>107</v>
      </c>
      <c r="DA40" s="639"/>
      <c r="DB40" s="639"/>
      <c r="DC40" s="640"/>
      <c r="DD40" s="624" t="s">
        <v>107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197181</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300</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537137</v>
      </c>
      <c r="CS42" s="619"/>
      <c r="CT42" s="619"/>
      <c r="CU42" s="619"/>
      <c r="CV42" s="619"/>
      <c r="CW42" s="619"/>
      <c r="CX42" s="619"/>
      <c r="CY42" s="620"/>
      <c r="CZ42" s="621">
        <v>18.600000000000001</v>
      </c>
      <c r="DA42" s="622"/>
      <c r="DB42" s="622"/>
      <c r="DC42" s="623"/>
      <c r="DD42" s="624">
        <v>263986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21509</v>
      </c>
      <c r="CS43" s="637"/>
      <c r="CT43" s="637"/>
      <c r="CU43" s="637"/>
      <c r="CV43" s="637"/>
      <c r="CW43" s="637"/>
      <c r="CX43" s="637"/>
      <c r="CY43" s="638"/>
      <c r="CZ43" s="621">
        <v>0.7</v>
      </c>
      <c r="DA43" s="639"/>
      <c r="DB43" s="639"/>
      <c r="DC43" s="640"/>
      <c r="DD43" s="624">
        <v>21509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537137</v>
      </c>
      <c r="CS44" s="619"/>
      <c r="CT44" s="619"/>
      <c r="CU44" s="619"/>
      <c r="CV44" s="619"/>
      <c r="CW44" s="619"/>
      <c r="CX44" s="619"/>
      <c r="CY44" s="620"/>
      <c r="CZ44" s="621">
        <v>18.600000000000001</v>
      </c>
      <c r="DA44" s="622"/>
      <c r="DB44" s="622"/>
      <c r="DC44" s="623"/>
      <c r="DD44" s="624">
        <v>263986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200783</v>
      </c>
      <c r="CS45" s="637"/>
      <c r="CT45" s="637"/>
      <c r="CU45" s="637"/>
      <c r="CV45" s="637"/>
      <c r="CW45" s="637"/>
      <c r="CX45" s="637"/>
      <c r="CY45" s="638"/>
      <c r="CZ45" s="621">
        <v>7</v>
      </c>
      <c r="DA45" s="639"/>
      <c r="DB45" s="639"/>
      <c r="DC45" s="640"/>
      <c r="DD45" s="624">
        <v>46901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335879</v>
      </c>
      <c r="CS46" s="619"/>
      <c r="CT46" s="619"/>
      <c r="CU46" s="619"/>
      <c r="CV46" s="619"/>
      <c r="CW46" s="619"/>
      <c r="CX46" s="619"/>
      <c r="CY46" s="620"/>
      <c r="CZ46" s="621">
        <v>11.6</v>
      </c>
      <c r="DA46" s="622"/>
      <c r="DB46" s="622"/>
      <c r="DC46" s="623"/>
      <c r="DD46" s="624">
        <v>216610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t="s">
        <v>116</v>
      </c>
      <c r="CS47" s="637"/>
      <c r="CT47" s="637"/>
      <c r="CU47" s="637"/>
      <c r="CV47" s="637"/>
      <c r="CW47" s="637"/>
      <c r="CX47" s="637"/>
      <c r="CY47" s="638"/>
      <c r="CZ47" s="621" t="s">
        <v>116</v>
      </c>
      <c r="DA47" s="639"/>
      <c r="DB47" s="639"/>
      <c r="DC47" s="640"/>
      <c r="DD47" s="624" t="s">
        <v>116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2888200</v>
      </c>
      <c r="CS49" s="603"/>
      <c r="CT49" s="603"/>
      <c r="CU49" s="603"/>
      <c r="CV49" s="603"/>
      <c r="CW49" s="603"/>
      <c r="CX49" s="603"/>
      <c r="CY49" s="604"/>
      <c r="CZ49" s="605">
        <v>100</v>
      </c>
      <c r="DA49" s="606"/>
      <c r="DB49" s="606"/>
      <c r="DC49" s="607"/>
      <c r="DD49" s="608">
        <v>2269591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3148</v>
      </c>
      <c r="R7" s="1131"/>
      <c r="S7" s="1131"/>
      <c r="T7" s="1131"/>
      <c r="U7" s="1131"/>
      <c r="V7" s="1131">
        <v>2888</v>
      </c>
      <c r="W7" s="1131"/>
      <c r="X7" s="1131"/>
      <c r="Y7" s="1131"/>
      <c r="Z7" s="1131"/>
      <c r="AA7" s="1131">
        <v>260</v>
      </c>
      <c r="AB7" s="1131"/>
      <c r="AC7" s="1131"/>
      <c r="AD7" s="1131"/>
      <c r="AE7" s="1132"/>
      <c r="AF7" s="1133">
        <v>251</v>
      </c>
      <c r="AG7" s="1134"/>
      <c r="AH7" s="1134"/>
      <c r="AI7" s="1134"/>
      <c r="AJ7" s="1135"/>
      <c r="AK7" s="1117">
        <v>33</v>
      </c>
      <c r="AL7" s="1118"/>
      <c r="AM7" s="1118"/>
      <c r="AN7" s="1118"/>
      <c r="AO7" s="1118"/>
      <c r="AP7" s="1118">
        <v>2456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533</v>
      </c>
      <c r="BT7" s="1122"/>
      <c r="BU7" s="1122"/>
      <c r="BV7" s="1122"/>
      <c r="BW7" s="1122"/>
      <c r="BX7" s="1122"/>
      <c r="BY7" s="1122"/>
      <c r="BZ7" s="1122"/>
      <c r="CA7" s="1122"/>
      <c r="CB7" s="1122"/>
      <c r="CC7" s="1122"/>
      <c r="CD7" s="1122"/>
      <c r="CE7" s="1122"/>
      <c r="CF7" s="1122"/>
      <c r="CG7" s="1123"/>
      <c r="CH7" s="1114">
        <v>2</v>
      </c>
      <c r="CI7" s="1115"/>
      <c r="CJ7" s="1115"/>
      <c r="CK7" s="1115"/>
      <c r="CL7" s="1116"/>
      <c r="CM7" s="1114">
        <v>54</v>
      </c>
      <c r="CN7" s="1115"/>
      <c r="CO7" s="1115"/>
      <c r="CP7" s="1115"/>
      <c r="CQ7" s="1116"/>
      <c r="CR7" s="1114">
        <v>40</v>
      </c>
      <c r="CS7" s="1115"/>
      <c r="CT7" s="1115"/>
      <c r="CU7" s="1115"/>
      <c r="CV7" s="1116"/>
      <c r="CW7" s="1114" t="s">
        <v>531</v>
      </c>
      <c r="CX7" s="1115"/>
      <c r="CY7" s="1115"/>
      <c r="CZ7" s="1115"/>
      <c r="DA7" s="1116"/>
      <c r="DB7" s="1114" t="s">
        <v>531</v>
      </c>
      <c r="DC7" s="1115"/>
      <c r="DD7" s="1115"/>
      <c r="DE7" s="1115"/>
      <c r="DF7" s="1116"/>
      <c r="DG7" s="1114" t="s">
        <v>531</v>
      </c>
      <c r="DH7" s="1115"/>
      <c r="DI7" s="1115"/>
      <c r="DJ7" s="1115"/>
      <c r="DK7" s="1116"/>
      <c r="DL7" s="1114" t="s">
        <v>531</v>
      </c>
      <c r="DM7" s="1115"/>
      <c r="DN7" s="1115"/>
      <c r="DO7" s="1115"/>
      <c r="DP7" s="1116"/>
      <c r="DQ7" s="1114" t="s">
        <v>531</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3148</v>
      </c>
      <c r="R23" s="1095"/>
      <c r="S23" s="1095"/>
      <c r="T23" s="1095"/>
      <c r="U23" s="1095"/>
      <c r="V23" s="1095">
        <v>2888</v>
      </c>
      <c r="W23" s="1095"/>
      <c r="X23" s="1095"/>
      <c r="Y23" s="1095"/>
      <c r="Z23" s="1095"/>
      <c r="AA23" s="1095">
        <v>260</v>
      </c>
      <c r="AB23" s="1095"/>
      <c r="AC23" s="1095"/>
      <c r="AD23" s="1095"/>
      <c r="AE23" s="1096"/>
      <c r="AF23" s="1097">
        <v>251</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5" t="s">
        <v>368</v>
      </c>
      <c r="AG26" s="1034"/>
      <c r="AH26" s="1034"/>
      <c r="AI26" s="1034"/>
      <c r="AJ26" s="1086"/>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373</v>
      </c>
      <c r="C28" s="1077"/>
      <c r="D28" s="1077"/>
      <c r="E28" s="1077"/>
      <c r="F28" s="1077"/>
      <c r="G28" s="1077"/>
      <c r="H28" s="1077"/>
      <c r="I28" s="1077"/>
      <c r="J28" s="1077"/>
      <c r="K28" s="1077"/>
      <c r="L28" s="1077"/>
      <c r="M28" s="1077"/>
      <c r="N28" s="1077"/>
      <c r="O28" s="1077"/>
      <c r="P28" s="1078"/>
      <c r="Q28" s="1079">
        <v>1027</v>
      </c>
      <c r="R28" s="1080"/>
      <c r="S28" s="1080"/>
      <c r="T28" s="1080"/>
      <c r="U28" s="1080"/>
      <c r="V28" s="1080">
        <v>944</v>
      </c>
      <c r="W28" s="1080"/>
      <c r="X28" s="1080"/>
      <c r="Y28" s="1080"/>
      <c r="Z28" s="1080"/>
      <c r="AA28" s="1080">
        <v>83</v>
      </c>
      <c r="AB28" s="1080"/>
      <c r="AC28" s="1080"/>
      <c r="AD28" s="1080"/>
      <c r="AE28" s="1081"/>
      <c r="AF28" s="1082">
        <v>83</v>
      </c>
      <c r="AG28" s="1080"/>
      <c r="AH28" s="1080"/>
      <c r="AI28" s="1080"/>
      <c r="AJ28" s="1083"/>
      <c r="AK28" s="1084">
        <v>100</v>
      </c>
      <c r="AL28" s="1072"/>
      <c r="AM28" s="1072"/>
      <c r="AN28" s="1072"/>
      <c r="AO28" s="1072"/>
      <c r="AP28" s="1072" t="s">
        <v>531</v>
      </c>
      <c r="AQ28" s="1072"/>
      <c r="AR28" s="1072"/>
      <c r="AS28" s="1072"/>
      <c r="AT28" s="1072"/>
      <c r="AU28" s="1072" t="s">
        <v>531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374</v>
      </c>
      <c r="C29" s="1064"/>
      <c r="D29" s="1064"/>
      <c r="E29" s="1064"/>
      <c r="F29" s="1064"/>
      <c r="G29" s="1064"/>
      <c r="H29" s="1064"/>
      <c r="I29" s="1064"/>
      <c r="J29" s="1064"/>
      <c r="K29" s="1064"/>
      <c r="L29" s="1064"/>
      <c r="M29" s="1064"/>
      <c r="N29" s="1064"/>
      <c r="O29" s="1064"/>
      <c r="P29" s="1065"/>
      <c r="Q29" s="1069">
        <v>514</v>
      </c>
      <c r="R29" s="1070"/>
      <c r="S29" s="1070"/>
      <c r="T29" s="1070"/>
      <c r="U29" s="1070"/>
      <c r="V29" s="1070">
        <v>509</v>
      </c>
      <c r="W29" s="1070"/>
      <c r="X29" s="1070"/>
      <c r="Y29" s="1070"/>
      <c r="Z29" s="1070"/>
      <c r="AA29" s="1070">
        <v>5</v>
      </c>
      <c r="AB29" s="1070"/>
      <c r="AC29" s="1070"/>
      <c r="AD29" s="1070"/>
      <c r="AE29" s="1071"/>
      <c r="AF29" s="1045">
        <v>5</v>
      </c>
      <c r="AG29" s="1046"/>
      <c r="AH29" s="1046"/>
      <c r="AI29" s="1046"/>
      <c r="AJ29" s="1047"/>
      <c r="AK29" s="1006">
        <v>92</v>
      </c>
      <c r="AL29" s="997"/>
      <c r="AM29" s="997"/>
      <c r="AN29" s="997"/>
      <c r="AO29" s="997"/>
      <c r="AP29" s="997" t="s">
        <v>531</v>
      </c>
      <c r="AQ29" s="997"/>
      <c r="AR29" s="997"/>
      <c r="AS29" s="997"/>
      <c r="AT29" s="997"/>
      <c r="AU29" s="997" t="s">
        <v>531</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375</v>
      </c>
      <c r="C30" s="1064"/>
      <c r="D30" s="1064"/>
      <c r="E30" s="1064"/>
      <c r="F30" s="1064"/>
      <c r="G30" s="1064"/>
      <c r="H30" s="1064"/>
      <c r="I30" s="1064"/>
      <c r="J30" s="1064"/>
      <c r="K30" s="1064"/>
      <c r="L30" s="1064"/>
      <c r="M30" s="1064"/>
      <c r="N30" s="1064"/>
      <c r="O30" s="1064"/>
      <c r="P30" s="1065"/>
      <c r="Q30" s="1069">
        <v>70</v>
      </c>
      <c r="R30" s="1070"/>
      <c r="S30" s="1070"/>
      <c r="T30" s="1070"/>
      <c r="U30" s="1070"/>
      <c r="V30" s="1070">
        <v>70</v>
      </c>
      <c r="W30" s="1070"/>
      <c r="X30" s="1070"/>
      <c r="Y30" s="1070"/>
      <c r="Z30" s="1070"/>
      <c r="AA30" s="1070">
        <v>0</v>
      </c>
      <c r="AB30" s="1070"/>
      <c r="AC30" s="1070"/>
      <c r="AD30" s="1070"/>
      <c r="AE30" s="1071"/>
      <c r="AF30" s="1045">
        <v>0</v>
      </c>
      <c r="AG30" s="1046"/>
      <c r="AH30" s="1046"/>
      <c r="AI30" s="1046"/>
      <c r="AJ30" s="1047"/>
      <c r="AK30" s="1006">
        <v>26</v>
      </c>
      <c r="AL30" s="997"/>
      <c r="AM30" s="997"/>
      <c r="AN30" s="997"/>
      <c r="AO30" s="997"/>
      <c r="AP30" s="997" t="s">
        <v>531</v>
      </c>
      <c r="AQ30" s="997"/>
      <c r="AR30" s="997"/>
      <c r="AS30" s="997"/>
      <c r="AT30" s="997"/>
      <c r="AU30" s="997" t="s">
        <v>531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376</v>
      </c>
      <c r="C31" s="1064"/>
      <c r="D31" s="1064"/>
      <c r="E31" s="1064"/>
      <c r="F31" s="1064"/>
      <c r="G31" s="1064"/>
      <c r="H31" s="1064"/>
      <c r="I31" s="1064"/>
      <c r="J31" s="1064"/>
      <c r="K31" s="1064"/>
      <c r="L31" s="1064"/>
      <c r="M31" s="1064"/>
      <c r="N31" s="1064"/>
      <c r="O31" s="1064"/>
      <c r="P31" s="1065"/>
      <c r="Q31" s="1069">
        <v>207</v>
      </c>
      <c r="R31" s="1070"/>
      <c r="S31" s="1070"/>
      <c r="T31" s="1070"/>
      <c r="U31" s="1070"/>
      <c r="V31" s="1070">
        <v>178</v>
      </c>
      <c r="W31" s="1070"/>
      <c r="X31" s="1070"/>
      <c r="Y31" s="1070"/>
      <c r="Z31" s="1070"/>
      <c r="AA31" s="1070">
        <v>28</v>
      </c>
      <c r="AB31" s="1070"/>
      <c r="AC31" s="1070"/>
      <c r="AD31" s="1070"/>
      <c r="AE31" s="1071"/>
      <c r="AF31" s="1045">
        <v>117</v>
      </c>
      <c r="AG31" s="1046"/>
      <c r="AH31" s="1046"/>
      <c r="AI31" s="1046"/>
      <c r="AJ31" s="1047"/>
      <c r="AK31" s="1006">
        <v>25</v>
      </c>
      <c r="AL31" s="997"/>
      <c r="AM31" s="997"/>
      <c r="AN31" s="997"/>
      <c r="AO31" s="997"/>
      <c r="AP31" s="997">
        <v>438</v>
      </c>
      <c r="AQ31" s="997"/>
      <c r="AR31" s="997"/>
      <c r="AS31" s="997"/>
      <c r="AT31" s="997"/>
      <c r="AU31" s="997">
        <v>76</v>
      </c>
      <c r="AV31" s="997"/>
      <c r="AW31" s="997"/>
      <c r="AX31" s="997"/>
      <c r="AY31" s="997"/>
      <c r="AZ31" s="1068" t="s">
        <v>531</v>
      </c>
      <c r="BA31" s="1068"/>
      <c r="BB31" s="1068"/>
      <c r="BC31" s="1068"/>
      <c r="BD31" s="1068"/>
      <c r="BE31" s="1058" t="s">
        <v>377</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379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205</v>
      </c>
      <c r="AG63" s="985"/>
      <c r="AH63" s="985"/>
      <c r="AI63" s="985"/>
      <c r="AJ63" s="1056"/>
      <c r="AK63" s="1057"/>
      <c r="AL63" s="989"/>
      <c r="AM63" s="989"/>
      <c r="AN63" s="989"/>
      <c r="AO63" s="989"/>
      <c r="AP63" s="985">
        <v>438</v>
      </c>
      <c r="AQ63" s="985"/>
      <c r="AR63" s="985"/>
      <c r="AS63" s="985"/>
      <c r="AT63" s="985"/>
      <c r="AU63" s="985">
        <v>76</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381</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382</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525</v>
      </c>
      <c r="C68" s="1012"/>
      <c r="D68" s="1012"/>
      <c r="E68" s="1012"/>
      <c r="F68" s="1012"/>
      <c r="G68" s="1012"/>
      <c r="H68" s="1012"/>
      <c r="I68" s="1012"/>
      <c r="J68" s="1012"/>
      <c r="K68" s="1012"/>
      <c r="L68" s="1012"/>
      <c r="M68" s="1012"/>
      <c r="N68" s="1012"/>
      <c r="O68" s="1012"/>
      <c r="P68" s="1013"/>
      <c r="Q68" s="1014">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531</v>
      </c>
      <c r="AQ68" s="1008"/>
      <c r="AR68" s="1008"/>
      <c r="AS68" s="1008"/>
      <c r="AT68" s="1008"/>
      <c r="AU68" s="1008" t="s">
        <v>531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526</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531</v>
      </c>
      <c r="AL69" s="997"/>
      <c r="AM69" s="997"/>
      <c r="AN69" s="997"/>
      <c r="AO69" s="997"/>
      <c r="AP69" s="997" t="s">
        <v>531</v>
      </c>
      <c r="AQ69" s="997"/>
      <c r="AR69" s="997"/>
      <c r="AS69" s="997"/>
      <c r="AT69" s="997"/>
      <c r="AU69" s="997" t="s">
        <v>531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527</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531</v>
      </c>
      <c r="AQ70" s="997"/>
      <c r="AR70" s="997"/>
      <c r="AS70" s="997"/>
      <c r="AT70" s="997"/>
      <c r="AU70" s="997" t="s">
        <v>531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528</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531</v>
      </c>
      <c r="AL71" s="997"/>
      <c r="AM71" s="997"/>
      <c r="AN71" s="997"/>
      <c r="AO71" s="997"/>
      <c r="AP71" s="997" t="s">
        <v>531</v>
      </c>
      <c r="AQ71" s="997"/>
      <c r="AR71" s="997"/>
      <c r="AS71" s="997"/>
      <c r="AT71" s="997"/>
      <c r="AU71" s="997" t="s">
        <v>531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529</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531</v>
      </c>
      <c r="AQ72" s="997"/>
      <c r="AR72" s="997"/>
      <c r="AS72" s="997"/>
      <c r="AT72" s="997"/>
      <c r="AU72" s="997" t="s">
        <v>531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530</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531</v>
      </c>
      <c r="AQ73" s="997"/>
      <c r="AR73" s="997"/>
      <c r="AS73" s="997"/>
      <c r="AT73" s="997"/>
      <c r="AU73" s="997" t="s">
        <v>531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532</v>
      </c>
      <c r="C74" s="1001"/>
      <c r="D74" s="1001"/>
      <c r="E74" s="1001"/>
      <c r="F74" s="1001"/>
      <c r="G74" s="1001"/>
      <c r="H74" s="1001"/>
      <c r="I74" s="1001"/>
      <c r="J74" s="1001"/>
      <c r="K74" s="1001"/>
      <c r="L74" s="1001"/>
      <c r="M74" s="1001"/>
      <c r="N74" s="1001"/>
      <c r="O74" s="1001"/>
      <c r="P74" s="1002"/>
      <c r="Q74" s="1003">
        <v>5278</v>
      </c>
      <c r="R74" s="997"/>
      <c r="S74" s="997"/>
      <c r="T74" s="997"/>
      <c r="U74" s="997"/>
      <c r="V74" s="997">
        <v>4990</v>
      </c>
      <c r="W74" s="997"/>
      <c r="X74" s="997"/>
      <c r="Y74" s="997"/>
      <c r="Z74" s="997"/>
      <c r="AA74" s="997">
        <v>288</v>
      </c>
      <c r="AB74" s="997"/>
      <c r="AC74" s="997"/>
      <c r="AD74" s="997"/>
      <c r="AE74" s="997"/>
      <c r="AF74" s="997">
        <v>283</v>
      </c>
      <c r="AG74" s="997"/>
      <c r="AH74" s="997"/>
      <c r="AI74" s="997"/>
      <c r="AJ74" s="997"/>
      <c r="AK74" s="997">
        <v>132</v>
      </c>
      <c r="AL74" s="997"/>
      <c r="AM74" s="997"/>
      <c r="AN74" s="997"/>
      <c r="AO74" s="997"/>
      <c r="AP74" s="997">
        <v>2078</v>
      </c>
      <c r="AQ74" s="997"/>
      <c r="AR74" s="997"/>
      <c r="AS74" s="997"/>
      <c r="AT74" s="997"/>
      <c r="AU74" s="997">
        <v>238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383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SUM(AF68:AJ74)</f>
        <v>11511</v>
      </c>
      <c r="AG88" s="985"/>
      <c r="AH88" s="985"/>
      <c r="AI88" s="985"/>
      <c r="AJ88" s="985"/>
      <c r="AK88" s="989"/>
      <c r="AL88" s="989"/>
      <c r="AM88" s="989"/>
      <c r="AN88" s="989"/>
      <c r="AO88" s="989"/>
      <c r="AP88" s="985">
        <f>AP74</f>
        <v>2078</v>
      </c>
      <c r="AQ88" s="985"/>
      <c r="AR88" s="985"/>
      <c r="AS88" s="985"/>
      <c r="AT88" s="985"/>
      <c r="AU88" s="985">
        <f>AU74</f>
        <v>238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384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40</v>
      </c>
      <c r="CS102" s="977"/>
      <c r="CT102" s="977"/>
      <c r="CU102" s="977"/>
      <c r="CV102" s="978"/>
      <c r="CW102" s="976" t="s">
        <v>534</v>
      </c>
      <c r="CX102" s="977"/>
      <c r="CY102" s="977"/>
      <c r="CZ102" s="977"/>
      <c r="DA102" s="978"/>
      <c r="DB102" s="976" t="s">
        <v>534</v>
      </c>
      <c r="DC102" s="977"/>
      <c r="DD102" s="977"/>
      <c r="DE102" s="977"/>
      <c r="DF102" s="978"/>
      <c r="DG102" s="976" t="s">
        <v>535</v>
      </c>
      <c r="DH102" s="977"/>
      <c r="DI102" s="977"/>
      <c r="DJ102" s="977"/>
      <c r="DK102" s="978"/>
      <c r="DL102" s="976" t="s">
        <v>534</v>
      </c>
      <c r="DM102" s="977"/>
      <c r="DN102" s="977"/>
      <c r="DO102" s="977"/>
      <c r="DP102" s="978"/>
      <c r="DQ102" s="976" t="s">
        <v>534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389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392</v>
      </c>
      <c r="AB109" s="918"/>
      <c r="AC109" s="918"/>
      <c r="AD109" s="918"/>
      <c r="AE109" s="919"/>
      <c r="AF109" s="920" t="s">
        <v>282</v>
      </c>
      <c r="AG109" s="918"/>
      <c r="AH109" s="918"/>
      <c r="AI109" s="918"/>
      <c r="AJ109" s="919"/>
      <c r="AK109" s="920" t="s">
        <v>281</v>
      </c>
      <c r="AL109" s="918"/>
      <c r="AM109" s="918"/>
      <c r="AN109" s="918"/>
      <c r="AO109" s="919"/>
      <c r="AP109" s="920" t="s">
        <v>393</v>
      </c>
      <c r="AQ109" s="918"/>
      <c r="AR109" s="918"/>
      <c r="AS109" s="918"/>
      <c r="AT109" s="949"/>
      <c r="AU109" s="917" t="s">
        <v>391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392</v>
      </c>
      <c r="BR109" s="918"/>
      <c r="BS109" s="918"/>
      <c r="BT109" s="918"/>
      <c r="BU109" s="919"/>
      <c r="BV109" s="920" t="s">
        <v>282</v>
      </c>
      <c r="BW109" s="918"/>
      <c r="BX109" s="918"/>
      <c r="BY109" s="918"/>
      <c r="BZ109" s="919"/>
      <c r="CA109" s="920" t="s">
        <v>281</v>
      </c>
      <c r="CB109" s="918"/>
      <c r="CC109" s="918"/>
      <c r="CD109" s="918"/>
      <c r="CE109" s="919"/>
      <c r="CF109" s="958" t="s">
        <v>393</v>
      </c>
      <c r="CG109" s="958"/>
      <c r="CH109" s="958"/>
      <c r="CI109" s="958"/>
      <c r="CJ109" s="958"/>
      <c r="CK109" s="920" t="s">
        <v>394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392</v>
      </c>
      <c r="DH109" s="918"/>
      <c r="DI109" s="918"/>
      <c r="DJ109" s="918"/>
      <c r="DK109" s="919"/>
      <c r="DL109" s="920" t="s">
        <v>282</v>
      </c>
      <c r="DM109" s="918"/>
      <c r="DN109" s="918"/>
      <c r="DO109" s="918"/>
      <c r="DP109" s="919"/>
      <c r="DQ109" s="920" t="s">
        <v>281</v>
      </c>
      <c r="DR109" s="918"/>
      <c r="DS109" s="918"/>
      <c r="DT109" s="918"/>
      <c r="DU109" s="919"/>
      <c r="DV109" s="920" t="s">
        <v>393</v>
      </c>
      <c r="DW109" s="918"/>
      <c r="DX109" s="918"/>
      <c r="DY109" s="918"/>
      <c r="DZ109" s="949"/>
    </row>
    <row r="110" spans="1:131" s="197" customFormat="1" ht="26.25" customHeight="1">
      <c r="A110" s="787" t="s">
        <v>395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245061</v>
      </c>
      <c r="AB110" s="903"/>
      <c r="AC110" s="903"/>
      <c r="AD110" s="903"/>
      <c r="AE110" s="904"/>
      <c r="AF110" s="905">
        <v>247411</v>
      </c>
      <c r="AG110" s="903"/>
      <c r="AH110" s="903"/>
      <c r="AI110" s="903"/>
      <c r="AJ110" s="904"/>
      <c r="AK110" s="905">
        <v>233762</v>
      </c>
      <c r="AL110" s="903"/>
      <c r="AM110" s="903"/>
      <c r="AN110" s="903"/>
      <c r="AO110" s="904"/>
      <c r="AP110" s="906">
        <v>13.9</v>
      </c>
      <c r="AQ110" s="907"/>
      <c r="AR110" s="907"/>
      <c r="AS110" s="907"/>
      <c r="AT110" s="908"/>
      <c r="AU110" s="950" t="s">
        <v>60</v>
      </c>
      <c r="AV110" s="951"/>
      <c r="AW110" s="951"/>
      <c r="AX110" s="951"/>
      <c r="AY110" s="952"/>
      <c r="AZ110" s="846" t="s">
        <v>396</v>
      </c>
      <c r="BA110" s="788"/>
      <c r="BB110" s="788"/>
      <c r="BC110" s="788"/>
      <c r="BD110" s="788"/>
      <c r="BE110" s="788"/>
      <c r="BF110" s="788"/>
      <c r="BG110" s="788"/>
      <c r="BH110" s="788"/>
      <c r="BI110" s="788"/>
      <c r="BJ110" s="788"/>
      <c r="BK110" s="788"/>
      <c r="BL110" s="788"/>
      <c r="BM110" s="788"/>
      <c r="BN110" s="788"/>
      <c r="BO110" s="788"/>
      <c r="BP110" s="789"/>
      <c r="BQ110" s="829">
        <v>2385640</v>
      </c>
      <c r="BR110" s="830"/>
      <c r="BS110" s="830"/>
      <c r="BT110" s="830"/>
      <c r="BU110" s="830"/>
      <c r="BV110" s="830">
        <v>2469513</v>
      </c>
      <c r="BW110" s="830"/>
      <c r="BX110" s="830"/>
      <c r="BY110" s="830"/>
      <c r="BZ110" s="830"/>
      <c r="CA110" s="830">
        <v>2455906</v>
      </c>
      <c r="CB110" s="830"/>
      <c r="CC110" s="830"/>
      <c r="CD110" s="830"/>
      <c r="CE110" s="830"/>
      <c r="CF110" s="891">
        <v>145.9</v>
      </c>
      <c r="CG110" s="892"/>
      <c r="CH110" s="892"/>
      <c r="CI110" s="892"/>
      <c r="CJ110" s="892"/>
      <c r="CK110" s="946" t="s">
        <v>397</v>
      </c>
      <c r="CL110" s="894"/>
      <c r="CM110" s="899" t="s">
        <v>398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399</v>
      </c>
      <c r="DH110" s="830"/>
      <c r="DI110" s="830"/>
      <c r="DJ110" s="830"/>
      <c r="DK110" s="830"/>
      <c r="DL110" s="830" t="s">
        <v>399</v>
      </c>
      <c r="DM110" s="830"/>
      <c r="DN110" s="830"/>
      <c r="DO110" s="830"/>
      <c r="DP110" s="830"/>
      <c r="DQ110" s="830" t="s">
        <v>399</v>
      </c>
      <c r="DR110" s="830"/>
      <c r="DS110" s="830"/>
      <c r="DT110" s="830"/>
      <c r="DU110" s="830"/>
      <c r="DV110" s="831" t="s">
        <v>399</v>
      </c>
      <c r="DW110" s="831"/>
      <c r="DX110" s="831"/>
      <c r="DY110" s="831"/>
      <c r="DZ110" s="832"/>
    </row>
    <row r="111" spans="1:131" s="197" customFormat="1" ht="26.25" customHeight="1">
      <c r="A111" s="808" t="s">
        <v>400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399</v>
      </c>
      <c r="AB111" s="939"/>
      <c r="AC111" s="939"/>
      <c r="AD111" s="939"/>
      <c r="AE111" s="940"/>
      <c r="AF111" s="941" t="s">
        <v>399</v>
      </c>
      <c r="AG111" s="939"/>
      <c r="AH111" s="939"/>
      <c r="AI111" s="939"/>
      <c r="AJ111" s="940"/>
      <c r="AK111" s="941" t="s">
        <v>399</v>
      </c>
      <c r="AL111" s="939"/>
      <c r="AM111" s="939"/>
      <c r="AN111" s="939"/>
      <c r="AO111" s="940"/>
      <c r="AP111" s="942" t="s">
        <v>399</v>
      </c>
      <c r="AQ111" s="943"/>
      <c r="AR111" s="943"/>
      <c r="AS111" s="943"/>
      <c r="AT111" s="944"/>
      <c r="AU111" s="953"/>
      <c r="AV111" s="954"/>
      <c r="AW111" s="954"/>
      <c r="AX111" s="954"/>
      <c r="AY111" s="955"/>
      <c r="AZ111" s="797" t="s">
        <v>401</v>
      </c>
      <c r="BA111" s="798"/>
      <c r="BB111" s="798"/>
      <c r="BC111" s="798"/>
      <c r="BD111" s="798"/>
      <c r="BE111" s="798"/>
      <c r="BF111" s="798"/>
      <c r="BG111" s="798"/>
      <c r="BH111" s="798"/>
      <c r="BI111" s="798"/>
      <c r="BJ111" s="798"/>
      <c r="BK111" s="798"/>
      <c r="BL111" s="798"/>
      <c r="BM111" s="798"/>
      <c r="BN111" s="798"/>
      <c r="BO111" s="798"/>
      <c r="BP111" s="799"/>
      <c r="BQ111" s="800" t="s">
        <v>402</v>
      </c>
      <c r="BR111" s="801"/>
      <c r="BS111" s="801"/>
      <c r="BT111" s="801"/>
      <c r="BU111" s="801"/>
      <c r="BV111" s="801" t="s">
        <v>402</v>
      </c>
      <c r="BW111" s="801"/>
      <c r="BX111" s="801"/>
      <c r="BY111" s="801"/>
      <c r="BZ111" s="801"/>
      <c r="CA111" s="801" t="s">
        <v>402</v>
      </c>
      <c r="CB111" s="801"/>
      <c r="CC111" s="801"/>
      <c r="CD111" s="801"/>
      <c r="CE111" s="801"/>
      <c r="CF111" s="878" t="s">
        <v>402</v>
      </c>
      <c r="CG111" s="879"/>
      <c r="CH111" s="879"/>
      <c r="CI111" s="879"/>
      <c r="CJ111" s="879"/>
      <c r="CK111" s="947"/>
      <c r="CL111" s="896"/>
      <c r="CM111" s="833" t="s">
        <v>403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402</v>
      </c>
      <c r="DH111" s="801"/>
      <c r="DI111" s="801"/>
      <c r="DJ111" s="801"/>
      <c r="DK111" s="801"/>
      <c r="DL111" s="801" t="s">
        <v>402</v>
      </c>
      <c r="DM111" s="801"/>
      <c r="DN111" s="801"/>
      <c r="DO111" s="801"/>
      <c r="DP111" s="801"/>
      <c r="DQ111" s="801" t="s">
        <v>402</v>
      </c>
      <c r="DR111" s="801"/>
      <c r="DS111" s="801"/>
      <c r="DT111" s="801"/>
      <c r="DU111" s="801"/>
      <c r="DV111" s="853" t="s">
        <v>402</v>
      </c>
      <c r="DW111" s="853"/>
      <c r="DX111" s="853"/>
      <c r="DY111" s="853"/>
      <c r="DZ111" s="854"/>
    </row>
    <row r="112" spans="1:131" s="197" customFormat="1" ht="26.25" customHeight="1">
      <c r="A112" s="932" t="s">
        <v>404</v>
      </c>
      <c r="B112" s="933"/>
      <c r="C112" s="798" t="s">
        <v>405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402</v>
      </c>
      <c r="AB112" s="814"/>
      <c r="AC112" s="814"/>
      <c r="AD112" s="814"/>
      <c r="AE112" s="815"/>
      <c r="AF112" s="816" t="s">
        <v>402</v>
      </c>
      <c r="AG112" s="814"/>
      <c r="AH112" s="814"/>
      <c r="AI112" s="814"/>
      <c r="AJ112" s="815"/>
      <c r="AK112" s="816" t="s">
        <v>402</v>
      </c>
      <c r="AL112" s="814"/>
      <c r="AM112" s="814"/>
      <c r="AN112" s="814"/>
      <c r="AO112" s="815"/>
      <c r="AP112" s="784" t="s">
        <v>402</v>
      </c>
      <c r="AQ112" s="785"/>
      <c r="AR112" s="785"/>
      <c r="AS112" s="785"/>
      <c r="AT112" s="786"/>
      <c r="AU112" s="953"/>
      <c r="AV112" s="954"/>
      <c r="AW112" s="954"/>
      <c r="AX112" s="954"/>
      <c r="AY112" s="955"/>
      <c r="AZ112" s="797" t="s">
        <v>406</v>
      </c>
      <c r="BA112" s="798"/>
      <c r="BB112" s="798"/>
      <c r="BC112" s="798"/>
      <c r="BD112" s="798"/>
      <c r="BE112" s="798"/>
      <c r="BF112" s="798"/>
      <c r="BG112" s="798"/>
      <c r="BH112" s="798"/>
      <c r="BI112" s="798"/>
      <c r="BJ112" s="798"/>
      <c r="BK112" s="798"/>
      <c r="BL112" s="798"/>
      <c r="BM112" s="798"/>
      <c r="BN112" s="798"/>
      <c r="BO112" s="798"/>
      <c r="BP112" s="799"/>
      <c r="BQ112" s="800">
        <v>81243</v>
      </c>
      <c r="BR112" s="801"/>
      <c r="BS112" s="801"/>
      <c r="BT112" s="801"/>
      <c r="BU112" s="801"/>
      <c r="BV112" s="801">
        <v>87462</v>
      </c>
      <c r="BW112" s="801"/>
      <c r="BX112" s="801"/>
      <c r="BY112" s="801"/>
      <c r="BZ112" s="801"/>
      <c r="CA112" s="801">
        <v>76188</v>
      </c>
      <c r="CB112" s="801"/>
      <c r="CC112" s="801"/>
      <c r="CD112" s="801"/>
      <c r="CE112" s="801"/>
      <c r="CF112" s="878">
        <v>4.5</v>
      </c>
      <c r="CG112" s="879"/>
      <c r="CH112" s="879"/>
      <c r="CI112" s="879"/>
      <c r="CJ112" s="879"/>
      <c r="CK112" s="947"/>
      <c r="CL112" s="896"/>
      <c r="CM112" s="833" t="s">
        <v>407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402</v>
      </c>
      <c r="DH112" s="801"/>
      <c r="DI112" s="801"/>
      <c r="DJ112" s="801"/>
      <c r="DK112" s="801"/>
      <c r="DL112" s="801" t="s">
        <v>402</v>
      </c>
      <c r="DM112" s="801"/>
      <c r="DN112" s="801"/>
      <c r="DO112" s="801"/>
      <c r="DP112" s="801"/>
      <c r="DQ112" s="801" t="s">
        <v>402</v>
      </c>
      <c r="DR112" s="801"/>
      <c r="DS112" s="801"/>
      <c r="DT112" s="801"/>
      <c r="DU112" s="801"/>
      <c r="DV112" s="853" t="s">
        <v>402</v>
      </c>
      <c r="DW112" s="853"/>
      <c r="DX112" s="853"/>
      <c r="DY112" s="853"/>
      <c r="DZ112" s="854"/>
    </row>
    <row r="113" spans="1:130" s="197" customFormat="1" ht="26.25" customHeight="1">
      <c r="A113" s="934"/>
      <c r="B113" s="935"/>
      <c r="C113" s="798" t="s">
        <v>408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5944</v>
      </c>
      <c r="AB113" s="939"/>
      <c r="AC113" s="939"/>
      <c r="AD113" s="939"/>
      <c r="AE113" s="940"/>
      <c r="AF113" s="941">
        <v>9169</v>
      </c>
      <c r="AG113" s="939"/>
      <c r="AH113" s="939"/>
      <c r="AI113" s="939"/>
      <c r="AJ113" s="940"/>
      <c r="AK113" s="941">
        <v>9617</v>
      </c>
      <c r="AL113" s="939"/>
      <c r="AM113" s="939"/>
      <c r="AN113" s="939"/>
      <c r="AO113" s="940"/>
      <c r="AP113" s="942">
        <v>0.6</v>
      </c>
      <c r="AQ113" s="943"/>
      <c r="AR113" s="943"/>
      <c r="AS113" s="943"/>
      <c r="AT113" s="944"/>
      <c r="AU113" s="953"/>
      <c r="AV113" s="954"/>
      <c r="AW113" s="954"/>
      <c r="AX113" s="954"/>
      <c r="AY113" s="955"/>
      <c r="AZ113" s="797" t="s">
        <v>409</v>
      </c>
      <c r="BA113" s="798"/>
      <c r="BB113" s="798"/>
      <c r="BC113" s="798"/>
      <c r="BD113" s="798"/>
      <c r="BE113" s="798"/>
      <c r="BF113" s="798"/>
      <c r="BG113" s="798"/>
      <c r="BH113" s="798"/>
      <c r="BI113" s="798"/>
      <c r="BJ113" s="798"/>
      <c r="BK113" s="798"/>
      <c r="BL113" s="798"/>
      <c r="BM113" s="798"/>
      <c r="BN113" s="798"/>
      <c r="BO113" s="798"/>
      <c r="BP113" s="799"/>
      <c r="BQ113" s="800">
        <v>197723</v>
      </c>
      <c r="BR113" s="801"/>
      <c r="BS113" s="801"/>
      <c r="BT113" s="801"/>
      <c r="BU113" s="801"/>
      <c r="BV113" s="801">
        <v>204282</v>
      </c>
      <c r="BW113" s="801"/>
      <c r="BX113" s="801"/>
      <c r="BY113" s="801"/>
      <c r="BZ113" s="801"/>
      <c r="CA113" s="801">
        <v>238399</v>
      </c>
      <c r="CB113" s="801"/>
      <c r="CC113" s="801"/>
      <c r="CD113" s="801"/>
      <c r="CE113" s="801"/>
      <c r="CF113" s="878">
        <v>14.2</v>
      </c>
      <c r="CG113" s="879"/>
      <c r="CH113" s="879"/>
      <c r="CI113" s="879"/>
      <c r="CJ113" s="879"/>
      <c r="CK113" s="947"/>
      <c r="CL113" s="896"/>
      <c r="CM113" s="833" t="s">
        <v>410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402</v>
      </c>
      <c r="DH113" s="814"/>
      <c r="DI113" s="814"/>
      <c r="DJ113" s="814"/>
      <c r="DK113" s="815"/>
      <c r="DL113" s="816" t="s">
        <v>402</v>
      </c>
      <c r="DM113" s="814"/>
      <c r="DN113" s="814"/>
      <c r="DO113" s="814"/>
      <c r="DP113" s="815"/>
      <c r="DQ113" s="816" t="s">
        <v>402</v>
      </c>
      <c r="DR113" s="814"/>
      <c r="DS113" s="814"/>
      <c r="DT113" s="814"/>
      <c r="DU113" s="815"/>
      <c r="DV113" s="784" t="s">
        <v>402</v>
      </c>
      <c r="DW113" s="785"/>
      <c r="DX113" s="785"/>
      <c r="DY113" s="785"/>
      <c r="DZ113" s="786"/>
    </row>
    <row r="114" spans="1:130" s="197" customFormat="1" ht="26.25" customHeight="1">
      <c r="A114" s="934"/>
      <c r="B114" s="935"/>
      <c r="C114" s="798" t="s">
        <v>411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21544</v>
      </c>
      <c r="AB114" s="814"/>
      <c r="AC114" s="814"/>
      <c r="AD114" s="814"/>
      <c r="AE114" s="815"/>
      <c r="AF114" s="816">
        <v>21925</v>
      </c>
      <c r="AG114" s="814"/>
      <c r="AH114" s="814"/>
      <c r="AI114" s="814"/>
      <c r="AJ114" s="815"/>
      <c r="AK114" s="816">
        <v>21960</v>
      </c>
      <c r="AL114" s="814"/>
      <c r="AM114" s="814"/>
      <c r="AN114" s="814"/>
      <c r="AO114" s="815"/>
      <c r="AP114" s="784">
        <v>1.3</v>
      </c>
      <c r="AQ114" s="785"/>
      <c r="AR114" s="785"/>
      <c r="AS114" s="785"/>
      <c r="AT114" s="786"/>
      <c r="AU114" s="953"/>
      <c r="AV114" s="954"/>
      <c r="AW114" s="954"/>
      <c r="AX114" s="954"/>
      <c r="AY114" s="955"/>
      <c r="AZ114" s="797" t="s">
        <v>412</v>
      </c>
      <c r="BA114" s="798"/>
      <c r="BB114" s="798"/>
      <c r="BC114" s="798"/>
      <c r="BD114" s="798"/>
      <c r="BE114" s="798"/>
      <c r="BF114" s="798"/>
      <c r="BG114" s="798"/>
      <c r="BH114" s="798"/>
      <c r="BI114" s="798"/>
      <c r="BJ114" s="798"/>
      <c r="BK114" s="798"/>
      <c r="BL114" s="798"/>
      <c r="BM114" s="798"/>
      <c r="BN114" s="798"/>
      <c r="BO114" s="798"/>
      <c r="BP114" s="799"/>
      <c r="BQ114" s="800">
        <v>811201</v>
      </c>
      <c r="BR114" s="801"/>
      <c r="BS114" s="801"/>
      <c r="BT114" s="801"/>
      <c r="BU114" s="801"/>
      <c r="BV114" s="801">
        <v>763652</v>
      </c>
      <c r="BW114" s="801"/>
      <c r="BX114" s="801"/>
      <c r="BY114" s="801"/>
      <c r="BZ114" s="801"/>
      <c r="CA114" s="801">
        <v>353008</v>
      </c>
      <c r="CB114" s="801"/>
      <c r="CC114" s="801"/>
      <c r="CD114" s="801"/>
      <c r="CE114" s="801"/>
      <c r="CF114" s="878">
        <v>21</v>
      </c>
      <c r="CG114" s="879"/>
      <c r="CH114" s="879"/>
      <c r="CI114" s="879"/>
      <c r="CJ114" s="879"/>
      <c r="CK114" s="947"/>
      <c r="CL114" s="896"/>
      <c r="CM114" s="833" t="s">
        <v>413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402</v>
      </c>
      <c r="DH114" s="814"/>
      <c r="DI114" s="814"/>
      <c r="DJ114" s="814"/>
      <c r="DK114" s="815"/>
      <c r="DL114" s="816" t="s">
        <v>402</v>
      </c>
      <c r="DM114" s="814"/>
      <c r="DN114" s="814"/>
      <c r="DO114" s="814"/>
      <c r="DP114" s="815"/>
      <c r="DQ114" s="816" t="s">
        <v>402</v>
      </c>
      <c r="DR114" s="814"/>
      <c r="DS114" s="814"/>
      <c r="DT114" s="814"/>
      <c r="DU114" s="815"/>
      <c r="DV114" s="784" t="s">
        <v>402</v>
      </c>
      <c r="DW114" s="785"/>
      <c r="DX114" s="785"/>
      <c r="DY114" s="785"/>
      <c r="DZ114" s="786"/>
    </row>
    <row r="115" spans="1:130" s="197" customFormat="1" ht="26.25" customHeight="1">
      <c r="A115" s="934"/>
      <c r="B115" s="935"/>
      <c r="C115" s="798" t="s">
        <v>414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402</v>
      </c>
      <c r="AB115" s="939"/>
      <c r="AC115" s="939"/>
      <c r="AD115" s="939"/>
      <c r="AE115" s="940"/>
      <c r="AF115" s="941" t="s">
        <v>402</v>
      </c>
      <c r="AG115" s="939"/>
      <c r="AH115" s="939"/>
      <c r="AI115" s="939"/>
      <c r="AJ115" s="940"/>
      <c r="AK115" s="941" t="s">
        <v>402</v>
      </c>
      <c r="AL115" s="939"/>
      <c r="AM115" s="939"/>
      <c r="AN115" s="939"/>
      <c r="AO115" s="940"/>
      <c r="AP115" s="942" t="s">
        <v>402</v>
      </c>
      <c r="AQ115" s="943"/>
      <c r="AR115" s="943"/>
      <c r="AS115" s="943"/>
      <c r="AT115" s="944"/>
      <c r="AU115" s="953"/>
      <c r="AV115" s="954"/>
      <c r="AW115" s="954"/>
      <c r="AX115" s="954"/>
      <c r="AY115" s="955"/>
      <c r="AZ115" s="797" t="s">
        <v>415</v>
      </c>
      <c r="BA115" s="798"/>
      <c r="BB115" s="798"/>
      <c r="BC115" s="798"/>
      <c r="BD115" s="798"/>
      <c r="BE115" s="798"/>
      <c r="BF115" s="798"/>
      <c r="BG115" s="798"/>
      <c r="BH115" s="798"/>
      <c r="BI115" s="798"/>
      <c r="BJ115" s="798"/>
      <c r="BK115" s="798"/>
      <c r="BL115" s="798"/>
      <c r="BM115" s="798"/>
      <c r="BN115" s="798"/>
      <c r="BO115" s="798"/>
      <c r="BP115" s="799"/>
      <c r="BQ115" s="800" t="s">
        <v>402</v>
      </c>
      <c r="BR115" s="801"/>
      <c r="BS115" s="801"/>
      <c r="BT115" s="801"/>
      <c r="BU115" s="801"/>
      <c r="BV115" s="801" t="s">
        <v>402</v>
      </c>
      <c r="BW115" s="801"/>
      <c r="BX115" s="801"/>
      <c r="BY115" s="801"/>
      <c r="BZ115" s="801"/>
      <c r="CA115" s="801" t="s">
        <v>402</v>
      </c>
      <c r="CB115" s="801"/>
      <c r="CC115" s="801"/>
      <c r="CD115" s="801"/>
      <c r="CE115" s="801"/>
      <c r="CF115" s="878" t="s">
        <v>402</v>
      </c>
      <c r="CG115" s="879"/>
      <c r="CH115" s="879"/>
      <c r="CI115" s="879"/>
      <c r="CJ115" s="879"/>
      <c r="CK115" s="947"/>
      <c r="CL115" s="896"/>
      <c r="CM115" s="797" t="s">
        <v>416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402</v>
      </c>
      <c r="DH115" s="814"/>
      <c r="DI115" s="814"/>
      <c r="DJ115" s="814"/>
      <c r="DK115" s="815"/>
      <c r="DL115" s="816" t="s">
        <v>402</v>
      </c>
      <c r="DM115" s="814"/>
      <c r="DN115" s="814"/>
      <c r="DO115" s="814"/>
      <c r="DP115" s="815"/>
      <c r="DQ115" s="816" t="s">
        <v>402</v>
      </c>
      <c r="DR115" s="814"/>
      <c r="DS115" s="814"/>
      <c r="DT115" s="814"/>
      <c r="DU115" s="815"/>
      <c r="DV115" s="784" t="s">
        <v>402</v>
      </c>
      <c r="DW115" s="785"/>
      <c r="DX115" s="785"/>
      <c r="DY115" s="785"/>
      <c r="DZ115" s="786"/>
    </row>
    <row r="116" spans="1:130" s="197" customFormat="1" ht="26.25" customHeight="1">
      <c r="A116" s="936"/>
      <c r="B116" s="937"/>
      <c r="C116" s="876" t="s">
        <v>417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402</v>
      </c>
      <c r="AB116" s="814"/>
      <c r="AC116" s="814"/>
      <c r="AD116" s="814"/>
      <c r="AE116" s="815"/>
      <c r="AF116" s="816" t="s">
        <v>402</v>
      </c>
      <c r="AG116" s="814"/>
      <c r="AH116" s="814"/>
      <c r="AI116" s="814"/>
      <c r="AJ116" s="815"/>
      <c r="AK116" s="816" t="s">
        <v>402</v>
      </c>
      <c r="AL116" s="814"/>
      <c r="AM116" s="814"/>
      <c r="AN116" s="814"/>
      <c r="AO116" s="815"/>
      <c r="AP116" s="784" t="s">
        <v>402</v>
      </c>
      <c r="AQ116" s="785"/>
      <c r="AR116" s="785"/>
      <c r="AS116" s="785"/>
      <c r="AT116" s="786"/>
      <c r="AU116" s="953"/>
      <c r="AV116" s="954"/>
      <c r="AW116" s="954"/>
      <c r="AX116" s="954"/>
      <c r="AY116" s="955"/>
      <c r="AZ116" s="797" t="s">
        <v>418</v>
      </c>
      <c r="BA116" s="798"/>
      <c r="BB116" s="798"/>
      <c r="BC116" s="798"/>
      <c r="BD116" s="798"/>
      <c r="BE116" s="798"/>
      <c r="BF116" s="798"/>
      <c r="BG116" s="798"/>
      <c r="BH116" s="798"/>
      <c r="BI116" s="798"/>
      <c r="BJ116" s="798"/>
      <c r="BK116" s="798"/>
      <c r="BL116" s="798"/>
      <c r="BM116" s="798"/>
      <c r="BN116" s="798"/>
      <c r="BO116" s="798"/>
      <c r="BP116" s="799"/>
      <c r="BQ116" s="800" t="s">
        <v>402</v>
      </c>
      <c r="BR116" s="801"/>
      <c r="BS116" s="801"/>
      <c r="BT116" s="801"/>
      <c r="BU116" s="801"/>
      <c r="BV116" s="801" t="s">
        <v>402</v>
      </c>
      <c r="BW116" s="801"/>
      <c r="BX116" s="801"/>
      <c r="BY116" s="801"/>
      <c r="BZ116" s="801"/>
      <c r="CA116" s="801" t="s">
        <v>402</v>
      </c>
      <c r="CB116" s="801"/>
      <c r="CC116" s="801"/>
      <c r="CD116" s="801"/>
      <c r="CE116" s="801"/>
      <c r="CF116" s="878" t="s">
        <v>402</v>
      </c>
      <c r="CG116" s="879"/>
      <c r="CH116" s="879"/>
      <c r="CI116" s="879"/>
      <c r="CJ116" s="879"/>
      <c r="CK116" s="947"/>
      <c r="CL116" s="896"/>
      <c r="CM116" s="833" t="s">
        <v>419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402</v>
      </c>
      <c r="DH116" s="814"/>
      <c r="DI116" s="814"/>
      <c r="DJ116" s="814"/>
      <c r="DK116" s="815"/>
      <c r="DL116" s="816" t="s">
        <v>402</v>
      </c>
      <c r="DM116" s="814"/>
      <c r="DN116" s="814"/>
      <c r="DO116" s="814"/>
      <c r="DP116" s="815"/>
      <c r="DQ116" s="816" t="s">
        <v>402</v>
      </c>
      <c r="DR116" s="814"/>
      <c r="DS116" s="814"/>
      <c r="DT116" s="814"/>
      <c r="DU116" s="815"/>
      <c r="DV116" s="784" t="s">
        <v>402</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420</v>
      </c>
      <c r="Z117" s="919"/>
      <c r="AA117" s="924">
        <v>272549</v>
      </c>
      <c r="AB117" s="925"/>
      <c r="AC117" s="925"/>
      <c r="AD117" s="925"/>
      <c r="AE117" s="926"/>
      <c r="AF117" s="928">
        <v>278505</v>
      </c>
      <c r="AG117" s="925"/>
      <c r="AH117" s="925"/>
      <c r="AI117" s="925"/>
      <c r="AJ117" s="926"/>
      <c r="AK117" s="928">
        <v>265339</v>
      </c>
      <c r="AL117" s="925"/>
      <c r="AM117" s="925"/>
      <c r="AN117" s="925"/>
      <c r="AO117" s="926"/>
      <c r="AP117" s="929"/>
      <c r="AQ117" s="930"/>
      <c r="AR117" s="930"/>
      <c r="AS117" s="930"/>
      <c r="AT117" s="931"/>
      <c r="AU117" s="953"/>
      <c r="AV117" s="954"/>
      <c r="AW117" s="954"/>
      <c r="AX117" s="954"/>
      <c r="AY117" s="955"/>
      <c r="AZ117" s="875" t="s">
        <v>421</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422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c r="A118" s="917" t="s">
        <v>394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392</v>
      </c>
      <c r="AB118" s="918"/>
      <c r="AC118" s="918"/>
      <c r="AD118" s="918"/>
      <c r="AE118" s="919"/>
      <c r="AF118" s="920" t="s">
        <v>282</v>
      </c>
      <c r="AG118" s="918"/>
      <c r="AH118" s="918"/>
      <c r="AI118" s="918"/>
      <c r="AJ118" s="919"/>
      <c r="AK118" s="920" t="s">
        <v>281</v>
      </c>
      <c r="AL118" s="918"/>
      <c r="AM118" s="918"/>
      <c r="AN118" s="918"/>
      <c r="AO118" s="919"/>
      <c r="AP118" s="921" t="s">
        <v>393</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423</v>
      </c>
      <c r="BP118" s="868"/>
      <c r="BQ118" s="887">
        <v>3475807</v>
      </c>
      <c r="BR118" s="888"/>
      <c r="BS118" s="888"/>
      <c r="BT118" s="888"/>
      <c r="BU118" s="888"/>
      <c r="BV118" s="888">
        <v>3524909</v>
      </c>
      <c r="BW118" s="888"/>
      <c r="BX118" s="888"/>
      <c r="BY118" s="888"/>
      <c r="BZ118" s="888"/>
      <c r="CA118" s="888">
        <v>3123501</v>
      </c>
      <c r="CB118" s="888"/>
      <c r="CC118" s="888"/>
      <c r="CD118" s="888"/>
      <c r="CE118" s="888"/>
      <c r="CF118" s="773"/>
      <c r="CG118" s="774"/>
      <c r="CH118" s="774"/>
      <c r="CI118" s="774"/>
      <c r="CJ118" s="871"/>
      <c r="CK118" s="947"/>
      <c r="CL118" s="896"/>
      <c r="CM118" s="833" t="s">
        <v>424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397</v>
      </c>
      <c r="B119" s="894"/>
      <c r="C119" s="899" t="s">
        <v>398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425</v>
      </c>
      <c r="AV119" s="910"/>
      <c r="AW119" s="910"/>
      <c r="AX119" s="910"/>
      <c r="AY119" s="911"/>
      <c r="AZ119" s="846" t="s">
        <v>426</v>
      </c>
      <c r="BA119" s="788"/>
      <c r="BB119" s="788"/>
      <c r="BC119" s="788"/>
      <c r="BD119" s="788"/>
      <c r="BE119" s="788"/>
      <c r="BF119" s="788"/>
      <c r="BG119" s="788"/>
      <c r="BH119" s="788"/>
      <c r="BI119" s="788"/>
      <c r="BJ119" s="788"/>
      <c r="BK119" s="788"/>
      <c r="BL119" s="788"/>
      <c r="BM119" s="788"/>
      <c r="BN119" s="788"/>
      <c r="BO119" s="788"/>
      <c r="BP119" s="789"/>
      <c r="BQ119" s="829">
        <v>1687007</v>
      </c>
      <c r="BR119" s="830"/>
      <c r="BS119" s="830"/>
      <c r="BT119" s="830"/>
      <c r="BU119" s="830"/>
      <c r="BV119" s="830">
        <v>1362451</v>
      </c>
      <c r="BW119" s="830"/>
      <c r="BX119" s="830"/>
      <c r="BY119" s="830"/>
      <c r="BZ119" s="830"/>
      <c r="CA119" s="830">
        <v>1502637</v>
      </c>
      <c r="CB119" s="830"/>
      <c r="CC119" s="830"/>
      <c r="CD119" s="830"/>
      <c r="CE119" s="830"/>
      <c r="CF119" s="891">
        <v>89.3</v>
      </c>
      <c r="CG119" s="892"/>
      <c r="CH119" s="892"/>
      <c r="CI119" s="892"/>
      <c r="CJ119" s="892"/>
      <c r="CK119" s="948"/>
      <c r="CL119" s="898"/>
      <c r="CM119" s="855" t="s">
        <v>427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403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428</v>
      </c>
      <c r="BA120" s="798"/>
      <c r="BB120" s="798"/>
      <c r="BC120" s="798"/>
      <c r="BD120" s="798"/>
      <c r="BE120" s="798"/>
      <c r="BF120" s="798"/>
      <c r="BG120" s="798"/>
      <c r="BH120" s="798"/>
      <c r="BI120" s="798"/>
      <c r="BJ120" s="798"/>
      <c r="BK120" s="798"/>
      <c r="BL120" s="798"/>
      <c r="BM120" s="798"/>
      <c r="BN120" s="798"/>
      <c r="BO120" s="798"/>
      <c r="BP120" s="799"/>
      <c r="BQ120" s="800" t="s">
        <v>107</v>
      </c>
      <c r="BR120" s="801"/>
      <c r="BS120" s="801"/>
      <c r="BT120" s="801"/>
      <c r="BU120" s="801"/>
      <c r="BV120" s="801" t="s">
        <v>107</v>
      </c>
      <c r="BW120" s="801"/>
      <c r="BX120" s="801"/>
      <c r="BY120" s="801"/>
      <c r="BZ120" s="801"/>
      <c r="CA120" s="801" t="s">
        <v>107</v>
      </c>
      <c r="CB120" s="801"/>
      <c r="CC120" s="801"/>
      <c r="CD120" s="801"/>
      <c r="CE120" s="801"/>
      <c r="CF120" s="878" t="s">
        <v>107</v>
      </c>
      <c r="CG120" s="879"/>
      <c r="CH120" s="879"/>
      <c r="CI120" s="879"/>
      <c r="CJ120" s="879"/>
      <c r="CK120" s="880" t="s">
        <v>429</v>
      </c>
      <c r="CL120" s="840"/>
      <c r="CM120" s="840"/>
      <c r="CN120" s="840"/>
      <c r="CO120" s="841"/>
      <c r="CP120" s="884" t="s">
        <v>376</v>
      </c>
      <c r="CQ120" s="885"/>
      <c r="CR120" s="885"/>
      <c r="CS120" s="885"/>
      <c r="CT120" s="885"/>
      <c r="CU120" s="885"/>
      <c r="CV120" s="885"/>
      <c r="CW120" s="885"/>
      <c r="CX120" s="885"/>
      <c r="CY120" s="885"/>
      <c r="CZ120" s="885"/>
      <c r="DA120" s="885"/>
      <c r="DB120" s="885"/>
      <c r="DC120" s="885"/>
      <c r="DD120" s="885"/>
      <c r="DE120" s="885"/>
      <c r="DF120" s="886"/>
      <c r="DG120" s="829">
        <v>81243</v>
      </c>
      <c r="DH120" s="830"/>
      <c r="DI120" s="830"/>
      <c r="DJ120" s="830"/>
      <c r="DK120" s="830"/>
      <c r="DL120" s="830">
        <v>87462</v>
      </c>
      <c r="DM120" s="830"/>
      <c r="DN120" s="830"/>
      <c r="DO120" s="830"/>
      <c r="DP120" s="830"/>
      <c r="DQ120" s="830">
        <v>76188</v>
      </c>
      <c r="DR120" s="830"/>
      <c r="DS120" s="830"/>
      <c r="DT120" s="830"/>
      <c r="DU120" s="830"/>
      <c r="DV120" s="831">
        <v>4.5</v>
      </c>
      <c r="DW120" s="831"/>
      <c r="DX120" s="831"/>
      <c r="DY120" s="831"/>
      <c r="DZ120" s="832"/>
    </row>
    <row r="121" spans="1:130" s="197" customFormat="1" ht="26.25" customHeight="1">
      <c r="A121" s="895"/>
      <c r="B121" s="896"/>
      <c r="C121" s="872" t="s">
        <v>430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431</v>
      </c>
      <c r="BA121" s="876"/>
      <c r="BB121" s="876"/>
      <c r="BC121" s="876"/>
      <c r="BD121" s="876"/>
      <c r="BE121" s="876"/>
      <c r="BF121" s="876"/>
      <c r="BG121" s="876"/>
      <c r="BH121" s="876"/>
      <c r="BI121" s="876"/>
      <c r="BJ121" s="876"/>
      <c r="BK121" s="876"/>
      <c r="BL121" s="876"/>
      <c r="BM121" s="876"/>
      <c r="BN121" s="876"/>
      <c r="BO121" s="876"/>
      <c r="BP121" s="877"/>
      <c r="BQ121" s="887">
        <v>2299857</v>
      </c>
      <c r="BR121" s="888"/>
      <c r="BS121" s="888"/>
      <c r="BT121" s="888"/>
      <c r="BU121" s="888"/>
      <c r="BV121" s="888">
        <v>2262801</v>
      </c>
      <c r="BW121" s="888"/>
      <c r="BX121" s="888"/>
      <c r="BY121" s="888"/>
      <c r="BZ121" s="888"/>
      <c r="CA121" s="888">
        <v>2241808</v>
      </c>
      <c r="CB121" s="888"/>
      <c r="CC121" s="888"/>
      <c r="CD121" s="888"/>
      <c r="CE121" s="888"/>
      <c r="CF121" s="889">
        <v>133.19999999999999</v>
      </c>
      <c r="CG121" s="890"/>
      <c r="CH121" s="890"/>
      <c r="CI121" s="890"/>
      <c r="CJ121" s="890"/>
      <c r="CK121" s="881"/>
      <c r="CL121" s="842"/>
      <c r="CM121" s="842"/>
      <c r="CN121" s="842"/>
      <c r="CO121" s="843"/>
      <c r="CP121" s="858"/>
      <c r="CQ121" s="859"/>
      <c r="CR121" s="859"/>
      <c r="CS121" s="859"/>
      <c r="CT121" s="859"/>
      <c r="CU121" s="859"/>
      <c r="CV121" s="859"/>
      <c r="CW121" s="859"/>
      <c r="CX121" s="859"/>
      <c r="CY121" s="859"/>
      <c r="CZ121" s="859"/>
      <c r="DA121" s="859"/>
      <c r="DB121" s="859"/>
      <c r="DC121" s="859"/>
      <c r="DD121" s="859"/>
      <c r="DE121" s="859"/>
      <c r="DF121" s="860"/>
      <c r="DG121" s="800"/>
      <c r="DH121" s="801"/>
      <c r="DI121" s="801"/>
      <c r="DJ121" s="801"/>
      <c r="DK121" s="801"/>
      <c r="DL121" s="801"/>
      <c r="DM121" s="801"/>
      <c r="DN121" s="801"/>
      <c r="DO121" s="801"/>
      <c r="DP121" s="801"/>
      <c r="DQ121" s="801"/>
      <c r="DR121" s="801"/>
      <c r="DS121" s="801"/>
      <c r="DT121" s="801"/>
      <c r="DU121" s="801"/>
      <c r="DV121" s="853"/>
      <c r="DW121" s="853"/>
      <c r="DX121" s="853"/>
      <c r="DY121" s="853"/>
      <c r="DZ121" s="854"/>
    </row>
    <row r="122" spans="1:130" s="197" customFormat="1" ht="26.25" customHeight="1">
      <c r="A122" s="895"/>
      <c r="B122" s="896"/>
      <c r="C122" s="833" t="s">
        <v>413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432</v>
      </c>
      <c r="BP122" s="868"/>
      <c r="BQ122" s="869">
        <v>3986864</v>
      </c>
      <c r="BR122" s="870"/>
      <c r="BS122" s="870"/>
      <c r="BT122" s="870"/>
      <c r="BU122" s="870"/>
      <c r="BV122" s="870">
        <v>3625252</v>
      </c>
      <c r="BW122" s="870"/>
      <c r="BX122" s="870"/>
      <c r="BY122" s="870"/>
      <c r="BZ122" s="870"/>
      <c r="CA122" s="870">
        <v>3744445</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419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433</v>
      </c>
      <c r="AB123" s="814"/>
      <c r="AC123" s="814"/>
      <c r="AD123" s="814"/>
      <c r="AE123" s="815"/>
      <c r="AF123" s="816" t="s">
        <v>433</v>
      </c>
      <c r="AG123" s="814"/>
      <c r="AH123" s="814"/>
      <c r="AI123" s="814"/>
      <c r="AJ123" s="815"/>
      <c r="AK123" s="816" t="s">
        <v>433</v>
      </c>
      <c r="AL123" s="814"/>
      <c r="AM123" s="814"/>
      <c r="AN123" s="814"/>
      <c r="AO123" s="815"/>
      <c r="AP123" s="784" t="s">
        <v>433</v>
      </c>
      <c r="AQ123" s="785"/>
      <c r="AR123" s="785"/>
      <c r="AS123" s="785"/>
      <c r="AT123" s="786"/>
      <c r="AU123" s="864" t="s">
        <v>434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433</v>
      </c>
      <c r="BR123" s="862"/>
      <c r="BS123" s="862"/>
      <c r="BT123" s="862"/>
      <c r="BU123" s="862"/>
      <c r="BV123" s="862" t="s">
        <v>433</v>
      </c>
      <c r="BW123" s="862"/>
      <c r="BX123" s="862"/>
      <c r="BY123" s="862"/>
      <c r="BZ123" s="862"/>
      <c r="CA123" s="862" t="s">
        <v>433</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433</v>
      </c>
      <c r="AB124" s="814"/>
      <c r="AC124" s="814"/>
      <c r="AD124" s="814"/>
      <c r="AE124" s="815"/>
      <c r="AF124" s="816" t="s">
        <v>433</v>
      </c>
      <c r="AG124" s="814"/>
      <c r="AH124" s="814"/>
      <c r="AI124" s="814"/>
      <c r="AJ124" s="815"/>
      <c r="AK124" s="816" t="s">
        <v>433</v>
      </c>
      <c r="AL124" s="814"/>
      <c r="AM124" s="814"/>
      <c r="AN124" s="814"/>
      <c r="AO124" s="815"/>
      <c r="AP124" s="784" t="s">
        <v>433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435</v>
      </c>
      <c r="CQ124" s="859"/>
      <c r="CR124" s="859"/>
      <c r="CS124" s="859"/>
      <c r="CT124" s="859"/>
      <c r="CU124" s="859"/>
      <c r="CV124" s="859"/>
      <c r="CW124" s="859"/>
      <c r="CX124" s="859"/>
      <c r="CY124" s="859"/>
      <c r="CZ124" s="859"/>
      <c r="DA124" s="859"/>
      <c r="DB124" s="859"/>
      <c r="DC124" s="859"/>
      <c r="DD124" s="859"/>
      <c r="DE124" s="859"/>
      <c r="DF124" s="860"/>
      <c r="DG124" s="746" t="s">
        <v>433</v>
      </c>
      <c r="DH124" s="747"/>
      <c r="DI124" s="747"/>
      <c r="DJ124" s="747"/>
      <c r="DK124" s="748"/>
      <c r="DL124" s="749" t="s">
        <v>433</v>
      </c>
      <c r="DM124" s="747"/>
      <c r="DN124" s="747"/>
      <c r="DO124" s="747"/>
      <c r="DP124" s="748"/>
      <c r="DQ124" s="749" t="s">
        <v>433</v>
      </c>
      <c r="DR124" s="747"/>
      <c r="DS124" s="747"/>
      <c r="DT124" s="747"/>
      <c r="DU124" s="748"/>
      <c r="DV124" s="837" t="s">
        <v>433</v>
      </c>
      <c r="DW124" s="838"/>
      <c r="DX124" s="838"/>
      <c r="DY124" s="838"/>
      <c r="DZ124" s="839"/>
    </row>
    <row r="125" spans="1:130" s="197" customFormat="1" ht="26.25" customHeight="1" thickBot="1">
      <c r="A125" s="895"/>
      <c r="B125" s="896"/>
      <c r="C125" s="833" t="s">
        <v>424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433</v>
      </c>
      <c r="AB125" s="814"/>
      <c r="AC125" s="814"/>
      <c r="AD125" s="814"/>
      <c r="AE125" s="815"/>
      <c r="AF125" s="816" t="s">
        <v>433</v>
      </c>
      <c r="AG125" s="814"/>
      <c r="AH125" s="814"/>
      <c r="AI125" s="814"/>
      <c r="AJ125" s="815"/>
      <c r="AK125" s="816" t="s">
        <v>433</v>
      </c>
      <c r="AL125" s="814"/>
      <c r="AM125" s="814"/>
      <c r="AN125" s="814"/>
      <c r="AO125" s="815"/>
      <c r="AP125" s="784" t="s">
        <v>433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436</v>
      </c>
      <c r="CL125" s="840"/>
      <c r="CM125" s="840"/>
      <c r="CN125" s="840"/>
      <c r="CO125" s="841"/>
      <c r="CP125" s="846" t="s">
        <v>437</v>
      </c>
      <c r="CQ125" s="788"/>
      <c r="CR125" s="788"/>
      <c r="CS125" s="788"/>
      <c r="CT125" s="788"/>
      <c r="CU125" s="788"/>
      <c r="CV125" s="788"/>
      <c r="CW125" s="788"/>
      <c r="CX125" s="788"/>
      <c r="CY125" s="788"/>
      <c r="CZ125" s="788"/>
      <c r="DA125" s="788"/>
      <c r="DB125" s="788"/>
      <c r="DC125" s="788"/>
      <c r="DD125" s="788"/>
      <c r="DE125" s="788"/>
      <c r="DF125" s="789"/>
      <c r="DG125" s="829" t="s">
        <v>433</v>
      </c>
      <c r="DH125" s="830"/>
      <c r="DI125" s="830"/>
      <c r="DJ125" s="830"/>
      <c r="DK125" s="830"/>
      <c r="DL125" s="830" t="s">
        <v>433</v>
      </c>
      <c r="DM125" s="830"/>
      <c r="DN125" s="830"/>
      <c r="DO125" s="830"/>
      <c r="DP125" s="830"/>
      <c r="DQ125" s="830" t="s">
        <v>433</v>
      </c>
      <c r="DR125" s="830"/>
      <c r="DS125" s="830"/>
      <c r="DT125" s="830"/>
      <c r="DU125" s="830"/>
      <c r="DV125" s="831" t="s">
        <v>433</v>
      </c>
      <c r="DW125" s="831"/>
      <c r="DX125" s="831"/>
      <c r="DY125" s="831"/>
      <c r="DZ125" s="832"/>
    </row>
    <row r="126" spans="1:130" s="197" customFormat="1" ht="26.25" customHeight="1">
      <c r="A126" s="895"/>
      <c r="B126" s="896"/>
      <c r="C126" s="833" t="s">
        <v>427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433</v>
      </c>
      <c r="AB126" s="814"/>
      <c r="AC126" s="814"/>
      <c r="AD126" s="814"/>
      <c r="AE126" s="815"/>
      <c r="AF126" s="816" t="s">
        <v>433</v>
      </c>
      <c r="AG126" s="814"/>
      <c r="AH126" s="814"/>
      <c r="AI126" s="814"/>
      <c r="AJ126" s="815"/>
      <c r="AK126" s="816" t="s">
        <v>433</v>
      </c>
      <c r="AL126" s="814"/>
      <c r="AM126" s="814"/>
      <c r="AN126" s="814"/>
      <c r="AO126" s="815"/>
      <c r="AP126" s="784" t="s">
        <v>433</v>
      </c>
      <c r="AQ126" s="785"/>
      <c r="AR126" s="785"/>
      <c r="AS126" s="785"/>
      <c r="AT126" s="786"/>
      <c r="AU126" s="233"/>
      <c r="AV126" s="233"/>
      <c r="AW126" s="233"/>
      <c r="AX126" s="836" t="s">
        <v>438</v>
      </c>
      <c r="AY126" s="794"/>
      <c r="AZ126" s="794"/>
      <c r="BA126" s="794"/>
      <c r="BB126" s="794"/>
      <c r="BC126" s="794"/>
      <c r="BD126" s="794"/>
      <c r="BE126" s="795"/>
      <c r="BF126" s="793" t="s">
        <v>439</v>
      </c>
      <c r="BG126" s="794"/>
      <c r="BH126" s="794"/>
      <c r="BI126" s="794"/>
      <c r="BJ126" s="794"/>
      <c r="BK126" s="794"/>
      <c r="BL126" s="795"/>
      <c r="BM126" s="793" t="s">
        <v>440</v>
      </c>
      <c r="BN126" s="794"/>
      <c r="BO126" s="794"/>
      <c r="BP126" s="794"/>
      <c r="BQ126" s="794"/>
      <c r="BR126" s="794"/>
      <c r="BS126" s="795"/>
      <c r="BT126" s="793" t="s">
        <v>441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442</v>
      </c>
      <c r="CQ126" s="798"/>
      <c r="CR126" s="798"/>
      <c r="CS126" s="798"/>
      <c r="CT126" s="798"/>
      <c r="CU126" s="798"/>
      <c r="CV126" s="798"/>
      <c r="CW126" s="798"/>
      <c r="CX126" s="798"/>
      <c r="CY126" s="798"/>
      <c r="CZ126" s="798"/>
      <c r="DA126" s="798"/>
      <c r="DB126" s="798"/>
      <c r="DC126" s="798"/>
      <c r="DD126" s="798"/>
      <c r="DE126" s="798"/>
      <c r="DF126" s="799"/>
      <c r="DG126" s="800" t="s">
        <v>433</v>
      </c>
      <c r="DH126" s="801"/>
      <c r="DI126" s="801"/>
      <c r="DJ126" s="801"/>
      <c r="DK126" s="801"/>
      <c r="DL126" s="801" t="s">
        <v>433</v>
      </c>
      <c r="DM126" s="801"/>
      <c r="DN126" s="801"/>
      <c r="DO126" s="801"/>
      <c r="DP126" s="801"/>
      <c r="DQ126" s="801" t="s">
        <v>433</v>
      </c>
      <c r="DR126" s="801"/>
      <c r="DS126" s="801"/>
      <c r="DT126" s="801"/>
      <c r="DU126" s="801"/>
      <c r="DV126" s="853" t="s">
        <v>433</v>
      </c>
      <c r="DW126" s="853"/>
      <c r="DX126" s="853"/>
      <c r="DY126" s="853"/>
      <c r="DZ126" s="854"/>
    </row>
    <row r="127" spans="1:130" s="197" customFormat="1" ht="26.25" customHeight="1" thickBot="1">
      <c r="A127" s="897"/>
      <c r="B127" s="898"/>
      <c r="C127" s="855" t="s">
        <v>443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433</v>
      </c>
      <c r="AB127" s="814"/>
      <c r="AC127" s="814"/>
      <c r="AD127" s="814"/>
      <c r="AE127" s="815"/>
      <c r="AF127" s="816" t="s">
        <v>433</v>
      </c>
      <c r="AG127" s="814"/>
      <c r="AH127" s="814"/>
      <c r="AI127" s="814"/>
      <c r="AJ127" s="815"/>
      <c r="AK127" s="816" t="s">
        <v>433</v>
      </c>
      <c r="AL127" s="814"/>
      <c r="AM127" s="814"/>
      <c r="AN127" s="814"/>
      <c r="AO127" s="815"/>
      <c r="AP127" s="784" t="s">
        <v>433</v>
      </c>
      <c r="AQ127" s="785"/>
      <c r="AR127" s="785"/>
      <c r="AS127" s="785"/>
      <c r="AT127" s="786"/>
      <c r="AU127" s="233"/>
      <c r="AV127" s="233"/>
      <c r="AW127" s="233"/>
      <c r="AX127" s="787" t="s">
        <v>444</v>
      </c>
      <c r="AY127" s="788"/>
      <c r="AZ127" s="788"/>
      <c r="BA127" s="788"/>
      <c r="BB127" s="788"/>
      <c r="BC127" s="788"/>
      <c r="BD127" s="788"/>
      <c r="BE127" s="789"/>
      <c r="BF127" s="790" t="s">
        <v>433</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445</v>
      </c>
      <c r="CQ127" s="782"/>
      <c r="CR127" s="782"/>
      <c r="CS127" s="782"/>
      <c r="CT127" s="782"/>
      <c r="CU127" s="782"/>
      <c r="CV127" s="782"/>
      <c r="CW127" s="782"/>
      <c r="CX127" s="782"/>
      <c r="CY127" s="782"/>
      <c r="CZ127" s="782"/>
      <c r="DA127" s="782"/>
      <c r="DB127" s="782"/>
      <c r="DC127" s="782"/>
      <c r="DD127" s="782"/>
      <c r="DE127" s="782"/>
      <c r="DF127" s="783"/>
      <c r="DG127" s="849" t="s">
        <v>446</v>
      </c>
      <c r="DH127" s="850"/>
      <c r="DI127" s="850"/>
      <c r="DJ127" s="850"/>
      <c r="DK127" s="850"/>
      <c r="DL127" s="850" t="s">
        <v>107</v>
      </c>
      <c r="DM127" s="850"/>
      <c r="DN127" s="850"/>
      <c r="DO127" s="850"/>
      <c r="DP127" s="850"/>
      <c r="DQ127" s="850" t="s">
        <v>107</v>
      </c>
      <c r="DR127" s="850"/>
      <c r="DS127" s="850"/>
      <c r="DT127" s="850"/>
      <c r="DU127" s="850"/>
      <c r="DV127" s="851" t="s">
        <v>107</v>
      </c>
      <c r="DW127" s="851"/>
      <c r="DX127" s="851"/>
      <c r="DY127" s="851"/>
      <c r="DZ127" s="852"/>
    </row>
    <row r="128" spans="1:130" s="197" customFormat="1" ht="26.25" customHeight="1">
      <c r="A128" s="825" t="s">
        <v>447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448</v>
      </c>
      <c r="X128" s="827"/>
      <c r="Y128" s="827"/>
      <c r="Z128" s="828"/>
      <c r="AA128" s="753" t="s">
        <v>449</v>
      </c>
      <c r="AB128" s="754"/>
      <c r="AC128" s="754"/>
      <c r="AD128" s="754"/>
      <c r="AE128" s="755"/>
      <c r="AF128" s="756" t="s">
        <v>449</v>
      </c>
      <c r="AG128" s="754"/>
      <c r="AH128" s="754"/>
      <c r="AI128" s="754"/>
      <c r="AJ128" s="755"/>
      <c r="AK128" s="756" t="s">
        <v>449</v>
      </c>
      <c r="AL128" s="754"/>
      <c r="AM128" s="754"/>
      <c r="AN128" s="754"/>
      <c r="AO128" s="755"/>
      <c r="AP128" s="757"/>
      <c r="AQ128" s="758"/>
      <c r="AR128" s="758"/>
      <c r="AS128" s="758"/>
      <c r="AT128" s="759"/>
      <c r="AU128" s="235"/>
      <c r="AV128" s="235"/>
      <c r="AW128" s="235"/>
      <c r="AX128" s="802" t="s">
        <v>450</v>
      </c>
      <c r="AY128" s="798"/>
      <c r="AZ128" s="798"/>
      <c r="BA128" s="798"/>
      <c r="BB128" s="798"/>
      <c r="BC128" s="798"/>
      <c r="BD128" s="798"/>
      <c r="BE128" s="799"/>
      <c r="BF128" s="820" t="s">
        <v>451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452</v>
      </c>
      <c r="X129" s="811"/>
      <c r="Y129" s="811"/>
      <c r="Z129" s="812"/>
      <c r="AA129" s="813">
        <v>1856243</v>
      </c>
      <c r="AB129" s="814"/>
      <c r="AC129" s="814"/>
      <c r="AD129" s="814"/>
      <c r="AE129" s="815"/>
      <c r="AF129" s="816">
        <v>1859265</v>
      </c>
      <c r="AG129" s="814"/>
      <c r="AH129" s="814"/>
      <c r="AI129" s="814"/>
      <c r="AJ129" s="815"/>
      <c r="AK129" s="816">
        <v>1931234</v>
      </c>
      <c r="AL129" s="814"/>
      <c r="AM129" s="814"/>
      <c r="AN129" s="814"/>
      <c r="AO129" s="815"/>
      <c r="AP129" s="817"/>
      <c r="AQ129" s="818"/>
      <c r="AR129" s="818"/>
      <c r="AS129" s="818"/>
      <c r="AT129" s="819"/>
      <c r="AU129" s="235"/>
      <c r="AV129" s="235"/>
      <c r="AW129" s="235"/>
      <c r="AX129" s="802" t="s">
        <v>453</v>
      </c>
      <c r="AY129" s="798"/>
      <c r="AZ129" s="798"/>
      <c r="BA129" s="798"/>
      <c r="BB129" s="798"/>
      <c r="BC129" s="798"/>
      <c r="BD129" s="798"/>
      <c r="BE129" s="799"/>
      <c r="BF129" s="803">
        <v>0.9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455</v>
      </c>
      <c r="X130" s="811"/>
      <c r="Y130" s="811"/>
      <c r="Z130" s="812"/>
      <c r="AA130" s="813">
        <v>254905</v>
      </c>
      <c r="AB130" s="814"/>
      <c r="AC130" s="814"/>
      <c r="AD130" s="814"/>
      <c r="AE130" s="815"/>
      <c r="AF130" s="816">
        <v>267641</v>
      </c>
      <c r="AG130" s="814"/>
      <c r="AH130" s="814"/>
      <c r="AI130" s="814"/>
      <c r="AJ130" s="815"/>
      <c r="AK130" s="816">
        <v>247987</v>
      </c>
      <c r="AL130" s="814"/>
      <c r="AM130" s="814"/>
      <c r="AN130" s="814"/>
      <c r="AO130" s="815"/>
      <c r="AP130" s="817"/>
      <c r="AQ130" s="818"/>
      <c r="AR130" s="818"/>
      <c r="AS130" s="818"/>
      <c r="AT130" s="819"/>
      <c r="AU130" s="235"/>
      <c r="AV130" s="235"/>
      <c r="AW130" s="235"/>
      <c r="AX130" s="781" t="s">
        <v>456</v>
      </c>
      <c r="AY130" s="782"/>
      <c r="AZ130" s="782"/>
      <c r="BA130" s="782"/>
      <c r="BB130" s="782"/>
      <c r="BC130" s="782"/>
      <c r="BD130" s="782"/>
      <c r="BE130" s="783"/>
      <c r="BF130" s="735" t="s">
        <v>399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457</v>
      </c>
      <c r="X131" s="744"/>
      <c r="Y131" s="744"/>
      <c r="Z131" s="745"/>
      <c r="AA131" s="746">
        <v>1601338</v>
      </c>
      <c r="AB131" s="747"/>
      <c r="AC131" s="747"/>
      <c r="AD131" s="747"/>
      <c r="AE131" s="748"/>
      <c r="AF131" s="749">
        <v>1591624</v>
      </c>
      <c r="AG131" s="747"/>
      <c r="AH131" s="747"/>
      <c r="AI131" s="747"/>
      <c r="AJ131" s="748"/>
      <c r="AK131" s="749">
        <v>1683247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459</v>
      </c>
      <c r="W132" s="767"/>
      <c r="X132" s="767"/>
      <c r="Y132" s="767"/>
      <c r="Z132" s="768"/>
      <c r="AA132" s="769">
        <v>1.101828596</v>
      </c>
      <c r="AB132" s="770"/>
      <c r="AC132" s="770"/>
      <c r="AD132" s="770"/>
      <c r="AE132" s="771"/>
      <c r="AF132" s="772">
        <v>0.68257327099999998</v>
      </c>
      <c r="AG132" s="770"/>
      <c r="AH132" s="770"/>
      <c r="AI132" s="770"/>
      <c r="AJ132" s="771"/>
      <c r="AK132" s="772">
        <v>1.030864751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460</v>
      </c>
      <c r="W133" s="776"/>
      <c r="X133" s="776"/>
      <c r="Y133" s="776"/>
      <c r="Z133" s="777"/>
      <c r="AA133" s="778">
        <v>5.7</v>
      </c>
      <c r="AB133" s="779"/>
      <c r="AC133" s="779"/>
      <c r="AD133" s="779"/>
      <c r="AE133" s="780"/>
      <c r="AF133" s="778">
        <v>2.7</v>
      </c>
      <c r="AG133" s="779"/>
      <c r="AH133" s="779"/>
      <c r="AI133" s="779"/>
      <c r="AJ133" s="780"/>
      <c r="AK133" s="778">
        <v>0.9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9" t="s">
        <v>463</v>
      </c>
      <c r="L7" s="254"/>
      <c r="M7" s="255" t="s">
        <v>464</v>
      </c>
      <c r="N7" s="256"/>
    </row>
    <row r="8" spans="1:16">
      <c r="A8" s="248"/>
      <c r="B8" s="244"/>
      <c r="C8" s="244"/>
      <c r="D8" s="244"/>
      <c r="E8" s="244"/>
      <c r="F8" s="244"/>
      <c r="G8" s="257"/>
      <c r="H8" s="258"/>
      <c r="I8" s="258"/>
      <c r="J8" s="259"/>
      <c r="K8" s="1150"/>
      <c r="L8" s="260" t="s">
        <v>465</v>
      </c>
      <c r="M8" s="261" t="s">
        <v>466</v>
      </c>
      <c r="N8" s="262" t="s">
        <v>467</v>
      </c>
    </row>
    <row r="9" spans="1:16">
      <c r="A9" s="248"/>
      <c r="B9" s="244"/>
      <c r="C9" s="244"/>
      <c r="D9" s="244"/>
      <c r="E9" s="244"/>
      <c r="F9" s="244"/>
      <c r="G9" s="1163" t="s">
        <v>468</v>
      </c>
      <c r="H9" s="1164"/>
      <c r="I9" s="1164"/>
      <c r="J9" s="1165"/>
      <c r="K9" s="263">
        <v>608955</v>
      </c>
      <c r="L9" s="264">
        <v>96338</v>
      </c>
      <c r="M9" s="265">
        <v>114146</v>
      </c>
      <c r="N9" s="266">
        <v>-15.6</v>
      </c>
    </row>
    <row r="10" spans="1:16">
      <c r="A10" s="248"/>
      <c r="B10" s="244"/>
      <c r="C10" s="244"/>
      <c r="D10" s="244"/>
      <c r="E10" s="244"/>
      <c r="F10" s="244"/>
      <c r="G10" s="1163" t="s">
        <v>469</v>
      </c>
      <c r="H10" s="1164"/>
      <c r="I10" s="1164"/>
      <c r="J10" s="1165"/>
      <c r="K10" s="267">
        <v>38247</v>
      </c>
      <c r="L10" s="268">
        <v>6051</v>
      </c>
      <c r="M10" s="269">
        <v>10658</v>
      </c>
      <c r="N10" s="270">
        <v>-43.2</v>
      </c>
    </row>
    <row r="11" spans="1:16" ht="13.5" customHeight="1">
      <c r="A11" s="248"/>
      <c r="B11" s="244"/>
      <c r="C11" s="244"/>
      <c r="D11" s="244"/>
      <c r="E11" s="244"/>
      <c r="F11" s="244"/>
      <c r="G11" s="1163" t="s">
        <v>470</v>
      </c>
      <c r="H11" s="1164"/>
      <c r="I11" s="1164"/>
      <c r="J11" s="1165"/>
      <c r="K11" s="267">
        <v>24878</v>
      </c>
      <c r="L11" s="268">
        <v>3936</v>
      </c>
      <c r="M11" s="269">
        <v>17529</v>
      </c>
      <c r="N11" s="270">
        <v>-77.5</v>
      </c>
    </row>
    <row r="12" spans="1:16" ht="13.5" customHeight="1">
      <c r="A12" s="248"/>
      <c r="B12" s="244"/>
      <c r="C12" s="244"/>
      <c r="D12" s="244"/>
      <c r="E12" s="244"/>
      <c r="F12" s="244"/>
      <c r="G12" s="1163" t="s">
        <v>471</v>
      </c>
      <c r="H12" s="1164"/>
      <c r="I12" s="1164"/>
      <c r="J12" s="1165"/>
      <c r="K12" s="267" t="s">
        <v>472</v>
      </c>
      <c r="L12" s="268" t="s">
        <v>472</v>
      </c>
      <c r="M12" s="269">
        <v>1257</v>
      </c>
      <c r="N12" s="270" t="s">
        <v>472</v>
      </c>
    </row>
    <row r="13" spans="1:16" ht="13.5" customHeight="1">
      <c r="A13" s="248"/>
      <c r="B13" s="244"/>
      <c r="C13" s="244"/>
      <c r="D13" s="244"/>
      <c r="E13" s="244"/>
      <c r="F13" s="244"/>
      <c r="G13" s="1163" t="s">
        <v>473</v>
      </c>
      <c r="H13" s="1164"/>
      <c r="I13" s="1164"/>
      <c r="J13" s="1165"/>
      <c r="K13" s="267" t="s">
        <v>472</v>
      </c>
      <c r="L13" s="268" t="s">
        <v>472</v>
      </c>
      <c r="M13" s="269" t="s">
        <v>472</v>
      </c>
      <c r="N13" s="270" t="s">
        <v>472</v>
      </c>
    </row>
    <row r="14" spans="1:16" ht="13.5" customHeight="1">
      <c r="A14" s="248"/>
      <c r="B14" s="244"/>
      <c r="C14" s="244"/>
      <c r="D14" s="244"/>
      <c r="E14" s="244"/>
      <c r="F14" s="244"/>
      <c r="G14" s="1163" t="s">
        <v>474</v>
      </c>
      <c r="H14" s="1164"/>
      <c r="I14" s="1164"/>
      <c r="J14" s="1165"/>
      <c r="K14" s="267">
        <v>37926</v>
      </c>
      <c r="L14" s="268">
        <v>6000</v>
      </c>
      <c r="M14" s="269">
        <v>5389</v>
      </c>
      <c r="N14" s="270">
        <v>11.3</v>
      </c>
    </row>
    <row r="15" spans="1:16" ht="13.5" customHeight="1">
      <c r="A15" s="248"/>
      <c r="B15" s="244"/>
      <c r="C15" s="244"/>
      <c r="D15" s="244"/>
      <c r="E15" s="244"/>
      <c r="F15" s="244"/>
      <c r="G15" s="1163" t="s">
        <v>475</v>
      </c>
      <c r="H15" s="1164"/>
      <c r="I15" s="1164"/>
      <c r="J15" s="1165"/>
      <c r="K15" s="267">
        <v>21509</v>
      </c>
      <c r="L15" s="268">
        <v>3403</v>
      </c>
      <c r="M15" s="269">
        <v>2513</v>
      </c>
      <c r="N15" s="270">
        <v>35.4</v>
      </c>
    </row>
    <row r="16" spans="1:16">
      <c r="A16" s="248"/>
      <c r="B16" s="244"/>
      <c r="C16" s="244"/>
      <c r="D16" s="244"/>
      <c r="E16" s="244"/>
      <c r="F16" s="244"/>
      <c r="G16" s="1166" t="s">
        <v>476</v>
      </c>
      <c r="H16" s="1167"/>
      <c r="I16" s="1167"/>
      <c r="J16" s="1168"/>
      <c r="K16" s="268">
        <v>-66249</v>
      </c>
      <c r="L16" s="268">
        <v>-10481</v>
      </c>
      <c r="M16" s="269">
        <v>-11876</v>
      </c>
      <c r="N16" s="270">
        <v>-11.7</v>
      </c>
    </row>
    <row r="17" spans="1:16">
      <c r="A17" s="248"/>
      <c r="B17" s="244"/>
      <c r="C17" s="244"/>
      <c r="D17" s="244"/>
      <c r="E17" s="244"/>
      <c r="F17" s="244"/>
      <c r="G17" s="1166" t="s">
        <v>165</v>
      </c>
      <c r="H17" s="1167"/>
      <c r="I17" s="1167"/>
      <c r="J17" s="1168"/>
      <c r="K17" s="268">
        <v>665266</v>
      </c>
      <c r="L17" s="268">
        <v>105247</v>
      </c>
      <c r="M17" s="269">
        <v>139615</v>
      </c>
      <c r="N17" s="270">
        <v>-24.6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60" t="s">
        <v>481</v>
      </c>
      <c r="H21" s="1161"/>
      <c r="I21" s="1161"/>
      <c r="J21" s="1162"/>
      <c r="K21" s="280">
        <v>10.6</v>
      </c>
      <c r="L21" s="281">
        <v>13.07</v>
      </c>
      <c r="M21" s="282">
        <v>-2.4700000000000002</v>
      </c>
      <c r="N21" s="249"/>
      <c r="O21" s="283"/>
      <c r="P21" s="279"/>
    </row>
    <row r="22" spans="1:16" s="284" customFormat="1">
      <c r="A22" s="279"/>
      <c r="B22" s="249"/>
      <c r="C22" s="249"/>
      <c r="D22" s="249"/>
      <c r="E22" s="249"/>
      <c r="F22" s="249"/>
      <c r="G22" s="1160" t="s">
        <v>482</v>
      </c>
      <c r="H22" s="1161"/>
      <c r="I22" s="1161"/>
      <c r="J22" s="1162"/>
      <c r="K22" s="285">
        <v>98</v>
      </c>
      <c r="L22" s="286">
        <v>95</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9" t="s">
        <v>463</v>
      </c>
      <c r="L30" s="254"/>
      <c r="M30" s="255" t="s">
        <v>464</v>
      </c>
      <c r="N30" s="256"/>
    </row>
    <row r="31" spans="1:16">
      <c r="A31" s="248"/>
      <c r="B31" s="244"/>
      <c r="C31" s="244"/>
      <c r="D31" s="244"/>
      <c r="E31" s="244"/>
      <c r="F31" s="244"/>
      <c r="G31" s="257"/>
      <c r="H31" s="258"/>
      <c r="I31" s="258"/>
      <c r="J31" s="259"/>
      <c r="K31" s="1150"/>
      <c r="L31" s="260" t="s">
        <v>465</v>
      </c>
      <c r="M31" s="261" t="s">
        <v>466</v>
      </c>
      <c r="N31" s="262" t="s">
        <v>467</v>
      </c>
    </row>
    <row r="32" spans="1:16" ht="27" customHeight="1">
      <c r="A32" s="248"/>
      <c r="B32" s="244"/>
      <c r="C32" s="244"/>
      <c r="D32" s="244"/>
      <c r="E32" s="244"/>
      <c r="F32" s="244"/>
      <c r="G32" s="1151" t="s">
        <v>486</v>
      </c>
      <c r="H32" s="1152"/>
      <c r="I32" s="1152"/>
      <c r="J32" s="1153"/>
      <c r="K32" s="294">
        <v>233762</v>
      </c>
      <c r="L32" s="294">
        <v>36982</v>
      </c>
      <c r="M32" s="295">
        <v>64386</v>
      </c>
      <c r="N32" s="296">
        <v>-42.6</v>
      </c>
    </row>
    <row r="33" spans="1:16" ht="13.5" customHeight="1">
      <c r="A33" s="248"/>
      <c r="B33" s="244"/>
      <c r="C33" s="244"/>
      <c r="D33" s="244"/>
      <c r="E33" s="244"/>
      <c r="F33" s="244"/>
      <c r="G33" s="1151" t="s">
        <v>487</v>
      </c>
      <c r="H33" s="1152"/>
      <c r="I33" s="1152"/>
      <c r="J33" s="1153"/>
      <c r="K33" s="294" t="s">
        <v>472</v>
      </c>
      <c r="L33" s="294" t="s">
        <v>472</v>
      </c>
      <c r="M33" s="295" t="s">
        <v>472</v>
      </c>
      <c r="N33" s="296" t="s">
        <v>472</v>
      </c>
    </row>
    <row r="34" spans="1:16" ht="27" customHeight="1">
      <c r="A34" s="248"/>
      <c r="B34" s="244"/>
      <c r="C34" s="244"/>
      <c r="D34" s="244"/>
      <c r="E34" s="244"/>
      <c r="F34" s="244"/>
      <c r="G34" s="1151" t="s">
        <v>488</v>
      </c>
      <c r="H34" s="1152"/>
      <c r="I34" s="1152"/>
      <c r="J34" s="1153"/>
      <c r="K34" s="294" t="s">
        <v>472</v>
      </c>
      <c r="L34" s="294" t="s">
        <v>472</v>
      </c>
      <c r="M34" s="295">
        <v>1</v>
      </c>
      <c r="N34" s="296" t="s">
        <v>472</v>
      </c>
    </row>
    <row r="35" spans="1:16" ht="27" customHeight="1">
      <c r="A35" s="248"/>
      <c r="B35" s="244"/>
      <c r="C35" s="244"/>
      <c r="D35" s="244"/>
      <c r="E35" s="244"/>
      <c r="F35" s="244"/>
      <c r="G35" s="1151" t="s">
        <v>489</v>
      </c>
      <c r="H35" s="1152"/>
      <c r="I35" s="1152"/>
      <c r="J35" s="1153"/>
      <c r="K35" s="294">
        <v>9617</v>
      </c>
      <c r="L35" s="294">
        <v>1521</v>
      </c>
      <c r="M35" s="295">
        <v>18584</v>
      </c>
      <c r="N35" s="296">
        <v>-91.8</v>
      </c>
    </row>
    <row r="36" spans="1:16" ht="27" customHeight="1">
      <c r="A36" s="248"/>
      <c r="B36" s="244"/>
      <c r="C36" s="244"/>
      <c r="D36" s="244"/>
      <c r="E36" s="244"/>
      <c r="F36" s="244"/>
      <c r="G36" s="1151" t="s">
        <v>490</v>
      </c>
      <c r="H36" s="1152"/>
      <c r="I36" s="1152"/>
      <c r="J36" s="1153"/>
      <c r="K36" s="294">
        <v>21960</v>
      </c>
      <c r="L36" s="294">
        <v>3474</v>
      </c>
      <c r="M36" s="295">
        <v>4740</v>
      </c>
      <c r="N36" s="296">
        <v>-26.7</v>
      </c>
    </row>
    <row r="37" spans="1:16" ht="13.5" customHeight="1">
      <c r="A37" s="248"/>
      <c r="B37" s="244"/>
      <c r="C37" s="244"/>
      <c r="D37" s="244"/>
      <c r="E37" s="244"/>
      <c r="F37" s="244"/>
      <c r="G37" s="1151" t="s">
        <v>491</v>
      </c>
      <c r="H37" s="1152"/>
      <c r="I37" s="1152"/>
      <c r="J37" s="1153"/>
      <c r="K37" s="294" t="s">
        <v>472</v>
      </c>
      <c r="L37" s="294" t="s">
        <v>472</v>
      </c>
      <c r="M37" s="295">
        <v>1431</v>
      </c>
      <c r="N37" s="296" t="s">
        <v>472</v>
      </c>
    </row>
    <row r="38" spans="1:16" ht="27" customHeight="1">
      <c r="A38" s="248"/>
      <c r="B38" s="244"/>
      <c r="C38" s="244"/>
      <c r="D38" s="244"/>
      <c r="E38" s="244"/>
      <c r="F38" s="244"/>
      <c r="G38" s="1154" t="s">
        <v>492</v>
      </c>
      <c r="H38" s="1155"/>
      <c r="I38" s="1155"/>
      <c r="J38" s="1156"/>
      <c r="K38" s="297" t="s">
        <v>472</v>
      </c>
      <c r="L38" s="297" t="s">
        <v>472</v>
      </c>
      <c r="M38" s="298">
        <v>15</v>
      </c>
      <c r="N38" s="299" t="s">
        <v>472</v>
      </c>
      <c r="O38" s="293"/>
    </row>
    <row r="39" spans="1:16">
      <c r="A39" s="248"/>
      <c r="B39" s="244"/>
      <c r="C39" s="244"/>
      <c r="D39" s="244"/>
      <c r="E39" s="244"/>
      <c r="F39" s="244"/>
      <c r="G39" s="1154" t="s">
        <v>493</v>
      </c>
      <c r="H39" s="1155"/>
      <c r="I39" s="1155"/>
      <c r="J39" s="1156"/>
      <c r="K39" s="300" t="s">
        <v>472</v>
      </c>
      <c r="L39" s="300" t="s">
        <v>472</v>
      </c>
      <c r="M39" s="301">
        <v>-2634</v>
      </c>
      <c r="N39" s="302" t="s">
        <v>472</v>
      </c>
      <c r="O39" s="293"/>
    </row>
    <row r="40" spans="1:16" ht="27" customHeight="1">
      <c r="A40" s="248"/>
      <c r="B40" s="244"/>
      <c r="C40" s="244"/>
      <c r="D40" s="244"/>
      <c r="E40" s="244"/>
      <c r="F40" s="244"/>
      <c r="G40" s="1151" t="s">
        <v>494</v>
      </c>
      <c r="H40" s="1152"/>
      <c r="I40" s="1152"/>
      <c r="J40" s="1153"/>
      <c r="K40" s="300">
        <v>-247987</v>
      </c>
      <c r="L40" s="300">
        <v>-39232</v>
      </c>
      <c r="M40" s="301">
        <v>-59733</v>
      </c>
      <c r="N40" s="302">
        <v>-34.299999999999997</v>
      </c>
      <c r="O40" s="293"/>
    </row>
    <row r="41" spans="1:16">
      <c r="A41" s="248"/>
      <c r="B41" s="244"/>
      <c r="C41" s="244"/>
      <c r="D41" s="244"/>
      <c r="E41" s="244"/>
      <c r="F41" s="244"/>
      <c r="G41" s="1157" t="s">
        <v>276</v>
      </c>
      <c r="H41" s="1158"/>
      <c r="I41" s="1158"/>
      <c r="J41" s="1159"/>
      <c r="K41" s="294">
        <v>17352</v>
      </c>
      <c r="L41" s="300">
        <v>2745</v>
      </c>
      <c r="M41" s="301">
        <v>26789</v>
      </c>
      <c r="N41" s="302">
        <v>-89.8</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44" t="s">
        <v>463</v>
      </c>
      <c r="J49" s="1146" t="s">
        <v>498</v>
      </c>
      <c r="K49" s="1147"/>
      <c r="L49" s="1147"/>
      <c r="M49" s="1147"/>
      <c r="N49" s="1148"/>
    </row>
    <row r="50" spans="1:14">
      <c r="A50" s="248"/>
      <c r="B50" s="244"/>
      <c r="C50" s="244"/>
      <c r="D50" s="244"/>
      <c r="E50" s="244"/>
      <c r="F50" s="244"/>
      <c r="G50" s="312"/>
      <c r="H50" s="313"/>
      <c r="I50" s="1145"/>
      <c r="J50" s="314" t="s">
        <v>499</v>
      </c>
      <c r="K50" s="315" t="s">
        <v>500</v>
      </c>
      <c r="L50" s="316" t="s">
        <v>501</v>
      </c>
      <c r="M50" s="317" t="s">
        <v>502</v>
      </c>
      <c r="N50" s="318" t="s">
        <v>503</v>
      </c>
    </row>
    <row r="51" spans="1:14">
      <c r="A51" s="248"/>
      <c r="B51" s="244"/>
      <c r="C51" s="244"/>
      <c r="D51" s="244"/>
      <c r="E51" s="244"/>
      <c r="F51" s="244"/>
      <c r="G51" s="310" t="s">
        <v>504</v>
      </c>
      <c r="H51" s="311"/>
      <c r="I51" s="319">
        <v>202940</v>
      </c>
      <c r="J51" s="320">
        <v>31116</v>
      </c>
      <c r="K51" s="321">
        <v>-53.3</v>
      </c>
      <c r="L51" s="322">
        <v>92021</v>
      </c>
      <c r="M51" s="323">
        <v>-24.5</v>
      </c>
      <c r="N51" s="324">
        <v>-28.8</v>
      </c>
    </row>
    <row r="52" spans="1:14">
      <c r="A52" s="248"/>
      <c r="B52" s="244"/>
      <c r="C52" s="244"/>
      <c r="D52" s="244"/>
      <c r="E52" s="244"/>
      <c r="F52" s="244"/>
      <c r="G52" s="325"/>
      <c r="H52" s="326" t="s">
        <v>505</v>
      </c>
      <c r="I52" s="327">
        <v>190840</v>
      </c>
      <c r="J52" s="328">
        <v>29261</v>
      </c>
      <c r="K52" s="329">
        <v>-11.8</v>
      </c>
      <c r="L52" s="330">
        <v>52579</v>
      </c>
      <c r="M52" s="331">
        <v>-23.2</v>
      </c>
      <c r="N52" s="332">
        <v>11.4</v>
      </c>
    </row>
    <row r="53" spans="1:14">
      <c r="A53" s="248"/>
      <c r="B53" s="244"/>
      <c r="C53" s="244"/>
      <c r="D53" s="244"/>
      <c r="E53" s="244"/>
      <c r="F53" s="244"/>
      <c r="G53" s="310" t="s">
        <v>506</v>
      </c>
      <c r="H53" s="311"/>
      <c r="I53" s="319">
        <v>201218</v>
      </c>
      <c r="J53" s="320">
        <v>30838</v>
      </c>
      <c r="K53" s="321">
        <v>-0.9</v>
      </c>
      <c r="L53" s="322">
        <v>94828</v>
      </c>
      <c r="M53" s="323">
        <v>3.1</v>
      </c>
      <c r="N53" s="324">
        <v>-4</v>
      </c>
    </row>
    <row r="54" spans="1:14">
      <c r="A54" s="248"/>
      <c r="B54" s="244"/>
      <c r="C54" s="244"/>
      <c r="D54" s="244"/>
      <c r="E54" s="244"/>
      <c r="F54" s="244"/>
      <c r="G54" s="325"/>
      <c r="H54" s="326" t="s">
        <v>505</v>
      </c>
      <c r="I54" s="327">
        <v>91731</v>
      </c>
      <c r="J54" s="328">
        <v>14058</v>
      </c>
      <c r="K54" s="329">
        <v>-52</v>
      </c>
      <c r="L54" s="330">
        <v>55133</v>
      </c>
      <c r="M54" s="331">
        <v>4.9000000000000004</v>
      </c>
      <c r="N54" s="332">
        <v>-56.9</v>
      </c>
    </row>
    <row r="55" spans="1:14">
      <c r="A55" s="248"/>
      <c r="B55" s="244"/>
      <c r="C55" s="244"/>
      <c r="D55" s="244"/>
      <c r="E55" s="244"/>
      <c r="F55" s="244"/>
      <c r="G55" s="310" t="s">
        <v>507</v>
      </c>
      <c r="H55" s="311"/>
      <c r="I55" s="319">
        <v>372601</v>
      </c>
      <c r="J55" s="320">
        <v>57323</v>
      </c>
      <c r="K55" s="321">
        <v>85.9</v>
      </c>
      <c r="L55" s="322">
        <v>119674</v>
      </c>
      <c r="M55" s="323">
        <v>26.2</v>
      </c>
      <c r="N55" s="324">
        <v>59.7</v>
      </c>
    </row>
    <row r="56" spans="1:14">
      <c r="A56" s="248"/>
      <c r="B56" s="244"/>
      <c r="C56" s="244"/>
      <c r="D56" s="244"/>
      <c r="E56" s="244"/>
      <c r="F56" s="244"/>
      <c r="G56" s="325"/>
      <c r="H56" s="326" t="s">
        <v>505</v>
      </c>
      <c r="I56" s="327">
        <v>193844</v>
      </c>
      <c r="J56" s="328">
        <v>29822</v>
      </c>
      <c r="K56" s="329">
        <v>112.1</v>
      </c>
      <c r="L56" s="330">
        <v>57803</v>
      </c>
      <c r="M56" s="331">
        <v>4.8</v>
      </c>
      <c r="N56" s="332">
        <v>107.3</v>
      </c>
    </row>
    <row r="57" spans="1:14">
      <c r="A57" s="248"/>
      <c r="B57" s="244"/>
      <c r="C57" s="244"/>
      <c r="D57" s="244"/>
      <c r="E57" s="244"/>
      <c r="F57" s="244"/>
      <c r="G57" s="310" t="s">
        <v>508</v>
      </c>
      <c r="H57" s="311"/>
      <c r="I57" s="319">
        <v>885560</v>
      </c>
      <c r="J57" s="320">
        <v>138716</v>
      </c>
      <c r="K57" s="321">
        <v>142</v>
      </c>
      <c r="L57" s="322">
        <v>119685</v>
      </c>
      <c r="M57" s="323">
        <v>0</v>
      </c>
      <c r="N57" s="324">
        <v>142</v>
      </c>
    </row>
    <row r="58" spans="1:14">
      <c r="A58" s="248"/>
      <c r="B58" s="244"/>
      <c r="C58" s="244"/>
      <c r="D58" s="244"/>
      <c r="E58" s="244"/>
      <c r="F58" s="244"/>
      <c r="G58" s="325"/>
      <c r="H58" s="326" t="s">
        <v>505</v>
      </c>
      <c r="I58" s="327">
        <v>440159</v>
      </c>
      <c r="J58" s="328">
        <v>68947</v>
      </c>
      <c r="K58" s="329">
        <v>131.19999999999999</v>
      </c>
      <c r="L58" s="330">
        <v>68464</v>
      </c>
      <c r="M58" s="331">
        <v>18.399999999999999</v>
      </c>
      <c r="N58" s="332">
        <v>112.8</v>
      </c>
    </row>
    <row r="59" spans="1:14">
      <c r="A59" s="248"/>
      <c r="B59" s="244"/>
      <c r="C59" s="244"/>
      <c r="D59" s="244"/>
      <c r="E59" s="244"/>
      <c r="F59" s="244"/>
      <c r="G59" s="310" t="s">
        <v>509</v>
      </c>
      <c r="H59" s="311"/>
      <c r="I59" s="319">
        <v>537137</v>
      </c>
      <c r="J59" s="320">
        <v>84977</v>
      </c>
      <c r="K59" s="321">
        <v>-38.700000000000003</v>
      </c>
      <c r="L59" s="322">
        <v>109920</v>
      </c>
      <c r="M59" s="323">
        <v>-8.1999999999999993</v>
      </c>
      <c r="N59" s="324">
        <v>-30.5</v>
      </c>
    </row>
    <row r="60" spans="1:14">
      <c r="A60" s="248"/>
      <c r="B60" s="244"/>
      <c r="C60" s="244"/>
      <c r="D60" s="244"/>
      <c r="E60" s="244"/>
      <c r="F60" s="244"/>
      <c r="G60" s="325"/>
      <c r="H60" s="326" t="s">
        <v>505</v>
      </c>
      <c r="I60" s="333">
        <v>335879</v>
      </c>
      <c r="J60" s="328">
        <v>53137</v>
      </c>
      <c r="K60" s="329">
        <v>-22.9</v>
      </c>
      <c r="L60" s="330">
        <v>62739</v>
      </c>
      <c r="M60" s="331">
        <v>-8.4</v>
      </c>
      <c r="N60" s="332">
        <v>-14.5</v>
      </c>
    </row>
    <row r="61" spans="1:14">
      <c r="A61" s="248"/>
      <c r="B61" s="244"/>
      <c r="C61" s="244"/>
      <c r="D61" s="244"/>
      <c r="E61" s="244"/>
      <c r="F61" s="244"/>
      <c r="G61" s="310" t="s">
        <v>510</v>
      </c>
      <c r="H61" s="334"/>
      <c r="I61" s="335">
        <v>439891</v>
      </c>
      <c r="J61" s="336">
        <v>68594</v>
      </c>
      <c r="K61" s="337">
        <v>27</v>
      </c>
      <c r="L61" s="338">
        <v>107226</v>
      </c>
      <c r="M61" s="339">
        <v>-0.7</v>
      </c>
      <c r="N61" s="324">
        <v>27.7</v>
      </c>
    </row>
    <row r="62" spans="1:14">
      <c r="A62" s="248"/>
      <c r="B62" s="244"/>
      <c r="C62" s="244"/>
      <c r="D62" s="244"/>
      <c r="E62" s="244"/>
      <c r="F62" s="244"/>
      <c r="G62" s="325"/>
      <c r="H62" s="326" t="s">
        <v>505</v>
      </c>
      <c r="I62" s="327">
        <v>250491</v>
      </c>
      <c r="J62" s="328">
        <v>39045</v>
      </c>
      <c r="K62" s="329">
        <v>31.3</v>
      </c>
      <c r="L62" s="330">
        <v>59344</v>
      </c>
      <c r="M62" s="331">
        <v>-0.7</v>
      </c>
      <c r="N62" s="332">
        <v>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39.520000000000003</v>
      </c>
      <c r="G47" s="12">
        <v>57.81</v>
      </c>
      <c r="H47" s="12">
        <v>72.33</v>
      </c>
      <c r="I47" s="12">
        <v>55.01</v>
      </c>
      <c r="J47" s="13">
        <v>60.35</v>
      </c>
    </row>
    <row r="48" spans="2:10" ht="57.75" customHeight="1">
      <c r="B48" s="14"/>
      <c r="C48" s="1171" t="s">
        <v>4</v>
      </c>
      <c r="D48" s="1171"/>
      <c r="E48" s="1172"/>
      <c r="F48" s="15">
        <v>24.57</v>
      </c>
      <c r="G48" s="16">
        <v>14.47</v>
      </c>
      <c r="H48" s="16">
        <v>11.64</v>
      </c>
      <c r="I48" s="16">
        <v>7.8</v>
      </c>
      <c r="J48" s="17">
        <v>12.98</v>
      </c>
    </row>
    <row r="49" spans="2:10" ht="57.75" customHeight="1" thickBot="1">
      <c r="B49" s="18"/>
      <c r="C49" s="1173" t="s">
        <v>5</v>
      </c>
      <c r="D49" s="1173"/>
      <c r="E49" s="1174"/>
      <c r="F49" s="19">
        <v>14.66</v>
      </c>
      <c r="G49" s="20">
        <v>6.89</v>
      </c>
      <c r="H49" s="20">
        <v>10.25</v>
      </c>
      <c r="I49" s="20" t="s">
        <v>517</v>
      </c>
      <c r="J49" s="21">
        <v>12.86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UKPC12</cp:lastModifiedBy>
  <cp:lastPrinted>2017-04-05T08:19:15Z</cp:lastPrinted>
  <dcterms:created xsi:type="dcterms:W3CDTF">2017-02-15T17:32:33Z</dcterms:created>
  <dcterms:modified xsi:type="dcterms:W3CDTF">2017-04-05T08:19:26Z</dcterms:modified>
  <cp:category/>
</cp:coreProperties>
</file>