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BE35"/>
  <c r="AM35"/>
  <c r="CO34"/>
  <c r="AM34"/>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BE34"/>
  <c r="BW34" s="1"/>
  <c r="BW35" s="1"/>
  <c r="BW36" s="1"/>
  <c r="BW37" s="1"/>
  <c r="BW38" s="1"/>
  <c r="BW39" s="1"/>
  <c r="BW40" s="1"/>
  <c r="BW41" s="1"/>
  <c r="BW42" s="1"/>
  <c r="BW43" s="1"/>
</calcChain>
</file>

<file path=xl/sharedStrings.xml><?xml version="1.0" encoding="utf-8"?>
<sst xmlns="http://schemas.openxmlformats.org/spreadsheetml/2006/main" count="1064" uniqueCount="560">
  <si>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</si>
  <si>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</si>
  <si>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</si>
  <si>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</si>
  <si>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</si>
  <si>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</si>
  <si>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</si>
  <si>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</si>
  <si>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</si>
  <si>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</si>
  <si>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</si>
  <si>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</si>
  <si>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</si>
  <si>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</si>
  <si>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</si>
  <si>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</si>
  <si>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</si>
  <si>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</si>
  <si>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</si>
  <si>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</si>
  <si>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</si>
  <si>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</si>
  <si>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</si>
  <si>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</si>
  <si>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</si>
  <si>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</si>
  <si>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</si>
  <si>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</si>
  <si>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</si>
  <si>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</si>
  <si>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</si>
  <si>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</si>
  <si>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</si>
  <si>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</si>
  <si>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</si>
  <si>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</si>
  <si>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</si>
  <si>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</si>
  <si>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</si>
  <si>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</si>
  <si>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</si>
  <si>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</si>
  <si>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</si>
  <si>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</si>
  <si>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</si>
  <si>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</si>
  <si>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</si>
  <si>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</si>
  <si>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</si>
  <si>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</si>
  <si>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</si>
  <si>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</si>
  <si>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</si>
  <si>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</si>
  <si>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</si>
  <si>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</si>
  <si>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</si>
  <si>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</si>
  <si>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</si>
  <si>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</si>
  <si>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</si>
  <si>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</si>
  <si>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</si>
  <si>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</si>
  <si>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</si>
  <si>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</si>
  <si>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</si>
  <si>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</si>
  <si>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</si>
  <si>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</si>
  <si>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</si>
  <si>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</si>
  <si>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</si>
  <si>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</si>
  <si>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</si>
  <si>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</si>
  <si>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</si>
  <si>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</si>
  <si>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</si>
  <si>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</si>
  <si>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</si>
  <si>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</si>
  <si>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</si>
  <si>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</si>
  <si>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</si>
  <si>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</si>
  <si>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</si>
  <si>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</si>
  <si>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</si>
  <si>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</si>
  <si>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</si>
  <si>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</si>
  <si>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</si>
  <si>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</si>
  <si>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</si>
  <si>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</si>
  <si>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</si>
  <si>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</si>
  <si>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</si>
  <si>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</si>
  <si>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</si>
  <si>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</si>
  <si>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</si>
  <si>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</si>
  <si>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</si>
  <si>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</si>
  <si>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</si>
  <si>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</si>
  <si>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</si>
  <si>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</si>
  <si>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</si>
  <si>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</si>
  <si>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</si>
  <si>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</si>
  <si>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</si>
  <si>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</si>
  <si>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</si>
  <si>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</si>
  <si>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</si>
  <si>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</si>
  <si>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</si>
  <si>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</si>
  <si>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</si>
  <si>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</si>
  <si>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</si>
  <si>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</si>
  <si>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</si>
  <si>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</si>
  <si>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</si>
  <si>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</si>
  <si>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</si>
  <si>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</si>
  <si>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</si>
  <si>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</si>
  <si>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</si>
  <si>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</si>
  <si>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</si>
  <si>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</si>
  <si>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</si>
  <si>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</si>
  <si>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</si>
  <si>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</si>
  <si>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</si>
  <si>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</si>
  <si>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</si>
  <si>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</si>
  <si>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</si>
  <si>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</si>
  <si>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</si>
  <si>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</si>
  <si>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</si>
  <si>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</si>
  <si>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</si>
  <si>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</si>
  <si>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</si>
  <si>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</si>
  <si>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</si>
  <si>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</si>
  <si>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</si>
  <si>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</si>
  <si>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</si>
  <si>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</si>
  <si>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</si>
  <si>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</si>
  <si>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</si>
  <si>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</si>
  <si>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</si>
  <si>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</si>
  <si>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</si>
  <si>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</si>
  <si>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</si>
  <si>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</si>
  <si>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</si>
  <si>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</si>
  <si>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</si>
  <si>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</si>
  <si>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</si>
  <si>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</si>
  <si>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</si>
  <si>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</si>
  <si>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</si>
  <si>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</si>
  <si>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</si>
  <si>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</si>
  <si>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</si>
  <si>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</si>
  <si>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</si>
  <si>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</si>
  <si>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</si>
  <si>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</si>
  <si>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</si>
  <si>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</si>
  <si>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</si>
  <si>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</si>
  <si>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</si>
  <si>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</si>
  <si>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</si>
  <si>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</si>
  <si>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</si>
  <si>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</si>
  <si>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</si>
  <si>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</si>
  <si>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</si>
  <si>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</si>
  <si>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</si>
  <si>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</si>
  <si>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</si>
  <si>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</si>
  <si>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</si>
  <si>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</si>
  <si>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</si>
  <si>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</si>
  <si>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</si>
  <si>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</si>
  <si>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</si>
  <si>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</si>
  <si>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</si>
  <si>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</si>
  <si>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</si>
  <si>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</si>
  <si>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</si>
  <si>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</si>
  <si>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</si>
  <si>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</si>
  <si>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</si>
  <si>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</si>
  <si>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</si>
  <si>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</si>
  <si>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</si>
  <si>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</si>
  <si>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</si>
  <si>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</si>
  <si>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</si>
  <si>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</si>
  <si>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</si>
  <si>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</si>
  <si>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</si>
  <si>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</si>
  <si>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</si>
  <si>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</si>
  <si>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</si>
  <si>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</si>
  <si>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</si>
  <si>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</si>
  <si>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</si>
  <si>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</si>
  <si>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</si>
  <si>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</si>
  <si>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</si>
  <si>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</si>
  <si>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</si>
  <si>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</si>
  <si>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</si>
  <si>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</si>
  <si>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</si>
  <si>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</si>
  <si>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</si>
  <si>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</si>
  <si>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</si>
  <si>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</si>
  <si>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</si>
  <si>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</si>
  <si>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</si>
  <si>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</si>
  <si>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</si>
  <si>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</si>
  <si>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</si>
  <si>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</si>
  <si>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</si>
  <si>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</si>
  <si>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</si>
  <si>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</si>
  <si>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</si>
  <si>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</si>
  <si>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</si>
  <si>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</si>
  <si>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</si>
  <si>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</si>
  <si>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</si>
  <si>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</si>
  <si>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</si>
  <si>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</si>
  <si>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</si>
  <si>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</si>
  <si>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</si>
  <si>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</si>
  <si>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</si>
  <si>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</si>
  <si>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</si>
  <si>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</si>
  <si>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</si>
  <si>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</si>
  <si>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</si>
  <si>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</si>
  <si>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</si>
  <si>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</si>
  <si>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</si>
  <si>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</si>
  <si>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</si>
  <si>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</si>
  <si>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</si>
  <si>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</si>
  <si>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</si>
  <si>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</si>
  <si>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</si>
  <si>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</si>
  <si>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</si>
  <si>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</si>
  <si>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</si>
  <si>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</si>
  <si>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</si>
  <si>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</si>
  <si>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</si>
  <si>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</si>
  <si>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</si>
  <si>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</si>
  <si>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</si>
  <si>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</si>
  <si>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</si>
  <si>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</si>
  <si>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</si>
  <si>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</si>
  <si>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</si>
  <si>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</si>
  <si>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</si>
  <si>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</si>
  <si>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</si>
  <si>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</si>
  <si>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</si>
  <si>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</si>
  <si>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</si>
  <si>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</si>
  <si>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</si>
  <si>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</si>
  <si>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</si>
  <si>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</si>
  <si>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</si>
  <si>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</si>
  <si>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</si>
  <si>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</si>
  <si>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</si>
  <si>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</si>
  <si>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</si>
  <si>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</si>
  <si>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</si>
  <si>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</si>
  <si>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</si>
  <si>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</si>
  <si>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</si>
  <si>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</si>
  <si>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</si>
  <si>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</si>
  <si>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</si>
  <si>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</si>
  <si>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</si>
  <si>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</si>
  <si>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</si>
  <si>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</si>
  <si>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</si>
  <si>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</si>
  <si>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</si>
  <si>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</si>
  <si>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</si>
  <si>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</si>
  <si>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</si>
  <si>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</si>
  <si>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</si>
  <si>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</si>
  <si>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</si>
  <si>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</si>
  <si>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</si>
  <si>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</si>
  <si>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</si>
  <si>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</si>
  <si>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</si>
  <si>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</si>
  <si>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</si>
  <si>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</si>
  <si>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</si>
  <si>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</si>
  <si>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</si>
  <si>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</si>
  <si>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</si>
  <si>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</si>
  <si>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</si>
  <si>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</si>
  <si>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</si>
  <si>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</si>
  <si>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</si>
  <si>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</si>
  <si>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</si>
  <si>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</si>
  <si>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</si>
  <si>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</si>
  <si>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</si>
  <si>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</si>
  <si>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</si>
  <si>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</si>
  <si>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</si>
  <si>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</si>
  <si>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</si>
  <si>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</si>
  <si>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</si>
  <si>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</si>
  <si>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</si>
  <si>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</si>
  <si>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</si>
  <si>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</si>
  <si>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</si>
  <si>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</si>
  <si>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</si>
  <si>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</si>
  <si>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</si>
  <si>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</si>
  <si>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</si>
  <si>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</si>
  <si>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</si>
  <si>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</si>
  <si>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</si>
  <si>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</si>
  <si>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</si>
  <si>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</si>
  <si>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</si>
  <si>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</si>
  <si>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</si>
  <si>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</si>
  <si>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</si>
  <si>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</si>
  <si>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</si>
  <si>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</si>
  <si>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</si>
  <si>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</si>
  <si>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</si>
  <si>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</si>
  <si>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</si>
  <si>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</si>
  <si>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</si>
  <si>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</si>
  <si>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</si>
  <si>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</si>
  <si>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</si>
  <si>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</si>
  <si>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</si>
  <si>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</si>
  <si>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</si>
  <si>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</si>
  <si>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</si>
  <si>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</si>
  <si>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</si>
  <si>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</si>
  <si>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</si>
  <si>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</si>
  <si>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</si>
  <si>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</si>
  <si>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</si>
  <si>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</si>
  <si>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</si>
  <si>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</si>
  <si>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</si>
  <si>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</si>
  <si>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</si>
  <si>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</si>
  <si>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</si>
  <si>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</si>
  <si>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</si>
  <si>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</si>
  <si>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</si>
  <si>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</si>
  <si>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</si>
  <si>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</si>
  <si>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</si>
  <si>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</si>
  <si>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</si>
  <si>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</si>
  <si>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</si>
  <si>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</si>
  <si>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</si>
  <si>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</si>
  <si>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</si>
  <si>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</si>
  <si>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</si>
  <si>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</si>
  <si>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</si>
  <si>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</si>
  <si>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</si>
  <si>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</si>
  <si>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</si>
  <si>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</si>
  <si>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</si>
  <si>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</si>
  <si>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</si>
  <si>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</si>
  <si>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</si>
  <si>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</si>
  <si>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</si>
  <si>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</si>
  <si>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</si>
  <si>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</si>
  <si>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</si>
  <si>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</si>
  <si>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</si>
  <si>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</si>
  <si>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</si>
  <si>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</si>
  <si>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</si>
  <si>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</si>
  <si>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</si>
  <si>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</si>
  <si>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</si>
  <si>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</si>
  <si>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</si>
  <si>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</si>
  <si>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</si>
  <si>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</si>
  <si>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</si>
  <si>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</si>
  <si>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</si>
  <si>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</si>
  <si>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</si>
  <si>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</si>
  <si>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0.79</t>
  </si>
  <si>
    <t>▲ 5.31</t>
  </si>
  <si>
    <t>介護保険特別会計</t>
  </si>
  <si>
    <t>国民健康保険特別会計</t>
  </si>
  <si>
    <t>一般会計</t>
  </si>
  <si>
    <t>公共下水道事業特別会計</t>
  </si>
  <si>
    <t>矢口工業団地拡張事業特別会計</t>
  </si>
  <si>
    <t>後期高齢者医療特別会計</t>
  </si>
  <si>
    <t>その他会計（赤字）</t>
  </si>
  <si>
    <t>その他会計（黒字）</t>
  </si>
  <si>
    <t>印旛広域市町村圏事務組合（一般会計）</t>
    <rPh sb="0" eb="2">
      <t>インバ</t>
    </rPh>
    <rPh sb="2" eb="4">
      <t>コウイキ</t>
    </rPh>
    <rPh sb="4" eb="7">
      <t>シチョウソン</t>
    </rPh>
    <rPh sb="7" eb="8">
      <t>ケン</t>
    </rPh>
    <rPh sb="8" eb="10">
      <t>ジム</t>
    </rPh>
    <rPh sb="10" eb="12">
      <t>クミアイ</t>
    </rPh>
    <rPh sb="13" eb="15">
      <t>イッパン</t>
    </rPh>
    <rPh sb="15" eb="17">
      <t>カイケイ</t>
    </rPh>
    <phoneticPr fontId="2"/>
  </si>
  <si>
    <t>印旛広域市町村圏事務組合（水道用水供給事業特別会計）</t>
    <rPh sb="0" eb="2">
      <t>インバ</t>
    </rPh>
    <rPh sb="2" eb="4">
      <t>コウイキ</t>
    </rPh>
    <rPh sb="4" eb="7">
      <t>シチョウソン</t>
    </rPh>
    <rPh sb="7" eb="8">
      <t>ケン</t>
    </rPh>
    <rPh sb="8" eb="10">
      <t>ジム</t>
    </rPh>
    <rPh sb="10" eb="12">
      <t>クミアイ</t>
    </rPh>
    <rPh sb="13" eb="16">
      <t>スイドウヨウ</t>
    </rPh>
    <rPh sb="16" eb="17">
      <t>ミズ</t>
    </rPh>
    <rPh sb="17" eb="19">
      <t>キョウキュウ</t>
    </rPh>
    <rPh sb="19" eb="21">
      <t>ジギョウ</t>
    </rPh>
    <rPh sb="21" eb="23">
      <t>トクベツ</t>
    </rPh>
    <rPh sb="23" eb="2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</si>
  <si>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</si>
  <si>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</si>
  <si>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</si>
  <si>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</si>
  <si>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</si>
  <si>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</si>
  <si>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印旛利根川水防事務組合</t>
    <rPh sb="0" eb="2">
      <t>インバ</t>
    </rPh>
    <rPh sb="2" eb="5">
      <t>トネガワ</t>
    </rPh>
    <rPh sb="5" eb="7">
      <t>スイボウ</t>
    </rPh>
    <rPh sb="7" eb="9">
      <t>ジム</t>
    </rPh>
    <rPh sb="9" eb="11">
      <t>クミアイ</t>
    </rPh>
    <phoneticPr fontId="30"/>
  </si>
  <si>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30"/>
  </si>
  <si>
    <t>印西地区環境整備事業組合（墓地事業特別会計）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30"/>
  </si>
  <si>
    <t>-</t>
    <phoneticPr fontId="2"/>
  </si>
  <si>
    <t>-</t>
    <phoneticPr fontId="2"/>
  </si>
  <si>
    <t>長門川水道企業団(水道事業会計)</t>
    <rPh sb="0" eb="2">
      <t>ナガト</t>
    </rPh>
    <rPh sb="2" eb="3">
      <t>ガワ</t>
    </rPh>
    <rPh sb="3" eb="5">
      <t>スイドウ</t>
    </rPh>
    <rPh sb="5" eb="7">
      <t>キギョウ</t>
    </rPh>
    <rPh sb="7" eb="8">
      <t>ダン</t>
    </rPh>
    <rPh sb="9" eb="11">
      <t>スイドウ</t>
    </rPh>
    <rPh sb="11" eb="13">
      <t>ジギョウ</t>
    </rPh>
    <rPh sb="13" eb="15">
      <t>カイケイ</t>
    </rPh>
    <phoneticPr fontId="30"/>
  </si>
  <si>
    <t>-</t>
    <phoneticPr fontId="2"/>
  </si>
  <si>
    <t>-</t>
    <phoneticPr fontId="2"/>
  </si>
  <si>
    <t>印西地区衛生組合(一般会計)</t>
    <rPh sb="0" eb="2">
      <t>インザイ</t>
    </rPh>
    <rPh sb="2" eb="4">
      <t>チク</t>
    </rPh>
    <rPh sb="4" eb="6">
      <t>エイセイ</t>
    </rPh>
    <rPh sb="6" eb="8">
      <t>クミアイ</t>
    </rPh>
    <rPh sb="9" eb="11">
      <t>イッパン</t>
    </rPh>
    <rPh sb="11" eb="13">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</si>
  <si>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</si>
  <si>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</si>
  <si>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</si>
  <si>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</si>
  <si>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</si>
  <si>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</si>
  <si>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</si>
  <si>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</si>
  <si>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</si>
  <si>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</si>
  <si>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</si>
  <si>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</si>
  <si>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将来負担比率、実質公債費比率ともに年々同等もしくは減少傾向にあるが、依然として類似団体と比して高い数値にある。
これは昭和終期から平成初期にかけてのインフラや義務教育施設、文化施設整備などの公債費負担が依然として大きいためである。
今後も引き続き、地方債の新規借り入れの抑制や交付税措置のある地方債での起債等により地方債残高の削減に努め、将来負担の軽減を図っていく。</t>
    <rPh sb="138" eb="141">
      <t>コウフゼイ</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</si>
</sst>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8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extLst xmlns:c16r2="http://schemas.microsoft.com/office/drawing/2015/06/chart">
            <c:ext xmlns:c16="http://schemas.microsoft.com/office/drawing/2014/chart" uri="{C3380CC4-5D6E-409C-BE32-E72D297353CC}">
              <c16:uniqueId val="{00000000-5C7E-4E33-98E1-E2DD695C45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10633</c:v>
                </c:pt>
                <c:pt idx="1">
                  <c:v>42470</c:v>
                </c:pt>
                <c:pt idx="2">
                  <c:v>43481</c:v>
                </c:pt>
                <c:pt idx="3">
                  <c:v>23318</c:v>
                </c:pt>
                <c:pt idx="4">
                  <c:v>57931</c:v>
                </c:pt>
              </c:numCache>
            </c:numRef>
          </c:val>
          <c:extLst xmlns:c16r2="http://schemas.microsoft.com/office/drawing/2015/06/chart">
            <c:ext xmlns:c16="http://schemas.microsoft.com/office/drawing/2014/chart" uri="{C3380CC4-5D6E-409C-BE32-E72D297353CC}">
              <c16:uniqueId val="{00000001-5C7E-4E33-98E1-E2DD695C45D4}"/>
            </c:ext>
          </c:extLst>
        </c:ser>
        <c:marker val="1"/>
        <c:axId val="103570432"/>
        <c:axId val="103773312"/>
      </c:lineChart>
      <c:catAx>
        <c:axId val="10357043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73312"/>
        <c:crosses val="autoZero"/>
        <c:auto val="1"/>
        <c:lblAlgn val="ctr"/>
        <c:lblOffset val="100"/>
        <c:tickLblSkip val="1"/>
        <c:tickMarkSkip val="1"/>
      </c:catAx>
      <c:valAx>
        <c:axId val="10377331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53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704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2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4.21</c:v>
                </c:pt>
                <c:pt idx="1">
                  <c:v>6.16</c:v>
                </c:pt>
                <c:pt idx="2">
                  <c:v>2.69</c:v>
                </c:pt>
                <c:pt idx="3">
                  <c:v>5.14</c:v>
                </c:pt>
                <c:pt idx="4">
                  <c:v>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16.29</c:v>
                </c:pt>
                <c:pt idx="1">
                  <c:v>16.25</c:v>
                </c:pt>
                <c:pt idx="2">
                  <c:v>14.82</c:v>
                </c:pt>
                <c:pt idx="3">
                  <c:v>13.17</c:v>
                </c:pt>
                <c:pt idx="4">
                  <c:v>15.23</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1001984"/>
        <c:axId val="11100390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-0.79</c:v>
                </c:pt>
                <c:pt idx="1">
                  <c:v>1.79</c:v>
                </c:pt>
                <c:pt idx="2">
                  <c:v>-5.31</c:v>
                </c:pt>
                <c:pt idx="3">
                  <c:v>1.26</c:v>
                </c:pt>
                <c:pt idx="4">
                  <c:v>0.28999999999999998</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1001984"/>
        <c:axId val="111003904"/>
      </c:lineChart>
      <c:catAx>
        <c:axId val="1110019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03904"/>
        <c:crosses val="autoZero"/>
        <c:auto val="1"/>
        <c:lblAlgn val="ctr"/>
        <c:lblOffset val="100"/>
        <c:tickLblSkip val="1"/>
        <c:tickMarkSkip val="1"/>
      </c:catAx>
      <c:valAx>
        <c:axId val="1110039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019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1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矢口工業団地拡張事業特別会計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0.56999999999999995</c:v>
                </c:pt>
                <c:pt idx="4">
                  <c:v>#N/A</c:v>
                </c:pt>
                <c:pt idx="5">
                  <c:v>0.5</c:v>
                </c:pt>
                <c:pt idx="6">
                  <c:v>#N/A</c:v>
                </c:pt>
                <c:pt idx="7">
                  <c:v>0.35</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4.21</c:v>
                </c:pt>
                <c:pt idx="2">
                  <c:v>#N/A</c:v>
                </c:pt>
                <c:pt idx="3">
                  <c:v>6.15</c:v>
                </c:pt>
                <c:pt idx="4">
                  <c:v>#N/A</c:v>
                </c:pt>
                <c:pt idx="5">
                  <c:v>2.68</c:v>
                </c:pt>
                <c:pt idx="6">
                  <c:v>#N/A</c:v>
                </c:pt>
                <c:pt idx="7">
                  <c:v>5.14</c:v>
                </c:pt>
                <c:pt idx="8">
                  <c:v>#N/A</c:v>
                </c:pt>
                <c:pt idx="9">
                  <c:v>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1.22</c:v>
                </c:pt>
                <c:pt idx="2">
                  <c:v>#N/A</c:v>
                </c:pt>
                <c:pt idx="3">
                  <c:v>1.67</c:v>
                </c:pt>
                <c:pt idx="4">
                  <c:v>#N/A</c:v>
                </c:pt>
                <c:pt idx="5">
                  <c:v>2.5</c:v>
                </c:pt>
                <c:pt idx="6">
                  <c:v>#N/A</c:v>
                </c:pt>
                <c:pt idx="7">
                  <c:v>3.59</c:v>
                </c:pt>
                <c:pt idx="8">
                  <c:v>#N/A</c:v>
                </c:pt>
                <c:pt idx="9">
                  <c:v>3.91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0.53</c:v>
                </c:pt>
                <c:pt idx="2">
                  <c:v>#N/A</c:v>
                </c:pt>
                <c:pt idx="3">
                  <c:v>0.61</c:v>
                </c:pt>
                <c:pt idx="4">
                  <c:v>#N/A</c:v>
                </c:pt>
                <c:pt idx="5">
                  <c:v>0.93</c:v>
                </c:pt>
                <c:pt idx="6">
                  <c:v>#N/A</c:v>
                </c:pt>
                <c:pt idx="7">
                  <c:v>1.63</c:v>
                </c:pt>
                <c:pt idx="8">
                  <c:v>#N/A</c:v>
                </c:pt>
                <c:pt idx="9">
                  <c:v>4.13</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2357760"/>
        <c:axId val="112359296"/>
      </c:barChart>
      <c:catAx>
        <c:axId val="1123577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59296"/>
        <c:crosses val="autoZero"/>
        <c:auto val="1"/>
        <c:lblAlgn val="ctr"/>
        <c:lblOffset val="100"/>
        <c:tickLblSkip val="1"/>
        <c:tickMarkSkip val="1"/>
      </c:catAx>
      <c:valAx>
        <c:axId val="1123592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5776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889"/>
          <c:h val="0.639296187683288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678</c:v>
                </c:pt>
                <c:pt idx="5">
                  <c:v>666</c:v>
                </c:pt>
                <c:pt idx="8">
                  <c:v>663</c:v>
                </c:pt>
                <c:pt idx="11">
                  <c:v>622</c:v>
                </c:pt>
                <c:pt idx="14">
                  <c:v>624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63</c:v>
                </c:pt>
                <c:pt idx="6">
                  <c:v>31</c:v>
                </c:pt>
                <c:pt idx="9">
                  <c:v>30</c:v>
                </c:pt>
                <c:pt idx="12">
                  <c:v>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c:v>
                </c:pt>
                <c:pt idx="3">
                  <c:v>106</c:v>
                </c:pt>
                <c:pt idx="6">
                  <c:v>99</c:v>
                </c:pt>
                <c:pt idx="9">
                  <c:v>101</c:v>
                </c:pt>
                <c:pt idx="12">
                  <c:v>107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981</c:v>
                </c:pt>
                <c:pt idx="3">
                  <c:v>955</c:v>
                </c:pt>
                <c:pt idx="6">
                  <c:v>919</c:v>
                </c:pt>
                <c:pt idx="9">
                  <c:v>828</c:v>
                </c:pt>
                <c:pt idx="12">
                  <c:v>840</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3123712"/>
        <c:axId val="11312563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497</c:v>
                </c:pt>
                <c:pt idx="2">
                  <c:v>#N/A</c:v>
                </c:pt>
                <c:pt idx="3">
                  <c:v>#N/A</c:v>
                </c:pt>
                <c:pt idx="4">
                  <c:v>465</c:v>
                </c:pt>
                <c:pt idx="5">
                  <c:v>#N/A</c:v>
                </c:pt>
                <c:pt idx="6">
                  <c:v>#N/A</c:v>
                </c:pt>
                <c:pt idx="7">
                  <c:v>393</c:v>
                </c:pt>
                <c:pt idx="8">
                  <c:v>#N/A</c:v>
                </c:pt>
                <c:pt idx="9">
                  <c:v>#N/A</c:v>
                </c:pt>
                <c:pt idx="10">
                  <c:v>344</c:v>
                </c:pt>
                <c:pt idx="11">
                  <c:v>#N/A</c:v>
                </c:pt>
                <c:pt idx="12">
                  <c:v>#N/A</c:v>
                </c:pt>
                <c:pt idx="13">
                  <c:v>356</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3123712"/>
        <c:axId val="113125632"/>
      </c:lineChart>
      <c:catAx>
        <c:axId val="1131237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125632"/>
        <c:crosses val="autoZero"/>
        <c:auto val="1"/>
        <c:lblAlgn val="ctr"/>
        <c:lblOffset val="100"/>
        <c:tickLblSkip val="1"/>
        <c:tickMarkSkip val="1"/>
      </c:catAx>
      <c:valAx>
        <c:axId val="1131256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237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62"/>
          <c:h val="0.589182127738549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6450</c:v>
                </c:pt>
                <c:pt idx="5">
                  <c:v>6611</c:v>
                </c:pt>
                <c:pt idx="8">
                  <c:v>6511</c:v>
                </c:pt>
                <c:pt idx="11">
                  <c:v>6758</c:v>
                </c:pt>
                <c:pt idx="14">
                  <c:v>6897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1483</c:v>
                </c:pt>
                <c:pt idx="5">
                  <c:v>1417</c:v>
                </c:pt>
                <c:pt idx="8">
                  <c:v>1331</c:v>
                </c:pt>
                <c:pt idx="11">
                  <c:v>1289</c:v>
                </c:pt>
                <c:pt idx="14">
                  <c:v>1113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1063</c:v>
                </c:pt>
                <c:pt idx="5">
                  <c:v>1180</c:v>
                </c:pt>
                <c:pt idx="8">
                  <c:v>1221</c:v>
                </c:pt>
                <c:pt idx="11">
                  <c:v>1317</c:v>
                </c:pt>
                <c:pt idx="14">
                  <c:v>1697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1237</c:v>
                </c:pt>
                <c:pt idx="3">
                  <c:v>1430</c:v>
                </c:pt>
                <c:pt idx="6">
                  <c:v>1351</c:v>
                </c:pt>
                <c:pt idx="9">
                  <c:v>1445</c:v>
                </c:pt>
                <c:pt idx="12">
                  <c:v>1636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115</c:v>
                </c:pt>
                <c:pt idx="3">
                  <c:v>68</c:v>
                </c:pt>
                <c:pt idx="6">
                  <c:v>53</c:v>
                </c:pt>
                <c:pt idx="9">
                  <c:v>38</c:v>
                </c:pt>
                <c:pt idx="12">
                  <c:v>117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1800</c:v>
                </c:pt>
                <c:pt idx="3">
                  <c:v>1660</c:v>
                </c:pt>
                <c:pt idx="6">
                  <c:v>1496</c:v>
                </c:pt>
                <c:pt idx="9">
                  <c:v>1382</c:v>
                </c:pt>
                <c:pt idx="12">
                  <c:v>1297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89</c:v>
                </c:pt>
                <c:pt idx="3">
                  <c:v>280</c:v>
                </c:pt>
                <c:pt idx="6">
                  <c:v>386</c:v>
                </c:pt>
                <c:pt idx="9">
                  <c:v>410</c:v>
                </c:pt>
                <c:pt idx="12">
                  <c:v>375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8133</c:v>
                </c:pt>
                <c:pt idx="3">
                  <c:v>8027</c:v>
                </c:pt>
                <c:pt idx="6">
                  <c:v>7939</c:v>
                </c:pt>
                <c:pt idx="9">
                  <c:v>7709</c:v>
                </c:pt>
                <c:pt idx="12">
                  <c:v>7873</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13272704"/>
        <c:axId val="11328716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2378</c:v>
                </c:pt>
                <c:pt idx="2">
                  <c:v>#N/A</c:v>
                </c:pt>
                <c:pt idx="3">
                  <c:v>#N/A</c:v>
                </c:pt>
                <c:pt idx="4">
                  <c:v>2258</c:v>
                </c:pt>
                <c:pt idx="5">
                  <c:v>#N/A</c:v>
                </c:pt>
                <c:pt idx="6">
                  <c:v>#N/A</c:v>
                </c:pt>
                <c:pt idx="7">
                  <c:v>2161</c:v>
                </c:pt>
                <c:pt idx="8">
                  <c:v>#N/A</c:v>
                </c:pt>
                <c:pt idx="9">
                  <c:v>#N/A</c:v>
                </c:pt>
                <c:pt idx="10">
                  <c:v>1619</c:v>
                </c:pt>
                <c:pt idx="11">
                  <c:v>#N/A</c:v>
                </c:pt>
                <c:pt idx="12">
                  <c:v>#N/A</c:v>
                </c:pt>
                <c:pt idx="13">
                  <c:v>1592</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13272704"/>
        <c:axId val="113287168"/>
      </c:lineChart>
      <c:catAx>
        <c:axId val="1132727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87168"/>
        <c:crosses val="autoZero"/>
        <c:auto val="1"/>
        <c:lblAlgn val="ctr"/>
        <c:lblOffset val="100"/>
        <c:tickLblSkip val="1"/>
        <c:tickMarkSkip val="1"/>
      </c:catAx>
      <c:valAx>
        <c:axId val="1132871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7270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D65D-4AFE-A0C6-16FFB4B1F805}"/>
            </c:ext>
          </c:extLst>
        </c:ser>
        <c:axId val="113694208"/>
        <c:axId val="113696128"/>
      </c:scatterChart>
      <c:valAx>
        <c:axId val="113694208"/>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96128"/>
        <c:crosses val="autoZero"/>
        <c:crossBetween val="midCat"/>
      </c:valAx>
      <c:valAx>
        <c:axId val="11369612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36942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12.7</c:v>
                </c:pt>
                <c:pt idx="2">
                  <c:v>11.3</c:v>
                </c:pt>
                <c:pt idx="3">
                  <c:v>10</c:v>
                </c:pt>
                <c:pt idx="4">
                  <c:v>9.1</c:v>
                </c:pt>
              </c:numCache>
            </c:numRef>
          </c:xVal>
          <c:yVal>
            <c:numRef>
              <c:f>公会計指標分析・財政指標組合せ分析表!$K$73:$O$73</c:f>
              <c:numCache>
                <c:formatCode>#,##0.0;"▲ "#,##0.0</c:formatCode>
                <c:ptCount val="5"/>
                <c:pt idx="0">
                  <c:v>59.4</c:v>
                </c:pt>
                <c:pt idx="1">
                  <c:v>56.7</c:v>
                </c:pt>
                <c:pt idx="2">
                  <c:v>55.6</c:v>
                </c:pt>
                <c:pt idx="3">
                  <c:v>40</c:v>
                </c:pt>
                <c:pt idx="4">
                  <c:v>40</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extLst xmlns:c16r2="http://schemas.microsoft.com/office/drawing/2015/06/chart">
            <c:ext xmlns:c16="http://schemas.microsoft.com/office/drawing/2014/chart" uri="{C3380CC4-5D6E-409C-BE32-E72D297353CC}">
              <c16:uniqueId val="{0000000B-76FE-40FB-9462-AE14C7AF5793}"/>
            </c:ext>
          </c:extLst>
        </c:ser>
        <c:axId val="113718400"/>
        <c:axId val="113720320"/>
      </c:scatterChart>
      <c:valAx>
        <c:axId val="113718400"/>
        <c:scaling>
          <c:orientation val="minMax"/>
          <c:max val="14.1"/>
          <c:min val="6.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20320"/>
        <c:crosses val="autoZero"/>
        <c:crossBetween val="midCat"/>
      </c:valAx>
      <c:valAx>
        <c:axId val="113720320"/>
        <c:scaling>
          <c:orientation val="minMax"/>
          <c:max val="68"/>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371840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実質公債費比率の分子は、平成２３年度以降減少傾向で推移している。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れは、近年、既存公共施設の有効活用などにより、投資的経費を可能な限り抑制し、また、公的資金補償金免除繰上償還制度を活用して低利資金への借換えなどにより、一般会計における元利償還金が減少していることや、一部事務組合への地方債負担額等が減少したためである。</a:t>
          </a:r>
          <a:r>
            <a:rPr kumimoji="1" lang="ja-JP" altLang="en-US" sz="1100">
              <a:solidFill>
                <a:schemeClr val="dk1"/>
              </a:solidFill>
              <a:latin typeface="+mn-lt"/>
              <a:ea typeface="+mn-ea"/>
              <a:cs typeface="+mn-cs"/>
            </a:rPr>
            <a:t>　　　　　　　　　　　　　　　　　　　　　　　　　　　　　　　　　　　　　　　　　　　　　　平成２８年度においては、東日本大震災後の平成２４年度、平成２５年度に借り入れた現年発生災害復旧事業債の元金償還初年度に当たったため、微増ではあるが実質公債費比率の分子も増えている。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今後も、投資的経費の抑制などに継続して取組み、公債費負担の圧縮に努めていく。</a:t>
          </a:r>
          <a:endParaRPr lang="ja-JP" altLang="ja-JP"/>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将来負担比率の分子は、平成２３年度以降減少傾向で推移している。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これは、町税等の減少により標準財政規模が縮小しているものの、それ以上に一般会計の地方債残高や公営企業債等繰入見込額が減少しているためである。</a:t>
          </a:r>
          <a:r>
            <a:rPr kumimoji="1" lang="ja-JP" altLang="en-US" sz="1100">
              <a:solidFill>
                <a:schemeClr val="dk1"/>
              </a:solidFill>
              <a:latin typeface="+mn-lt"/>
              <a:ea typeface="+mn-ea"/>
              <a:cs typeface="+mn-cs"/>
            </a:rPr>
            <a:t>平成２８年度については、一般会計等地方債現在高が前年度に比べ１６４百万円増加しているが、これは平成２７年度繰越事業における地方債借入額が含まれていることによる増加である。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今後も、既存公共施設の有効活用などにより、投資的経費を可能な限り抑制し、町債残高の削減に努め、将来負担の圧縮に努めていく。</a:t>
          </a:r>
          <a:endParaRPr lang="ja-JP" altLang="ja-JP"/>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21,269
21,061
32.51
8,166,620
7,982,145
162,788
4,516,720
7,873,289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21,269
21,061
32.51
8,166,620
7,982,145
162,788
4,516,720
7,873,289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21,269
21,061
32.51
8,166,620
7,982,145
162,788
4,516,720
7,873,289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21,269
21,061
32.51
8,166,620
7,982,145
162,788
4,516,720
7,873,289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年度における基準財政収入額は、景気の低迷や生産年齢人口の減少、税率改正等により町税（</a:t>
          </a:r>
          <a:r>
            <a:rPr kumimoji="1" lang="ja-JP" altLang="en-US" sz="1100">
              <a:solidFill>
                <a:schemeClr val="dk1"/>
              </a:solidFill>
              <a:latin typeface="+mn-lt"/>
              <a:ea typeface="+mn-ea"/>
              <a:cs typeface="+mn-cs"/>
            </a:rPr>
            <a:t>住民税</a:t>
          </a:r>
          <a:r>
            <a:rPr kumimoji="1" lang="ja-JP" altLang="ja-JP" sz="1100">
              <a:solidFill>
                <a:schemeClr val="dk1"/>
              </a:solidFill>
              <a:latin typeface="+mn-lt"/>
              <a:ea typeface="+mn-ea"/>
              <a:cs typeface="+mn-cs"/>
            </a:rPr>
            <a:t>所得割 ・ 法人税割）が減少したことに加え、</a:t>
          </a:r>
          <a:r>
            <a:rPr kumimoji="1" lang="ja-JP" altLang="en-US" sz="1100">
              <a:solidFill>
                <a:schemeClr val="dk1"/>
              </a:solidFill>
              <a:latin typeface="+mn-lt"/>
              <a:ea typeface="+mn-ea"/>
              <a:cs typeface="+mn-cs"/>
            </a:rPr>
            <a:t>地方消費税の市町村配分額の減額が大きく影響し</a:t>
          </a:r>
          <a:r>
            <a:rPr kumimoji="1" lang="ja-JP" altLang="ja-JP" sz="1100">
              <a:solidFill>
                <a:schemeClr val="dk1"/>
              </a:solidFill>
              <a:latin typeface="+mn-lt"/>
              <a:ea typeface="+mn-ea"/>
              <a:cs typeface="+mn-cs"/>
            </a:rPr>
            <a:t>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基準財政需要額については、公債費の償還</a:t>
          </a:r>
          <a:r>
            <a:rPr kumimoji="1" lang="ja-JP" altLang="en-US" sz="1100">
              <a:solidFill>
                <a:schemeClr val="dk1"/>
              </a:solidFill>
              <a:latin typeface="+mn-lt"/>
              <a:ea typeface="+mn-ea"/>
              <a:cs typeface="+mn-cs"/>
            </a:rPr>
            <a:t>は緩やかに</a:t>
          </a:r>
          <a:r>
            <a:rPr kumimoji="1" lang="ja-JP" altLang="ja-JP" sz="1100">
              <a:solidFill>
                <a:schemeClr val="dk1"/>
              </a:solidFill>
              <a:latin typeface="+mn-lt"/>
              <a:ea typeface="+mn-ea"/>
              <a:cs typeface="+mn-cs"/>
            </a:rPr>
            <a:t>減少しているものの、民生費における社会保障費が大幅に増加している</a:t>
          </a:r>
          <a:r>
            <a:rPr kumimoji="1" lang="ja-JP" altLang="en-US" sz="1100">
              <a:solidFill>
                <a:schemeClr val="dk1"/>
              </a:solidFill>
              <a:latin typeface="+mn-lt"/>
              <a:ea typeface="+mn-ea"/>
              <a:cs typeface="+mn-cs"/>
            </a:rPr>
            <a:t>ことと、普通建設事業において認定こども園整備補助金１億９，３００円、平成２７年度からの繰越事業３億７，０００万円などの影響により、</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より僅かに財政力が減少している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　　　　　　　　　　　　　　　　　　　　　　　　　　　　　　　　　　　　　　　　　　　　　　今後は更なる徴収業務の強化に取り組み自主財源の確保に励むとともに、適正な地方債の借入と償還、定員管理に努める。</a:t>
          </a:r>
          <a:endParaRPr lang="ja-JP" altLang="ja-JP" sz="11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28222</xdr:rowOff>
    </xdr:to>
    <xdr:cxnSp macro="">
      <xdr:nvCxnSpPr>
        <xdr:cNvPr id="68" name="直線コネクタ 67"/>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1411</xdr:rowOff>
    </xdr:to>
    <xdr:cxnSp macro="">
      <xdr:nvCxnSpPr>
        <xdr:cNvPr id="71" name="直線コネクタ 70"/>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1411</xdr:rowOff>
    </xdr:to>
    <xdr:cxnSp macro="">
      <xdr:nvCxnSpPr>
        <xdr:cNvPr id="74" name="直線コネクタ 73"/>
        <xdr:cNvCxnSpPr/>
      </xdr:nvCxnSpPr>
      <xdr:spPr>
        <a:xfrm>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42</xdr:row>
      <xdr:rowOff>159455</xdr:rowOff>
    </xdr:to>
    <xdr:cxnSp macro="">
      <xdr:nvCxnSpPr>
        <xdr:cNvPr id="77" name="直線コネクタ 76"/>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8"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2" name="テキスト ボックス 91"/>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前年度と比較すると</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ポイント好転しているが、類似団体平均値と比較すると</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ポイント上回り、依然として財政構造の弾力性が硬直化していることが示されている。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の要因は、経常的経費である人件費を始め、公債費等への一般財源からの負担が大きいことによるため、定員適正化計画による人件費の削減や、投資的経費の抑制による公債費の削減に努めつつ、今後も引き続き、定住・移住の促進や地域経済の活性化、徴収率の向上等による自主財源の確保に努める。</a:t>
          </a:r>
          <a:endParaRPr kumimoji="1" lang="en-US" altLang="ja-JP" sz="1100">
            <a:solidFill>
              <a:schemeClr val="dk1"/>
            </a:solidFill>
            <a:latin typeface="+mn-lt"/>
            <a:ea typeface="+mn-ea"/>
            <a:cs typeface="+mn-cs"/>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65</xdr:row>
      <xdr:rowOff>133350</xdr:rowOff>
    </xdr:to>
    <xdr:cxnSp macro="">
      <xdr:nvCxnSpPr>
        <xdr:cNvPr id="129" name="直線コネクタ 128"/>
        <xdr:cNvCxnSpPr/>
      </xdr:nvCxnSpPr>
      <xdr:spPr>
        <a:xfrm flipV="1">
          <a:off x="4114800" y="112631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133350</xdr:rowOff>
    </xdr:from>
    <xdr:to>
      <xdr:col>6</xdr:col>
      <xdr:colOff>0</xdr:colOff>
      <xdr:row>66</xdr:row>
      <xdr:rowOff>34290</xdr:rowOff>
    </xdr:to>
    <xdr:cxnSp macro="">
      <xdr:nvCxnSpPr>
        <xdr:cNvPr id="132" name="直線コネクタ 131"/>
        <xdr:cNvCxnSpPr/>
      </xdr:nvCxnSpPr>
      <xdr:spPr>
        <a:xfrm flipV="1">
          <a:off x="3225800" y="1127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34290</xdr:rowOff>
    </xdr:from>
    <xdr:to>
      <xdr:col>4</xdr:col>
      <xdr:colOff>482600</xdr:colOff>
      <xdr:row>66</xdr:row>
      <xdr:rowOff>68072</xdr:rowOff>
    </xdr:to>
    <xdr:cxnSp macro="">
      <xdr:nvCxnSpPr>
        <xdr:cNvPr id="135" name="直線コネクタ 134"/>
        <xdr:cNvCxnSpPr/>
      </xdr:nvCxnSpPr>
      <xdr:spPr>
        <a:xfrm flipV="1">
          <a:off x="2336800" y="113499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68072</xdr:rowOff>
    </xdr:from>
    <xdr:to>
      <xdr:col>3</xdr:col>
      <xdr:colOff>279400</xdr:colOff>
      <xdr:row>66</xdr:row>
      <xdr:rowOff>135636</xdr:rowOff>
    </xdr:to>
    <xdr:cxnSp macro="">
      <xdr:nvCxnSpPr>
        <xdr:cNvPr id="138" name="直線コネクタ 137"/>
        <xdr:cNvCxnSpPr/>
      </xdr:nvCxnSpPr>
      <xdr:spPr>
        <a:xfrm flipV="1">
          <a:off x="1447800" y="113837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48" name="円/楕円 147"/>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40149</xdr:rowOff>
    </xdr:from>
    <xdr:ext cx="762000" cy="259045"/>
    <xdr:sp macro="" textlink="">
      <xdr:nvSpPr>
        <xdr:cNvPr id="149"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0" name="円/楕円 149"/>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1" name="テキスト ボックス 150"/>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2" name="円/楕円 151"/>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3" name="テキスト ボックス 152"/>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17272</xdr:rowOff>
    </xdr:from>
    <xdr:to>
      <xdr:col>3</xdr:col>
      <xdr:colOff>330200</xdr:colOff>
      <xdr:row>66</xdr:row>
      <xdr:rowOff>118872</xdr:rowOff>
    </xdr:to>
    <xdr:sp macro="" textlink="">
      <xdr:nvSpPr>
        <xdr:cNvPr id="154" name="円/楕円 153"/>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103649</xdr:rowOff>
    </xdr:from>
    <xdr:ext cx="762000" cy="259045"/>
    <xdr:sp macro="" textlink="">
      <xdr:nvSpPr>
        <xdr:cNvPr id="155" name="テキスト ボックス 154"/>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84836</xdr:rowOff>
    </xdr:from>
    <xdr:to>
      <xdr:col>2</xdr:col>
      <xdr:colOff>127000</xdr:colOff>
      <xdr:row>67</xdr:row>
      <xdr:rowOff>14986</xdr:rowOff>
    </xdr:to>
    <xdr:sp macro="" textlink="">
      <xdr:nvSpPr>
        <xdr:cNvPr id="156" name="円/楕円 155"/>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171213</xdr:rowOff>
    </xdr:from>
    <xdr:ext cx="762000" cy="259045"/>
    <xdr:sp macro="" textlink="">
      <xdr:nvSpPr>
        <xdr:cNvPr id="157" name="テキスト ボックス 156"/>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前年度と比較すると、人件費については、職員数の減員分が減少してはいるものの、定期昇給分や地域手当率引上げ分、勤勉手当支給率引上げ分等が増額となっており、物件費等については、</a:t>
          </a:r>
          <a:r>
            <a:rPr kumimoji="1" lang="ja-JP" altLang="en-US" sz="1100">
              <a:solidFill>
                <a:schemeClr val="dk1"/>
              </a:solidFill>
              <a:latin typeface="+mn-lt"/>
              <a:ea typeface="+mn-ea"/>
              <a:cs typeface="+mn-cs"/>
            </a:rPr>
            <a:t>情報セキュリティ強化対策備品の購入</a:t>
          </a:r>
          <a:r>
            <a:rPr kumimoji="1" lang="ja-JP" altLang="ja-JP" sz="1100">
              <a:solidFill>
                <a:schemeClr val="dk1"/>
              </a:solidFill>
              <a:latin typeface="+mn-lt"/>
              <a:ea typeface="+mn-ea"/>
              <a:cs typeface="+mn-cs"/>
            </a:rPr>
            <a:t>や、</a:t>
          </a:r>
          <a:r>
            <a:rPr kumimoji="1" lang="ja-JP" altLang="en-US" sz="1100">
              <a:solidFill>
                <a:schemeClr val="dk1"/>
              </a:solidFill>
              <a:latin typeface="+mn-lt"/>
              <a:ea typeface="+mn-ea"/>
              <a:cs typeface="+mn-cs"/>
            </a:rPr>
            <a:t>小中学校における天井等落下防止対策工事における監理委託費等の</a:t>
          </a:r>
          <a:r>
            <a:rPr kumimoji="1" lang="ja-JP" altLang="ja-JP" sz="1100">
              <a:solidFill>
                <a:schemeClr val="dk1"/>
              </a:solidFill>
              <a:latin typeface="+mn-lt"/>
              <a:ea typeface="+mn-ea"/>
              <a:cs typeface="+mn-cs"/>
            </a:rPr>
            <a:t>増額により、一人当たりにつき</a:t>
          </a:r>
          <a:r>
            <a:rPr kumimoji="1" lang="ja-JP" altLang="en-US" sz="1100">
              <a:solidFill>
                <a:schemeClr val="dk1"/>
              </a:solidFill>
              <a:latin typeface="+mn-lt"/>
              <a:ea typeface="+mn-ea"/>
              <a:cs typeface="+mn-cs"/>
            </a:rPr>
            <a:t>１，４８９</a:t>
          </a:r>
          <a:r>
            <a:rPr kumimoji="1" lang="ja-JP" altLang="ja-JP" sz="1100">
              <a:solidFill>
                <a:schemeClr val="dk1"/>
              </a:solidFill>
              <a:latin typeface="+mn-lt"/>
              <a:ea typeface="+mn-ea"/>
              <a:cs typeface="+mn-cs"/>
            </a:rPr>
            <a:t>円決算額が増加している。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職員の年齢構成のバランスなども考慮しつつ、退職者数以上の新規採用職員の採用は抑えるなど人件費の削減に努めるとともに、物件費についても、最小限の経費で最大の効果を得られるよう、経費の削減に繋げる。</a:t>
          </a: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125960</xdr:rowOff>
    </xdr:from>
    <xdr:to>
      <xdr:col>7</xdr:col>
      <xdr:colOff>152400</xdr:colOff>
      <xdr:row>81</xdr:row>
      <xdr:rowOff>133145</xdr:rowOff>
    </xdr:to>
    <xdr:cxnSp macro="">
      <xdr:nvCxnSpPr>
        <xdr:cNvPr id="190" name="直線コネクタ 189"/>
        <xdr:cNvCxnSpPr/>
      </xdr:nvCxnSpPr>
      <xdr:spPr>
        <a:xfrm>
          <a:off x="4114800" y="14013410"/>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119585</xdr:rowOff>
    </xdr:from>
    <xdr:to>
      <xdr:col>6</xdr:col>
      <xdr:colOff>0</xdr:colOff>
      <xdr:row>81</xdr:row>
      <xdr:rowOff>125960</xdr:rowOff>
    </xdr:to>
    <xdr:cxnSp macro="">
      <xdr:nvCxnSpPr>
        <xdr:cNvPr id="193" name="直線コネクタ 192"/>
        <xdr:cNvCxnSpPr/>
      </xdr:nvCxnSpPr>
      <xdr:spPr>
        <a:xfrm>
          <a:off x="3225800" y="14007035"/>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119585</xdr:rowOff>
    </xdr:from>
    <xdr:to>
      <xdr:col>4</xdr:col>
      <xdr:colOff>482600</xdr:colOff>
      <xdr:row>81</xdr:row>
      <xdr:rowOff>127017</xdr:rowOff>
    </xdr:to>
    <xdr:cxnSp macro="">
      <xdr:nvCxnSpPr>
        <xdr:cNvPr id="196" name="直線コネクタ 195"/>
        <xdr:cNvCxnSpPr/>
      </xdr:nvCxnSpPr>
      <xdr:spPr>
        <a:xfrm flipV="1">
          <a:off x="2336800" y="14007035"/>
          <a:ext cx="889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127017</xdr:rowOff>
    </xdr:from>
    <xdr:to>
      <xdr:col>3</xdr:col>
      <xdr:colOff>279400</xdr:colOff>
      <xdr:row>81</xdr:row>
      <xdr:rowOff>129646</xdr:rowOff>
    </xdr:to>
    <xdr:cxnSp macro="">
      <xdr:nvCxnSpPr>
        <xdr:cNvPr id="199" name="直線コネクタ 198"/>
        <xdr:cNvCxnSpPr/>
      </xdr:nvCxnSpPr>
      <xdr:spPr>
        <a:xfrm flipV="1">
          <a:off x="1447800" y="1401446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82345</xdr:rowOff>
    </xdr:from>
    <xdr:to>
      <xdr:col>7</xdr:col>
      <xdr:colOff>203200</xdr:colOff>
      <xdr:row>82</xdr:row>
      <xdr:rowOff>12495</xdr:rowOff>
    </xdr:to>
    <xdr:sp macro="" textlink="">
      <xdr:nvSpPr>
        <xdr:cNvPr id="209" name="円/楕円 208"/>
        <xdr:cNvSpPr/>
      </xdr:nvSpPr>
      <xdr:spPr>
        <a:xfrm>
          <a:off x="4902200" y="139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54422</xdr:rowOff>
    </xdr:from>
    <xdr:ext cx="762000" cy="259045"/>
    <xdr:sp macro="" textlink="">
      <xdr:nvSpPr>
        <xdr:cNvPr id="210" name="人件費・物件費等の状況該当値テキスト"/>
        <xdr:cNvSpPr txBox="1"/>
      </xdr:nvSpPr>
      <xdr:spPr>
        <a:xfrm>
          <a:off x="5041900" y="1394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75160</xdr:rowOff>
    </xdr:from>
    <xdr:to>
      <xdr:col>6</xdr:col>
      <xdr:colOff>50800</xdr:colOff>
      <xdr:row>82</xdr:row>
      <xdr:rowOff>5310</xdr:rowOff>
    </xdr:to>
    <xdr:sp macro="" textlink="">
      <xdr:nvSpPr>
        <xdr:cNvPr id="211" name="円/楕円 210"/>
        <xdr:cNvSpPr/>
      </xdr:nvSpPr>
      <xdr:spPr>
        <a:xfrm>
          <a:off x="4064000" y="139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161537</xdr:rowOff>
    </xdr:from>
    <xdr:ext cx="736600" cy="259045"/>
    <xdr:sp macro="" textlink="">
      <xdr:nvSpPr>
        <xdr:cNvPr id="212" name="テキスト ボックス 211"/>
        <xdr:cNvSpPr txBox="1"/>
      </xdr:nvSpPr>
      <xdr:spPr>
        <a:xfrm>
          <a:off x="3733800" y="1404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68785</xdr:rowOff>
    </xdr:from>
    <xdr:to>
      <xdr:col>4</xdr:col>
      <xdr:colOff>533400</xdr:colOff>
      <xdr:row>81</xdr:row>
      <xdr:rowOff>170385</xdr:rowOff>
    </xdr:to>
    <xdr:sp macro="" textlink="">
      <xdr:nvSpPr>
        <xdr:cNvPr id="213" name="円/楕円 212"/>
        <xdr:cNvSpPr/>
      </xdr:nvSpPr>
      <xdr:spPr>
        <a:xfrm>
          <a:off x="3175000" y="139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155162</xdr:rowOff>
    </xdr:from>
    <xdr:ext cx="762000" cy="259045"/>
    <xdr:sp macro="" textlink="">
      <xdr:nvSpPr>
        <xdr:cNvPr id="214" name="テキスト ボックス 213"/>
        <xdr:cNvSpPr txBox="1"/>
      </xdr:nvSpPr>
      <xdr:spPr>
        <a:xfrm>
          <a:off x="2844800" y="1404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76217</xdr:rowOff>
    </xdr:from>
    <xdr:to>
      <xdr:col>3</xdr:col>
      <xdr:colOff>330200</xdr:colOff>
      <xdr:row>82</xdr:row>
      <xdr:rowOff>6367</xdr:rowOff>
    </xdr:to>
    <xdr:sp macro="" textlink="">
      <xdr:nvSpPr>
        <xdr:cNvPr id="215" name="円/楕円 214"/>
        <xdr:cNvSpPr/>
      </xdr:nvSpPr>
      <xdr:spPr>
        <a:xfrm>
          <a:off x="2286000" y="139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162594</xdr:rowOff>
    </xdr:from>
    <xdr:ext cx="762000" cy="259045"/>
    <xdr:sp macro="" textlink="">
      <xdr:nvSpPr>
        <xdr:cNvPr id="216" name="テキスト ボックス 215"/>
        <xdr:cNvSpPr txBox="1"/>
      </xdr:nvSpPr>
      <xdr:spPr>
        <a:xfrm>
          <a:off x="1955800" y="140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78846</xdr:rowOff>
    </xdr:from>
    <xdr:to>
      <xdr:col>2</xdr:col>
      <xdr:colOff>127000</xdr:colOff>
      <xdr:row>82</xdr:row>
      <xdr:rowOff>8996</xdr:rowOff>
    </xdr:to>
    <xdr:sp macro="" textlink="">
      <xdr:nvSpPr>
        <xdr:cNvPr id="217" name="円/楕円 216"/>
        <xdr:cNvSpPr/>
      </xdr:nvSpPr>
      <xdr:spPr>
        <a:xfrm>
          <a:off x="1397000" y="139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165223</xdr:rowOff>
    </xdr:from>
    <xdr:ext cx="762000" cy="259045"/>
    <xdr:sp macro="" textlink="">
      <xdr:nvSpPr>
        <xdr:cNvPr id="218" name="テキスト ボックス 217"/>
        <xdr:cNvSpPr txBox="1"/>
      </xdr:nvSpPr>
      <xdr:spPr>
        <a:xfrm>
          <a:off x="1066800" y="1405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国家公務員同様、給与の総合的見直しを行いつつも、平成２７年４月１日の通常昇給を１号級抑制し人件費の削減に努めたが、地域手当および勤勉手当支給率の引上げ等により給与費全体としては増額になってしまったため、</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ポイント指数が上回っている。</a:t>
          </a:r>
          <a:r>
            <a:rPr kumimoji="1" lang="ja-JP" altLang="en-US" sz="1100">
              <a:solidFill>
                <a:schemeClr val="dk1"/>
              </a:solidFill>
              <a:latin typeface="+mn-lt"/>
              <a:ea typeface="+mn-ea"/>
              <a:cs typeface="+mn-cs"/>
            </a:rPr>
            <a:t>　今後も国の動向や類似団体の給与水準を参考にしつつ、ラスパイレス指数を上げないよう努める。</a:t>
          </a:r>
          <a:endParaRPr lang="ja-JP" altLang="ja-JP"/>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77046</xdr:rowOff>
    </xdr:from>
    <xdr:to>
      <xdr:col>24</xdr:col>
      <xdr:colOff>558800</xdr:colOff>
      <xdr:row>84</xdr:row>
      <xdr:rowOff>34289</xdr:rowOff>
    </xdr:to>
    <xdr:cxnSp macro="">
      <xdr:nvCxnSpPr>
        <xdr:cNvPr id="252" name="直線コネクタ 251"/>
        <xdr:cNvCxnSpPr/>
      </xdr:nvCxnSpPr>
      <xdr:spPr>
        <a:xfrm>
          <a:off x="16179800" y="14307396"/>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83</xdr:row>
      <xdr:rowOff>77046</xdr:rowOff>
    </xdr:to>
    <xdr:cxnSp macro="">
      <xdr:nvCxnSpPr>
        <xdr:cNvPr id="255" name="直線コネクタ 254"/>
        <xdr:cNvCxnSpPr/>
      </xdr:nvCxnSpPr>
      <xdr:spPr>
        <a:xfrm>
          <a:off x="15290800" y="1429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13564</xdr:rowOff>
    </xdr:from>
    <xdr:ext cx="736600" cy="259045"/>
    <xdr:sp macro="" textlink="">
      <xdr:nvSpPr>
        <xdr:cNvPr id="257" name="テキスト ボックス 256"/>
        <xdr:cNvSpPr txBox="1"/>
      </xdr:nvSpPr>
      <xdr:spPr>
        <a:xfrm>
          <a:off x="15798800" y="144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69004</xdr:rowOff>
    </xdr:from>
    <xdr:to>
      <xdr:col>22</xdr:col>
      <xdr:colOff>203200</xdr:colOff>
      <xdr:row>84</xdr:row>
      <xdr:rowOff>66463</xdr:rowOff>
    </xdr:to>
    <xdr:cxnSp macro="">
      <xdr:nvCxnSpPr>
        <xdr:cNvPr id="258" name="直線コネクタ 257"/>
        <xdr:cNvCxnSpPr/>
      </xdr:nvCxnSpPr>
      <xdr:spPr>
        <a:xfrm flipV="1">
          <a:off x="14401800" y="142993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152840</xdr:rowOff>
    </xdr:from>
    <xdr:ext cx="762000" cy="259045"/>
    <xdr:sp macro="" textlink="">
      <xdr:nvSpPr>
        <xdr:cNvPr id="260" name="テキスト ボックス 259"/>
        <xdr:cNvSpPr txBox="1"/>
      </xdr:nvSpPr>
      <xdr:spPr>
        <a:xfrm>
          <a:off x="14909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40216</xdr:rowOff>
    </xdr:to>
    <xdr:cxnSp macro="">
      <xdr:nvCxnSpPr>
        <xdr:cNvPr id="261" name="直線コネクタ 260"/>
        <xdr:cNvCxnSpPr/>
      </xdr:nvCxnSpPr>
      <xdr:spPr>
        <a:xfrm flipV="1">
          <a:off x="13512800" y="1446826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1" name="円/楕円 270"/>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127016</xdr:rowOff>
    </xdr:from>
    <xdr:ext cx="762000" cy="259045"/>
    <xdr:sp macro="" textlink="">
      <xdr:nvSpPr>
        <xdr:cNvPr id="272" name="給与水準   （国との比較）該当値テキスト"/>
        <xdr:cNvSpPr txBox="1"/>
      </xdr:nvSpPr>
      <xdr:spPr>
        <a:xfrm>
          <a:off x="17106900" y="143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26246</xdr:rowOff>
    </xdr:from>
    <xdr:to>
      <xdr:col>23</xdr:col>
      <xdr:colOff>457200</xdr:colOff>
      <xdr:row>83</xdr:row>
      <xdr:rowOff>127846</xdr:rowOff>
    </xdr:to>
    <xdr:sp macro="" textlink="">
      <xdr:nvSpPr>
        <xdr:cNvPr id="273" name="円/楕円 272"/>
        <xdr:cNvSpPr/>
      </xdr:nvSpPr>
      <xdr:spPr>
        <a:xfrm>
          <a:off x="16129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74" name="テキスト ボックス 273"/>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18204</xdr:rowOff>
    </xdr:from>
    <xdr:to>
      <xdr:col>22</xdr:col>
      <xdr:colOff>254000</xdr:colOff>
      <xdr:row>83</xdr:row>
      <xdr:rowOff>119804</xdr:rowOff>
    </xdr:to>
    <xdr:sp macro="" textlink="">
      <xdr:nvSpPr>
        <xdr:cNvPr id="275" name="円/楕円 274"/>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129981</xdr:rowOff>
    </xdr:from>
    <xdr:ext cx="762000" cy="259045"/>
    <xdr:sp macro="" textlink="">
      <xdr:nvSpPr>
        <xdr:cNvPr id="276" name="テキスト ボックス 275"/>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77" name="円/楕円 276"/>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102040</xdr:rowOff>
    </xdr:from>
    <xdr:ext cx="762000" cy="259045"/>
    <xdr:sp macro="" textlink="">
      <xdr:nvSpPr>
        <xdr:cNvPr id="278" name="テキスト ボックス 277"/>
        <xdr:cNvSpPr txBox="1"/>
      </xdr:nvSpPr>
      <xdr:spPr>
        <a:xfrm>
          <a:off x="14020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79" name="円/楕円 278"/>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0" name="テキスト ボックス 279"/>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職員数については、退職者数以上に新規採用職員を採用しないなど、定員適正化計画に基づき、抑制を図っているため、年々減少傾向にはあるが、それに比例するように町の人口の減少率も大きくなっているため、職員の減少率はさほど変動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今後も引き続き、定員適正化計画に基づき、職員の年齢構成のバランスなども考慮しつつ、新規採用職員の採用数を抑制し、適切な定員管理</a:t>
          </a:r>
          <a:r>
            <a:rPr kumimoji="1" lang="ja-JP" altLang="en-US" sz="1100">
              <a:solidFill>
                <a:schemeClr val="dk1"/>
              </a:solidFill>
              <a:latin typeface="+mn-lt"/>
              <a:ea typeface="+mn-ea"/>
              <a:cs typeface="+mn-cs"/>
            </a:rPr>
            <a:t>に努める</a:t>
          </a:r>
          <a:r>
            <a:rPr kumimoji="1" lang="ja-JP" altLang="ja-JP" sz="1100">
              <a:solidFill>
                <a:schemeClr val="dk1"/>
              </a:solidFill>
              <a:latin typeface="+mn-lt"/>
              <a:ea typeface="+mn-ea"/>
              <a:cs typeface="+mn-cs"/>
            </a:rPr>
            <a:t>。</a:t>
          </a:r>
          <a:endParaRPr lang="ja-JP" altLang="ja-JP"/>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79828</xdr:rowOff>
    </xdr:from>
    <xdr:to>
      <xdr:col>24</xdr:col>
      <xdr:colOff>558800</xdr:colOff>
      <xdr:row>63</xdr:row>
      <xdr:rowOff>98788</xdr:rowOff>
    </xdr:to>
    <xdr:cxnSp macro="">
      <xdr:nvCxnSpPr>
        <xdr:cNvPr id="317" name="直線コネクタ 316"/>
        <xdr:cNvCxnSpPr/>
      </xdr:nvCxnSpPr>
      <xdr:spPr>
        <a:xfrm flipV="1">
          <a:off x="16179800" y="10881178"/>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98788</xdr:rowOff>
    </xdr:from>
    <xdr:to>
      <xdr:col>23</xdr:col>
      <xdr:colOff>406400</xdr:colOff>
      <xdr:row>63</xdr:row>
      <xdr:rowOff>131535</xdr:rowOff>
    </xdr:to>
    <xdr:cxnSp macro="">
      <xdr:nvCxnSpPr>
        <xdr:cNvPr id="320" name="直線コネクタ 319"/>
        <xdr:cNvCxnSpPr/>
      </xdr:nvCxnSpPr>
      <xdr:spPr>
        <a:xfrm flipV="1">
          <a:off x="15290800" y="1090013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126365</xdr:rowOff>
    </xdr:from>
    <xdr:to>
      <xdr:col>22</xdr:col>
      <xdr:colOff>203200</xdr:colOff>
      <xdr:row>63</xdr:row>
      <xdr:rowOff>131535</xdr:rowOff>
    </xdr:to>
    <xdr:cxnSp macro="">
      <xdr:nvCxnSpPr>
        <xdr:cNvPr id="323" name="直線コネクタ 322"/>
        <xdr:cNvCxnSpPr/>
      </xdr:nvCxnSpPr>
      <xdr:spPr>
        <a:xfrm>
          <a:off x="14401800" y="10927715"/>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126365</xdr:rowOff>
    </xdr:from>
    <xdr:to>
      <xdr:col>21</xdr:col>
      <xdr:colOff>0</xdr:colOff>
      <xdr:row>63</xdr:row>
      <xdr:rowOff>145324</xdr:rowOff>
    </xdr:to>
    <xdr:cxnSp macro="">
      <xdr:nvCxnSpPr>
        <xdr:cNvPr id="326" name="直線コネクタ 325"/>
        <xdr:cNvCxnSpPr/>
      </xdr:nvCxnSpPr>
      <xdr:spPr>
        <a:xfrm flipV="1">
          <a:off x="13512800" y="1092771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29028</xdr:rowOff>
    </xdr:from>
    <xdr:to>
      <xdr:col>24</xdr:col>
      <xdr:colOff>609600</xdr:colOff>
      <xdr:row>63</xdr:row>
      <xdr:rowOff>130628</xdr:rowOff>
    </xdr:to>
    <xdr:sp macro="" textlink="">
      <xdr:nvSpPr>
        <xdr:cNvPr id="336" name="円/楕円 335"/>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1105</xdr:rowOff>
    </xdr:from>
    <xdr:ext cx="762000" cy="259045"/>
    <xdr:sp macro="" textlink="">
      <xdr:nvSpPr>
        <xdr:cNvPr id="337"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47988</xdr:rowOff>
    </xdr:from>
    <xdr:to>
      <xdr:col>23</xdr:col>
      <xdr:colOff>457200</xdr:colOff>
      <xdr:row>63</xdr:row>
      <xdr:rowOff>149588</xdr:rowOff>
    </xdr:to>
    <xdr:sp macro="" textlink="">
      <xdr:nvSpPr>
        <xdr:cNvPr id="338" name="円/楕円 337"/>
        <xdr:cNvSpPr/>
      </xdr:nvSpPr>
      <xdr:spPr>
        <a:xfrm>
          <a:off x="16129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134365</xdr:rowOff>
    </xdr:from>
    <xdr:ext cx="736600" cy="259045"/>
    <xdr:sp macro="" textlink="">
      <xdr:nvSpPr>
        <xdr:cNvPr id="339" name="テキスト ボックス 338"/>
        <xdr:cNvSpPr txBox="1"/>
      </xdr:nvSpPr>
      <xdr:spPr>
        <a:xfrm>
          <a:off x="15798800" y="1093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80735</xdr:rowOff>
    </xdr:from>
    <xdr:to>
      <xdr:col>22</xdr:col>
      <xdr:colOff>254000</xdr:colOff>
      <xdr:row>64</xdr:row>
      <xdr:rowOff>10885</xdr:rowOff>
    </xdr:to>
    <xdr:sp macro="" textlink="">
      <xdr:nvSpPr>
        <xdr:cNvPr id="340" name="円/楕円 339"/>
        <xdr:cNvSpPr/>
      </xdr:nvSpPr>
      <xdr:spPr>
        <a:xfrm>
          <a:off x="15240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167112</xdr:rowOff>
    </xdr:from>
    <xdr:ext cx="762000" cy="259045"/>
    <xdr:sp macro="" textlink="">
      <xdr:nvSpPr>
        <xdr:cNvPr id="341" name="テキスト ボックス 340"/>
        <xdr:cNvSpPr txBox="1"/>
      </xdr:nvSpPr>
      <xdr:spPr>
        <a:xfrm>
          <a:off x="14909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75565</xdr:rowOff>
    </xdr:from>
    <xdr:to>
      <xdr:col>21</xdr:col>
      <xdr:colOff>50800</xdr:colOff>
      <xdr:row>64</xdr:row>
      <xdr:rowOff>5715</xdr:rowOff>
    </xdr:to>
    <xdr:sp macro="" textlink="">
      <xdr:nvSpPr>
        <xdr:cNvPr id="342" name="円/楕円 341"/>
        <xdr:cNvSpPr/>
      </xdr:nvSpPr>
      <xdr:spPr>
        <a:xfrm>
          <a:off x="14351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161942</xdr:rowOff>
    </xdr:from>
    <xdr:ext cx="762000" cy="259045"/>
    <xdr:sp macro="" textlink="">
      <xdr:nvSpPr>
        <xdr:cNvPr id="343" name="テキスト ボックス 342"/>
        <xdr:cNvSpPr txBox="1"/>
      </xdr:nvSpPr>
      <xdr:spPr>
        <a:xfrm>
          <a:off x="14020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94524</xdr:rowOff>
    </xdr:from>
    <xdr:to>
      <xdr:col>19</xdr:col>
      <xdr:colOff>533400</xdr:colOff>
      <xdr:row>64</xdr:row>
      <xdr:rowOff>24674</xdr:rowOff>
    </xdr:to>
    <xdr:sp macro="" textlink="">
      <xdr:nvSpPr>
        <xdr:cNvPr id="344" name="円/楕円 343"/>
        <xdr:cNvSpPr/>
      </xdr:nvSpPr>
      <xdr:spPr>
        <a:xfrm>
          <a:off x="13462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9451</xdr:rowOff>
    </xdr:from>
    <xdr:ext cx="762000" cy="259045"/>
    <xdr:sp macro="" textlink="">
      <xdr:nvSpPr>
        <xdr:cNvPr id="345" name="テキスト ボックス 344"/>
        <xdr:cNvSpPr txBox="1"/>
      </xdr:nvSpPr>
      <xdr:spPr>
        <a:xfrm>
          <a:off x="13131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前年度と比較すると</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ポイント好転しているが、その要因は、新規借入額の抑制により公債費が減少したことに加え、一部事務組合等が借入れている地方債に対する一般会計負担額が、一部完済により負担軽減されたこと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しかしながら、昭和５０年代からの宅地開発に伴う</a:t>
          </a:r>
          <a:r>
            <a:rPr kumimoji="1" lang="ja-JP" altLang="en-US" sz="1100">
              <a:solidFill>
                <a:schemeClr val="dk1"/>
              </a:solidFill>
              <a:latin typeface="+mn-lt"/>
              <a:ea typeface="+mn-ea"/>
              <a:cs typeface="+mn-cs"/>
            </a:rPr>
            <a:t>インフラ</a:t>
          </a:r>
          <a:r>
            <a:rPr kumimoji="1" lang="ja-JP" altLang="ja-JP" sz="1100">
              <a:solidFill>
                <a:schemeClr val="dk1"/>
              </a:solidFill>
              <a:latin typeface="+mn-lt"/>
              <a:ea typeface="+mn-ea"/>
              <a:cs typeface="+mn-cs"/>
            </a:rPr>
            <a:t>や義務教育施設整備、文化施設整備にかかった公債費負担は依然として大きいため、今後も引き続き、地方債の新規借入の抑制や残高の定期償還、削減に努めて行く。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42</xdr:row>
      <xdr:rowOff>25400</xdr:rowOff>
    </xdr:to>
    <xdr:cxnSp macro="">
      <xdr:nvCxnSpPr>
        <xdr:cNvPr id="377" name="直線コネクタ 376"/>
        <xdr:cNvCxnSpPr/>
      </xdr:nvCxnSpPr>
      <xdr:spPr>
        <a:xfrm flipV="1">
          <a:off x="16179800" y="71394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150876</xdr:rowOff>
    </xdr:to>
    <xdr:cxnSp macro="">
      <xdr:nvCxnSpPr>
        <xdr:cNvPr id="380" name="直線コネクタ 379"/>
        <xdr:cNvCxnSpPr/>
      </xdr:nvCxnSpPr>
      <xdr:spPr>
        <a:xfrm flipV="1">
          <a:off x="15290800" y="72263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114554</xdr:rowOff>
    </xdr:to>
    <xdr:cxnSp macro="">
      <xdr:nvCxnSpPr>
        <xdr:cNvPr id="383" name="直線コネクタ 382"/>
        <xdr:cNvCxnSpPr/>
      </xdr:nvCxnSpPr>
      <xdr:spPr>
        <a:xfrm flipV="1">
          <a:off x="14401800" y="73517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44</xdr:row>
      <xdr:rowOff>20320</xdr:rowOff>
    </xdr:to>
    <xdr:cxnSp macro="">
      <xdr:nvCxnSpPr>
        <xdr:cNvPr id="386" name="直線コネクタ 385"/>
        <xdr:cNvCxnSpPr/>
      </xdr:nvCxnSpPr>
      <xdr:spPr>
        <a:xfrm flipV="1">
          <a:off x="13512800" y="748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6" name="円/楕円 395"/>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397"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8" name="円/楕円 397"/>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9" name="テキスト ボックス 39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0" name="円/楕円 399"/>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1" name="テキスト ボックス 400"/>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2" name="円/楕円 401"/>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3" name="テキスト ボックス 402"/>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4" name="円/楕円 403"/>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5" name="テキスト ボックス 404"/>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前年度と比較すると</a:t>
          </a:r>
          <a:r>
            <a:rPr kumimoji="1" lang="ja-JP" altLang="en-US" sz="1100">
              <a:solidFill>
                <a:schemeClr val="dk1"/>
              </a:solidFill>
              <a:latin typeface="+mn-lt"/>
              <a:ea typeface="+mn-ea"/>
              <a:cs typeface="+mn-cs"/>
            </a:rPr>
            <a:t>同率となって</a:t>
          </a:r>
          <a:r>
            <a:rPr kumimoji="1" lang="ja-JP" altLang="ja-JP" sz="1100">
              <a:solidFill>
                <a:schemeClr val="dk1"/>
              </a:solidFill>
              <a:latin typeface="+mn-lt"/>
              <a:ea typeface="+mn-ea"/>
              <a:cs typeface="+mn-cs"/>
            </a:rPr>
            <a:t>いるが、昭和５０年代からの宅地開発に伴</a:t>
          </a:r>
          <a:r>
            <a:rPr kumimoji="1" lang="ja-JP" altLang="en-US" sz="1100">
              <a:solidFill>
                <a:schemeClr val="dk1"/>
              </a:solidFill>
              <a:latin typeface="+mn-lt"/>
              <a:ea typeface="+mn-ea"/>
              <a:cs typeface="+mn-cs"/>
            </a:rPr>
            <a:t>う</a:t>
          </a:r>
          <a:r>
            <a:rPr kumimoji="1" lang="ja-JP" altLang="ja-JP" sz="1100">
              <a:solidFill>
                <a:schemeClr val="dk1"/>
              </a:solidFill>
              <a:latin typeface="+mn-lt"/>
              <a:ea typeface="+mn-ea"/>
              <a:cs typeface="+mn-cs"/>
            </a:rPr>
            <a:t>人口の急増に合わせて行った</a:t>
          </a:r>
          <a:r>
            <a:rPr kumimoji="1" lang="ja-JP" altLang="en-US" sz="1100">
              <a:solidFill>
                <a:schemeClr val="dk1"/>
              </a:solidFill>
              <a:latin typeface="+mn-lt"/>
              <a:ea typeface="+mn-ea"/>
              <a:cs typeface="+mn-cs"/>
            </a:rPr>
            <a:t>インフラ</a:t>
          </a:r>
          <a:r>
            <a:rPr kumimoji="1" lang="ja-JP" altLang="ja-JP" sz="1100">
              <a:solidFill>
                <a:schemeClr val="dk1"/>
              </a:solidFill>
              <a:latin typeface="+mn-lt"/>
              <a:ea typeface="+mn-ea"/>
              <a:cs typeface="+mn-cs"/>
            </a:rPr>
            <a:t>に加え、義務教育施設整備や文化施設整備などの公債費負担が依然として大きいため、類似団体平均値と比較すると</a:t>
          </a:r>
          <a:r>
            <a:rPr kumimoji="1" lang="ja-JP" altLang="en-US" sz="1100">
              <a:solidFill>
                <a:schemeClr val="dk1"/>
              </a:solidFill>
              <a:latin typeface="+mn-lt"/>
              <a:ea typeface="+mn-ea"/>
              <a:cs typeface="+mn-cs"/>
            </a:rPr>
            <a:t>１９</a:t>
          </a:r>
          <a:r>
            <a:rPr kumimoji="1" lang="ja-JP" altLang="ja-JP" sz="1100">
              <a:solidFill>
                <a:schemeClr val="dk1"/>
              </a:solidFill>
              <a:latin typeface="+mn-lt"/>
              <a:ea typeface="+mn-ea"/>
              <a:cs typeface="+mn-cs"/>
            </a:rPr>
            <a:t>．０ポイントも上回っている。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今後も、地方債の新規借入を可能な限り抑制しながら、地方債残高の削減に努め、将来負担の軽減を図っていく。</a:t>
          </a:r>
          <a:endParaRPr lang="ja-JP" altLang="ja-JP"/>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93980</xdr:rowOff>
    </xdr:from>
    <xdr:to>
      <xdr:col>24</xdr:col>
      <xdr:colOff>558800</xdr:colOff>
      <xdr:row>16</xdr:row>
      <xdr:rowOff>93980</xdr:rowOff>
    </xdr:to>
    <xdr:cxnSp macro="">
      <xdr:nvCxnSpPr>
        <xdr:cNvPr id="437" name="直線コネクタ 436"/>
        <xdr:cNvCxnSpPr/>
      </xdr:nvCxnSpPr>
      <xdr:spPr>
        <a:xfrm>
          <a:off x="16179800" y="283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93980</xdr:rowOff>
    </xdr:from>
    <xdr:to>
      <xdr:col>23</xdr:col>
      <xdr:colOff>406400</xdr:colOff>
      <xdr:row>17</xdr:row>
      <xdr:rowOff>73101</xdr:rowOff>
    </xdr:to>
    <xdr:cxnSp macro="">
      <xdr:nvCxnSpPr>
        <xdr:cNvPr id="440" name="直線コネクタ 439"/>
        <xdr:cNvCxnSpPr/>
      </xdr:nvCxnSpPr>
      <xdr:spPr>
        <a:xfrm flipV="1">
          <a:off x="15290800" y="2837180"/>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73101</xdr:rowOff>
    </xdr:from>
    <xdr:to>
      <xdr:col>22</xdr:col>
      <xdr:colOff>203200</xdr:colOff>
      <xdr:row>17</xdr:row>
      <xdr:rowOff>83718</xdr:rowOff>
    </xdr:to>
    <xdr:cxnSp macro="">
      <xdr:nvCxnSpPr>
        <xdr:cNvPr id="443" name="直線コネクタ 442"/>
        <xdr:cNvCxnSpPr/>
      </xdr:nvCxnSpPr>
      <xdr:spPr>
        <a:xfrm flipV="1">
          <a:off x="14401800" y="298775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83718</xdr:rowOff>
    </xdr:from>
    <xdr:to>
      <xdr:col>21</xdr:col>
      <xdr:colOff>0</xdr:colOff>
      <xdr:row>17</xdr:row>
      <xdr:rowOff>109779</xdr:rowOff>
    </xdr:to>
    <xdr:cxnSp macro="">
      <xdr:nvCxnSpPr>
        <xdr:cNvPr id="446" name="直線コネクタ 445"/>
        <xdr:cNvCxnSpPr/>
      </xdr:nvCxnSpPr>
      <xdr:spPr>
        <a:xfrm flipV="1">
          <a:off x="13512800" y="2998368"/>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43180</xdr:rowOff>
    </xdr:from>
    <xdr:to>
      <xdr:col>24</xdr:col>
      <xdr:colOff>609600</xdr:colOff>
      <xdr:row>16</xdr:row>
      <xdr:rowOff>144780</xdr:rowOff>
    </xdr:to>
    <xdr:sp macro="" textlink="">
      <xdr:nvSpPr>
        <xdr:cNvPr id="456" name="円/楕円 455"/>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15257</xdr:rowOff>
    </xdr:from>
    <xdr:ext cx="762000" cy="259045"/>
    <xdr:sp macro="" textlink="">
      <xdr:nvSpPr>
        <xdr:cNvPr id="457" name="将来負担の状況該当値テキスト"/>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43180</xdr:rowOff>
    </xdr:from>
    <xdr:to>
      <xdr:col>23</xdr:col>
      <xdr:colOff>457200</xdr:colOff>
      <xdr:row>16</xdr:row>
      <xdr:rowOff>144780</xdr:rowOff>
    </xdr:to>
    <xdr:sp macro="" textlink="">
      <xdr:nvSpPr>
        <xdr:cNvPr id="458" name="円/楕円 457"/>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129557</xdr:rowOff>
    </xdr:from>
    <xdr:ext cx="736600" cy="259045"/>
    <xdr:sp macro="" textlink="">
      <xdr:nvSpPr>
        <xdr:cNvPr id="459" name="テキスト ボックス 458"/>
        <xdr:cNvSpPr txBox="1"/>
      </xdr:nvSpPr>
      <xdr:spPr>
        <a:xfrm>
          <a:off x="15798800" y="287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22301</xdr:rowOff>
    </xdr:from>
    <xdr:to>
      <xdr:col>22</xdr:col>
      <xdr:colOff>254000</xdr:colOff>
      <xdr:row>17</xdr:row>
      <xdr:rowOff>123901</xdr:rowOff>
    </xdr:to>
    <xdr:sp macro="" textlink="">
      <xdr:nvSpPr>
        <xdr:cNvPr id="460" name="円/楕円 459"/>
        <xdr:cNvSpPr/>
      </xdr:nvSpPr>
      <xdr:spPr>
        <a:xfrm>
          <a:off x="152400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108678</xdr:rowOff>
    </xdr:from>
    <xdr:ext cx="762000" cy="259045"/>
    <xdr:sp macro="" textlink="">
      <xdr:nvSpPr>
        <xdr:cNvPr id="461" name="テキスト ボックス 460"/>
        <xdr:cNvSpPr txBox="1"/>
      </xdr:nvSpPr>
      <xdr:spPr>
        <a:xfrm>
          <a:off x="14909800" y="30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32918</xdr:rowOff>
    </xdr:from>
    <xdr:to>
      <xdr:col>21</xdr:col>
      <xdr:colOff>50800</xdr:colOff>
      <xdr:row>17</xdr:row>
      <xdr:rowOff>134518</xdr:rowOff>
    </xdr:to>
    <xdr:sp macro="" textlink="">
      <xdr:nvSpPr>
        <xdr:cNvPr id="462" name="円/楕円 461"/>
        <xdr:cNvSpPr/>
      </xdr:nvSpPr>
      <xdr:spPr>
        <a:xfrm>
          <a:off x="14351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119295</xdr:rowOff>
    </xdr:from>
    <xdr:ext cx="762000" cy="259045"/>
    <xdr:sp macro="" textlink="">
      <xdr:nvSpPr>
        <xdr:cNvPr id="463" name="テキスト ボックス 462"/>
        <xdr:cNvSpPr txBox="1"/>
      </xdr:nvSpPr>
      <xdr:spPr>
        <a:xfrm>
          <a:off x="14020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58979</xdr:rowOff>
    </xdr:from>
    <xdr:to>
      <xdr:col>19</xdr:col>
      <xdr:colOff>533400</xdr:colOff>
      <xdr:row>17</xdr:row>
      <xdr:rowOff>160579</xdr:rowOff>
    </xdr:to>
    <xdr:sp macro="" textlink="">
      <xdr:nvSpPr>
        <xdr:cNvPr id="464" name="円/楕円 463"/>
        <xdr:cNvSpPr/>
      </xdr:nvSpPr>
      <xdr:spPr>
        <a:xfrm>
          <a:off x="134620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145356</xdr:rowOff>
    </xdr:from>
    <xdr:ext cx="762000" cy="259045"/>
    <xdr:sp macro="" textlink="">
      <xdr:nvSpPr>
        <xdr:cNvPr id="465" name="テキスト ボックス 464"/>
        <xdr:cNvSpPr txBox="1"/>
      </xdr:nvSpPr>
      <xdr:spPr>
        <a:xfrm>
          <a:off x="131318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21,269
21,061
32.51
8,166,620
7,982,145
162,788
4,516,720
7,873,289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職員数</a:t>
          </a:r>
          <a:r>
            <a:rPr lang="ja-JP" altLang="en-US" sz="1100" baseline="0">
              <a:solidFill>
                <a:schemeClr val="dk1"/>
              </a:solidFill>
              <a:latin typeface="+mn-lt"/>
              <a:ea typeface="+mn-ea"/>
              <a:cs typeface="+mn-cs"/>
            </a:rPr>
            <a:t>については</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人口規模に合わせて減少させるよう努めてきたため、</a:t>
          </a:r>
          <a:r>
            <a:rPr lang="ja-JP" altLang="ja-JP" sz="1100" baseline="0">
              <a:solidFill>
                <a:schemeClr val="dk1"/>
              </a:solidFill>
              <a:latin typeface="+mn-lt"/>
              <a:ea typeface="+mn-ea"/>
              <a:cs typeface="+mn-cs"/>
            </a:rPr>
            <a:t>前年度と比較</a:t>
          </a:r>
          <a:r>
            <a:rPr lang="ja-JP" altLang="en-US" sz="1100" baseline="0">
              <a:solidFill>
                <a:schemeClr val="dk1"/>
              </a:solidFill>
              <a:latin typeface="+mn-lt"/>
              <a:ea typeface="+mn-ea"/>
              <a:cs typeface="+mn-cs"/>
            </a:rPr>
            <a:t>すると</a:t>
          </a:r>
          <a:r>
            <a:rPr lang="ja-JP" altLang="ja-JP" sz="1100" baseline="0">
              <a:solidFill>
                <a:schemeClr val="dk1"/>
              </a:solidFill>
              <a:latin typeface="+mn-lt"/>
              <a:ea typeface="+mn-ea"/>
              <a:cs typeface="+mn-cs"/>
            </a:rPr>
            <a:t>０．</a:t>
          </a:r>
          <a:r>
            <a:rPr lang="ja-JP" altLang="en-US" sz="1100" baseline="0">
              <a:solidFill>
                <a:schemeClr val="dk1"/>
              </a:solidFill>
              <a:latin typeface="+mn-lt"/>
              <a:ea typeface="+mn-ea"/>
              <a:cs typeface="+mn-cs"/>
            </a:rPr>
            <a:t>９</a:t>
          </a:r>
          <a:r>
            <a:rPr lang="ja-JP" altLang="ja-JP" sz="1100" baseline="0">
              <a:solidFill>
                <a:schemeClr val="dk1"/>
              </a:solidFill>
              <a:latin typeface="+mn-lt"/>
              <a:ea typeface="+mn-ea"/>
              <a:cs typeface="+mn-cs"/>
            </a:rPr>
            <a:t>ポイント</a:t>
          </a:r>
          <a:r>
            <a:rPr lang="ja-JP" altLang="en-US" sz="1100" baseline="0">
              <a:solidFill>
                <a:schemeClr val="dk1"/>
              </a:solidFill>
              <a:latin typeface="+mn-lt"/>
              <a:ea typeface="+mn-ea"/>
              <a:cs typeface="+mn-cs"/>
            </a:rPr>
            <a:t>好転した</a:t>
          </a:r>
          <a:r>
            <a:rPr lang="ja-JP" altLang="ja-JP" sz="1100" baseline="0">
              <a:solidFill>
                <a:schemeClr val="dk1"/>
              </a:solidFill>
              <a:latin typeface="+mn-lt"/>
              <a:ea typeface="+mn-ea"/>
              <a:cs typeface="+mn-cs"/>
            </a:rPr>
            <a:t>ものの、類似団体内</a:t>
          </a:r>
          <a:r>
            <a:rPr lang="ja-JP" altLang="ja-JP" sz="1100" b="0" i="0" baseline="0">
              <a:solidFill>
                <a:schemeClr val="dk1"/>
              </a:solidFill>
              <a:latin typeface="+mn-lt"/>
              <a:ea typeface="+mn-ea"/>
              <a:cs typeface="+mn-cs"/>
            </a:rPr>
            <a:t>平均値と比較すると</a:t>
          </a:r>
          <a:r>
            <a:rPr lang="ja-JP" altLang="en-US" sz="1100" b="0" i="0" baseline="0">
              <a:solidFill>
                <a:schemeClr val="dk1"/>
              </a:solidFill>
              <a:latin typeface="+mn-lt"/>
              <a:ea typeface="+mn-ea"/>
              <a:cs typeface="+mn-cs"/>
            </a:rPr>
            <a:t>、まだ</a:t>
          </a:r>
          <a:r>
            <a:rPr lang="ja-JP" altLang="ja-JP" sz="1100" b="0" i="0" baseline="0">
              <a:solidFill>
                <a:schemeClr val="dk1"/>
              </a:solidFill>
              <a:latin typeface="+mn-lt"/>
              <a:ea typeface="+mn-ea"/>
              <a:cs typeface="+mn-cs"/>
            </a:rPr>
            <a:t>１</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高くなっている。これは</a:t>
          </a:r>
          <a:r>
            <a:rPr kumimoji="1" lang="ja-JP" altLang="ja-JP" sz="1100">
              <a:solidFill>
                <a:schemeClr val="dk1"/>
              </a:solidFill>
              <a:latin typeface="+mn-lt"/>
              <a:ea typeface="+mn-ea"/>
              <a:cs typeface="+mn-cs"/>
            </a:rPr>
            <a:t>宅地開発に伴う人口急増などによる行政需要の増大に対応するための職員の大量採用や直営での消防業務が</a:t>
          </a:r>
          <a:r>
            <a:rPr lang="ja-JP" altLang="ja-JP" sz="1100" b="0" i="0" baseline="0">
              <a:solidFill>
                <a:schemeClr val="dk1"/>
              </a:solidFill>
              <a:latin typeface="+mn-lt"/>
              <a:ea typeface="+mn-ea"/>
              <a:cs typeface="+mn-cs"/>
            </a:rPr>
            <a:t>主な要因と考えられる。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今後も将来の職員の年齢構成のバランスなども考慮しつつ、退職者に対する新規採用職員の抑制を基本として人件費の削減に取り組んでいく。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99568</xdr:rowOff>
    </xdr:from>
    <xdr:to>
      <xdr:col>7</xdr:col>
      <xdr:colOff>15875</xdr:colOff>
      <xdr:row>40</xdr:row>
      <xdr:rowOff>140716</xdr:rowOff>
    </xdr:to>
    <xdr:cxnSp macro="">
      <xdr:nvCxnSpPr>
        <xdr:cNvPr id="64" name="直線コネクタ 63"/>
        <xdr:cNvCxnSpPr/>
      </xdr:nvCxnSpPr>
      <xdr:spPr>
        <a:xfrm flipV="1">
          <a:off x="3987800" y="69575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140716</xdr:rowOff>
    </xdr:from>
    <xdr:to>
      <xdr:col>5</xdr:col>
      <xdr:colOff>549275</xdr:colOff>
      <xdr:row>40</xdr:row>
      <xdr:rowOff>168148</xdr:rowOff>
    </xdr:to>
    <xdr:cxnSp macro="">
      <xdr:nvCxnSpPr>
        <xdr:cNvPr id="67" name="直線コネクタ 66"/>
        <xdr:cNvCxnSpPr/>
      </xdr:nvCxnSpPr>
      <xdr:spPr>
        <a:xfrm flipV="1">
          <a:off x="3098800" y="6998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122428</xdr:rowOff>
    </xdr:from>
    <xdr:to>
      <xdr:col>4</xdr:col>
      <xdr:colOff>346075</xdr:colOff>
      <xdr:row>40</xdr:row>
      <xdr:rowOff>168148</xdr:rowOff>
    </xdr:to>
    <xdr:cxnSp macro="">
      <xdr:nvCxnSpPr>
        <xdr:cNvPr id="70" name="直線コネクタ 69"/>
        <xdr:cNvCxnSpPr/>
      </xdr:nvCxnSpPr>
      <xdr:spPr>
        <a:xfrm>
          <a:off x="2209800" y="6980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122428</xdr:rowOff>
    </xdr:from>
    <xdr:to>
      <xdr:col>3</xdr:col>
      <xdr:colOff>142875</xdr:colOff>
      <xdr:row>41</xdr:row>
      <xdr:rowOff>152146</xdr:rowOff>
    </xdr:to>
    <xdr:cxnSp macro="">
      <xdr:nvCxnSpPr>
        <xdr:cNvPr id="73" name="直線コネクタ 72"/>
        <xdr:cNvCxnSpPr/>
      </xdr:nvCxnSpPr>
      <xdr:spPr>
        <a:xfrm flipV="1">
          <a:off x="1320800" y="698042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48768</xdr:rowOff>
    </xdr:from>
    <xdr:to>
      <xdr:col>7</xdr:col>
      <xdr:colOff>66675</xdr:colOff>
      <xdr:row>40</xdr:row>
      <xdr:rowOff>150368</xdr:rowOff>
    </xdr:to>
    <xdr:sp macro="" textlink="">
      <xdr:nvSpPr>
        <xdr:cNvPr id="83" name="円/楕円 82"/>
        <xdr:cNvSpPr/>
      </xdr:nvSpPr>
      <xdr:spPr>
        <a:xfrm>
          <a:off x="47752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128795</xdr:rowOff>
    </xdr:from>
    <xdr:ext cx="762000" cy="259045"/>
    <xdr:sp macro="" textlink="">
      <xdr:nvSpPr>
        <xdr:cNvPr id="84" name="人件費該当値テキスト"/>
        <xdr:cNvSpPr txBox="1"/>
      </xdr:nvSpPr>
      <xdr:spPr>
        <a:xfrm>
          <a:off x="4914900" y="681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89916</xdr:rowOff>
    </xdr:from>
    <xdr:to>
      <xdr:col>5</xdr:col>
      <xdr:colOff>600075</xdr:colOff>
      <xdr:row>41</xdr:row>
      <xdr:rowOff>20066</xdr:rowOff>
    </xdr:to>
    <xdr:sp macro="" textlink="">
      <xdr:nvSpPr>
        <xdr:cNvPr id="85" name="円/楕円 84"/>
        <xdr:cNvSpPr/>
      </xdr:nvSpPr>
      <xdr:spPr>
        <a:xfrm>
          <a:off x="3937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4843</xdr:rowOff>
    </xdr:from>
    <xdr:ext cx="736600" cy="259045"/>
    <xdr:sp macro="" textlink="">
      <xdr:nvSpPr>
        <xdr:cNvPr id="86" name="テキスト ボックス 85"/>
        <xdr:cNvSpPr txBox="1"/>
      </xdr:nvSpPr>
      <xdr:spPr>
        <a:xfrm>
          <a:off x="3606800" y="703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117348</xdr:rowOff>
    </xdr:from>
    <xdr:to>
      <xdr:col>4</xdr:col>
      <xdr:colOff>396875</xdr:colOff>
      <xdr:row>41</xdr:row>
      <xdr:rowOff>47498</xdr:rowOff>
    </xdr:to>
    <xdr:sp macro="" textlink="">
      <xdr:nvSpPr>
        <xdr:cNvPr id="87" name="円/楕円 86"/>
        <xdr:cNvSpPr/>
      </xdr:nvSpPr>
      <xdr:spPr>
        <a:xfrm>
          <a:off x="3048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32275</xdr:rowOff>
    </xdr:from>
    <xdr:ext cx="762000" cy="259045"/>
    <xdr:sp macro="" textlink="">
      <xdr:nvSpPr>
        <xdr:cNvPr id="88" name="テキスト ボックス 87"/>
        <xdr:cNvSpPr txBox="1"/>
      </xdr:nvSpPr>
      <xdr:spPr>
        <a:xfrm>
          <a:off x="2717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71628</xdr:rowOff>
    </xdr:from>
    <xdr:to>
      <xdr:col>3</xdr:col>
      <xdr:colOff>193675</xdr:colOff>
      <xdr:row>41</xdr:row>
      <xdr:rowOff>1778</xdr:rowOff>
    </xdr:to>
    <xdr:sp macro="" textlink="">
      <xdr:nvSpPr>
        <xdr:cNvPr id="89" name="円/楕円 88"/>
        <xdr:cNvSpPr/>
      </xdr:nvSpPr>
      <xdr:spPr>
        <a:xfrm>
          <a:off x="2159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158005</xdr:rowOff>
    </xdr:from>
    <xdr:ext cx="762000" cy="259045"/>
    <xdr:sp macro="" textlink="">
      <xdr:nvSpPr>
        <xdr:cNvPr id="90" name="テキスト ボックス 89"/>
        <xdr:cNvSpPr txBox="1"/>
      </xdr:nvSpPr>
      <xdr:spPr>
        <a:xfrm>
          <a:off x="1828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101346</xdr:rowOff>
    </xdr:from>
    <xdr:to>
      <xdr:col>1</xdr:col>
      <xdr:colOff>676275</xdr:colOff>
      <xdr:row>42</xdr:row>
      <xdr:rowOff>31496</xdr:rowOff>
    </xdr:to>
    <xdr:sp macro="" textlink="">
      <xdr:nvSpPr>
        <xdr:cNvPr id="91" name="円/楕円 90"/>
        <xdr:cNvSpPr/>
      </xdr:nvSpPr>
      <xdr:spPr>
        <a:xfrm>
          <a:off x="1270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16273</xdr:rowOff>
    </xdr:from>
    <xdr:ext cx="762000" cy="259045"/>
    <xdr:sp macro="" textlink="">
      <xdr:nvSpPr>
        <xdr:cNvPr id="92" name="テキスト ボックス 91"/>
        <xdr:cNvSpPr txBox="1"/>
      </xdr:nvSpPr>
      <xdr:spPr>
        <a:xfrm>
          <a:off x="939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物件費に係る経常収支比率は、</a:t>
          </a:r>
          <a:r>
            <a:rPr lang="ja-JP" altLang="ja-JP" sz="1100" b="0" i="0" baseline="0">
              <a:solidFill>
                <a:schemeClr val="dk1"/>
              </a:solidFill>
              <a:latin typeface="+mn-lt"/>
              <a:ea typeface="+mn-ea"/>
              <a:cs typeface="+mn-cs"/>
            </a:rPr>
            <a:t>類似団体平均値と比較すると３．６ポイント低い状況にある。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これは、</a:t>
          </a:r>
          <a:r>
            <a:rPr lang="ja-JP" altLang="ja-JP" sz="1100">
              <a:solidFill>
                <a:schemeClr val="dk1"/>
              </a:solidFill>
              <a:latin typeface="+mn-lt"/>
              <a:ea typeface="+mn-ea"/>
              <a:cs typeface="+mn-cs"/>
            </a:rPr>
            <a:t>公共用地管理業務をはじめ各種計画策定業務など、職員対応ができる業務は委託内容を工夫するなどし、可能な限り委託費の削減に努めてきたことや、光熱水費など内部管理に要する経費については必要最小限度に止めるなどの削減を図ってきたことが主な要因となっている。</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今後も業務の効率化を一層推進し、物件費の抑制に努めていく。</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20320</xdr:rowOff>
    </xdr:from>
    <xdr:to>
      <xdr:col>24</xdr:col>
      <xdr:colOff>31750</xdr:colOff>
      <xdr:row>14</xdr:row>
      <xdr:rowOff>66040</xdr:rowOff>
    </xdr:to>
    <xdr:cxnSp macro="">
      <xdr:nvCxnSpPr>
        <xdr:cNvPr id="125" name="直線コネクタ 124"/>
        <xdr:cNvCxnSpPr/>
      </xdr:nvCxnSpPr>
      <xdr:spPr>
        <a:xfrm>
          <a:off x="15671800" y="242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20320</xdr:rowOff>
    </xdr:from>
    <xdr:to>
      <xdr:col>22</xdr:col>
      <xdr:colOff>565150</xdr:colOff>
      <xdr:row>14</xdr:row>
      <xdr:rowOff>50800</xdr:rowOff>
    </xdr:to>
    <xdr:cxnSp macro="">
      <xdr:nvCxnSpPr>
        <xdr:cNvPr id="128" name="直線コネクタ 127"/>
        <xdr:cNvCxnSpPr/>
      </xdr:nvCxnSpPr>
      <xdr:spPr>
        <a:xfrm flipV="1">
          <a:off x="14782800" y="242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50800</xdr:rowOff>
    </xdr:to>
    <xdr:cxnSp macro="">
      <xdr:nvCxnSpPr>
        <xdr:cNvPr id="131" name="直線コネクタ 130"/>
        <xdr:cNvCxnSpPr/>
      </xdr:nvCxnSpPr>
      <xdr:spPr>
        <a:xfrm>
          <a:off x="13893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96520</xdr:rowOff>
    </xdr:from>
    <xdr:to>
      <xdr:col>20</xdr:col>
      <xdr:colOff>158750</xdr:colOff>
      <xdr:row>14</xdr:row>
      <xdr:rowOff>12700</xdr:rowOff>
    </xdr:to>
    <xdr:cxnSp macro="">
      <xdr:nvCxnSpPr>
        <xdr:cNvPr id="134" name="直線コネクタ 133"/>
        <xdr:cNvCxnSpPr/>
      </xdr:nvCxnSpPr>
      <xdr:spPr>
        <a:xfrm>
          <a:off x="13004800" y="2153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4" name="円/楕円 143"/>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31767</xdr:rowOff>
    </xdr:from>
    <xdr:ext cx="762000" cy="259045"/>
    <xdr:sp macro="" textlink="">
      <xdr:nvSpPr>
        <xdr:cNvPr id="145" name="物件費該当値テキスト"/>
        <xdr:cNvSpPr txBox="1"/>
      </xdr:nvSpPr>
      <xdr:spPr>
        <a:xfrm>
          <a:off x="165989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140970</xdr:rowOff>
    </xdr:from>
    <xdr:to>
      <xdr:col>22</xdr:col>
      <xdr:colOff>615950</xdr:colOff>
      <xdr:row>14</xdr:row>
      <xdr:rowOff>71120</xdr:rowOff>
    </xdr:to>
    <xdr:sp macro="" textlink="">
      <xdr:nvSpPr>
        <xdr:cNvPr id="146" name="円/楕円 145"/>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81297</xdr:rowOff>
    </xdr:from>
    <xdr:ext cx="736600" cy="259045"/>
    <xdr:sp macro="" textlink="">
      <xdr:nvSpPr>
        <xdr:cNvPr id="147" name="テキスト ボックス 146"/>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8" name="円/楕円 147"/>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49" name="テキスト ボックス 14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0" name="円/楕円 149"/>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1" name="テキスト ボックス 150"/>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45720</xdr:rowOff>
    </xdr:from>
    <xdr:to>
      <xdr:col>19</xdr:col>
      <xdr:colOff>6350</xdr:colOff>
      <xdr:row>12</xdr:row>
      <xdr:rowOff>147320</xdr:rowOff>
    </xdr:to>
    <xdr:sp macro="" textlink="">
      <xdr:nvSpPr>
        <xdr:cNvPr id="152" name="円/楕円 151"/>
        <xdr:cNvSpPr/>
      </xdr:nvSpPr>
      <xdr:spPr>
        <a:xfrm>
          <a:off x="12954000" y="21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157497</xdr:rowOff>
    </xdr:from>
    <xdr:ext cx="762000" cy="259045"/>
    <xdr:sp macro="" textlink="">
      <xdr:nvSpPr>
        <xdr:cNvPr id="153" name="テキスト ボックス 152"/>
        <xdr:cNvSpPr txBox="1"/>
      </xdr:nvSpPr>
      <xdr:spPr>
        <a:xfrm>
          <a:off x="12623800" y="187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扶助費に係る経常収支比率は、</a:t>
          </a:r>
          <a:r>
            <a:rPr lang="ja-JP" altLang="ja-JP" sz="1100" b="0" i="0" baseline="0">
              <a:solidFill>
                <a:schemeClr val="dk1"/>
              </a:solidFill>
              <a:latin typeface="+mn-lt"/>
              <a:ea typeface="+mn-ea"/>
              <a:cs typeface="+mn-cs"/>
            </a:rPr>
            <a:t>類似団体内平均値と比較すると低い水準にあるが、高齢化の進展や生産年齢人口の減少による町税収入額が減少しているため、数値は上昇傾向にある。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生産年齢人口の減少などによる税収の落ち込みとともに、町単独の子ども・子育て支援施策や障害福祉等に係る社会保障関係費の増加が予想されるため、引き続き上昇傾向は避けられないところであるが、</a:t>
          </a:r>
          <a:r>
            <a:rPr kumimoji="1" lang="ja-JP" altLang="ja-JP" sz="1100" baseline="0">
              <a:solidFill>
                <a:schemeClr val="dk1"/>
              </a:solidFill>
              <a:latin typeface="+mn-lt"/>
              <a:ea typeface="+mn-ea"/>
              <a:cs typeface="+mn-cs"/>
            </a:rPr>
            <a:t>自主財源の確保を図るべく、</a:t>
          </a:r>
          <a:r>
            <a:rPr lang="ja-JP" altLang="ja-JP" sz="1100" b="0" i="0" baseline="0">
              <a:solidFill>
                <a:schemeClr val="dk1"/>
              </a:solidFill>
              <a:latin typeface="+mn-lt"/>
              <a:ea typeface="+mn-ea"/>
              <a:cs typeface="+mn-cs"/>
            </a:rPr>
            <a:t>定住・移住の促進に向けた施策を展開していく。</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6" name="直線コネクタ 185"/>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55</xdr:row>
      <xdr:rowOff>146050</xdr:rowOff>
    </xdr:to>
    <xdr:cxnSp macro="">
      <xdr:nvCxnSpPr>
        <xdr:cNvPr id="189" name="直線コネクタ 188"/>
        <xdr:cNvCxnSpPr/>
      </xdr:nvCxnSpPr>
      <xdr:spPr>
        <a:xfrm>
          <a:off x="3098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82550</xdr:rowOff>
    </xdr:to>
    <xdr:cxnSp macro="">
      <xdr:nvCxnSpPr>
        <xdr:cNvPr id="192" name="直線コネクタ 191"/>
        <xdr:cNvCxnSpPr/>
      </xdr:nvCxnSpPr>
      <xdr:spPr>
        <a:xfrm>
          <a:off x="2209800" y="944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55</xdr:row>
      <xdr:rowOff>19050</xdr:rowOff>
    </xdr:to>
    <xdr:cxnSp macro="">
      <xdr:nvCxnSpPr>
        <xdr:cNvPr id="195" name="直線コネクタ 194"/>
        <xdr:cNvCxnSpPr/>
      </xdr:nvCxnSpPr>
      <xdr:spPr>
        <a:xfrm>
          <a:off x="1320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31750</xdr:rowOff>
    </xdr:from>
    <xdr:to>
      <xdr:col>4</xdr:col>
      <xdr:colOff>396875</xdr:colOff>
      <xdr:row>55</xdr:row>
      <xdr:rowOff>133350</xdr:rowOff>
    </xdr:to>
    <xdr:sp macro="" textlink="">
      <xdr:nvSpPr>
        <xdr:cNvPr id="209" name="円/楕円 208"/>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143527</xdr:rowOff>
    </xdr:from>
    <xdr:ext cx="762000" cy="259045"/>
    <xdr:sp macro="" textlink="">
      <xdr:nvSpPr>
        <xdr:cNvPr id="210" name="テキスト ボックス 209"/>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1" name="円/楕円 210"/>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2" name="テキスト ボックス 211"/>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3" name="円/楕円 212"/>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4" name="テキスト ボックス 213"/>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latin typeface="+mn-lt"/>
              <a:ea typeface="+mn-ea"/>
              <a:cs typeface="+mn-cs"/>
            </a:rPr>
            <a:t>その他経費に係る経常収支比率は、</a:t>
          </a:r>
          <a:r>
            <a:rPr lang="ja-JP" altLang="ja-JP" sz="1100" b="0" i="0" baseline="0">
              <a:solidFill>
                <a:schemeClr val="dk1"/>
              </a:solidFill>
              <a:latin typeface="+mn-lt"/>
              <a:ea typeface="+mn-ea"/>
              <a:cs typeface="+mn-cs"/>
            </a:rPr>
            <a:t>前年度と比較すると０．７ポイント</a:t>
          </a:r>
          <a:r>
            <a:rPr lang="ja-JP" altLang="en-US" sz="1100" b="0" i="0" baseline="0">
              <a:solidFill>
                <a:schemeClr val="dk1"/>
              </a:solidFill>
              <a:latin typeface="+mn-lt"/>
              <a:ea typeface="+mn-ea"/>
              <a:cs typeface="+mn-cs"/>
            </a:rPr>
            <a:t>上昇</a:t>
          </a:r>
          <a:r>
            <a:rPr lang="ja-JP" altLang="ja-JP" sz="1100" b="0" i="0" baseline="0">
              <a:solidFill>
                <a:schemeClr val="dk1"/>
              </a:solidFill>
              <a:latin typeface="+mn-lt"/>
              <a:ea typeface="+mn-ea"/>
              <a:cs typeface="+mn-cs"/>
            </a:rPr>
            <a:t>し、類似団体平均値と比較すると</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ポイント低い状況にある。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これは、国保保険基盤安定繰出金や介護保険特別会計繰出金などが増加したものの、全体的には公共下水道事業特別会計などの事業経費の精査に努め、繰出金の増加を抑制してきたことなどが主な要因と考えられ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今後も医療・介護保険等への繰出金の増加傾向が予想されるため、引き続き各特別会計の事業経費の精査に努め、一般会計からの繰出金の抑制に努めていく。</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165100</xdr:rowOff>
    </xdr:to>
    <xdr:cxnSp macro="">
      <xdr:nvCxnSpPr>
        <xdr:cNvPr id="247" name="直線コネクタ 246"/>
        <xdr:cNvCxnSpPr/>
      </xdr:nvCxnSpPr>
      <xdr:spPr>
        <a:xfrm flipV="1">
          <a:off x="15671800" y="9370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165100</xdr:rowOff>
    </xdr:to>
    <xdr:cxnSp macro="">
      <xdr:nvCxnSpPr>
        <xdr:cNvPr id="250" name="直線コネクタ 249"/>
        <xdr:cNvCxnSpPr/>
      </xdr:nvCxnSpPr>
      <xdr:spPr>
        <a:xfrm>
          <a:off x="14782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56</xdr:row>
      <xdr:rowOff>27940</xdr:rowOff>
    </xdr:to>
    <xdr:cxnSp macro="">
      <xdr:nvCxnSpPr>
        <xdr:cNvPr id="253" name="直線コネクタ 252"/>
        <xdr:cNvCxnSpPr/>
      </xdr:nvCxnSpPr>
      <xdr:spPr>
        <a:xfrm flipV="1">
          <a:off x="13893800" y="93700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58420</xdr:rowOff>
    </xdr:to>
    <xdr:cxnSp macro="">
      <xdr:nvCxnSpPr>
        <xdr:cNvPr id="256" name="直線コネクタ 255"/>
        <xdr:cNvCxnSpPr/>
      </xdr:nvCxnSpPr>
      <xdr:spPr>
        <a:xfrm flipV="1">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66" name="円/楕円 265"/>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77487</xdr:rowOff>
    </xdr:from>
    <xdr:ext cx="762000" cy="259045"/>
    <xdr:sp macro="" textlink="">
      <xdr:nvSpPr>
        <xdr:cNvPr id="267"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68" name="円/楕円 267"/>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69" name="テキスト ボックス 268"/>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0" name="円/楕円 269"/>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1" name="テキスト ボックス 270"/>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2" name="円/楕円 271"/>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3" name="テキスト ボックス 272"/>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4" name="円/楕円 27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5" name="テキスト ボックス 274"/>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補助費等に係る経常収支比率は、</a:t>
          </a:r>
          <a:r>
            <a:rPr lang="ja-JP" altLang="ja-JP" sz="1100" b="0" i="0" baseline="0">
              <a:solidFill>
                <a:schemeClr val="dk1"/>
              </a:solidFill>
              <a:latin typeface="+mn-lt"/>
              <a:ea typeface="+mn-ea"/>
              <a:cs typeface="+mn-cs"/>
            </a:rPr>
            <a:t>類似団体平均値と比較すると</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ポイント低い状況にある。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これは、消防業務が町単独消防本部のため、類似団体に比べ一部事務組合への負担金が少ないこと</a:t>
          </a:r>
          <a:r>
            <a:rPr lang="ja-JP" altLang="en-US" sz="1100" b="0" i="0" baseline="0">
              <a:solidFill>
                <a:schemeClr val="dk1"/>
              </a:solidFill>
              <a:latin typeface="+mn-lt"/>
              <a:ea typeface="+mn-ea"/>
              <a:cs typeface="+mn-cs"/>
            </a:rPr>
            <a:t>、また、一部事務組合についても、公債費償還に充当していた負担金が償還完了により減額となったこと</a:t>
          </a:r>
          <a:r>
            <a:rPr lang="ja-JP" altLang="ja-JP" sz="1100" b="0" i="0" baseline="0">
              <a:solidFill>
                <a:schemeClr val="dk1"/>
              </a:solidFill>
              <a:latin typeface="+mn-lt"/>
              <a:ea typeface="+mn-ea"/>
              <a:cs typeface="+mn-cs"/>
            </a:rPr>
            <a:t>などが主な要因となっている。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今後も一部事務組合における事業経費の精査し、一般会計からの補助費等の抑制に努めていく。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30988</xdr:rowOff>
    </xdr:to>
    <xdr:cxnSp macro="">
      <xdr:nvCxnSpPr>
        <xdr:cNvPr id="305" name="直線コネクタ 304"/>
        <xdr:cNvCxnSpPr/>
      </xdr:nvCxnSpPr>
      <xdr:spPr>
        <a:xfrm flipV="1">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30988</xdr:rowOff>
    </xdr:to>
    <xdr:cxnSp macro="">
      <xdr:nvCxnSpPr>
        <xdr:cNvPr id="308" name="直線コネクタ 307"/>
        <xdr:cNvCxnSpPr/>
      </xdr:nvCxnSpPr>
      <xdr:spPr>
        <a:xfrm>
          <a:off x="14782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147574</xdr:rowOff>
    </xdr:to>
    <xdr:cxnSp macro="">
      <xdr:nvCxnSpPr>
        <xdr:cNvPr id="311" name="直線コネクタ 310"/>
        <xdr:cNvCxnSpPr/>
      </xdr:nvCxnSpPr>
      <xdr:spPr>
        <a:xfrm>
          <a:off x="13893800" y="6079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106426</xdr:rowOff>
    </xdr:to>
    <xdr:cxnSp macro="">
      <xdr:nvCxnSpPr>
        <xdr:cNvPr id="314" name="直線コネクタ 313"/>
        <xdr:cNvCxnSpPr/>
      </xdr:nvCxnSpPr>
      <xdr:spPr>
        <a:xfrm flipV="1">
          <a:off x="13004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4" name="円/楕円 323"/>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5"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6" name="円/楕円 325"/>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7" name="テキスト ボックス 326"/>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8" name="円/楕円 327"/>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9" name="テキスト ボックス 328"/>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30" name="円/楕円 329"/>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31" name="テキスト ボックス 330"/>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2" name="円/楕円 331"/>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3" name="テキスト ボックス 332"/>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公債費に</a:t>
          </a:r>
          <a:r>
            <a:rPr lang="ja-JP" altLang="en-US" sz="1100" baseline="0">
              <a:solidFill>
                <a:schemeClr val="dk1"/>
              </a:solidFill>
              <a:latin typeface="+mn-lt"/>
              <a:ea typeface="+mn-ea"/>
              <a:cs typeface="+mn-cs"/>
            </a:rPr>
            <a:t>ついては、</a:t>
          </a:r>
          <a:r>
            <a:rPr kumimoji="1" lang="ja-JP" altLang="ja-JP" sz="1100">
              <a:solidFill>
                <a:schemeClr val="dk1"/>
              </a:solidFill>
              <a:latin typeface="+mn-lt"/>
              <a:ea typeface="+mn-ea"/>
              <a:cs typeface="+mn-cs"/>
            </a:rPr>
            <a:t>昭和５０年代からの宅地開発に伴う</a:t>
          </a:r>
          <a:r>
            <a:rPr kumimoji="1" lang="ja-JP" altLang="en-US" sz="1100">
              <a:solidFill>
                <a:schemeClr val="dk1"/>
              </a:solidFill>
              <a:latin typeface="+mn-lt"/>
              <a:ea typeface="+mn-ea"/>
              <a:cs typeface="+mn-cs"/>
            </a:rPr>
            <a:t>インフラや</a:t>
          </a:r>
          <a:r>
            <a:rPr kumimoji="1" lang="ja-JP" altLang="ja-JP" sz="1100">
              <a:solidFill>
                <a:schemeClr val="dk1"/>
              </a:solidFill>
              <a:latin typeface="+mn-lt"/>
              <a:ea typeface="+mn-ea"/>
              <a:cs typeface="+mn-cs"/>
            </a:rPr>
            <a:t>、義務教育施設整備</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文化施設整備などの公債費負担が</a:t>
          </a:r>
          <a:r>
            <a:rPr kumimoji="1" lang="ja-JP" altLang="en-US" sz="1100">
              <a:solidFill>
                <a:schemeClr val="dk1"/>
              </a:solidFill>
              <a:latin typeface="+mn-lt"/>
              <a:ea typeface="+mn-ea"/>
              <a:cs typeface="+mn-cs"/>
            </a:rPr>
            <a:t>大きく、例年、緩やかではあるが残高を減らしている状況である。しかしながら、平成２８年度については、東日本大震災後の平成２４年度と平成２５年度に借り入れた現年発生災害復旧事業債の元金償還初年度に当たったため、例年よりも償還額が増額となり、前年度と</a:t>
          </a:r>
          <a:r>
            <a:rPr lang="ja-JP" altLang="ja-JP" sz="1100" b="0" i="0" baseline="0">
              <a:solidFill>
                <a:schemeClr val="dk1"/>
              </a:solidFill>
              <a:latin typeface="+mn-lt"/>
              <a:ea typeface="+mn-ea"/>
              <a:cs typeface="+mn-cs"/>
            </a:rPr>
            <a:t>比較すると０．７ポイント</a:t>
          </a:r>
          <a:r>
            <a:rPr lang="ja-JP" altLang="en-US" sz="1100" b="0" i="0" baseline="0">
              <a:solidFill>
                <a:schemeClr val="dk1"/>
              </a:solidFill>
              <a:latin typeface="+mn-lt"/>
              <a:ea typeface="+mn-ea"/>
              <a:cs typeface="+mn-cs"/>
            </a:rPr>
            <a:t>上昇して</a:t>
          </a:r>
          <a:r>
            <a:rPr lang="ja-JP" altLang="ja-JP" sz="1100" b="0" i="0" baseline="0">
              <a:solidFill>
                <a:schemeClr val="dk1"/>
              </a:solidFill>
              <a:latin typeface="+mn-lt"/>
              <a:ea typeface="+mn-ea"/>
              <a:cs typeface="+mn-cs"/>
            </a:rPr>
            <a:t>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今後も地方債の新規発行を極力抑制しながら残高の削減に努め、将来負担の圧縮に努めていく。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78</xdr:row>
      <xdr:rowOff>165100</xdr:rowOff>
    </xdr:to>
    <xdr:cxnSp macro="">
      <xdr:nvCxnSpPr>
        <xdr:cNvPr id="366" name="直線コネクタ 365"/>
        <xdr:cNvCxnSpPr/>
      </xdr:nvCxnSpPr>
      <xdr:spPr>
        <a:xfrm>
          <a:off x="3987800" y="13484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79</xdr:row>
      <xdr:rowOff>161289</xdr:rowOff>
    </xdr:to>
    <xdr:cxnSp macro="">
      <xdr:nvCxnSpPr>
        <xdr:cNvPr id="369" name="直線コネクタ 368"/>
        <xdr:cNvCxnSpPr/>
      </xdr:nvCxnSpPr>
      <xdr:spPr>
        <a:xfrm flipV="1">
          <a:off x="3098800" y="134848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80</xdr:row>
      <xdr:rowOff>50800</xdr:rowOff>
    </xdr:to>
    <xdr:cxnSp macro="">
      <xdr:nvCxnSpPr>
        <xdr:cNvPr id="372" name="直線コネクタ 371"/>
        <xdr:cNvCxnSpPr/>
      </xdr:nvCxnSpPr>
      <xdr:spPr>
        <a:xfrm flipV="1">
          <a:off x="2209800" y="13705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50800</xdr:rowOff>
    </xdr:from>
    <xdr:to>
      <xdr:col>3</xdr:col>
      <xdr:colOff>142875</xdr:colOff>
      <xdr:row>80</xdr:row>
      <xdr:rowOff>58420</xdr:rowOff>
    </xdr:to>
    <xdr:cxnSp macro="">
      <xdr:nvCxnSpPr>
        <xdr:cNvPr id="375" name="直線コネクタ 374"/>
        <xdr:cNvCxnSpPr/>
      </xdr:nvCxnSpPr>
      <xdr:spPr>
        <a:xfrm flipV="1">
          <a:off x="1320800" y="1376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5" name="円/楕円 384"/>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6"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87" name="円/楕円 386"/>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88" name="テキスト ボックス 387"/>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89" name="円/楕円 388"/>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90" name="テキスト ボックス 389"/>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0</xdr:rowOff>
    </xdr:from>
    <xdr:to>
      <xdr:col>3</xdr:col>
      <xdr:colOff>193675</xdr:colOff>
      <xdr:row>80</xdr:row>
      <xdr:rowOff>101600</xdr:rowOff>
    </xdr:to>
    <xdr:sp macro="" textlink="">
      <xdr:nvSpPr>
        <xdr:cNvPr id="391" name="円/楕円 390"/>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86377</xdr:rowOff>
    </xdr:from>
    <xdr:ext cx="762000" cy="259045"/>
    <xdr:sp macro="" textlink="">
      <xdr:nvSpPr>
        <xdr:cNvPr id="392" name="テキスト ボックス 391"/>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3" name="円/楕円 392"/>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4" name="テキスト ボックス 393"/>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latin typeface="+mn-lt"/>
              <a:ea typeface="+mn-ea"/>
              <a:cs typeface="+mn-cs"/>
            </a:rPr>
            <a:t>公債費以外に係る経常収支比率が</a:t>
          </a:r>
          <a:r>
            <a:rPr lang="ja-JP" altLang="ja-JP" sz="1100" b="0" i="0" baseline="0">
              <a:solidFill>
                <a:schemeClr val="dk1"/>
              </a:solidFill>
              <a:latin typeface="+mn-lt"/>
              <a:ea typeface="+mn-ea"/>
              <a:cs typeface="+mn-cs"/>
            </a:rPr>
            <a:t>類似団体平均値を上回っているのは、特に人件費の水準が高いことによるものであることから、今後も将来の職員の年齢構成のバランスなども考慮しつつ、退職者に対する新規採用職員の抑制を基本として人件費の削減に取り組んでいく。</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a:t>
          </a:r>
          <a:r>
            <a:rPr kumimoji="1" lang="ja-JP" altLang="ja-JP" sz="1100">
              <a:solidFill>
                <a:schemeClr val="dk1"/>
              </a:solidFill>
              <a:latin typeface="+mn-lt"/>
              <a:ea typeface="+mn-ea"/>
              <a:cs typeface="+mn-cs"/>
            </a:rPr>
            <a:t>高齢化の進展及び</a:t>
          </a:r>
          <a:r>
            <a:rPr lang="ja-JP" altLang="ja-JP" sz="1100" b="0" i="0" baseline="0">
              <a:solidFill>
                <a:schemeClr val="dk1"/>
              </a:solidFill>
              <a:latin typeface="+mn-lt"/>
              <a:ea typeface="+mn-ea"/>
              <a:cs typeface="+mn-cs"/>
            </a:rPr>
            <a:t>生産年齢人口の減少による税収の落ち込みとともに、社会保障費の増加が予想されることから、生産年齢人口の増加を図り自主財源を確保するため、定住・移住の促進に向けた施策を展開していく。</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77</xdr:row>
      <xdr:rowOff>170435</xdr:rowOff>
    </xdr:to>
    <xdr:cxnSp macro="">
      <xdr:nvCxnSpPr>
        <xdr:cNvPr id="425" name="直線コネクタ 424"/>
        <xdr:cNvCxnSpPr/>
      </xdr:nvCxnSpPr>
      <xdr:spPr>
        <a:xfrm flipV="1">
          <a:off x="15671800" y="133263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170435</xdr:rowOff>
    </xdr:to>
    <xdr:cxnSp macro="">
      <xdr:nvCxnSpPr>
        <xdr:cNvPr id="428" name="直線コネクタ 427"/>
        <xdr:cNvCxnSpPr/>
      </xdr:nvCxnSpPr>
      <xdr:spPr>
        <a:xfrm>
          <a:off x="14782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77</xdr:row>
      <xdr:rowOff>106426</xdr:rowOff>
    </xdr:to>
    <xdr:cxnSp macro="">
      <xdr:nvCxnSpPr>
        <xdr:cNvPr id="431" name="直線コネクタ 430"/>
        <xdr:cNvCxnSpPr/>
      </xdr:nvCxnSpPr>
      <xdr:spPr>
        <a:xfrm>
          <a:off x="13893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101854</xdr:rowOff>
    </xdr:from>
    <xdr:to>
      <xdr:col>20</xdr:col>
      <xdr:colOff>158750</xdr:colOff>
      <xdr:row>77</xdr:row>
      <xdr:rowOff>161289</xdr:rowOff>
    </xdr:to>
    <xdr:cxnSp macro="">
      <xdr:nvCxnSpPr>
        <xdr:cNvPr id="434" name="直線コネクタ 433"/>
        <xdr:cNvCxnSpPr/>
      </xdr:nvCxnSpPr>
      <xdr:spPr>
        <a:xfrm flipV="1">
          <a:off x="13004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44" name="円/楕円 443"/>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90440</xdr:rowOff>
    </xdr:from>
    <xdr:ext cx="762000" cy="259045"/>
    <xdr:sp macro="" textlink="">
      <xdr:nvSpPr>
        <xdr:cNvPr id="445"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46" name="円/楕円 445"/>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47" name="テキスト ボックス 446"/>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8" name="円/楕円 447"/>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49" name="テキスト ボックス 44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51054</xdr:rowOff>
    </xdr:from>
    <xdr:to>
      <xdr:col>20</xdr:col>
      <xdr:colOff>209550</xdr:colOff>
      <xdr:row>77</xdr:row>
      <xdr:rowOff>152654</xdr:rowOff>
    </xdr:to>
    <xdr:sp macro="" textlink="">
      <xdr:nvSpPr>
        <xdr:cNvPr id="450" name="円/楕円 449"/>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137431</xdr:rowOff>
    </xdr:from>
    <xdr:ext cx="762000" cy="259045"/>
    <xdr:sp macro="" textlink="">
      <xdr:nvSpPr>
        <xdr:cNvPr id="451" name="テキスト ボックス 450"/>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2" name="円/楕円 451"/>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3" name="テキスト ボックス 452"/>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86255</xdr:rowOff>
    </xdr:from>
    <xdr:to>
      <xdr:col>4</xdr:col>
      <xdr:colOff>1117600</xdr:colOff>
      <xdr:row>15</xdr:row>
      <xdr:rowOff>126701</xdr:rowOff>
    </xdr:to>
    <xdr:cxnSp macro="">
      <xdr:nvCxnSpPr>
        <xdr:cNvPr id="52" name="直線コネクタ 51"/>
        <xdr:cNvCxnSpPr/>
      </xdr:nvCxnSpPr>
      <xdr:spPr bwMode="auto">
        <a:xfrm>
          <a:off x="5003800" y="2705630"/>
          <a:ext cx="647700" cy="40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86255</xdr:rowOff>
    </xdr:from>
    <xdr:to>
      <xdr:col>4</xdr:col>
      <xdr:colOff>469900</xdr:colOff>
      <xdr:row>15</xdr:row>
      <xdr:rowOff>98877</xdr:rowOff>
    </xdr:to>
    <xdr:cxnSp macro="">
      <xdr:nvCxnSpPr>
        <xdr:cNvPr id="55" name="直線コネクタ 54"/>
        <xdr:cNvCxnSpPr/>
      </xdr:nvCxnSpPr>
      <xdr:spPr bwMode="auto">
        <a:xfrm flipV="1">
          <a:off x="4305300" y="2705630"/>
          <a:ext cx="698500" cy="1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98877</xdr:rowOff>
    </xdr:from>
    <xdr:to>
      <xdr:col>3</xdr:col>
      <xdr:colOff>904875</xdr:colOff>
      <xdr:row>15</xdr:row>
      <xdr:rowOff>137428</xdr:rowOff>
    </xdr:to>
    <xdr:cxnSp macro="">
      <xdr:nvCxnSpPr>
        <xdr:cNvPr id="58" name="直線コネクタ 57"/>
        <xdr:cNvCxnSpPr/>
      </xdr:nvCxnSpPr>
      <xdr:spPr bwMode="auto">
        <a:xfrm flipV="1">
          <a:off x="3606800" y="2718252"/>
          <a:ext cx="698500" cy="3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133575</xdr:rowOff>
    </xdr:from>
    <xdr:to>
      <xdr:col>3</xdr:col>
      <xdr:colOff>206375</xdr:colOff>
      <xdr:row>15</xdr:row>
      <xdr:rowOff>137428</xdr:rowOff>
    </xdr:to>
    <xdr:cxnSp macro="">
      <xdr:nvCxnSpPr>
        <xdr:cNvPr id="61" name="直線コネクタ 60"/>
        <xdr:cNvCxnSpPr/>
      </xdr:nvCxnSpPr>
      <xdr:spPr bwMode="auto">
        <a:xfrm>
          <a:off x="2908300" y="2752950"/>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75901</xdr:rowOff>
    </xdr:from>
    <xdr:to>
      <xdr:col>5</xdr:col>
      <xdr:colOff>34925</xdr:colOff>
      <xdr:row>16</xdr:row>
      <xdr:rowOff>6051</xdr:rowOff>
    </xdr:to>
    <xdr:sp macro="" textlink="">
      <xdr:nvSpPr>
        <xdr:cNvPr id="71" name="円/楕円 70"/>
        <xdr:cNvSpPr/>
      </xdr:nvSpPr>
      <xdr:spPr bwMode="auto">
        <a:xfrm>
          <a:off x="56007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92428</xdr:rowOff>
    </xdr:from>
    <xdr:ext cx="762000" cy="259045"/>
    <xdr:sp macro="" textlink="">
      <xdr:nvSpPr>
        <xdr:cNvPr id="72" name="人口1人当たり決算額の推移該当値テキスト130"/>
        <xdr:cNvSpPr txBox="1"/>
      </xdr:nvSpPr>
      <xdr:spPr>
        <a:xfrm>
          <a:off x="5740400" y="25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35455</xdr:rowOff>
    </xdr:from>
    <xdr:to>
      <xdr:col>4</xdr:col>
      <xdr:colOff>520700</xdr:colOff>
      <xdr:row>15</xdr:row>
      <xdr:rowOff>137055</xdr:rowOff>
    </xdr:to>
    <xdr:sp macro="" textlink="">
      <xdr:nvSpPr>
        <xdr:cNvPr id="73" name="円/楕円 72"/>
        <xdr:cNvSpPr/>
      </xdr:nvSpPr>
      <xdr:spPr bwMode="auto">
        <a:xfrm>
          <a:off x="4953000" y="265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147232</xdr:rowOff>
    </xdr:from>
    <xdr:ext cx="736600" cy="259045"/>
    <xdr:sp macro="" textlink="">
      <xdr:nvSpPr>
        <xdr:cNvPr id="74" name="テキスト ボックス 73"/>
        <xdr:cNvSpPr txBox="1"/>
      </xdr:nvSpPr>
      <xdr:spPr>
        <a:xfrm>
          <a:off x="4622800" y="242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48077</xdr:rowOff>
    </xdr:from>
    <xdr:to>
      <xdr:col>3</xdr:col>
      <xdr:colOff>955675</xdr:colOff>
      <xdr:row>15</xdr:row>
      <xdr:rowOff>149677</xdr:rowOff>
    </xdr:to>
    <xdr:sp macro="" textlink="">
      <xdr:nvSpPr>
        <xdr:cNvPr id="75" name="円/楕円 74"/>
        <xdr:cNvSpPr/>
      </xdr:nvSpPr>
      <xdr:spPr bwMode="auto">
        <a:xfrm>
          <a:off x="4254500" y="266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159854</xdr:rowOff>
    </xdr:from>
    <xdr:ext cx="762000" cy="259045"/>
    <xdr:sp macro="" textlink="">
      <xdr:nvSpPr>
        <xdr:cNvPr id="76" name="テキスト ボックス 75"/>
        <xdr:cNvSpPr txBox="1"/>
      </xdr:nvSpPr>
      <xdr:spPr>
        <a:xfrm>
          <a:off x="3924300" y="24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86628</xdr:rowOff>
    </xdr:from>
    <xdr:to>
      <xdr:col>3</xdr:col>
      <xdr:colOff>257175</xdr:colOff>
      <xdr:row>16</xdr:row>
      <xdr:rowOff>16778</xdr:rowOff>
    </xdr:to>
    <xdr:sp macro="" textlink="">
      <xdr:nvSpPr>
        <xdr:cNvPr id="77" name="円/楕円 76"/>
        <xdr:cNvSpPr/>
      </xdr:nvSpPr>
      <xdr:spPr bwMode="auto">
        <a:xfrm>
          <a:off x="3556000" y="270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26955</xdr:rowOff>
    </xdr:from>
    <xdr:ext cx="762000" cy="259045"/>
    <xdr:sp macro="" textlink="">
      <xdr:nvSpPr>
        <xdr:cNvPr id="78" name="テキスト ボックス 77"/>
        <xdr:cNvSpPr txBox="1"/>
      </xdr:nvSpPr>
      <xdr:spPr>
        <a:xfrm>
          <a:off x="3225800" y="247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82775</xdr:rowOff>
    </xdr:from>
    <xdr:to>
      <xdr:col>2</xdr:col>
      <xdr:colOff>692150</xdr:colOff>
      <xdr:row>16</xdr:row>
      <xdr:rowOff>12925</xdr:rowOff>
    </xdr:to>
    <xdr:sp macro="" textlink="">
      <xdr:nvSpPr>
        <xdr:cNvPr id="79" name="円/楕円 78"/>
        <xdr:cNvSpPr/>
      </xdr:nvSpPr>
      <xdr:spPr bwMode="auto">
        <a:xfrm>
          <a:off x="2857500" y="270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23102</xdr:rowOff>
    </xdr:from>
    <xdr:ext cx="762000" cy="259045"/>
    <xdr:sp macro="" textlink="">
      <xdr:nvSpPr>
        <xdr:cNvPr id="80" name="テキスト ボックス 79"/>
        <xdr:cNvSpPr txBox="1"/>
      </xdr:nvSpPr>
      <xdr:spPr>
        <a:xfrm>
          <a:off x="2527300" y="24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307137</xdr:rowOff>
    </xdr:from>
    <xdr:to>
      <xdr:col>4</xdr:col>
      <xdr:colOff>1117600</xdr:colOff>
      <xdr:row>35</xdr:row>
      <xdr:rowOff>336397</xdr:rowOff>
    </xdr:to>
    <xdr:cxnSp macro="">
      <xdr:nvCxnSpPr>
        <xdr:cNvPr id="114" name="直線コネクタ 113"/>
        <xdr:cNvCxnSpPr/>
      </xdr:nvCxnSpPr>
      <xdr:spPr bwMode="auto">
        <a:xfrm flipV="1">
          <a:off x="5003800" y="6917487"/>
          <a:ext cx="647700" cy="2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259512</xdr:rowOff>
    </xdr:from>
    <xdr:to>
      <xdr:col>4</xdr:col>
      <xdr:colOff>469900</xdr:colOff>
      <xdr:row>35</xdr:row>
      <xdr:rowOff>336397</xdr:rowOff>
    </xdr:to>
    <xdr:cxnSp macro="">
      <xdr:nvCxnSpPr>
        <xdr:cNvPr id="117" name="直線コネクタ 116"/>
        <xdr:cNvCxnSpPr/>
      </xdr:nvCxnSpPr>
      <xdr:spPr bwMode="auto">
        <a:xfrm>
          <a:off x="4305300" y="6869862"/>
          <a:ext cx="698500" cy="76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143345</xdr:rowOff>
    </xdr:from>
    <xdr:to>
      <xdr:col>3</xdr:col>
      <xdr:colOff>904875</xdr:colOff>
      <xdr:row>35</xdr:row>
      <xdr:rowOff>259512</xdr:rowOff>
    </xdr:to>
    <xdr:cxnSp macro="">
      <xdr:nvCxnSpPr>
        <xdr:cNvPr id="120" name="直線コネクタ 119"/>
        <xdr:cNvCxnSpPr/>
      </xdr:nvCxnSpPr>
      <xdr:spPr bwMode="auto">
        <a:xfrm>
          <a:off x="3606800" y="6753695"/>
          <a:ext cx="698500" cy="116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96863</xdr:rowOff>
    </xdr:from>
    <xdr:to>
      <xdr:col>3</xdr:col>
      <xdr:colOff>206375</xdr:colOff>
      <xdr:row>35</xdr:row>
      <xdr:rowOff>143345</xdr:rowOff>
    </xdr:to>
    <xdr:cxnSp macro="">
      <xdr:nvCxnSpPr>
        <xdr:cNvPr id="123" name="直線コネクタ 122"/>
        <xdr:cNvCxnSpPr/>
      </xdr:nvCxnSpPr>
      <xdr:spPr bwMode="auto">
        <a:xfrm>
          <a:off x="2908300" y="6707213"/>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256337</xdr:rowOff>
    </xdr:from>
    <xdr:to>
      <xdr:col>5</xdr:col>
      <xdr:colOff>34925</xdr:colOff>
      <xdr:row>36</xdr:row>
      <xdr:rowOff>15037</xdr:rowOff>
    </xdr:to>
    <xdr:sp macro="" textlink="">
      <xdr:nvSpPr>
        <xdr:cNvPr id="133" name="円/楕円 132"/>
        <xdr:cNvSpPr/>
      </xdr:nvSpPr>
      <xdr:spPr bwMode="auto">
        <a:xfrm>
          <a:off x="5600700" y="686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101414</xdr:rowOff>
    </xdr:from>
    <xdr:ext cx="762000" cy="259045"/>
    <xdr:sp macro="" textlink="">
      <xdr:nvSpPr>
        <xdr:cNvPr id="134" name="人口1人当たり決算額の推移該当値テキスト445"/>
        <xdr:cNvSpPr txBox="1"/>
      </xdr:nvSpPr>
      <xdr:spPr>
        <a:xfrm>
          <a:off x="5740400" y="67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285597</xdr:rowOff>
    </xdr:from>
    <xdr:to>
      <xdr:col>4</xdr:col>
      <xdr:colOff>520700</xdr:colOff>
      <xdr:row>36</xdr:row>
      <xdr:rowOff>44297</xdr:rowOff>
    </xdr:to>
    <xdr:sp macro="" textlink="">
      <xdr:nvSpPr>
        <xdr:cNvPr id="135" name="円/楕円 134"/>
        <xdr:cNvSpPr/>
      </xdr:nvSpPr>
      <xdr:spPr bwMode="auto">
        <a:xfrm>
          <a:off x="4953000" y="689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36" name="テキスト ボックス 135"/>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208712</xdr:rowOff>
    </xdr:from>
    <xdr:to>
      <xdr:col>3</xdr:col>
      <xdr:colOff>955675</xdr:colOff>
      <xdr:row>35</xdr:row>
      <xdr:rowOff>310312</xdr:rowOff>
    </xdr:to>
    <xdr:sp macro="" textlink="">
      <xdr:nvSpPr>
        <xdr:cNvPr id="137" name="円/楕円 136"/>
        <xdr:cNvSpPr/>
      </xdr:nvSpPr>
      <xdr:spPr bwMode="auto">
        <a:xfrm>
          <a:off x="4254500" y="681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320489</xdr:rowOff>
    </xdr:from>
    <xdr:ext cx="762000" cy="259045"/>
    <xdr:sp macro="" textlink="">
      <xdr:nvSpPr>
        <xdr:cNvPr id="138" name="テキスト ボックス 137"/>
        <xdr:cNvSpPr txBox="1"/>
      </xdr:nvSpPr>
      <xdr:spPr>
        <a:xfrm>
          <a:off x="3924300" y="658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92545</xdr:rowOff>
    </xdr:from>
    <xdr:to>
      <xdr:col>3</xdr:col>
      <xdr:colOff>257175</xdr:colOff>
      <xdr:row>35</xdr:row>
      <xdr:rowOff>194145</xdr:rowOff>
    </xdr:to>
    <xdr:sp macro="" textlink="">
      <xdr:nvSpPr>
        <xdr:cNvPr id="139" name="円/楕円 138"/>
        <xdr:cNvSpPr/>
      </xdr:nvSpPr>
      <xdr:spPr bwMode="auto">
        <a:xfrm>
          <a:off x="3556000" y="670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204322</xdr:rowOff>
    </xdr:from>
    <xdr:ext cx="762000" cy="259045"/>
    <xdr:sp macro="" textlink="">
      <xdr:nvSpPr>
        <xdr:cNvPr id="140" name="テキスト ボックス 139"/>
        <xdr:cNvSpPr txBox="1"/>
      </xdr:nvSpPr>
      <xdr:spPr>
        <a:xfrm>
          <a:off x="3225800" y="647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46063</xdr:rowOff>
    </xdr:from>
    <xdr:to>
      <xdr:col>2</xdr:col>
      <xdr:colOff>692150</xdr:colOff>
      <xdr:row>35</xdr:row>
      <xdr:rowOff>147663</xdr:rowOff>
    </xdr:to>
    <xdr:sp macro="" textlink="">
      <xdr:nvSpPr>
        <xdr:cNvPr id="141" name="円/楕円 140"/>
        <xdr:cNvSpPr/>
      </xdr:nvSpPr>
      <xdr:spPr bwMode="auto">
        <a:xfrm>
          <a:off x="2857500" y="665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157840</xdr:rowOff>
    </xdr:from>
    <xdr:ext cx="762000" cy="259045"/>
    <xdr:sp macro="" textlink="">
      <xdr:nvSpPr>
        <xdr:cNvPr id="142" name="テキスト ボックス 141"/>
        <xdr:cNvSpPr txBox="1"/>
      </xdr:nvSpPr>
      <xdr:spPr>
        <a:xfrm>
          <a:off x="2527300" y="642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21,269
21,061
32.51
8,166,620
7,982,145
162,788
4,516,720
7,873,289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55156</xdr:rowOff>
    </xdr:from>
    <xdr:to>
      <xdr:col>6</xdr:col>
      <xdr:colOff>511175</xdr:colOff>
      <xdr:row>34</xdr:row>
      <xdr:rowOff>107486</xdr:rowOff>
    </xdr:to>
    <xdr:cxnSp macro="">
      <xdr:nvCxnSpPr>
        <xdr:cNvPr id="61" name="直線コネクタ 60"/>
        <xdr:cNvCxnSpPr/>
      </xdr:nvCxnSpPr>
      <xdr:spPr>
        <a:xfrm>
          <a:off x="3797300" y="5884456"/>
          <a:ext cx="8382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55156</xdr:rowOff>
    </xdr:from>
    <xdr:to>
      <xdr:col>5</xdr:col>
      <xdr:colOff>358775</xdr:colOff>
      <xdr:row>34</xdr:row>
      <xdr:rowOff>85865</xdr:rowOff>
    </xdr:to>
    <xdr:cxnSp macro="">
      <xdr:nvCxnSpPr>
        <xdr:cNvPr id="64" name="直線コネクタ 63"/>
        <xdr:cNvCxnSpPr/>
      </xdr:nvCxnSpPr>
      <xdr:spPr>
        <a:xfrm flipV="1">
          <a:off x="2908300" y="5884456"/>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85865</xdr:rowOff>
    </xdr:from>
    <xdr:to>
      <xdr:col>4</xdr:col>
      <xdr:colOff>155575</xdr:colOff>
      <xdr:row>34</xdr:row>
      <xdr:rowOff>153416</xdr:rowOff>
    </xdr:to>
    <xdr:cxnSp macro="">
      <xdr:nvCxnSpPr>
        <xdr:cNvPr id="67" name="直線コネクタ 66"/>
        <xdr:cNvCxnSpPr/>
      </xdr:nvCxnSpPr>
      <xdr:spPr>
        <a:xfrm flipV="1">
          <a:off x="2019300" y="5915165"/>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135833</xdr:rowOff>
    </xdr:from>
    <xdr:to>
      <xdr:col>2</xdr:col>
      <xdr:colOff>638175</xdr:colOff>
      <xdr:row>34</xdr:row>
      <xdr:rowOff>153416</xdr:rowOff>
    </xdr:to>
    <xdr:cxnSp macro="">
      <xdr:nvCxnSpPr>
        <xdr:cNvPr id="70" name="直線コネクタ 69"/>
        <xdr:cNvCxnSpPr/>
      </xdr:nvCxnSpPr>
      <xdr:spPr>
        <a:xfrm>
          <a:off x="1130300" y="5793683"/>
          <a:ext cx="889000" cy="1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56686</xdr:rowOff>
    </xdr:from>
    <xdr:to>
      <xdr:col>6</xdr:col>
      <xdr:colOff>561975</xdr:colOff>
      <xdr:row>34</xdr:row>
      <xdr:rowOff>158286</xdr:rowOff>
    </xdr:to>
    <xdr:sp macro="" textlink="">
      <xdr:nvSpPr>
        <xdr:cNvPr id="80" name="円/楕円 79"/>
        <xdr:cNvSpPr/>
      </xdr:nvSpPr>
      <xdr:spPr>
        <a:xfrm>
          <a:off x="4584700" y="58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79563</xdr:rowOff>
    </xdr:from>
    <xdr:ext cx="534377" cy="259045"/>
    <xdr:sp macro="" textlink="">
      <xdr:nvSpPr>
        <xdr:cNvPr id="81" name="人件費該当値テキスト"/>
        <xdr:cNvSpPr txBox="1"/>
      </xdr:nvSpPr>
      <xdr:spPr>
        <a:xfrm>
          <a:off x="4686300" y="57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4356</xdr:rowOff>
    </xdr:from>
    <xdr:to>
      <xdr:col>5</xdr:col>
      <xdr:colOff>409575</xdr:colOff>
      <xdr:row>34</xdr:row>
      <xdr:rowOff>105956</xdr:rowOff>
    </xdr:to>
    <xdr:sp macro="" textlink="">
      <xdr:nvSpPr>
        <xdr:cNvPr id="82" name="円/楕円 81"/>
        <xdr:cNvSpPr/>
      </xdr:nvSpPr>
      <xdr:spPr>
        <a:xfrm>
          <a:off x="3746500" y="58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122483</xdr:rowOff>
    </xdr:from>
    <xdr:ext cx="534377" cy="259045"/>
    <xdr:sp macro="" textlink="">
      <xdr:nvSpPr>
        <xdr:cNvPr id="83" name="テキスト ボックス 82"/>
        <xdr:cNvSpPr txBox="1"/>
      </xdr:nvSpPr>
      <xdr:spPr>
        <a:xfrm>
          <a:off x="3530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35065</xdr:rowOff>
    </xdr:from>
    <xdr:to>
      <xdr:col>4</xdr:col>
      <xdr:colOff>206375</xdr:colOff>
      <xdr:row>34</xdr:row>
      <xdr:rowOff>136665</xdr:rowOff>
    </xdr:to>
    <xdr:sp macro="" textlink="">
      <xdr:nvSpPr>
        <xdr:cNvPr id="84" name="円/楕円 83"/>
        <xdr:cNvSpPr/>
      </xdr:nvSpPr>
      <xdr:spPr>
        <a:xfrm>
          <a:off x="2857500" y="58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153192</xdr:rowOff>
    </xdr:from>
    <xdr:ext cx="534377" cy="259045"/>
    <xdr:sp macro="" textlink="">
      <xdr:nvSpPr>
        <xdr:cNvPr id="85" name="テキスト ボックス 84"/>
        <xdr:cNvSpPr txBox="1"/>
      </xdr:nvSpPr>
      <xdr:spPr>
        <a:xfrm>
          <a:off x="2641111" y="56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102616</xdr:rowOff>
    </xdr:from>
    <xdr:to>
      <xdr:col>3</xdr:col>
      <xdr:colOff>3175</xdr:colOff>
      <xdr:row>35</xdr:row>
      <xdr:rowOff>32766</xdr:rowOff>
    </xdr:to>
    <xdr:sp macro="" textlink="">
      <xdr:nvSpPr>
        <xdr:cNvPr id="86" name="円/楕円 85"/>
        <xdr:cNvSpPr/>
      </xdr:nvSpPr>
      <xdr:spPr>
        <a:xfrm>
          <a:off x="196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49293</xdr:rowOff>
    </xdr:from>
    <xdr:ext cx="534377" cy="259045"/>
    <xdr:sp macro="" textlink="">
      <xdr:nvSpPr>
        <xdr:cNvPr id="87" name="テキスト ボックス 86"/>
        <xdr:cNvSpPr txBox="1"/>
      </xdr:nvSpPr>
      <xdr:spPr>
        <a:xfrm>
          <a:off x="1752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85033</xdr:rowOff>
    </xdr:from>
    <xdr:to>
      <xdr:col>1</xdr:col>
      <xdr:colOff>485775</xdr:colOff>
      <xdr:row>34</xdr:row>
      <xdr:rowOff>15183</xdr:rowOff>
    </xdr:to>
    <xdr:sp macro="" textlink="">
      <xdr:nvSpPr>
        <xdr:cNvPr id="88" name="円/楕円 87"/>
        <xdr:cNvSpPr/>
      </xdr:nvSpPr>
      <xdr:spPr>
        <a:xfrm>
          <a:off x="1079500" y="5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31710</xdr:rowOff>
    </xdr:from>
    <xdr:ext cx="534377" cy="259045"/>
    <xdr:sp macro="" textlink="">
      <xdr:nvSpPr>
        <xdr:cNvPr id="89" name="テキスト ボックス 88"/>
        <xdr:cNvSpPr txBox="1"/>
      </xdr:nvSpPr>
      <xdr:spPr>
        <a:xfrm>
          <a:off x="863111" y="55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103371</xdr:rowOff>
    </xdr:from>
    <xdr:to>
      <xdr:col>6</xdr:col>
      <xdr:colOff>511175</xdr:colOff>
      <xdr:row>57</xdr:row>
      <xdr:rowOff>114714</xdr:rowOff>
    </xdr:to>
    <xdr:cxnSp macro="">
      <xdr:nvCxnSpPr>
        <xdr:cNvPr id="116" name="直線コネクタ 115"/>
        <xdr:cNvCxnSpPr/>
      </xdr:nvCxnSpPr>
      <xdr:spPr>
        <a:xfrm flipV="1">
          <a:off x="3797300" y="9876021"/>
          <a:ext cx="8382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114714</xdr:rowOff>
    </xdr:from>
    <xdr:to>
      <xdr:col>5</xdr:col>
      <xdr:colOff>358775</xdr:colOff>
      <xdr:row>57</xdr:row>
      <xdr:rowOff>123977</xdr:rowOff>
    </xdr:to>
    <xdr:cxnSp macro="">
      <xdr:nvCxnSpPr>
        <xdr:cNvPr id="119" name="直線コネクタ 118"/>
        <xdr:cNvCxnSpPr/>
      </xdr:nvCxnSpPr>
      <xdr:spPr>
        <a:xfrm flipV="1">
          <a:off x="2908300" y="9887364"/>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106219</xdr:rowOff>
    </xdr:from>
    <xdr:to>
      <xdr:col>4</xdr:col>
      <xdr:colOff>155575</xdr:colOff>
      <xdr:row>57</xdr:row>
      <xdr:rowOff>123977</xdr:rowOff>
    </xdr:to>
    <xdr:cxnSp macro="">
      <xdr:nvCxnSpPr>
        <xdr:cNvPr id="122" name="直線コネクタ 121"/>
        <xdr:cNvCxnSpPr/>
      </xdr:nvCxnSpPr>
      <xdr:spPr>
        <a:xfrm>
          <a:off x="2019300" y="9878869"/>
          <a:ext cx="889000" cy="1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106219</xdr:rowOff>
    </xdr:from>
    <xdr:to>
      <xdr:col>2</xdr:col>
      <xdr:colOff>638175</xdr:colOff>
      <xdr:row>57</xdr:row>
      <xdr:rowOff>107966</xdr:rowOff>
    </xdr:to>
    <xdr:cxnSp macro="">
      <xdr:nvCxnSpPr>
        <xdr:cNvPr id="125" name="直線コネクタ 124"/>
        <xdr:cNvCxnSpPr/>
      </xdr:nvCxnSpPr>
      <xdr:spPr>
        <a:xfrm flipV="1">
          <a:off x="1130300" y="9878869"/>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52571</xdr:rowOff>
    </xdr:from>
    <xdr:to>
      <xdr:col>6</xdr:col>
      <xdr:colOff>561975</xdr:colOff>
      <xdr:row>57</xdr:row>
      <xdr:rowOff>154171</xdr:rowOff>
    </xdr:to>
    <xdr:sp macro="" textlink="">
      <xdr:nvSpPr>
        <xdr:cNvPr id="135" name="円/楕円 134"/>
        <xdr:cNvSpPr/>
      </xdr:nvSpPr>
      <xdr:spPr>
        <a:xfrm>
          <a:off x="4584700" y="98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63914</xdr:rowOff>
    </xdr:from>
    <xdr:to>
      <xdr:col>5</xdr:col>
      <xdr:colOff>409575</xdr:colOff>
      <xdr:row>57</xdr:row>
      <xdr:rowOff>165514</xdr:rowOff>
    </xdr:to>
    <xdr:sp macro="" textlink="">
      <xdr:nvSpPr>
        <xdr:cNvPr id="137" name="円/楕円 136"/>
        <xdr:cNvSpPr/>
      </xdr:nvSpPr>
      <xdr:spPr>
        <a:xfrm>
          <a:off x="3746500" y="98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156641</xdr:rowOff>
    </xdr:from>
    <xdr:ext cx="534377" cy="259045"/>
    <xdr:sp macro="" textlink="">
      <xdr:nvSpPr>
        <xdr:cNvPr id="138" name="テキスト ボックス 137"/>
        <xdr:cNvSpPr txBox="1"/>
      </xdr:nvSpPr>
      <xdr:spPr>
        <a:xfrm>
          <a:off x="3530111" y="99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73177</xdr:rowOff>
    </xdr:from>
    <xdr:to>
      <xdr:col>4</xdr:col>
      <xdr:colOff>206375</xdr:colOff>
      <xdr:row>58</xdr:row>
      <xdr:rowOff>3327</xdr:rowOff>
    </xdr:to>
    <xdr:sp macro="" textlink="">
      <xdr:nvSpPr>
        <xdr:cNvPr id="139" name="円/楕円 138"/>
        <xdr:cNvSpPr/>
      </xdr:nvSpPr>
      <xdr:spPr>
        <a:xfrm>
          <a:off x="2857500" y="98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165904</xdr:rowOff>
    </xdr:from>
    <xdr:ext cx="534377" cy="259045"/>
    <xdr:sp macro="" textlink="">
      <xdr:nvSpPr>
        <xdr:cNvPr id="140" name="テキスト ボックス 139"/>
        <xdr:cNvSpPr txBox="1"/>
      </xdr:nvSpPr>
      <xdr:spPr>
        <a:xfrm>
          <a:off x="2641111" y="99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55419</xdr:rowOff>
    </xdr:from>
    <xdr:to>
      <xdr:col>3</xdr:col>
      <xdr:colOff>3175</xdr:colOff>
      <xdr:row>57</xdr:row>
      <xdr:rowOff>157019</xdr:rowOff>
    </xdr:to>
    <xdr:sp macro="" textlink="">
      <xdr:nvSpPr>
        <xdr:cNvPr id="141" name="円/楕円 140"/>
        <xdr:cNvSpPr/>
      </xdr:nvSpPr>
      <xdr:spPr>
        <a:xfrm>
          <a:off x="1968500" y="98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148146</xdr:rowOff>
    </xdr:from>
    <xdr:ext cx="534377" cy="259045"/>
    <xdr:sp macro="" textlink="">
      <xdr:nvSpPr>
        <xdr:cNvPr id="142" name="テキスト ボックス 141"/>
        <xdr:cNvSpPr txBox="1"/>
      </xdr:nvSpPr>
      <xdr:spPr>
        <a:xfrm>
          <a:off x="1752111" y="99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57166</xdr:rowOff>
    </xdr:from>
    <xdr:to>
      <xdr:col>1</xdr:col>
      <xdr:colOff>485775</xdr:colOff>
      <xdr:row>57</xdr:row>
      <xdr:rowOff>158766</xdr:rowOff>
    </xdr:to>
    <xdr:sp macro="" textlink="">
      <xdr:nvSpPr>
        <xdr:cNvPr id="143" name="円/楕円 142"/>
        <xdr:cNvSpPr/>
      </xdr:nvSpPr>
      <xdr:spPr>
        <a:xfrm>
          <a:off x="1079500" y="98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149893</xdr:rowOff>
    </xdr:from>
    <xdr:ext cx="534377" cy="259045"/>
    <xdr:sp macro="" textlink="">
      <xdr:nvSpPr>
        <xdr:cNvPr id="144" name="テキスト ボックス 143"/>
        <xdr:cNvSpPr txBox="1"/>
      </xdr:nvSpPr>
      <xdr:spPr>
        <a:xfrm>
          <a:off x="863111" y="99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161722</xdr:rowOff>
    </xdr:from>
    <xdr:to>
      <xdr:col>6</xdr:col>
      <xdr:colOff>511175</xdr:colOff>
      <xdr:row>78</xdr:row>
      <xdr:rowOff>164007</xdr:rowOff>
    </xdr:to>
    <xdr:cxnSp macro="">
      <xdr:nvCxnSpPr>
        <xdr:cNvPr id="173" name="直線コネクタ 172"/>
        <xdr:cNvCxnSpPr/>
      </xdr:nvCxnSpPr>
      <xdr:spPr>
        <a:xfrm flipV="1">
          <a:off x="3797300" y="1353482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160122</xdr:rowOff>
    </xdr:from>
    <xdr:to>
      <xdr:col>5</xdr:col>
      <xdr:colOff>358775</xdr:colOff>
      <xdr:row>78</xdr:row>
      <xdr:rowOff>164007</xdr:rowOff>
    </xdr:to>
    <xdr:cxnSp macro="">
      <xdr:nvCxnSpPr>
        <xdr:cNvPr id="176" name="直線コネクタ 175"/>
        <xdr:cNvCxnSpPr/>
      </xdr:nvCxnSpPr>
      <xdr:spPr>
        <a:xfrm>
          <a:off x="2908300" y="1353322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152502</xdr:rowOff>
    </xdr:from>
    <xdr:to>
      <xdr:col>4</xdr:col>
      <xdr:colOff>155575</xdr:colOff>
      <xdr:row>78</xdr:row>
      <xdr:rowOff>160122</xdr:rowOff>
    </xdr:to>
    <xdr:cxnSp macro="">
      <xdr:nvCxnSpPr>
        <xdr:cNvPr id="179" name="直線コネクタ 178"/>
        <xdr:cNvCxnSpPr/>
      </xdr:nvCxnSpPr>
      <xdr:spPr>
        <a:xfrm>
          <a:off x="2019300" y="135256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137261</xdr:rowOff>
    </xdr:from>
    <xdr:to>
      <xdr:col>2</xdr:col>
      <xdr:colOff>638175</xdr:colOff>
      <xdr:row>78</xdr:row>
      <xdr:rowOff>152502</xdr:rowOff>
    </xdr:to>
    <xdr:cxnSp macro="">
      <xdr:nvCxnSpPr>
        <xdr:cNvPr id="182" name="直線コネクタ 181"/>
        <xdr:cNvCxnSpPr/>
      </xdr:nvCxnSpPr>
      <xdr:spPr>
        <a:xfrm>
          <a:off x="1130300" y="1351036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110922</xdr:rowOff>
    </xdr:from>
    <xdr:to>
      <xdr:col>6</xdr:col>
      <xdr:colOff>561975</xdr:colOff>
      <xdr:row>79</xdr:row>
      <xdr:rowOff>41072</xdr:rowOff>
    </xdr:to>
    <xdr:sp macro="" textlink="">
      <xdr:nvSpPr>
        <xdr:cNvPr id="192" name="円/楕円 191"/>
        <xdr:cNvSpPr/>
      </xdr:nvSpPr>
      <xdr:spPr>
        <a:xfrm>
          <a:off x="45847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25849</xdr:rowOff>
    </xdr:from>
    <xdr:ext cx="378565" cy="259045"/>
    <xdr:sp macro="" textlink="">
      <xdr:nvSpPr>
        <xdr:cNvPr id="193" name="維持補修費該当値テキスト"/>
        <xdr:cNvSpPr txBox="1"/>
      </xdr:nvSpPr>
      <xdr:spPr>
        <a:xfrm>
          <a:off x="4686300" y="1339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113207</xdr:rowOff>
    </xdr:from>
    <xdr:to>
      <xdr:col>5</xdr:col>
      <xdr:colOff>409575</xdr:colOff>
      <xdr:row>79</xdr:row>
      <xdr:rowOff>43357</xdr:rowOff>
    </xdr:to>
    <xdr:sp macro="" textlink="">
      <xdr:nvSpPr>
        <xdr:cNvPr id="194" name="円/楕円 193"/>
        <xdr:cNvSpPr/>
      </xdr:nvSpPr>
      <xdr:spPr>
        <a:xfrm>
          <a:off x="3746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34484</xdr:rowOff>
    </xdr:from>
    <xdr:ext cx="378565" cy="259045"/>
    <xdr:sp macro="" textlink="">
      <xdr:nvSpPr>
        <xdr:cNvPr id="195" name="テキスト ボックス 194"/>
        <xdr:cNvSpPr txBox="1"/>
      </xdr:nvSpPr>
      <xdr:spPr>
        <a:xfrm>
          <a:off x="3608017" y="135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109322</xdr:rowOff>
    </xdr:from>
    <xdr:to>
      <xdr:col>4</xdr:col>
      <xdr:colOff>206375</xdr:colOff>
      <xdr:row>79</xdr:row>
      <xdr:rowOff>39472</xdr:rowOff>
    </xdr:to>
    <xdr:sp macro="" textlink="">
      <xdr:nvSpPr>
        <xdr:cNvPr id="196" name="円/楕円 195"/>
        <xdr:cNvSpPr/>
      </xdr:nvSpPr>
      <xdr:spPr>
        <a:xfrm>
          <a:off x="2857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30599</xdr:rowOff>
    </xdr:from>
    <xdr:ext cx="378565" cy="259045"/>
    <xdr:sp macro="" textlink="">
      <xdr:nvSpPr>
        <xdr:cNvPr id="197" name="テキスト ボックス 196"/>
        <xdr:cNvSpPr txBox="1"/>
      </xdr:nvSpPr>
      <xdr:spPr>
        <a:xfrm>
          <a:off x="2719017" y="1357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101702</xdr:rowOff>
    </xdr:from>
    <xdr:to>
      <xdr:col>3</xdr:col>
      <xdr:colOff>3175</xdr:colOff>
      <xdr:row>79</xdr:row>
      <xdr:rowOff>31852</xdr:rowOff>
    </xdr:to>
    <xdr:sp macro="" textlink="">
      <xdr:nvSpPr>
        <xdr:cNvPr id="198" name="円/楕円 197"/>
        <xdr:cNvSpPr/>
      </xdr:nvSpPr>
      <xdr:spPr>
        <a:xfrm>
          <a:off x="1968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22979</xdr:rowOff>
    </xdr:from>
    <xdr:ext cx="378565" cy="259045"/>
    <xdr:sp macro="" textlink="">
      <xdr:nvSpPr>
        <xdr:cNvPr id="199" name="テキスト ボックス 198"/>
        <xdr:cNvSpPr txBox="1"/>
      </xdr:nvSpPr>
      <xdr:spPr>
        <a:xfrm>
          <a:off x="1830017" y="13567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86461</xdr:rowOff>
    </xdr:from>
    <xdr:to>
      <xdr:col>1</xdr:col>
      <xdr:colOff>485775</xdr:colOff>
      <xdr:row>79</xdr:row>
      <xdr:rowOff>16611</xdr:rowOff>
    </xdr:to>
    <xdr:sp macro="" textlink="">
      <xdr:nvSpPr>
        <xdr:cNvPr id="200" name="円/楕円 199"/>
        <xdr:cNvSpPr/>
      </xdr:nvSpPr>
      <xdr:spPr>
        <a:xfrm>
          <a:off x="1079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7738</xdr:rowOff>
    </xdr:from>
    <xdr:ext cx="469744" cy="259045"/>
    <xdr:sp macro="" textlink="">
      <xdr:nvSpPr>
        <xdr:cNvPr id="201" name="テキスト ボックス 200"/>
        <xdr:cNvSpPr txBox="1"/>
      </xdr:nvSpPr>
      <xdr:spPr>
        <a:xfrm>
          <a:off x="895427"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128536</xdr:rowOff>
    </xdr:from>
    <xdr:to>
      <xdr:col>6</xdr:col>
      <xdr:colOff>511175</xdr:colOff>
      <xdr:row>98</xdr:row>
      <xdr:rowOff>62776</xdr:rowOff>
    </xdr:to>
    <xdr:cxnSp macro="">
      <xdr:nvCxnSpPr>
        <xdr:cNvPr id="231" name="直線コネクタ 230"/>
        <xdr:cNvCxnSpPr/>
      </xdr:nvCxnSpPr>
      <xdr:spPr>
        <a:xfrm flipV="1">
          <a:off x="3797300" y="16759186"/>
          <a:ext cx="8382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62776</xdr:rowOff>
    </xdr:from>
    <xdr:to>
      <xdr:col>5</xdr:col>
      <xdr:colOff>358775</xdr:colOff>
      <xdr:row>98</xdr:row>
      <xdr:rowOff>141548</xdr:rowOff>
    </xdr:to>
    <xdr:cxnSp macro="">
      <xdr:nvCxnSpPr>
        <xdr:cNvPr id="234" name="直線コネクタ 233"/>
        <xdr:cNvCxnSpPr/>
      </xdr:nvCxnSpPr>
      <xdr:spPr>
        <a:xfrm flipV="1">
          <a:off x="2908300" y="16864876"/>
          <a:ext cx="88900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141548</xdr:rowOff>
    </xdr:from>
    <xdr:to>
      <xdr:col>4</xdr:col>
      <xdr:colOff>155575</xdr:colOff>
      <xdr:row>99</xdr:row>
      <xdr:rowOff>23361</xdr:rowOff>
    </xdr:to>
    <xdr:cxnSp macro="">
      <xdr:nvCxnSpPr>
        <xdr:cNvPr id="237" name="直線コネクタ 236"/>
        <xdr:cNvCxnSpPr/>
      </xdr:nvCxnSpPr>
      <xdr:spPr>
        <a:xfrm flipV="1">
          <a:off x="2019300" y="16943648"/>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23361</xdr:rowOff>
    </xdr:from>
    <xdr:to>
      <xdr:col>2</xdr:col>
      <xdr:colOff>638175</xdr:colOff>
      <xdr:row>99</xdr:row>
      <xdr:rowOff>77539</xdr:rowOff>
    </xdr:to>
    <xdr:cxnSp macro="">
      <xdr:nvCxnSpPr>
        <xdr:cNvPr id="240" name="直線コネクタ 239"/>
        <xdr:cNvCxnSpPr/>
      </xdr:nvCxnSpPr>
      <xdr:spPr>
        <a:xfrm flipV="1">
          <a:off x="1130300" y="1699691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77736</xdr:rowOff>
    </xdr:from>
    <xdr:to>
      <xdr:col>6</xdr:col>
      <xdr:colOff>561975</xdr:colOff>
      <xdr:row>98</xdr:row>
      <xdr:rowOff>7886</xdr:rowOff>
    </xdr:to>
    <xdr:sp macro="" textlink="">
      <xdr:nvSpPr>
        <xdr:cNvPr id="250" name="円/楕円 249"/>
        <xdr:cNvSpPr/>
      </xdr:nvSpPr>
      <xdr:spPr>
        <a:xfrm>
          <a:off x="45847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56163</xdr:rowOff>
    </xdr:from>
    <xdr:ext cx="534377" cy="259045"/>
    <xdr:sp macro="" textlink="">
      <xdr:nvSpPr>
        <xdr:cNvPr id="251" name="扶助費該当値テキスト"/>
        <xdr:cNvSpPr txBox="1"/>
      </xdr:nvSpPr>
      <xdr:spPr>
        <a:xfrm>
          <a:off x="4686300" y="1668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11976</xdr:rowOff>
    </xdr:from>
    <xdr:to>
      <xdr:col>5</xdr:col>
      <xdr:colOff>409575</xdr:colOff>
      <xdr:row>98</xdr:row>
      <xdr:rowOff>113576</xdr:rowOff>
    </xdr:to>
    <xdr:sp macro="" textlink="">
      <xdr:nvSpPr>
        <xdr:cNvPr id="252" name="円/楕円 251"/>
        <xdr:cNvSpPr/>
      </xdr:nvSpPr>
      <xdr:spPr>
        <a:xfrm>
          <a:off x="3746500" y="168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104703</xdr:rowOff>
    </xdr:from>
    <xdr:ext cx="534377" cy="259045"/>
    <xdr:sp macro="" textlink="">
      <xdr:nvSpPr>
        <xdr:cNvPr id="253" name="テキスト ボックス 252"/>
        <xdr:cNvSpPr txBox="1"/>
      </xdr:nvSpPr>
      <xdr:spPr>
        <a:xfrm>
          <a:off x="3530111" y="169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90748</xdr:rowOff>
    </xdr:from>
    <xdr:to>
      <xdr:col>4</xdr:col>
      <xdr:colOff>206375</xdr:colOff>
      <xdr:row>99</xdr:row>
      <xdr:rowOff>20898</xdr:rowOff>
    </xdr:to>
    <xdr:sp macro="" textlink="">
      <xdr:nvSpPr>
        <xdr:cNvPr id="254" name="円/楕円 253"/>
        <xdr:cNvSpPr/>
      </xdr:nvSpPr>
      <xdr:spPr>
        <a:xfrm>
          <a:off x="2857500" y="168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12025</xdr:rowOff>
    </xdr:from>
    <xdr:ext cx="534377" cy="259045"/>
    <xdr:sp macro="" textlink="">
      <xdr:nvSpPr>
        <xdr:cNvPr id="255" name="テキスト ボックス 254"/>
        <xdr:cNvSpPr txBox="1"/>
      </xdr:nvSpPr>
      <xdr:spPr>
        <a:xfrm>
          <a:off x="2641111" y="169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144011</xdr:rowOff>
    </xdr:from>
    <xdr:to>
      <xdr:col>3</xdr:col>
      <xdr:colOff>3175</xdr:colOff>
      <xdr:row>99</xdr:row>
      <xdr:rowOff>74161</xdr:rowOff>
    </xdr:to>
    <xdr:sp macro="" textlink="">
      <xdr:nvSpPr>
        <xdr:cNvPr id="256" name="円/楕円 255"/>
        <xdr:cNvSpPr/>
      </xdr:nvSpPr>
      <xdr:spPr>
        <a:xfrm>
          <a:off x="1968500" y="169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65288</xdr:rowOff>
    </xdr:from>
    <xdr:ext cx="534377" cy="259045"/>
    <xdr:sp macro="" textlink="">
      <xdr:nvSpPr>
        <xdr:cNvPr id="257" name="テキスト ボックス 256"/>
        <xdr:cNvSpPr txBox="1"/>
      </xdr:nvSpPr>
      <xdr:spPr>
        <a:xfrm>
          <a:off x="1752111"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26739</xdr:rowOff>
    </xdr:from>
    <xdr:to>
      <xdr:col>1</xdr:col>
      <xdr:colOff>485775</xdr:colOff>
      <xdr:row>99</xdr:row>
      <xdr:rowOff>128339</xdr:rowOff>
    </xdr:to>
    <xdr:sp macro="" textlink="">
      <xdr:nvSpPr>
        <xdr:cNvPr id="258" name="円/楕円 257"/>
        <xdr:cNvSpPr/>
      </xdr:nvSpPr>
      <xdr:spPr>
        <a:xfrm>
          <a:off x="1079500" y="170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119466</xdr:rowOff>
    </xdr:from>
    <xdr:ext cx="534377" cy="259045"/>
    <xdr:sp macro="" textlink="">
      <xdr:nvSpPr>
        <xdr:cNvPr id="259" name="テキスト ボックス 258"/>
        <xdr:cNvSpPr txBox="1"/>
      </xdr:nvSpPr>
      <xdr:spPr>
        <a:xfrm>
          <a:off x="863111" y="170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164270</xdr:rowOff>
    </xdr:from>
    <xdr:to>
      <xdr:col>15</xdr:col>
      <xdr:colOff>180975</xdr:colOff>
      <xdr:row>38</xdr:row>
      <xdr:rowOff>2097</xdr:rowOff>
    </xdr:to>
    <xdr:cxnSp macro="">
      <xdr:nvCxnSpPr>
        <xdr:cNvPr id="286" name="直線コネクタ 285"/>
        <xdr:cNvCxnSpPr/>
      </xdr:nvCxnSpPr>
      <xdr:spPr>
        <a:xfrm>
          <a:off x="9639300" y="6507920"/>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164270</xdr:rowOff>
    </xdr:from>
    <xdr:to>
      <xdr:col>14</xdr:col>
      <xdr:colOff>28575</xdr:colOff>
      <xdr:row>38</xdr:row>
      <xdr:rowOff>1868</xdr:rowOff>
    </xdr:to>
    <xdr:cxnSp macro="">
      <xdr:nvCxnSpPr>
        <xdr:cNvPr id="289" name="直線コネクタ 288"/>
        <xdr:cNvCxnSpPr/>
      </xdr:nvCxnSpPr>
      <xdr:spPr>
        <a:xfrm flipV="1">
          <a:off x="8750300" y="6507920"/>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1868</xdr:rowOff>
    </xdr:from>
    <xdr:to>
      <xdr:col>12</xdr:col>
      <xdr:colOff>511175</xdr:colOff>
      <xdr:row>38</xdr:row>
      <xdr:rowOff>55251</xdr:rowOff>
    </xdr:to>
    <xdr:cxnSp macro="">
      <xdr:nvCxnSpPr>
        <xdr:cNvPr id="292" name="直線コネクタ 291"/>
        <xdr:cNvCxnSpPr/>
      </xdr:nvCxnSpPr>
      <xdr:spPr>
        <a:xfrm flipV="1">
          <a:off x="7861300" y="6516968"/>
          <a:ext cx="889000" cy="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38334</xdr:rowOff>
    </xdr:from>
    <xdr:to>
      <xdr:col>11</xdr:col>
      <xdr:colOff>307975</xdr:colOff>
      <xdr:row>38</xdr:row>
      <xdr:rowOff>55251</xdr:rowOff>
    </xdr:to>
    <xdr:cxnSp macro="">
      <xdr:nvCxnSpPr>
        <xdr:cNvPr id="295" name="直線コネクタ 294"/>
        <xdr:cNvCxnSpPr/>
      </xdr:nvCxnSpPr>
      <xdr:spPr>
        <a:xfrm>
          <a:off x="6972300" y="6553434"/>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122746</xdr:rowOff>
    </xdr:from>
    <xdr:to>
      <xdr:col>15</xdr:col>
      <xdr:colOff>231775</xdr:colOff>
      <xdr:row>38</xdr:row>
      <xdr:rowOff>52896</xdr:rowOff>
    </xdr:to>
    <xdr:sp macro="" textlink="">
      <xdr:nvSpPr>
        <xdr:cNvPr id="305" name="円/楕円 304"/>
        <xdr:cNvSpPr/>
      </xdr:nvSpPr>
      <xdr:spPr>
        <a:xfrm>
          <a:off x="10426700" y="64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37673</xdr:rowOff>
    </xdr:from>
    <xdr:ext cx="534377" cy="259045"/>
    <xdr:sp macro="" textlink="">
      <xdr:nvSpPr>
        <xdr:cNvPr id="306" name="補助費等該当値テキスト"/>
        <xdr:cNvSpPr txBox="1"/>
      </xdr:nvSpPr>
      <xdr:spPr>
        <a:xfrm>
          <a:off x="10528300" y="63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113470</xdr:rowOff>
    </xdr:from>
    <xdr:to>
      <xdr:col>14</xdr:col>
      <xdr:colOff>79375</xdr:colOff>
      <xdr:row>38</xdr:row>
      <xdr:rowOff>43620</xdr:rowOff>
    </xdr:to>
    <xdr:sp macro="" textlink="">
      <xdr:nvSpPr>
        <xdr:cNvPr id="307" name="円/楕円 306"/>
        <xdr:cNvSpPr/>
      </xdr:nvSpPr>
      <xdr:spPr>
        <a:xfrm>
          <a:off x="9588500" y="64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34747</xdr:rowOff>
    </xdr:from>
    <xdr:ext cx="534377" cy="259045"/>
    <xdr:sp macro="" textlink="">
      <xdr:nvSpPr>
        <xdr:cNvPr id="308" name="テキスト ボックス 307"/>
        <xdr:cNvSpPr txBox="1"/>
      </xdr:nvSpPr>
      <xdr:spPr>
        <a:xfrm>
          <a:off x="9372111" y="65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122518</xdr:rowOff>
    </xdr:from>
    <xdr:to>
      <xdr:col>12</xdr:col>
      <xdr:colOff>561975</xdr:colOff>
      <xdr:row>38</xdr:row>
      <xdr:rowOff>52668</xdr:rowOff>
    </xdr:to>
    <xdr:sp macro="" textlink="">
      <xdr:nvSpPr>
        <xdr:cNvPr id="309" name="円/楕円 308"/>
        <xdr:cNvSpPr/>
      </xdr:nvSpPr>
      <xdr:spPr>
        <a:xfrm>
          <a:off x="8699500" y="64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43795</xdr:rowOff>
    </xdr:from>
    <xdr:ext cx="534377" cy="259045"/>
    <xdr:sp macro="" textlink="">
      <xdr:nvSpPr>
        <xdr:cNvPr id="310" name="テキスト ボックス 309"/>
        <xdr:cNvSpPr txBox="1"/>
      </xdr:nvSpPr>
      <xdr:spPr>
        <a:xfrm>
          <a:off x="8483111" y="65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4451</xdr:rowOff>
    </xdr:from>
    <xdr:to>
      <xdr:col>11</xdr:col>
      <xdr:colOff>358775</xdr:colOff>
      <xdr:row>38</xdr:row>
      <xdr:rowOff>106051</xdr:rowOff>
    </xdr:to>
    <xdr:sp macro="" textlink="">
      <xdr:nvSpPr>
        <xdr:cNvPr id="311" name="円/楕円 310"/>
        <xdr:cNvSpPr/>
      </xdr:nvSpPr>
      <xdr:spPr>
        <a:xfrm>
          <a:off x="7810500" y="65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97178</xdr:rowOff>
    </xdr:from>
    <xdr:ext cx="534377" cy="259045"/>
    <xdr:sp macro="" textlink="">
      <xdr:nvSpPr>
        <xdr:cNvPr id="312" name="テキスト ボックス 311"/>
        <xdr:cNvSpPr txBox="1"/>
      </xdr:nvSpPr>
      <xdr:spPr>
        <a:xfrm>
          <a:off x="7594111" y="66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158984</xdr:rowOff>
    </xdr:from>
    <xdr:to>
      <xdr:col>10</xdr:col>
      <xdr:colOff>155575</xdr:colOff>
      <xdr:row>38</xdr:row>
      <xdr:rowOff>89134</xdr:rowOff>
    </xdr:to>
    <xdr:sp macro="" textlink="">
      <xdr:nvSpPr>
        <xdr:cNvPr id="313" name="円/楕円 312"/>
        <xdr:cNvSpPr/>
      </xdr:nvSpPr>
      <xdr:spPr>
        <a:xfrm>
          <a:off x="6921500" y="65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80261</xdr:rowOff>
    </xdr:from>
    <xdr:ext cx="534377" cy="259045"/>
    <xdr:sp macro="" textlink="">
      <xdr:nvSpPr>
        <xdr:cNvPr id="314" name="テキスト ボックス 313"/>
        <xdr:cNvSpPr txBox="1"/>
      </xdr:nvSpPr>
      <xdr:spPr>
        <a:xfrm>
          <a:off x="6705111" y="65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117366</xdr:rowOff>
    </xdr:from>
    <xdr:to>
      <xdr:col>15</xdr:col>
      <xdr:colOff>180975</xdr:colOff>
      <xdr:row>58</xdr:row>
      <xdr:rowOff>38217</xdr:rowOff>
    </xdr:to>
    <xdr:cxnSp macro="">
      <xdr:nvCxnSpPr>
        <xdr:cNvPr id="343" name="直線コネクタ 342"/>
        <xdr:cNvCxnSpPr/>
      </xdr:nvCxnSpPr>
      <xdr:spPr>
        <a:xfrm flipV="1">
          <a:off x="9639300" y="9718566"/>
          <a:ext cx="838200" cy="2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56024</xdr:rowOff>
    </xdr:from>
    <xdr:to>
      <xdr:col>14</xdr:col>
      <xdr:colOff>28575</xdr:colOff>
      <xdr:row>58</xdr:row>
      <xdr:rowOff>38217</xdr:rowOff>
    </xdr:to>
    <xdr:cxnSp macro="">
      <xdr:nvCxnSpPr>
        <xdr:cNvPr id="346" name="直線コネクタ 345"/>
        <xdr:cNvCxnSpPr/>
      </xdr:nvCxnSpPr>
      <xdr:spPr>
        <a:xfrm>
          <a:off x="8750300" y="9828674"/>
          <a:ext cx="889000" cy="1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56024</xdr:rowOff>
    </xdr:from>
    <xdr:to>
      <xdr:col>12</xdr:col>
      <xdr:colOff>511175</xdr:colOff>
      <xdr:row>57</xdr:row>
      <xdr:rowOff>63729</xdr:rowOff>
    </xdr:to>
    <xdr:cxnSp macro="">
      <xdr:nvCxnSpPr>
        <xdr:cNvPr id="349" name="直線コネクタ 348"/>
        <xdr:cNvCxnSpPr/>
      </xdr:nvCxnSpPr>
      <xdr:spPr>
        <a:xfrm flipV="1">
          <a:off x="7861300" y="9828674"/>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63729</xdr:rowOff>
    </xdr:from>
    <xdr:to>
      <xdr:col>11</xdr:col>
      <xdr:colOff>307975</xdr:colOff>
      <xdr:row>58</xdr:row>
      <xdr:rowOff>134876</xdr:rowOff>
    </xdr:to>
    <xdr:cxnSp macro="">
      <xdr:nvCxnSpPr>
        <xdr:cNvPr id="352" name="直線コネクタ 351"/>
        <xdr:cNvCxnSpPr/>
      </xdr:nvCxnSpPr>
      <xdr:spPr>
        <a:xfrm flipV="1">
          <a:off x="6972300" y="9836379"/>
          <a:ext cx="889000" cy="2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66566</xdr:rowOff>
    </xdr:from>
    <xdr:to>
      <xdr:col>15</xdr:col>
      <xdr:colOff>231775</xdr:colOff>
      <xdr:row>56</xdr:row>
      <xdr:rowOff>168166</xdr:rowOff>
    </xdr:to>
    <xdr:sp macro="" textlink="">
      <xdr:nvSpPr>
        <xdr:cNvPr id="362" name="円/楕円 361"/>
        <xdr:cNvSpPr/>
      </xdr:nvSpPr>
      <xdr:spPr>
        <a:xfrm>
          <a:off x="10426700" y="96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89443</xdr:rowOff>
    </xdr:from>
    <xdr:ext cx="534377" cy="259045"/>
    <xdr:sp macro="" textlink="">
      <xdr:nvSpPr>
        <xdr:cNvPr id="363" name="普通建設事業費該当値テキスト"/>
        <xdr:cNvSpPr txBox="1"/>
      </xdr:nvSpPr>
      <xdr:spPr>
        <a:xfrm>
          <a:off x="10528300" y="95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158867</xdr:rowOff>
    </xdr:from>
    <xdr:to>
      <xdr:col>14</xdr:col>
      <xdr:colOff>79375</xdr:colOff>
      <xdr:row>58</xdr:row>
      <xdr:rowOff>89017</xdr:rowOff>
    </xdr:to>
    <xdr:sp macro="" textlink="">
      <xdr:nvSpPr>
        <xdr:cNvPr id="364" name="円/楕円 363"/>
        <xdr:cNvSpPr/>
      </xdr:nvSpPr>
      <xdr:spPr>
        <a:xfrm>
          <a:off x="9588500" y="99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80144</xdr:rowOff>
    </xdr:from>
    <xdr:ext cx="534377" cy="259045"/>
    <xdr:sp macro="" textlink="">
      <xdr:nvSpPr>
        <xdr:cNvPr id="365" name="テキスト ボックス 364"/>
        <xdr:cNvSpPr txBox="1"/>
      </xdr:nvSpPr>
      <xdr:spPr>
        <a:xfrm>
          <a:off x="9372111" y="100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5224</xdr:rowOff>
    </xdr:from>
    <xdr:to>
      <xdr:col>12</xdr:col>
      <xdr:colOff>561975</xdr:colOff>
      <xdr:row>57</xdr:row>
      <xdr:rowOff>106824</xdr:rowOff>
    </xdr:to>
    <xdr:sp macro="" textlink="">
      <xdr:nvSpPr>
        <xdr:cNvPr id="366" name="円/楕円 365"/>
        <xdr:cNvSpPr/>
      </xdr:nvSpPr>
      <xdr:spPr>
        <a:xfrm>
          <a:off x="8699500" y="97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97951</xdr:rowOff>
    </xdr:from>
    <xdr:ext cx="534377" cy="259045"/>
    <xdr:sp macro="" textlink="">
      <xdr:nvSpPr>
        <xdr:cNvPr id="367" name="テキスト ボックス 366"/>
        <xdr:cNvSpPr txBox="1"/>
      </xdr:nvSpPr>
      <xdr:spPr>
        <a:xfrm>
          <a:off x="8483111" y="98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12929</xdr:rowOff>
    </xdr:from>
    <xdr:to>
      <xdr:col>11</xdr:col>
      <xdr:colOff>358775</xdr:colOff>
      <xdr:row>57</xdr:row>
      <xdr:rowOff>114529</xdr:rowOff>
    </xdr:to>
    <xdr:sp macro="" textlink="">
      <xdr:nvSpPr>
        <xdr:cNvPr id="368" name="円/楕円 367"/>
        <xdr:cNvSpPr/>
      </xdr:nvSpPr>
      <xdr:spPr>
        <a:xfrm>
          <a:off x="7810500" y="97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105656</xdr:rowOff>
    </xdr:from>
    <xdr:ext cx="534377" cy="259045"/>
    <xdr:sp macro="" textlink="">
      <xdr:nvSpPr>
        <xdr:cNvPr id="369" name="テキスト ボックス 368"/>
        <xdr:cNvSpPr txBox="1"/>
      </xdr:nvSpPr>
      <xdr:spPr>
        <a:xfrm>
          <a:off x="7594111" y="98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84076</xdr:rowOff>
    </xdr:from>
    <xdr:to>
      <xdr:col>10</xdr:col>
      <xdr:colOff>155575</xdr:colOff>
      <xdr:row>59</xdr:row>
      <xdr:rowOff>14226</xdr:rowOff>
    </xdr:to>
    <xdr:sp macro="" textlink="">
      <xdr:nvSpPr>
        <xdr:cNvPr id="370" name="円/楕円 369"/>
        <xdr:cNvSpPr/>
      </xdr:nvSpPr>
      <xdr:spPr>
        <a:xfrm>
          <a:off x="6921500" y="100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5353</xdr:rowOff>
    </xdr:from>
    <xdr:ext cx="534377" cy="259045"/>
    <xdr:sp macro="" textlink="">
      <xdr:nvSpPr>
        <xdr:cNvPr id="371" name="テキスト ボックス 370"/>
        <xdr:cNvSpPr txBox="1"/>
      </xdr:nvSpPr>
      <xdr:spPr>
        <a:xfrm>
          <a:off x="6705111" y="101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59042</xdr:rowOff>
    </xdr:from>
    <xdr:to>
      <xdr:col>15</xdr:col>
      <xdr:colOff>180975</xdr:colOff>
      <xdr:row>77</xdr:row>
      <xdr:rowOff>105220</xdr:rowOff>
    </xdr:to>
    <xdr:cxnSp macro="">
      <xdr:nvCxnSpPr>
        <xdr:cNvPr id="400" name="直線コネクタ 399"/>
        <xdr:cNvCxnSpPr/>
      </xdr:nvCxnSpPr>
      <xdr:spPr>
        <a:xfrm flipV="1">
          <a:off x="9639300" y="12917792"/>
          <a:ext cx="838200" cy="3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45847</xdr:rowOff>
    </xdr:from>
    <xdr:to>
      <xdr:col>14</xdr:col>
      <xdr:colOff>28575</xdr:colOff>
      <xdr:row>77</xdr:row>
      <xdr:rowOff>105220</xdr:rowOff>
    </xdr:to>
    <xdr:cxnSp macro="">
      <xdr:nvCxnSpPr>
        <xdr:cNvPr id="403" name="直線コネクタ 402"/>
        <xdr:cNvCxnSpPr/>
      </xdr:nvCxnSpPr>
      <xdr:spPr>
        <a:xfrm>
          <a:off x="8750300" y="13076047"/>
          <a:ext cx="889000" cy="2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8242</xdr:rowOff>
    </xdr:from>
    <xdr:to>
      <xdr:col>15</xdr:col>
      <xdr:colOff>231775</xdr:colOff>
      <xdr:row>75</xdr:row>
      <xdr:rowOff>109842</xdr:rowOff>
    </xdr:to>
    <xdr:sp macro="" textlink="">
      <xdr:nvSpPr>
        <xdr:cNvPr id="413" name="円/楕円 412"/>
        <xdr:cNvSpPr/>
      </xdr:nvSpPr>
      <xdr:spPr>
        <a:xfrm>
          <a:off x="10426700" y="128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31119</xdr:rowOff>
    </xdr:from>
    <xdr:ext cx="534377" cy="259045"/>
    <xdr:sp macro="" textlink="">
      <xdr:nvSpPr>
        <xdr:cNvPr id="414" name="普通建設事業費 （ うち新規整備　）該当値テキスト"/>
        <xdr:cNvSpPr txBox="1"/>
      </xdr:nvSpPr>
      <xdr:spPr>
        <a:xfrm>
          <a:off x="10528300" y="127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54420</xdr:rowOff>
    </xdr:from>
    <xdr:to>
      <xdr:col>14</xdr:col>
      <xdr:colOff>79375</xdr:colOff>
      <xdr:row>77</xdr:row>
      <xdr:rowOff>156020</xdr:rowOff>
    </xdr:to>
    <xdr:sp macro="" textlink="">
      <xdr:nvSpPr>
        <xdr:cNvPr id="415" name="円/楕円 414"/>
        <xdr:cNvSpPr/>
      </xdr:nvSpPr>
      <xdr:spPr>
        <a:xfrm>
          <a:off x="9588500" y="132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147147</xdr:rowOff>
    </xdr:from>
    <xdr:ext cx="534377" cy="259045"/>
    <xdr:sp macro="" textlink="">
      <xdr:nvSpPr>
        <xdr:cNvPr id="416" name="テキスト ボックス 415"/>
        <xdr:cNvSpPr txBox="1"/>
      </xdr:nvSpPr>
      <xdr:spPr>
        <a:xfrm>
          <a:off x="9372111" y="133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166497</xdr:rowOff>
    </xdr:from>
    <xdr:to>
      <xdr:col>12</xdr:col>
      <xdr:colOff>561975</xdr:colOff>
      <xdr:row>76</xdr:row>
      <xdr:rowOff>96647</xdr:rowOff>
    </xdr:to>
    <xdr:sp macro="" textlink="">
      <xdr:nvSpPr>
        <xdr:cNvPr id="417" name="円/楕円 416"/>
        <xdr:cNvSpPr/>
      </xdr:nvSpPr>
      <xdr:spPr>
        <a:xfrm>
          <a:off x="8699500" y="130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113174</xdr:rowOff>
    </xdr:from>
    <xdr:ext cx="534377" cy="259045"/>
    <xdr:sp macro="" textlink="">
      <xdr:nvSpPr>
        <xdr:cNvPr id="418" name="テキスト ボックス 417"/>
        <xdr:cNvSpPr txBox="1"/>
      </xdr:nvSpPr>
      <xdr:spPr>
        <a:xfrm>
          <a:off x="8483111" y="128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40272</xdr:rowOff>
    </xdr:from>
    <xdr:to>
      <xdr:col>15</xdr:col>
      <xdr:colOff>180975</xdr:colOff>
      <xdr:row>99</xdr:row>
      <xdr:rowOff>44450</xdr:rowOff>
    </xdr:to>
    <xdr:cxnSp macro="">
      <xdr:nvCxnSpPr>
        <xdr:cNvPr id="447" name="直線コネクタ 446"/>
        <xdr:cNvCxnSpPr/>
      </xdr:nvCxnSpPr>
      <xdr:spPr>
        <a:xfrm flipV="1">
          <a:off x="9639300" y="17013822"/>
          <a:ext cx="8382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26505</xdr:rowOff>
    </xdr:from>
    <xdr:to>
      <xdr:col>14</xdr:col>
      <xdr:colOff>28575</xdr:colOff>
      <xdr:row>99</xdr:row>
      <xdr:rowOff>44450</xdr:rowOff>
    </xdr:to>
    <xdr:cxnSp macro="">
      <xdr:nvCxnSpPr>
        <xdr:cNvPr id="450" name="直線コネクタ 449"/>
        <xdr:cNvCxnSpPr/>
      </xdr:nvCxnSpPr>
      <xdr:spPr>
        <a:xfrm>
          <a:off x="8750300" y="1700005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160922</xdr:rowOff>
    </xdr:from>
    <xdr:to>
      <xdr:col>15</xdr:col>
      <xdr:colOff>231775</xdr:colOff>
      <xdr:row>99</xdr:row>
      <xdr:rowOff>91072</xdr:rowOff>
    </xdr:to>
    <xdr:sp macro="" textlink="">
      <xdr:nvSpPr>
        <xdr:cNvPr id="460" name="円/楕円 459"/>
        <xdr:cNvSpPr/>
      </xdr:nvSpPr>
      <xdr:spPr>
        <a:xfrm>
          <a:off x="10426700" y="169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75849</xdr:rowOff>
    </xdr:from>
    <xdr:ext cx="378565" cy="259045"/>
    <xdr:sp macro="" textlink="">
      <xdr:nvSpPr>
        <xdr:cNvPr id="461" name="普通建設事業費 （ うち更新整備　）該当値テキスト"/>
        <xdr:cNvSpPr txBox="1"/>
      </xdr:nvSpPr>
      <xdr:spPr>
        <a:xfrm>
          <a:off x="10528300" y="168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2" name="円/楕円 461"/>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3" name="テキスト ボックス 462"/>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147155</xdr:rowOff>
    </xdr:from>
    <xdr:to>
      <xdr:col>12</xdr:col>
      <xdr:colOff>561975</xdr:colOff>
      <xdr:row>99</xdr:row>
      <xdr:rowOff>77305</xdr:rowOff>
    </xdr:to>
    <xdr:sp macro="" textlink="">
      <xdr:nvSpPr>
        <xdr:cNvPr id="464" name="円/楕円 463"/>
        <xdr:cNvSpPr/>
      </xdr:nvSpPr>
      <xdr:spPr>
        <a:xfrm>
          <a:off x="8699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68432</xdr:rowOff>
    </xdr:from>
    <xdr:ext cx="469744" cy="259045"/>
    <xdr:sp macro="" textlink="">
      <xdr:nvSpPr>
        <xdr:cNvPr id="465" name="テキスト ボックス 464"/>
        <xdr:cNvSpPr txBox="1"/>
      </xdr:nvSpPr>
      <xdr:spPr>
        <a:xfrm>
          <a:off x="8515427" y="170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13112</xdr:rowOff>
    </xdr:from>
    <xdr:to>
      <xdr:col>23</xdr:col>
      <xdr:colOff>517525</xdr:colOff>
      <xdr:row>39</xdr:row>
      <xdr:rowOff>38850</xdr:rowOff>
    </xdr:to>
    <xdr:cxnSp macro="">
      <xdr:nvCxnSpPr>
        <xdr:cNvPr id="494" name="直線コネクタ 493"/>
        <xdr:cNvCxnSpPr/>
      </xdr:nvCxnSpPr>
      <xdr:spPr>
        <a:xfrm flipV="1">
          <a:off x="15481300" y="6699662"/>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27153</xdr:rowOff>
    </xdr:from>
    <xdr:to>
      <xdr:col>22</xdr:col>
      <xdr:colOff>365125</xdr:colOff>
      <xdr:row>39</xdr:row>
      <xdr:rowOff>38850</xdr:rowOff>
    </xdr:to>
    <xdr:cxnSp macro="">
      <xdr:nvCxnSpPr>
        <xdr:cNvPr id="497" name="直線コネクタ 496"/>
        <xdr:cNvCxnSpPr/>
      </xdr:nvCxnSpPr>
      <xdr:spPr>
        <a:xfrm>
          <a:off x="14592300" y="6713703"/>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12656</xdr:rowOff>
    </xdr:from>
    <xdr:to>
      <xdr:col>21</xdr:col>
      <xdr:colOff>161925</xdr:colOff>
      <xdr:row>39</xdr:row>
      <xdr:rowOff>27153</xdr:rowOff>
    </xdr:to>
    <xdr:cxnSp macro="">
      <xdr:nvCxnSpPr>
        <xdr:cNvPr id="500" name="直線コネクタ 499"/>
        <xdr:cNvCxnSpPr/>
      </xdr:nvCxnSpPr>
      <xdr:spPr>
        <a:xfrm>
          <a:off x="13703300" y="6699206"/>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137414</xdr:rowOff>
    </xdr:from>
    <xdr:to>
      <xdr:col>19</xdr:col>
      <xdr:colOff>644525</xdr:colOff>
      <xdr:row>39</xdr:row>
      <xdr:rowOff>12656</xdr:rowOff>
    </xdr:to>
    <xdr:cxnSp macro="">
      <xdr:nvCxnSpPr>
        <xdr:cNvPr id="503" name="直線コネクタ 502"/>
        <xdr:cNvCxnSpPr/>
      </xdr:nvCxnSpPr>
      <xdr:spPr>
        <a:xfrm>
          <a:off x="12814300" y="6652514"/>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133762</xdr:rowOff>
    </xdr:from>
    <xdr:to>
      <xdr:col>23</xdr:col>
      <xdr:colOff>568325</xdr:colOff>
      <xdr:row>39</xdr:row>
      <xdr:rowOff>63912</xdr:rowOff>
    </xdr:to>
    <xdr:sp macro="" textlink="">
      <xdr:nvSpPr>
        <xdr:cNvPr id="513" name="円/楕円 512"/>
        <xdr:cNvSpPr/>
      </xdr:nvSpPr>
      <xdr:spPr>
        <a:xfrm>
          <a:off x="16268700" y="66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109655</xdr:rowOff>
    </xdr:from>
    <xdr:ext cx="469744" cy="259045"/>
    <xdr:sp macro="" textlink="">
      <xdr:nvSpPr>
        <xdr:cNvPr id="514" name="災害復旧事業費該当値テキスト"/>
        <xdr:cNvSpPr txBox="1"/>
      </xdr:nvSpPr>
      <xdr:spPr>
        <a:xfrm>
          <a:off x="16370300" y="66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159500</xdr:rowOff>
    </xdr:from>
    <xdr:to>
      <xdr:col>22</xdr:col>
      <xdr:colOff>415925</xdr:colOff>
      <xdr:row>39</xdr:row>
      <xdr:rowOff>89650</xdr:rowOff>
    </xdr:to>
    <xdr:sp macro="" textlink="">
      <xdr:nvSpPr>
        <xdr:cNvPr id="515" name="円/楕円 514"/>
        <xdr:cNvSpPr/>
      </xdr:nvSpPr>
      <xdr:spPr>
        <a:xfrm>
          <a:off x="154305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80777</xdr:rowOff>
    </xdr:from>
    <xdr:ext cx="378565" cy="259045"/>
    <xdr:sp macro="" textlink="">
      <xdr:nvSpPr>
        <xdr:cNvPr id="516" name="テキスト ボックス 515"/>
        <xdr:cNvSpPr txBox="1"/>
      </xdr:nvSpPr>
      <xdr:spPr>
        <a:xfrm>
          <a:off x="15292017" y="676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147803</xdr:rowOff>
    </xdr:from>
    <xdr:to>
      <xdr:col>21</xdr:col>
      <xdr:colOff>212725</xdr:colOff>
      <xdr:row>39</xdr:row>
      <xdr:rowOff>77953</xdr:rowOff>
    </xdr:to>
    <xdr:sp macro="" textlink="">
      <xdr:nvSpPr>
        <xdr:cNvPr id="517" name="円/楕円 516"/>
        <xdr:cNvSpPr/>
      </xdr:nvSpPr>
      <xdr:spPr>
        <a:xfrm>
          <a:off x="14541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69080</xdr:rowOff>
    </xdr:from>
    <xdr:ext cx="378565" cy="259045"/>
    <xdr:sp macro="" textlink="">
      <xdr:nvSpPr>
        <xdr:cNvPr id="518" name="テキスト ボックス 517"/>
        <xdr:cNvSpPr txBox="1"/>
      </xdr:nvSpPr>
      <xdr:spPr>
        <a:xfrm>
          <a:off x="14403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133306</xdr:rowOff>
    </xdr:from>
    <xdr:to>
      <xdr:col>20</xdr:col>
      <xdr:colOff>9525</xdr:colOff>
      <xdr:row>39</xdr:row>
      <xdr:rowOff>63456</xdr:rowOff>
    </xdr:to>
    <xdr:sp macro="" textlink="">
      <xdr:nvSpPr>
        <xdr:cNvPr id="519" name="円/楕円 518"/>
        <xdr:cNvSpPr/>
      </xdr:nvSpPr>
      <xdr:spPr>
        <a:xfrm>
          <a:off x="13652500" y="6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54583</xdr:rowOff>
    </xdr:from>
    <xdr:ext cx="469744" cy="259045"/>
    <xdr:sp macro="" textlink="">
      <xdr:nvSpPr>
        <xdr:cNvPr id="520" name="テキスト ボックス 519"/>
        <xdr:cNvSpPr txBox="1"/>
      </xdr:nvSpPr>
      <xdr:spPr>
        <a:xfrm>
          <a:off x="13468427" y="674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86614</xdr:rowOff>
    </xdr:from>
    <xdr:to>
      <xdr:col>18</xdr:col>
      <xdr:colOff>492125</xdr:colOff>
      <xdr:row>39</xdr:row>
      <xdr:rowOff>16764</xdr:rowOff>
    </xdr:to>
    <xdr:sp macro="" textlink="">
      <xdr:nvSpPr>
        <xdr:cNvPr id="521" name="円/楕円 520"/>
        <xdr:cNvSpPr/>
      </xdr:nvSpPr>
      <xdr:spPr>
        <a:xfrm>
          <a:off x="1276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33291</xdr:rowOff>
    </xdr:from>
    <xdr:ext cx="469744" cy="259045"/>
    <xdr:sp macro="" textlink="">
      <xdr:nvSpPr>
        <xdr:cNvPr id="522" name="テキスト ボックス 521"/>
        <xdr:cNvSpPr txBox="1"/>
      </xdr:nvSpPr>
      <xdr:spPr>
        <a:xfrm>
          <a:off x="12579427" y="63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11858</xdr:rowOff>
    </xdr:from>
    <xdr:to>
      <xdr:col>23</xdr:col>
      <xdr:colOff>517525</xdr:colOff>
      <xdr:row>77</xdr:row>
      <xdr:rowOff>23180</xdr:rowOff>
    </xdr:to>
    <xdr:cxnSp macro="">
      <xdr:nvCxnSpPr>
        <xdr:cNvPr id="602" name="直線コネクタ 601"/>
        <xdr:cNvCxnSpPr/>
      </xdr:nvCxnSpPr>
      <xdr:spPr>
        <a:xfrm flipV="1">
          <a:off x="15481300" y="13213508"/>
          <a:ext cx="8382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152882</xdr:rowOff>
    </xdr:from>
    <xdr:to>
      <xdr:col>22</xdr:col>
      <xdr:colOff>365125</xdr:colOff>
      <xdr:row>77</xdr:row>
      <xdr:rowOff>23180</xdr:rowOff>
    </xdr:to>
    <xdr:cxnSp macro="">
      <xdr:nvCxnSpPr>
        <xdr:cNvPr id="605" name="直線コネクタ 604"/>
        <xdr:cNvCxnSpPr/>
      </xdr:nvCxnSpPr>
      <xdr:spPr>
        <a:xfrm>
          <a:off x="14592300" y="13183082"/>
          <a:ext cx="8890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141105</xdr:rowOff>
    </xdr:from>
    <xdr:to>
      <xdr:col>21</xdr:col>
      <xdr:colOff>161925</xdr:colOff>
      <xdr:row>76</xdr:row>
      <xdr:rowOff>152882</xdr:rowOff>
    </xdr:to>
    <xdr:cxnSp macro="">
      <xdr:nvCxnSpPr>
        <xdr:cNvPr id="608" name="直線コネクタ 607"/>
        <xdr:cNvCxnSpPr/>
      </xdr:nvCxnSpPr>
      <xdr:spPr>
        <a:xfrm>
          <a:off x="13703300" y="13171305"/>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133996</xdr:rowOff>
    </xdr:from>
    <xdr:to>
      <xdr:col>19</xdr:col>
      <xdr:colOff>644525</xdr:colOff>
      <xdr:row>76</xdr:row>
      <xdr:rowOff>141105</xdr:rowOff>
    </xdr:to>
    <xdr:cxnSp macro="">
      <xdr:nvCxnSpPr>
        <xdr:cNvPr id="611" name="直線コネクタ 610"/>
        <xdr:cNvCxnSpPr/>
      </xdr:nvCxnSpPr>
      <xdr:spPr>
        <a:xfrm>
          <a:off x="12814300" y="13164196"/>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132508</xdr:rowOff>
    </xdr:from>
    <xdr:to>
      <xdr:col>23</xdr:col>
      <xdr:colOff>568325</xdr:colOff>
      <xdr:row>77</xdr:row>
      <xdr:rowOff>62658</xdr:rowOff>
    </xdr:to>
    <xdr:sp macro="" textlink="">
      <xdr:nvSpPr>
        <xdr:cNvPr id="621" name="円/楕円 620"/>
        <xdr:cNvSpPr/>
      </xdr:nvSpPr>
      <xdr:spPr>
        <a:xfrm>
          <a:off x="16268700" y="131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155385</xdr:rowOff>
    </xdr:from>
    <xdr:ext cx="534377" cy="259045"/>
    <xdr:sp macro="" textlink="">
      <xdr:nvSpPr>
        <xdr:cNvPr id="622" name="公債費該当値テキスト"/>
        <xdr:cNvSpPr txBox="1"/>
      </xdr:nvSpPr>
      <xdr:spPr>
        <a:xfrm>
          <a:off x="16370300" y="130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143830</xdr:rowOff>
    </xdr:from>
    <xdr:to>
      <xdr:col>22</xdr:col>
      <xdr:colOff>415925</xdr:colOff>
      <xdr:row>77</xdr:row>
      <xdr:rowOff>73980</xdr:rowOff>
    </xdr:to>
    <xdr:sp macro="" textlink="">
      <xdr:nvSpPr>
        <xdr:cNvPr id="623" name="円/楕円 622"/>
        <xdr:cNvSpPr/>
      </xdr:nvSpPr>
      <xdr:spPr>
        <a:xfrm>
          <a:off x="15430500" y="131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90506</xdr:rowOff>
    </xdr:from>
    <xdr:ext cx="534377" cy="259045"/>
    <xdr:sp macro="" textlink="">
      <xdr:nvSpPr>
        <xdr:cNvPr id="624" name="テキスト ボックス 623"/>
        <xdr:cNvSpPr txBox="1"/>
      </xdr:nvSpPr>
      <xdr:spPr>
        <a:xfrm>
          <a:off x="15214111" y="129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102082</xdr:rowOff>
    </xdr:from>
    <xdr:to>
      <xdr:col>21</xdr:col>
      <xdr:colOff>212725</xdr:colOff>
      <xdr:row>77</xdr:row>
      <xdr:rowOff>32232</xdr:rowOff>
    </xdr:to>
    <xdr:sp macro="" textlink="">
      <xdr:nvSpPr>
        <xdr:cNvPr id="625" name="円/楕円 624"/>
        <xdr:cNvSpPr/>
      </xdr:nvSpPr>
      <xdr:spPr>
        <a:xfrm>
          <a:off x="14541500" y="131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48760</xdr:rowOff>
    </xdr:from>
    <xdr:ext cx="534377" cy="259045"/>
    <xdr:sp macro="" textlink="">
      <xdr:nvSpPr>
        <xdr:cNvPr id="626" name="テキスト ボックス 625"/>
        <xdr:cNvSpPr txBox="1"/>
      </xdr:nvSpPr>
      <xdr:spPr>
        <a:xfrm>
          <a:off x="14325111" y="129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90305</xdr:rowOff>
    </xdr:from>
    <xdr:to>
      <xdr:col>20</xdr:col>
      <xdr:colOff>9525</xdr:colOff>
      <xdr:row>77</xdr:row>
      <xdr:rowOff>20455</xdr:rowOff>
    </xdr:to>
    <xdr:sp macro="" textlink="">
      <xdr:nvSpPr>
        <xdr:cNvPr id="627" name="円/楕円 626"/>
        <xdr:cNvSpPr/>
      </xdr:nvSpPr>
      <xdr:spPr>
        <a:xfrm>
          <a:off x="13652500" y="131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36982</xdr:rowOff>
    </xdr:from>
    <xdr:ext cx="534377" cy="259045"/>
    <xdr:sp macro="" textlink="">
      <xdr:nvSpPr>
        <xdr:cNvPr id="628" name="テキスト ボックス 627"/>
        <xdr:cNvSpPr txBox="1"/>
      </xdr:nvSpPr>
      <xdr:spPr>
        <a:xfrm>
          <a:off x="13436111" y="128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83196</xdr:rowOff>
    </xdr:from>
    <xdr:to>
      <xdr:col>18</xdr:col>
      <xdr:colOff>492125</xdr:colOff>
      <xdr:row>77</xdr:row>
      <xdr:rowOff>13346</xdr:rowOff>
    </xdr:to>
    <xdr:sp macro="" textlink="">
      <xdr:nvSpPr>
        <xdr:cNvPr id="629" name="円/楕円 628"/>
        <xdr:cNvSpPr/>
      </xdr:nvSpPr>
      <xdr:spPr>
        <a:xfrm>
          <a:off x="12763500" y="131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29873</xdr:rowOff>
    </xdr:from>
    <xdr:ext cx="534377" cy="259045"/>
    <xdr:sp macro="" textlink="">
      <xdr:nvSpPr>
        <xdr:cNvPr id="630" name="テキスト ボックス 629"/>
        <xdr:cNvSpPr txBox="1"/>
      </xdr:nvSpPr>
      <xdr:spPr>
        <a:xfrm>
          <a:off x="12547111" y="128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104051</xdr:rowOff>
    </xdr:from>
    <xdr:to>
      <xdr:col>23</xdr:col>
      <xdr:colOff>517525</xdr:colOff>
      <xdr:row>97</xdr:row>
      <xdr:rowOff>104191</xdr:rowOff>
    </xdr:to>
    <xdr:cxnSp macro="">
      <xdr:nvCxnSpPr>
        <xdr:cNvPr id="659" name="直線コネクタ 658"/>
        <xdr:cNvCxnSpPr/>
      </xdr:nvCxnSpPr>
      <xdr:spPr>
        <a:xfrm flipV="1">
          <a:off x="15481300" y="16563251"/>
          <a:ext cx="838200" cy="1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51867</xdr:rowOff>
    </xdr:from>
    <xdr:to>
      <xdr:col>22</xdr:col>
      <xdr:colOff>365125</xdr:colOff>
      <xdr:row>97</xdr:row>
      <xdr:rowOff>104191</xdr:rowOff>
    </xdr:to>
    <xdr:cxnSp macro="">
      <xdr:nvCxnSpPr>
        <xdr:cNvPr id="662" name="直線コネクタ 661"/>
        <xdr:cNvCxnSpPr/>
      </xdr:nvCxnSpPr>
      <xdr:spPr>
        <a:xfrm>
          <a:off x="14592300" y="16682517"/>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51867</xdr:rowOff>
    </xdr:from>
    <xdr:to>
      <xdr:col>21</xdr:col>
      <xdr:colOff>161925</xdr:colOff>
      <xdr:row>97</xdr:row>
      <xdr:rowOff>112154</xdr:rowOff>
    </xdr:to>
    <xdr:cxnSp macro="">
      <xdr:nvCxnSpPr>
        <xdr:cNvPr id="665" name="直線コネクタ 664"/>
        <xdr:cNvCxnSpPr/>
      </xdr:nvCxnSpPr>
      <xdr:spPr>
        <a:xfrm flipV="1">
          <a:off x="13703300" y="16682517"/>
          <a:ext cx="8890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112154</xdr:rowOff>
    </xdr:from>
    <xdr:to>
      <xdr:col>19</xdr:col>
      <xdr:colOff>644525</xdr:colOff>
      <xdr:row>97</xdr:row>
      <xdr:rowOff>164161</xdr:rowOff>
    </xdr:to>
    <xdr:cxnSp macro="">
      <xdr:nvCxnSpPr>
        <xdr:cNvPr id="668" name="直線コネクタ 667"/>
        <xdr:cNvCxnSpPr/>
      </xdr:nvCxnSpPr>
      <xdr:spPr>
        <a:xfrm flipV="1">
          <a:off x="12814300" y="1674280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53251</xdr:rowOff>
    </xdr:from>
    <xdr:to>
      <xdr:col>23</xdr:col>
      <xdr:colOff>568325</xdr:colOff>
      <xdr:row>96</xdr:row>
      <xdr:rowOff>154851</xdr:rowOff>
    </xdr:to>
    <xdr:sp macro="" textlink="">
      <xdr:nvSpPr>
        <xdr:cNvPr id="678" name="円/楕円 677"/>
        <xdr:cNvSpPr/>
      </xdr:nvSpPr>
      <xdr:spPr>
        <a:xfrm>
          <a:off x="16268700" y="165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76128</xdr:rowOff>
    </xdr:from>
    <xdr:ext cx="534377" cy="259045"/>
    <xdr:sp macro="" textlink="">
      <xdr:nvSpPr>
        <xdr:cNvPr id="679" name="積立金該当値テキスト"/>
        <xdr:cNvSpPr txBox="1"/>
      </xdr:nvSpPr>
      <xdr:spPr>
        <a:xfrm>
          <a:off x="16370300" y="163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53391</xdr:rowOff>
    </xdr:from>
    <xdr:to>
      <xdr:col>22</xdr:col>
      <xdr:colOff>415925</xdr:colOff>
      <xdr:row>97</xdr:row>
      <xdr:rowOff>154991</xdr:rowOff>
    </xdr:to>
    <xdr:sp macro="" textlink="">
      <xdr:nvSpPr>
        <xdr:cNvPr id="680" name="円/楕円 679"/>
        <xdr:cNvSpPr/>
      </xdr:nvSpPr>
      <xdr:spPr>
        <a:xfrm>
          <a:off x="154305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68</xdr:rowOff>
    </xdr:from>
    <xdr:ext cx="534377" cy="259045"/>
    <xdr:sp macro="" textlink="">
      <xdr:nvSpPr>
        <xdr:cNvPr id="681" name="テキスト ボックス 680"/>
        <xdr:cNvSpPr txBox="1"/>
      </xdr:nvSpPr>
      <xdr:spPr>
        <a:xfrm>
          <a:off x="15214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1067</xdr:rowOff>
    </xdr:from>
    <xdr:to>
      <xdr:col>21</xdr:col>
      <xdr:colOff>212725</xdr:colOff>
      <xdr:row>97</xdr:row>
      <xdr:rowOff>102667</xdr:rowOff>
    </xdr:to>
    <xdr:sp macro="" textlink="">
      <xdr:nvSpPr>
        <xdr:cNvPr id="682" name="円/楕円 681"/>
        <xdr:cNvSpPr/>
      </xdr:nvSpPr>
      <xdr:spPr>
        <a:xfrm>
          <a:off x="14541500" y="166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119194</xdr:rowOff>
    </xdr:from>
    <xdr:ext cx="534377" cy="259045"/>
    <xdr:sp macro="" textlink="">
      <xdr:nvSpPr>
        <xdr:cNvPr id="683" name="テキスト ボックス 682"/>
        <xdr:cNvSpPr txBox="1"/>
      </xdr:nvSpPr>
      <xdr:spPr>
        <a:xfrm>
          <a:off x="14325111" y="164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61354</xdr:rowOff>
    </xdr:from>
    <xdr:to>
      <xdr:col>20</xdr:col>
      <xdr:colOff>9525</xdr:colOff>
      <xdr:row>97</xdr:row>
      <xdr:rowOff>162954</xdr:rowOff>
    </xdr:to>
    <xdr:sp macro="" textlink="">
      <xdr:nvSpPr>
        <xdr:cNvPr id="684" name="円/楕円 683"/>
        <xdr:cNvSpPr/>
      </xdr:nvSpPr>
      <xdr:spPr>
        <a:xfrm>
          <a:off x="13652500" y="166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8031</xdr:rowOff>
    </xdr:from>
    <xdr:ext cx="534377" cy="259045"/>
    <xdr:sp macro="" textlink="">
      <xdr:nvSpPr>
        <xdr:cNvPr id="685" name="テキスト ボックス 684"/>
        <xdr:cNvSpPr txBox="1"/>
      </xdr:nvSpPr>
      <xdr:spPr>
        <a:xfrm>
          <a:off x="13436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113361</xdr:rowOff>
    </xdr:from>
    <xdr:to>
      <xdr:col>18</xdr:col>
      <xdr:colOff>492125</xdr:colOff>
      <xdr:row>98</xdr:row>
      <xdr:rowOff>43511</xdr:rowOff>
    </xdr:to>
    <xdr:sp macro="" textlink="">
      <xdr:nvSpPr>
        <xdr:cNvPr id="686" name="円/楕円 685"/>
        <xdr:cNvSpPr/>
      </xdr:nvSpPr>
      <xdr:spPr>
        <a:xfrm>
          <a:off x="127635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34638</xdr:rowOff>
    </xdr:from>
    <xdr:ext cx="534377" cy="259045"/>
    <xdr:sp macro="" textlink="">
      <xdr:nvSpPr>
        <xdr:cNvPr id="687" name="テキスト ボックス 686"/>
        <xdr:cNvSpPr txBox="1"/>
      </xdr:nvSpPr>
      <xdr:spPr>
        <a:xfrm>
          <a:off x="12547111" y="168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51199</xdr:rowOff>
    </xdr:from>
    <xdr:to>
      <xdr:col>32</xdr:col>
      <xdr:colOff>187325</xdr:colOff>
      <xdr:row>39</xdr:row>
      <xdr:rowOff>68943</xdr:rowOff>
    </xdr:to>
    <xdr:cxnSp macro="">
      <xdr:nvCxnSpPr>
        <xdr:cNvPr id="718" name="直線コネクタ 717"/>
        <xdr:cNvCxnSpPr/>
      </xdr:nvCxnSpPr>
      <xdr:spPr>
        <a:xfrm flipV="1">
          <a:off x="21323300" y="6737749"/>
          <a:ext cx="8382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68943</xdr:rowOff>
    </xdr:from>
    <xdr:to>
      <xdr:col>31</xdr:col>
      <xdr:colOff>34925</xdr:colOff>
      <xdr:row>39</xdr:row>
      <xdr:rowOff>81897</xdr:rowOff>
    </xdr:to>
    <xdr:cxnSp macro="">
      <xdr:nvCxnSpPr>
        <xdr:cNvPr id="721" name="直線コネクタ 720"/>
        <xdr:cNvCxnSpPr/>
      </xdr:nvCxnSpPr>
      <xdr:spPr>
        <a:xfrm flipV="1">
          <a:off x="20434300" y="675549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77651</xdr:rowOff>
    </xdr:from>
    <xdr:to>
      <xdr:col>29</xdr:col>
      <xdr:colOff>517525</xdr:colOff>
      <xdr:row>39</xdr:row>
      <xdr:rowOff>81897</xdr:rowOff>
    </xdr:to>
    <xdr:cxnSp macro="">
      <xdr:nvCxnSpPr>
        <xdr:cNvPr id="724" name="直線コネクタ 723"/>
        <xdr:cNvCxnSpPr/>
      </xdr:nvCxnSpPr>
      <xdr:spPr>
        <a:xfrm>
          <a:off x="19545300" y="6764201"/>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95939</xdr:rowOff>
    </xdr:from>
    <xdr:to>
      <xdr:col>28</xdr:col>
      <xdr:colOff>314325</xdr:colOff>
      <xdr:row>39</xdr:row>
      <xdr:rowOff>77651</xdr:rowOff>
    </xdr:to>
    <xdr:cxnSp macro="">
      <xdr:nvCxnSpPr>
        <xdr:cNvPr id="727" name="直線コネクタ 726"/>
        <xdr:cNvCxnSpPr/>
      </xdr:nvCxnSpPr>
      <xdr:spPr>
        <a:xfrm>
          <a:off x="18656300" y="6611039"/>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399</xdr:rowOff>
    </xdr:from>
    <xdr:to>
      <xdr:col>32</xdr:col>
      <xdr:colOff>238125</xdr:colOff>
      <xdr:row>39</xdr:row>
      <xdr:rowOff>101999</xdr:rowOff>
    </xdr:to>
    <xdr:sp macro="" textlink="">
      <xdr:nvSpPr>
        <xdr:cNvPr id="737" name="円/楕円 736"/>
        <xdr:cNvSpPr/>
      </xdr:nvSpPr>
      <xdr:spPr>
        <a:xfrm>
          <a:off x="221107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103141</xdr:rowOff>
    </xdr:from>
    <xdr:ext cx="378565" cy="259045"/>
    <xdr:sp macro="" textlink="">
      <xdr:nvSpPr>
        <xdr:cNvPr id="738" name="投資及び出資金該当値テキスト"/>
        <xdr:cNvSpPr txBox="1"/>
      </xdr:nvSpPr>
      <xdr:spPr>
        <a:xfrm>
          <a:off x="22212300"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18143</xdr:rowOff>
    </xdr:from>
    <xdr:to>
      <xdr:col>31</xdr:col>
      <xdr:colOff>85725</xdr:colOff>
      <xdr:row>39</xdr:row>
      <xdr:rowOff>119743</xdr:rowOff>
    </xdr:to>
    <xdr:sp macro="" textlink="">
      <xdr:nvSpPr>
        <xdr:cNvPr id="739" name="円/楕円 738"/>
        <xdr:cNvSpPr/>
      </xdr:nvSpPr>
      <xdr:spPr>
        <a:xfrm>
          <a:off x="21272500" y="67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110870</xdr:rowOff>
    </xdr:from>
    <xdr:ext cx="378565" cy="259045"/>
    <xdr:sp macro="" textlink="">
      <xdr:nvSpPr>
        <xdr:cNvPr id="740" name="テキスト ボックス 739"/>
        <xdr:cNvSpPr txBox="1"/>
      </xdr:nvSpPr>
      <xdr:spPr>
        <a:xfrm>
          <a:off x="21134017" y="679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31097</xdr:rowOff>
    </xdr:from>
    <xdr:to>
      <xdr:col>29</xdr:col>
      <xdr:colOff>568325</xdr:colOff>
      <xdr:row>39</xdr:row>
      <xdr:rowOff>132697</xdr:rowOff>
    </xdr:to>
    <xdr:sp macro="" textlink="">
      <xdr:nvSpPr>
        <xdr:cNvPr id="741" name="円/楕円 740"/>
        <xdr:cNvSpPr/>
      </xdr:nvSpPr>
      <xdr:spPr>
        <a:xfrm>
          <a:off x="20383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123824</xdr:rowOff>
    </xdr:from>
    <xdr:ext cx="378565" cy="259045"/>
    <xdr:sp macro="" textlink="">
      <xdr:nvSpPr>
        <xdr:cNvPr id="742" name="テキスト ボックス 741"/>
        <xdr:cNvSpPr txBox="1"/>
      </xdr:nvSpPr>
      <xdr:spPr>
        <a:xfrm>
          <a:off x="20245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26851</xdr:rowOff>
    </xdr:from>
    <xdr:to>
      <xdr:col>28</xdr:col>
      <xdr:colOff>365125</xdr:colOff>
      <xdr:row>39</xdr:row>
      <xdr:rowOff>128451</xdr:rowOff>
    </xdr:to>
    <xdr:sp macro="" textlink="">
      <xdr:nvSpPr>
        <xdr:cNvPr id="743" name="円/楕円 742"/>
        <xdr:cNvSpPr/>
      </xdr:nvSpPr>
      <xdr:spPr>
        <a:xfrm>
          <a:off x="19494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119578</xdr:rowOff>
    </xdr:from>
    <xdr:ext cx="378565" cy="259045"/>
    <xdr:sp macro="" textlink="">
      <xdr:nvSpPr>
        <xdr:cNvPr id="744" name="テキスト ボックス 743"/>
        <xdr:cNvSpPr txBox="1"/>
      </xdr:nvSpPr>
      <xdr:spPr>
        <a:xfrm>
          <a:off x="19356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45139</xdr:rowOff>
    </xdr:from>
    <xdr:to>
      <xdr:col>27</xdr:col>
      <xdr:colOff>161925</xdr:colOff>
      <xdr:row>38</xdr:row>
      <xdr:rowOff>146739</xdr:rowOff>
    </xdr:to>
    <xdr:sp macro="" textlink="">
      <xdr:nvSpPr>
        <xdr:cNvPr id="745" name="円/楕円 744"/>
        <xdr:cNvSpPr/>
      </xdr:nvSpPr>
      <xdr:spPr>
        <a:xfrm>
          <a:off x="18605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163266</xdr:rowOff>
    </xdr:from>
    <xdr:ext cx="469744" cy="259045"/>
    <xdr:sp macro="" textlink="">
      <xdr:nvSpPr>
        <xdr:cNvPr id="746" name="テキスト ボックス 745"/>
        <xdr:cNvSpPr txBox="1"/>
      </xdr:nvSpPr>
      <xdr:spPr>
        <a:xfrm>
          <a:off x="18421427" y="63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122510</xdr:rowOff>
    </xdr:from>
    <xdr:to>
      <xdr:col>32</xdr:col>
      <xdr:colOff>187325</xdr:colOff>
      <xdr:row>58</xdr:row>
      <xdr:rowOff>122738</xdr:rowOff>
    </xdr:to>
    <xdr:cxnSp macro="">
      <xdr:nvCxnSpPr>
        <xdr:cNvPr id="773" name="直線コネクタ 772"/>
        <xdr:cNvCxnSpPr/>
      </xdr:nvCxnSpPr>
      <xdr:spPr>
        <a:xfrm flipV="1">
          <a:off x="21323300" y="1006661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121595</xdr:rowOff>
    </xdr:from>
    <xdr:to>
      <xdr:col>31</xdr:col>
      <xdr:colOff>34925</xdr:colOff>
      <xdr:row>58</xdr:row>
      <xdr:rowOff>122738</xdr:rowOff>
    </xdr:to>
    <xdr:cxnSp macro="">
      <xdr:nvCxnSpPr>
        <xdr:cNvPr id="776" name="直線コネクタ 775"/>
        <xdr:cNvCxnSpPr/>
      </xdr:nvCxnSpPr>
      <xdr:spPr>
        <a:xfrm>
          <a:off x="20434300" y="1006569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120452</xdr:rowOff>
    </xdr:from>
    <xdr:to>
      <xdr:col>29</xdr:col>
      <xdr:colOff>517525</xdr:colOff>
      <xdr:row>58</xdr:row>
      <xdr:rowOff>121595</xdr:rowOff>
    </xdr:to>
    <xdr:cxnSp macro="">
      <xdr:nvCxnSpPr>
        <xdr:cNvPr id="779" name="直線コネクタ 778"/>
        <xdr:cNvCxnSpPr/>
      </xdr:nvCxnSpPr>
      <xdr:spPr>
        <a:xfrm>
          <a:off x="19545300" y="100645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120452</xdr:rowOff>
    </xdr:from>
    <xdr:to>
      <xdr:col>28</xdr:col>
      <xdr:colOff>314325</xdr:colOff>
      <xdr:row>58</xdr:row>
      <xdr:rowOff>127402</xdr:rowOff>
    </xdr:to>
    <xdr:cxnSp macro="">
      <xdr:nvCxnSpPr>
        <xdr:cNvPr id="782" name="直線コネクタ 781"/>
        <xdr:cNvCxnSpPr/>
      </xdr:nvCxnSpPr>
      <xdr:spPr>
        <a:xfrm flipV="1">
          <a:off x="18656300" y="10064552"/>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71710</xdr:rowOff>
    </xdr:from>
    <xdr:to>
      <xdr:col>32</xdr:col>
      <xdr:colOff>238125</xdr:colOff>
      <xdr:row>59</xdr:row>
      <xdr:rowOff>1860</xdr:rowOff>
    </xdr:to>
    <xdr:sp macro="" textlink="">
      <xdr:nvSpPr>
        <xdr:cNvPr id="792" name="円/楕円 791"/>
        <xdr:cNvSpPr/>
      </xdr:nvSpPr>
      <xdr:spPr>
        <a:xfrm>
          <a:off x="22110700" y="100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168872</xdr:rowOff>
    </xdr:from>
    <xdr:ext cx="378565" cy="259045"/>
    <xdr:sp macro="" textlink="">
      <xdr:nvSpPr>
        <xdr:cNvPr id="793" name="貸付金該当値テキスト"/>
        <xdr:cNvSpPr txBox="1"/>
      </xdr:nvSpPr>
      <xdr:spPr>
        <a:xfrm>
          <a:off x="22212300" y="994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71938</xdr:rowOff>
    </xdr:from>
    <xdr:to>
      <xdr:col>31</xdr:col>
      <xdr:colOff>85725</xdr:colOff>
      <xdr:row>59</xdr:row>
      <xdr:rowOff>2088</xdr:rowOff>
    </xdr:to>
    <xdr:sp macro="" textlink="">
      <xdr:nvSpPr>
        <xdr:cNvPr id="794" name="円/楕円 793"/>
        <xdr:cNvSpPr/>
      </xdr:nvSpPr>
      <xdr:spPr>
        <a:xfrm>
          <a:off x="21272500" y="100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164665</xdr:rowOff>
    </xdr:from>
    <xdr:ext cx="378565" cy="259045"/>
    <xdr:sp macro="" textlink="">
      <xdr:nvSpPr>
        <xdr:cNvPr id="795" name="テキスト ボックス 794"/>
        <xdr:cNvSpPr txBox="1"/>
      </xdr:nvSpPr>
      <xdr:spPr>
        <a:xfrm>
          <a:off x="21134017" y="1010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70795</xdr:rowOff>
    </xdr:from>
    <xdr:to>
      <xdr:col>29</xdr:col>
      <xdr:colOff>568325</xdr:colOff>
      <xdr:row>59</xdr:row>
      <xdr:rowOff>945</xdr:rowOff>
    </xdr:to>
    <xdr:sp macro="" textlink="">
      <xdr:nvSpPr>
        <xdr:cNvPr id="796" name="円/楕円 795"/>
        <xdr:cNvSpPr/>
      </xdr:nvSpPr>
      <xdr:spPr>
        <a:xfrm>
          <a:off x="20383500" y="10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163522</xdr:rowOff>
    </xdr:from>
    <xdr:ext cx="378565" cy="259045"/>
    <xdr:sp macro="" textlink="">
      <xdr:nvSpPr>
        <xdr:cNvPr id="797" name="テキスト ボックス 796"/>
        <xdr:cNvSpPr txBox="1"/>
      </xdr:nvSpPr>
      <xdr:spPr>
        <a:xfrm>
          <a:off x="20245017" y="1010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69652</xdr:rowOff>
    </xdr:from>
    <xdr:to>
      <xdr:col>28</xdr:col>
      <xdr:colOff>365125</xdr:colOff>
      <xdr:row>58</xdr:row>
      <xdr:rowOff>171252</xdr:rowOff>
    </xdr:to>
    <xdr:sp macro="" textlink="">
      <xdr:nvSpPr>
        <xdr:cNvPr id="798" name="円/楕円 797"/>
        <xdr:cNvSpPr/>
      </xdr:nvSpPr>
      <xdr:spPr>
        <a:xfrm>
          <a:off x="19494500" y="100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162379</xdr:rowOff>
    </xdr:from>
    <xdr:ext cx="378565" cy="259045"/>
    <xdr:sp macro="" textlink="">
      <xdr:nvSpPr>
        <xdr:cNvPr id="799" name="テキスト ボックス 798"/>
        <xdr:cNvSpPr txBox="1"/>
      </xdr:nvSpPr>
      <xdr:spPr>
        <a:xfrm>
          <a:off x="19356017" y="1010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76602</xdr:rowOff>
    </xdr:from>
    <xdr:to>
      <xdr:col>27</xdr:col>
      <xdr:colOff>161925</xdr:colOff>
      <xdr:row>59</xdr:row>
      <xdr:rowOff>6752</xdr:rowOff>
    </xdr:to>
    <xdr:sp macro="" textlink="">
      <xdr:nvSpPr>
        <xdr:cNvPr id="800" name="円/楕円 799"/>
        <xdr:cNvSpPr/>
      </xdr:nvSpPr>
      <xdr:spPr>
        <a:xfrm>
          <a:off x="18605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169329</xdr:rowOff>
    </xdr:from>
    <xdr:ext cx="378565" cy="259045"/>
    <xdr:sp macro="" textlink="">
      <xdr:nvSpPr>
        <xdr:cNvPr id="801" name="テキスト ボックス 800"/>
        <xdr:cNvSpPr txBox="1"/>
      </xdr:nvSpPr>
      <xdr:spPr>
        <a:xfrm>
          <a:off x="18467017" y="1011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113412</xdr:rowOff>
    </xdr:from>
    <xdr:to>
      <xdr:col>32</xdr:col>
      <xdr:colOff>187325</xdr:colOff>
      <xdr:row>77</xdr:row>
      <xdr:rowOff>126647</xdr:rowOff>
    </xdr:to>
    <xdr:cxnSp macro="">
      <xdr:nvCxnSpPr>
        <xdr:cNvPr id="829" name="直線コネクタ 828"/>
        <xdr:cNvCxnSpPr/>
      </xdr:nvCxnSpPr>
      <xdr:spPr>
        <a:xfrm>
          <a:off x="21323300" y="13315062"/>
          <a:ext cx="8382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113412</xdr:rowOff>
    </xdr:from>
    <xdr:to>
      <xdr:col>31</xdr:col>
      <xdr:colOff>34925</xdr:colOff>
      <xdr:row>77</xdr:row>
      <xdr:rowOff>167224</xdr:rowOff>
    </xdr:to>
    <xdr:cxnSp macro="">
      <xdr:nvCxnSpPr>
        <xdr:cNvPr id="832" name="直線コネクタ 831"/>
        <xdr:cNvCxnSpPr/>
      </xdr:nvCxnSpPr>
      <xdr:spPr>
        <a:xfrm flipV="1">
          <a:off x="20434300" y="13315062"/>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13604</xdr:rowOff>
    </xdr:from>
    <xdr:to>
      <xdr:col>29</xdr:col>
      <xdr:colOff>517525</xdr:colOff>
      <xdr:row>77</xdr:row>
      <xdr:rowOff>167224</xdr:rowOff>
    </xdr:to>
    <xdr:cxnSp macro="">
      <xdr:nvCxnSpPr>
        <xdr:cNvPr id="835" name="直線コネクタ 834"/>
        <xdr:cNvCxnSpPr/>
      </xdr:nvCxnSpPr>
      <xdr:spPr>
        <a:xfrm>
          <a:off x="19545300" y="13215254"/>
          <a:ext cx="8890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13604</xdr:rowOff>
    </xdr:from>
    <xdr:to>
      <xdr:col>28</xdr:col>
      <xdr:colOff>314325</xdr:colOff>
      <xdr:row>77</xdr:row>
      <xdr:rowOff>49357</xdr:rowOff>
    </xdr:to>
    <xdr:cxnSp macro="">
      <xdr:nvCxnSpPr>
        <xdr:cNvPr id="838" name="直線コネクタ 837"/>
        <xdr:cNvCxnSpPr/>
      </xdr:nvCxnSpPr>
      <xdr:spPr>
        <a:xfrm flipV="1">
          <a:off x="18656300" y="13215254"/>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75847</xdr:rowOff>
    </xdr:from>
    <xdr:to>
      <xdr:col>32</xdr:col>
      <xdr:colOff>238125</xdr:colOff>
      <xdr:row>78</xdr:row>
      <xdr:rowOff>5997</xdr:rowOff>
    </xdr:to>
    <xdr:sp macro="" textlink="">
      <xdr:nvSpPr>
        <xdr:cNvPr id="848" name="円/楕円 847"/>
        <xdr:cNvSpPr/>
      </xdr:nvSpPr>
      <xdr:spPr>
        <a:xfrm>
          <a:off x="22110700" y="13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54274</xdr:rowOff>
    </xdr:from>
    <xdr:ext cx="534377" cy="259045"/>
    <xdr:sp macro="" textlink="">
      <xdr:nvSpPr>
        <xdr:cNvPr id="849" name="繰出金該当値テキスト"/>
        <xdr:cNvSpPr txBox="1"/>
      </xdr:nvSpPr>
      <xdr:spPr>
        <a:xfrm>
          <a:off x="22212300" y="132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62612</xdr:rowOff>
    </xdr:from>
    <xdr:to>
      <xdr:col>31</xdr:col>
      <xdr:colOff>85725</xdr:colOff>
      <xdr:row>77</xdr:row>
      <xdr:rowOff>164212</xdr:rowOff>
    </xdr:to>
    <xdr:sp macro="" textlink="">
      <xdr:nvSpPr>
        <xdr:cNvPr id="850" name="円/楕円 849"/>
        <xdr:cNvSpPr/>
      </xdr:nvSpPr>
      <xdr:spPr>
        <a:xfrm>
          <a:off x="21272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155339</xdr:rowOff>
    </xdr:from>
    <xdr:ext cx="534377" cy="259045"/>
    <xdr:sp macro="" textlink="">
      <xdr:nvSpPr>
        <xdr:cNvPr id="851" name="テキスト ボックス 850"/>
        <xdr:cNvSpPr txBox="1"/>
      </xdr:nvSpPr>
      <xdr:spPr>
        <a:xfrm>
          <a:off x="21056111" y="13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116424</xdr:rowOff>
    </xdr:from>
    <xdr:to>
      <xdr:col>29</xdr:col>
      <xdr:colOff>568325</xdr:colOff>
      <xdr:row>78</xdr:row>
      <xdr:rowOff>46574</xdr:rowOff>
    </xdr:to>
    <xdr:sp macro="" textlink="">
      <xdr:nvSpPr>
        <xdr:cNvPr id="852" name="円/楕円 851"/>
        <xdr:cNvSpPr/>
      </xdr:nvSpPr>
      <xdr:spPr>
        <a:xfrm>
          <a:off x="20383500" y="133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37701</xdr:rowOff>
    </xdr:from>
    <xdr:ext cx="534377" cy="259045"/>
    <xdr:sp macro="" textlink="">
      <xdr:nvSpPr>
        <xdr:cNvPr id="853" name="テキスト ボックス 852"/>
        <xdr:cNvSpPr txBox="1"/>
      </xdr:nvSpPr>
      <xdr:spPr>
        <a:xfrm>
          <a:off x="20167111" y="134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134254</xdr:rowOff>
    </xdr:from>
    <xdr:to>
      <xdr:col>28</xdr:col>
      <xdr:colOff>365125</xdr:colOff>
      <xdr:row>77</xdr:row>
      <xdr:rowOff>64404</xdr:rowOff>
    </xdr:to>
    <xdr:sp macro="" textlink="">
      <xdr:nvSpPr>
        <xdr:cNvPr id="854" name="円/楕円 853"/>
        <xdr:cNvSpPr/>
      </xdr:nvSpPr>
      <xdr:spPr>
        <a:xfrm>
          <a:off x="19494500" y="131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55531</xdr:rowOff>
    </xdr:from>
    <xdr:ext cx="534377" cy="259045"/>
    <xdr:sp macro="" textlink="">
      <xdr:nvSpPr>
        <xdr:cNvPr id="855" name="テキスト ボックス 854"/>
        <xdr:cNvSpPr txBox="1"/>
      </xdr:nvSpPr>
      <xdr:spPr>
        <a:xfrm>
          <a:off x="19278111" y="132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170007</xdr:rowOff>
    </xdr:from>
    <xdr:to>
      <xdr:col>27</xdr:col>
      <xdr:colOff>161925</xdr:colOff>
      <xdr:row>77</xdr:row>
      <xdr:rowOff>100157</xdr:rowOff>
    </xdr:to>
    <xdr:sp macro="" textlink="">
      <xdr:nvSpPr>
        <xdr:cNvPr id="856" name="円/楕円 855"/>
        <xdr:cNvSpPr/>
      </xdr:nvSpPr>
      <xdr:spPr>
        <a:xfrm>
          <a:off x="18605500" y="132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91284</xdr:rowOff>
    </xdr:from>
    <xdr:ext cx="534377" cy="259045"/>
    <xdr:sp macro="" textlink="">
      <xdr:nvSpPr>
        <xdr:cNvPr id="857" name="テキスト ボックス 856"/>
        <xdr:cNvSpPr txBox="1"/>
      </xdr:nvSpPr>
      <xdr:spPr>
        <a:xfrm>
          <a:off x="18389111" y="132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年度の決算における住民一人当たりのコストにおいて大きく割合を占めているのが人件費であり</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類似団体平均値と比較すると</a:t>
          </a:r>
          <a:r>
            <a:rPr kumimoji="1" lang="ja-JP" altLang="en-US" sz="1100">
              <a:solidFill>
                <a:schemeClr val="dk1"/>
              </a:solidFill>
              <a:latin typeface="+mn-lt"/>
              <a:ea typeface="+mn-ea"/>
              <a:cs typeface="+mn-cs"/>
            </a:rPr>
            <a:t>２５，８４６</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高</a:t>
          </a:r>
          <a:r>
            <a:rPr kumimoji="1" lang="ja-JP" altLang="ja-JP" sz="1100">
              <a:solidFill>
                <a:schemeClr val="dk1"/>
              </a:solidFill>
              <a:latin typeface="+mn-lt"/>
              <a:ea typeface="+mn-ea"/>
              <a:cs typeface="+mn-cs"/>
            </a:rPr>
            <a:t>く、その要因として職員数は減少してはいるものの未だ類似団体と比較して多いことがあげられる。</a:t>
          </a:r>
          <a:r>
            <a:rPr kumimoji="1" lang="ja-JP" altLang="en-US" sz="1100">
              <a:solidFill>
                <a:schemeClr val="dk1"/>
              </a:solidFill>
              <a:latin typeface="+mn-lt"/>
              <a:ea typeface="+mn-ea"/>
              <a:cs typeface="+mn-cs"/>
            </a:rPr>
            <a:t>次に、</a:t>
          </a:r>
          <a:r>
            <a:rPr kumimoji="1" lang="ja-JP" altLang="ja-JP" sz="1100">
              <a:solidFill>
                <a:schemeClr val="dk1"/>
              </a:solidFill>
              <a:latin typeface="+mn-lt"/>
              <a:ea typeface="+mn-ea"/>
              <a:cs typeface="+mn-cs"/>
            </a:rPr>
            <a:t>公債費</a:t>
          </a:r>
          <a:r>
            <a:rPr kumimoji="1" lang="ja-JP" altLang="en-US" sz="1100">
              <a:solidFill>
                <a:schemeClr val="dk1"/>
              </a:solidFill>
              <a:latin typeface="+mn-lt"/>
              <a:ea typeface="+mn-ea"/>
              <a:cs typeface="+mn-cs"/>
            </a:rPr>
            <a:t>について</a:t>
          </a:r>
          <a:r>
            <a:rPr kumimoji="1" lang="ja-JP" altLang="ja-JP" sz="1100">
              <a:solidFill>
                <a:schemeClr val="dk1"/>
              </a:solidFill>
              <a:latin typeface="+mn-lt"/>
              <a:ea typeface="+mn-ea"/>
              <a:cs typeface="+mn-cs"/>
            </a:rPr>
            <a:t>は、昭和５０年代からの宅地開発に伴う</a:t>
          </a:r>
          <a:r>
            <a:rPr kumimoji="1" lang="ja-JP" altLang="en-US" sz="1100">
              <a:solidFill>
                <a:schemeClr val="dk1"/>
              </a:solidFill>
              <a:latin typeface="+mn-lt"/>
              <a:ea typeface="+mn-ea"/>
              <a:cs typeface="+mn-cs"/>
            </a:rPr>
            <a:t>インフラ</a:t>
          </a:r>
          <a:r>
            <a:rPr kumimoji="1" lang="ja-JP" altLang="ja-JP" sz="1100">
              <a:solidFill>
                <a:schemeClr val="dk1"/>
              </a:solidFill>
              <a:latin typeface="+mn-lt"/>
              <a:ea typeface="+mn-ea"/>
              <a:cs typeface="+mn-cs"/>
            </a:rPr>
            <a:t>に加え義務教育施設整備や文化施設整備などの公債費負担が依然として大きいことによる。宅地開発については人件費にも当てはまるもので、その当時の人口急増対策に合わせ大量採用したことが人口減少した現在にも影響を及ぼしているものである。</a:t>
          </a:r>
          <a:r>
            <a:rPr kumimoji="1" lang="ja-JP" altLang="en-US" sz="1100">
              <a:solidFill>
                <a:schemeClr val="dk1"/>
              </a:solidFill>
              <a:latin typeface="+mn-lt"/>
              <a:ea typeface="+mn-ea"/>
              <a:cs typeface="+mn-cs"/>
            </a:rPr>
            <a:t>平成２８年度の普通建設事業費については、新規事業として認定保育園の整備工事や防災無線設備設置工事を実施したことにより歳出額が増加したが、それ以外は町道整備等の老朽化にともなう更新工事である。</a:t>
          </a:r>
          <a:r>
            <a:rPr kumimoji="1" lang="ja-JP" altLang="ja-JP" sz="1100">
              <a:solidFill>
                <a:schemeClr val="dk1"/>
              </a:solidFill>
              <a:latin typeface="+mn-lt"/>
              <a:ea typeface="+mn-ea"/>
              <a:cs typeface="+mn-cs"/>
            </a:rPr>
            <a:t>その他、物件費や補助費等については、既存施設等の有効利用</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、必要最低限の経費に抑えるなど、削減努力をしているため、ほとんどの性質別経費は減少傾向にある。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21,269
21,061
32.51
8,166,620
7,982,145
162,788
4,516,720
7,873,289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105029</xdr:rowOff>
    </xdr:from>
    <xdr:to>
      <xdr:col>6</xdr:col>
      <xdr:colOff>511175</xdr:colOff>
      <xdr:row>33</xdr:row>
      <xdr:rowOff>33401</xdr:rowOff>
    </xdr:to>
    <xdr:cxnSp macro="">
      <xdr:nvCxnSpPr>
        <xdr:cNvPr id="61" name="直線コネクタ 60"/>
        <xdr:cNvCxnSpPr/>
      </xdr:nvCxnSpPr>
      <xdr:spPr>
        <a:xfrm>
          <a:off x="3797300" y="5591429"/>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130175</xdr:rowOff>
    </xdr:from>
    <xdr:to>
      <xdr:col>5</xdr:col>
      <xdr:colOff>358775</xdr:colOff>
      <xdr:row>32</xdr:row>
      <xdr:rowOff>105029</xdr:rowOff>
    </xdr:to>
    <xdr:cxnSp macro="">
      <xdr:nvCxnSpPr>
        <xdr:cNvPr id="64" name="直線コネクタ 63"/>
        <xdr:cNvCxnSpPr/>
      </xdr:nvCxnSpPr>
      <xdr:spPr>
        <a:xfrm>
          <a:off x="2908300" y="5445125"/>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130175</xdr:rowOff>
    </xdr:from>
    <xdr:to>
      <xdr:col>4</xdr:col>
      <xdr:colOff>155575</xdr:colOff>
      <xdr:row>33</xdr:row>
      <xdr:rowOff>8636</xdr:rowOff>
    </xdr:to>
    <xdr:cxnSp macro="">
      <xdr:nvCxnSpPr>
        <xdr:cNvPr id="67" name="直線コネクタ 66"/>
        <xdr:cNvCxnSpPr/>
      </xdr:nvCxnSpPr>
      <xdr:spPr>
        <a:xfrm flipV="1">
          <a:off x="2019300" y="5445125"/>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8636</xdr:rowOff>
    </xdr:from>
    <xdr:to>
      <xdr:col>2</xdr:col>
      <xdr:colOff>638175</xdr:colOff>
      <xdr:row>33</xdr:row>
      <xdr:rowOff>23876</xdr:rowOff>
    </xdr:to>
    <xdr:cxnSp macro="">
      <xdr:nvCxnSpPr>
        <xdr:cNvPr id="70" name="直線コネクタ 69"/>
        <xdr:cNvCxnSpPr/>
      </xdr:nvCxnSpPr>
      <xdr:spPr>
        <a:xfrm flipV="1">
          <a:off x="1130300" y="56664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154051</xdr:rowOff>
    </xdr:from>
    <xdr:to>
      <xdr:col>6</xdr:col>
      <xdr:colOff>561975</xdr:colOff>
      <xdr:row>33</xdr:row>
      <xdr:rowOff>84201</xdr:rowOff>
    </xdr:to>
    <xdr:sp macro="" textlink="">
      <xdr:nvSpPr>
        <xdr:cNvPr id="80" name="円/楕円 79"/>
        <xdr:cNvSpPr/>
      </xdr:nvSpPr>
      <xdr:spPr>
        <a:xfrm>
          <a:off x="45847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5478</xdr:rowOff>
    </xdr:from>
    <xdr:ext cx="469744" cy="259045"/>
    <xdr:sp macro="" textlink="">
      <xdr:nvSpPr>
        <xdr:cNvPr id="81" name="議会費該当値テキスト"/>
        <xdr:cNvSpPr txBox="1"/>
      </xdr:nvSpPr>
      <xdr:spPr>
        <a:xfrm>
          <a:off x="4686300" y="54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54229</xdr:rowOff>
    </xdr:from>
    <xdr:to>
      <xdr:col>5</xdr:col>
      <xdr:colOff>409575</xdr:colOff>
      <xdr:row>32</xdr:row>
      <xdr:rowOff>155829</xdr:rowOff>
    </xdr:to>
    <xdr:sp macro="" textlink="">
      <xdr:nvSpPr>
        <xdr:cNvPr id="82" name="円/楕円 81"/>
        <xdr:cNvSpPr/>
      </xdr:nvSpPr>
      <xdr:spPr>
        <a:xfrm>
          <a:off x="3746500" y="5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906</xdr:rowOff>
    </xdr:from>
    <xdr:ext cx="469744" cy="259045"/>
    <xdr:sp macro="" textlink="">
      <xdr:nvSpPr>
        <xdr:cNvPr id="83" name="テキスト ボックス 82"/>
        <xdr:cNvSpPr txBox="1"/>
      </xdr:nvSpPr>
      <xdr:spPr>
        <a:xfrm>
          <a:off x="3562427" y="53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79375</xdr:rowOff>
    </xdr:from>
    <xdr:to>
      <xdr:col>4</xdr:col>
      <xdr:colOff>206375</xdr:colOff>
      <xdr:row>32</xdr:row>
      <xdr:rowOff>9525</xdr:rowOff>
    </xdr:to>
    <xdr:sp macro="" textlink="">
      <xdr:nvSpPr>
        <xdr:cNvPr id="84" name="円/楕円 83"/>
        <xdr:cNvSpPr/>
      </xdr:nvSpPr>
      <xdr:spPr>
        <a:xfrm>
          <a:off x="2857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26052</xdr:rowOff>
    </xdr:from>
    <xdr:ext cx="469744" cy="259045"/>
    <xdr:sp macro="" textlink="">
      <xdr:nvSpPr>
        <xdr:cNvPr id="85" name="テキスト ボックス 84"/>
        <xdr:cNvSpPr txBox="1"/>
      </xdr:nvSpPr>
      <xdr:spPr>
        <a:xfrm>
          <a:off x="2673427"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129286</xdr:rowOff>
    </xdr:from>
    <xdr:to>
      <xdr:col>3</xdr:col>
      <xdr:colOff>3175</xdr:colOff>
      <xdr:row>33</xdr:row>
      <xdr:rowOff>59436</xdr:rowOff>
    </xdr:to>
    <xdr:sp macro="" textlink="">
      <xdr:nvSpPr>
        <xdr:cNvPr id="86" name="円/楕円 85"/>
        <xdr:cNvSpPr/>
      </xdr:nvSpPr>
      <xdr:spPr>
        <a:xfrm>
          <a:off x="1968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75963</xdr:rowOff>
    </xdr:from>
    <xdr:ext cx="469744" cy="259045"/>
    <xdr:sp macro="" textlink="">
      <xdr:nvSpPr>
        <xdr:cNvPr id="87" name="テキスト ボックス 86"/>
        <xdr:cNvSpPr txBox="1"/>
      </xdr:nvSpPr>
      <xdr:spPr>
        <a:xfrm>
          <a:off x="1784427"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144526</xdr:rowOff>
    </xdr:from>
    <xdr:to>
      <xdr:col>1</xdr:col>
      <xdr:colOff>485775</xdr:colOff>
      <xdr:row>33</xdr:row>
      <xdr:rowOff>74676</xdr:rowOff>
    </xdr:to>
    <xdr:sp macro="" textlink="">
      <xdr:nvSpPr>
        <xdr:cNvPr id="88" name="円/楕円 87"/>
        <xdr:cNvSpPr/>
      </xdr:nvSpPr>
      <xdr:spPr>
        <a:xfrm>
          <a:off x="1079500" y="56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91203</xdr:rowOff>
    </xdr:from>
    <xdr:ext cx="469744" cy="259045"/>
    <xdr:sp macro="" textlink="">
      <xdr:nvSpPr>
        <xdr:cNvPr id="89" name="テキスト ボックス 88"/>
        <xdr:cNvSpPr txBox="1"/>
      </xdr:nvSpPr>
      <xdr:spPr>
        <a:xfrm>
          <a:off x="895427"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69421</xdr:rowOff>
    </xdr:from>
    <xdr:to>
      <xdr:col>6</xdr:col>
      <xdr:colOff>511175</xdr:colOff>
      <xdr:row>56</xdr:row>
      <xdr:rowOff>23709</xdr:rowOff>
    </xdr:to>
    <xdr:cxnSp macro="">
      <xdr:nvCxnSpPr>
        <xdr:cNvPr id="118" name="直線コネクタ 117"/>
        <xdr:cNvCxnSpPr/>
      </xdr:nvCxnSpPr>
      <xdr:spPr>
        <a:xfrm flipV="1">
          <a:off x="3797300" y="9499171"/>
          <a:ext cx="838200" cy="1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107612</xdr:rowOff>
    </xdr:from>
    <xdr:to>
      <xdr:col>5</xdr:col>
      <xdr:colOff>358775</xdr:colOff>
      <xdr:row>56</xdr:row>
      <xdr:rowOff>23709</xdr:rowOff>
    </xdr:to>
    <xdr:cxnSp macro="">
      <xdr:nvCxnSpPr>
        <xdr:cNvPr id="121" name="直線コネクタ 120"/>
        <xdr:cNvCxnSpPr/>
      </xdr:nvCxnSpPr>
      <xdr:spPr>
        <a:xfrm>
          <a:off x="2908300" y="9537362"/>
          <a:ext cx="889000" cy="8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107612</xdr:rowOff>
    </xdr:from>
    <xdr:to>
      <xdr:col>4</xdr:col>
      <xdr:colOff>155575</xdr:colOff>
      <xdr:row>56</xdr:row>
      <xdr:rowOff>55324</xdr:rowOff>
    </xdr:to>
    <xdr:cxnSp macro="">
      <xdr:nvCxnSpPr>
        <xdr:cNvPr id="124" name="直線コネクタ 123"/>
        <xdr:cNvCxnSpPr/>
      </xdr:nvCxnSpPr>
      <xdr:spPr>
        <a:xfrm flipV="1">
          <a:off x="2019300" y="9537362"/>
          <a:ext cx="889000" cy="1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24623</xdr:rowOff>
    </xdr:from>
    <xdr:to>
      <xdr:col>2</xdr:col>
      <xdr:colOff>638175</xdr:colOff>
      <xdr:row>56</xdr:row>
      <xdr:rowOff>55324</xdr:rowOff>
    </xdr:to>
    <xdr:cxnSp macro="">
      <xdr:nvCxnSpPr>
        <xdr:cNvPr id="127" name="直線コネクタ 126"/>
        <xdr:cNvCxnSpPr/>
      </xdr:nvCxnSpPr>
      <xdr:spPr>
        <a:xfrm>
          <a:off x="1130300" y="9625823"/>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18621</xdr:rowOff>
    </xdr:from>
    <xdr:to>
      <xdr:col>6</xdr:col>
      <xdr:colOff>561975</xdr:colOff>
      <xdr:row>55</xdr:row>
      <xdr:rowOff>120221</xdr:rowOff>
    </xdr:to>
    <xdr:sp macro="" textlink="">
      <xdr:nvSpPr>
        <xdr:cNvPr id="137" name="円/楕円 136"/>
        <xdr:cNvSpPr/>
      </xdr:nvSpPr>
      <xdr:spPr>
        <a:xfrm>
          <a:off x="4584700" y="94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41498</xdr:rowOff>
    </xdr:from>
    <xdr:ext cx="534377" cy="259045"/>
    <xdr:sp macro="" textlink="">
      <xdr:nvSpPr>
        <xdr:cNvPr id="138" name="総務費該当値テキスト"/>
        <xdr:cNvSpPr txBox="1"/>
      </xdr:nvSpPr>
      <xdr:spPr>
        <a:xfrm>
          <a:off x="4686300" y="92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144359</xdr:rowOff>
    </xdr:from>
    <xdr:to>
      <xdr:col>5</xdr:col>
      <xdr:colOff>409575</xdr:colOff>
      <xdr:row>56</xdr:row>
      <xdr:rowOff>74509</xdr:rowOff>
    </xdr:to>
    <xdr:sp macro="" textlink="">
      <xdr:nvSpPr>
        <xdr:cNvPr id="139" name="円/楕円 138"/>
        <xdr:cNvSpPr/>
      </xdr:nvSpPr>
      <xdr:spPr>
        <a:xfrm>
          <a:off x="3746500" y="9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91036</xdr:rowOff>
    </xdr:from>
    <xdr:ext cx="534377" cy="259045"/>
    <xdr:sp macro="" textlink="">
      <xdr:nvSpPr>
        <xdr:cNvPr id="140" name="テキスト ボックス 139"/>
        <xdr:cNvSpPr txBox="1"/>
      </xdr:nvSpPr>
      <xdr:spPr>
        <a:xfrm>
          <a:off x="3530111" y="9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56812</xdr:rowOff>
    </xdr:from>
    <xdr:to>
      <xdr:col>4</xdr:col>
      <xdr:colOff>206375</xdr:colOff>
      <xdr:row>55</xdr:row>
      <xdr:rowOff>158412</xdr:rowOff>
    </xdr:to>
    <xdr:sp macro="" textlink="">
      <xdr:nvSpPr>
        <xdr:cNvPr id="141" name="円/楕円 140"/>
        <xdr:cNvSpPr/>
      </xdr:nvSpPr>
      <xdr:spPr>
        <a:xfrm>
          <a:off x="2857500" y="948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3489</xdr:rowOff>
    </xdr:from>
    <xdr:ext cx="534377" cy="259045"/>
    <xdr:sp macro="" textlink="">
      <xdr:nvSpPr>
        <xdr:cNvPr id="142" name="テキスト ボックス 141"/>
        <xdr:cNvSpPr txBox="1"/>
      </xdr:nvSpPr>
      <xdr:spPr>
        <a:xfrm>
          <a:off x="2641111" y="92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4524</xdr:rowOff>
    </xdr:from>
    <xdr:to>
      <xdr:col>3</xdr:col>
      <xdr:colOff>3175</xdr:colOff>
      <xdr:row>56</xdr:row>
      <xdr:rowOff>106124</xdr:rowOff>
    </xdr:to>
    <xdr:sp macro="" textlink="">
      <xdr:nvSpPr>
        <xdr:cNvPr id="143" name="円/楕円 142"/>
        <xdr:cNvSpPr/>
      </xdr:nvSpPr>
      <xdr:spPr>
        <a:xfrm>
          <a:off x="1968500" y="96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122651</xdr:rowOff>
    </xdr:from>
    <xdr:ext cx="534377" cy="259045"/>
    <xdr:sp macro="" textlink="">
      <xdr:nvSpPr>
        <xdr:cNvPr id="144" name="テキスト ボックス 143"/>
        <xdr:cNvSpPr txBox="1"/>
      </xdr:nvSpPr>
      <xdr:spPr>
        <a:xfrm>
          <a:off x="1752111" y="93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145273</xdr:rowOff>
    </xdr:from>
    <xdr:to>
      <xdr:col>1</xdr:col>
      <xdr:colOff>485775</xdr:colOff>
      <xdr:row>56</xdr:row>
      <xdr:rowOff>75423</xdr:rowOff>
    </xdr:to>
    <xdr:sp macro="" textlink="">
      <xdr:nvSpPr>
        <xdr:cNvPr id="145" name="円/楕円 144"/>
        <xdr:cNvSpPr/>
      </xdr:nvSpPr>
      <xdr:spPr>
        <a:xfrm>
          <a:off x="1079500" y="95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91950</xdr:rowOff>
    </xdr:from>
    <xdr:ext cx="534377" cy="259045"/>
    <xdr:sp macro="" textlink="">
      <xdr:nvSpPr>
        <xdr:cNvPr id="146" name="テキスト ボックス 145"/>
        <xdr:cNvSpPr txBox="1"/>
      </xdr:nvSpPr>
      <xdr:spPr>
        <a:xfrm>
          <a:off x="863111" y="93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60681</xdr:rowOff>
    </xdr:from>
    <xdr:to>
      <xdr:col>6</xdr:col>
      <xdr:colOff>510540</xdr:colOff>
      <xdr:row>77</xdr:row>
      <xdr:rowOff>89987</xdr:rowOff>
    </xdr:to>
    <xdr:cxnSp macro="">
      <xdr:nvCxnSpPr>
        <xdr:cNvPr id="171" name="直線コネクタ 170"/>
        <xdr:cNvCxnSpPr/>
      </xdr:nvCxnSpPr>
      <xdr:spPr>
        <a:xfrm flipV="1">
          <a:off x="4633595" y="12233631"/>
          <a:ext cx="1270" cy="105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93814</xdr:rowOff>
    </xdr:from>
    <xdr:ext cx="534377" cy="259045"/>
    <xdr:sp macro="" textlink="">
      <xdr:nvSpPr>
        <xdr:cNvPr id="172" name="民生費最小値テキスト"/>
        <xdr:cNvSpPr txBox="1"/>
      </xdr:nvSpPr>
      <xdr:spPr>
        <a:xfrm>
          <a:off x="4686300" y="132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77</xdr:row>
      <xdr:rowOff>89987</xdr:rowOff>
    </xdr:from>
    <xdr:to>
      <xdr:col>6</xdr:col>
      <xdr:colOff>600075</xdr:colOff>
      <xdr:row>77</xdr:row>
      <xdr:rowOff>89987</xdr:rowOff>
    </xdr:to>
    <xdr:cxnSp macro="">
      <xdr:nvCxnSpPr>
        <xdr:cNvPr id="173" name="直線コネクタ 172"/>
        <xdr:cNvCxnSpPr/>
      </xdr:nvCxnSpPr>
      <xdr:spPr>
        <a:xfrm>
          <a:off x="4546600" y="132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7358</xdr:rowOff>
    </xdr:from>
    <xdr:ext cx="599010" cy="259045"/>
    <xdr:sp macro="" textlink="">
      <xdr:nvSpPr>
        <xdr:cNvPr id="174" name="民生費最大値テキスト"/>
        <xdr:cNvSpPr txBox="1"/>
      </xdr:nvSpPr>
      <xdr:spPr>
        <a:xfrm>
          <a:off x="4686300" y="1200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71</xdr:row>
      <xdr:rowOff>60681</xdr:rowOff>
    </xdr:from>
    <xdr:to>
      <xdr:col>6</xdr:col>
      <xdr:colOff>600075</xdr:colOff>
      <xdr:row>71</xdr:row>
      <xdr:rowOff>60681</xdr:rowOff>
    </xdr:to>
    <xdr:cxnSp macro="">
      <xdr:nvCxnSpPr>
        <xdr:cNvPr id="175" name="直線コネクタ 174"/>
        <xdr:cNvCxnSpPr/>
      </xdr:nvCxnSpPr>
      <xdr:spPr>
        <a:xfrm>
          <a:off x="4546600" y="1223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138374</xdr:rowOff>
    </xdr:from>
    <xdr:to>
      <xdr:col>6</xdr:col>
      <xdr:colOff>511175</xdr:colOff>
      <xdr:row>77</xdr:row>
      <xdr:rowOff>85148</xdr:rowOff>
    </xdr:to>
    <xdr:cxnSp macro="">
      <xdr:nvCxnSpPr>
        <xdr:cNvPr id="176" name="直線コネクタ 175"/>
        <xdr:cNvCxnSpPr/>
      </xdr:nvCxnSpPr>
      <xdr:spPr>
        <a:xfrm flipV="1">
          <a:off x="3797300" y="13168574"/>
          <a:ext cx="8382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154045</xdr:rowOff>
    </xdr:from>
    <xdr:ext cx="599010" cy="259045"/>
    <xdr:sp macro="" textlink="">
      <xdr:nvSpPr>
        <xdr:cNvPr id="177" name="民生費平均値テキスト"/>
        <xdr:cNvSpPr txBox="1"/>
      </xdr:nvSpPr>
      <xdr:spPr>
        <a:xfrm>
          <a:off x="4686300" y="12841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131168</xdr:rowOff>
    </xdr:from>
    <xdr:to>
      <xdr:col>6</xdr:col>
      <xdr:colOff>561975</xdr:colOff>
      <xdr:row>76</xdr:row>
      <xdr:rowOff>61317</xdr:rowOff>
    </xdr:to>
    <xdr:sp macro="" textlink="">
      <xdr:nvSpPr>
        <xdr:cNvPr id="178" name="フローチャート : 判断 177"/>
        <xdr:cNvSpPr/>
      </xdr:nvSpPr>
      <xdr:spPr>
        <a:xfrm>
          <a:off x="4584700" y="129899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85148</xdr:rowOff>
    </xdr:from>
    <xdr:to>
      <xdr:col>5</xdr:col>
      <xdr:colOff>358775</xdr:colOff>
      <xdr:row>77</xdr:row>
      <xdr:rowOff>140286</xdr:rowOff>
    </xdr:to>
    <xdr:cxnSp macro="">
      <xdr:nvCxnSpPr>
        <xdr:cNvPr id="179" name="直線コネクタ 178"/>
        <xdr:cNvCxnSpPr/>
      </xdr:nvCxnSpPr>
      <xdr:spPr>
        <a:xfrm flipV="1">
          <a:off x="2908300" y="13286798"/>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16250</xdr:rowOff>
    </xdr:from>
    <xdr:to>
      <xdr:col>5</xdr:col>
      <xdr:colOff>409575</xdr:colOff>
      <xdr:row>76</xdr:row>
      <xdr:rowOff>117850</xdr:rowOff>
    </xdr:to>
    <xdr:sp macro="" textlink="">
      <xdr:nvSpPr>
        <xdr:cNvPr id="180" name="フローチャート : 判断 179"/>
        <xdr:cNvSpPr/>
      </xdr:nvSpPr>
      <xdr:spPr>
        <a:xfrm>
          <a:off x="37465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134378</xdr:rowOff>
    </xdr:from>
    <xdr:ext cx="599010" cy="259045"/>
    <xdr:sp macro="" textlink="">
      <xdr:nvSpPr>
        <xdr:cNvPr id="181" name="テキスト ボックス 180"/>
        <xdr:cNvSpPr txBox="1"/>
      </xdr:nvSpPr>
      <xdr:spPr>
        <a:xfrm>
          <a:off x="3497794" y="128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140286</xdr:rowOff>
    </xdr:from>
    <xdr:to>
      <xdr:col>4</xdr:col>
      <xdr:colOff>155575</xdr:colOff>
      <xdr:row>77</xdr:row>
      <xdr:rowOff>155253</xdr:rowOff>
    </xdr:to>
    <xdr:cxnSp macro="">
      <xdr:nvCxnSpPr>
        <xdr:cNvPr id="182" name="直線コネクタ 181"/>
        <xdr:cNvCxnSpPr/>
      </xdr:nvCxnSpPr>
      <xdr:spPr>
        <a:xfrm flipV="1">
          <a:off x="2019300" y="13341936"/>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37495</xdr:rowOff>
    </xdr:from>
    <xdr:to>
      <xdr:col>4</xdr:col>
      <xdr:colOff>206375</xdr:colOff>
      <xdr:row>76</xdr:row>
      <xdr:rowOff>139095</xdr:rowOff>
    </xdr:to>
    <xdr:sp macro="" textlink="">
      <xdr:nvSpPr>
        <xdr:cNvPr id="183" name="フローチャート : 判断 182"/>
        <xdr:cNvSpPr/>
      </xdr:nvSpPr>
      <xdr:spPr>
        <a:xfrm>
          <a:off x="2857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155622</xdr:rowOff>
    </xdr:from>
    <xdr:ext cx="599010" cy="259045"/>
    <xdr:sp macro="" textlink="">
      <xdr:nvSpPr>
        <xdr:cNvPr id="184" name="テキスト ボックス 183"/>
        <xdr:cNvSpPr txBox="1"/>
      </xdr:nvSpPr>
      <xdr:spPr>
        <a:xfrm>
          <a:off x="2608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155253</xdr:rowOff>
    </xdr:from>
    <xdr:to>
      <xdr:col>2</xdr:col>
      <xdr:colOff>638175</xdr:colOff>
      <xdr:row>78</xdr:row>
      <xdr:rowOff>56634</xdr:rowOff>
    </xdr:to>
    <xdr:cxnSp macro="">
      <xdr:nvCxnSpPr>
        <xdr:cNvPr id="185" name="直線コネクタ 184"/>
        <xdr:cNvCxnSpPr/>
      </xdr:nvCxnSpPr>
      <xdr:spPr>
        <a:xfrm flipV="1">
          <a:off x="1130300" y="13356903"/>
          <a:ext cx="889000" cy="7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72571</xdr:rowOff>
    </xdr:from>
    <xdr:to>
      <xdr:col>3</xdr:col>
      <xdr:colOff>3175</xdr:colOff>
      <xdr:row>77</xdr:row>
      <xdr:rowOff>2721</xdr:rowOff>
    </xdr:to>
    <xdr:sp macro="" textlink="">
      <xdr:nvSpPr>
        <xdr:cNvPr id="186" name="フローチャート : 判断 185"/>
        <xdr:cNvSpPr/>
      </xdr:nvSpPr>
      <xdr:spPr>
        <a:xfrm>
          <a:off x="1968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19247</xdr:rowOff>
    </xdr:from>
    <xdr:ext cx="599010" cy="259045"/>
    <xdr:sp macro="" textlink="">
      <xdr:nvSpPr>
        <xdr:cNvPr id="187" name="テキスト ボックス 186"/>
        <xdr:cNvSpPr txBox="1"/>
      </xdr:nvSpPr>
      <xdr:spPr>
        <a:xfrm>
          <a:off x="1719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87643</xdr:rowOff>
    </xdr:from>
    <xdr:to>
      <xdr:col>1</xdr:col>
      <xdr:colOff>485775</xdr:colOff>
      <xdr:row>77</xdr:row>
      <xdr:rowOff>17793</xdr:rowOff>
    </xdr:to>
    <xdr:sp macro="" textlink="">
      <xdr:nvSpPr>
        <xdr:cNvPr id="188" name="フローチャート : 判断 187"/>
        <xdr:cNvSpPr/>
      </xdr:nvSpPr>
      <xdr:spPr>
        <a:xfrm>
          <a:off x="1079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34320</xdr:rowOff>
    </xdr:from>
    <xdr:ext cx="599010" cy="259045"/>
    <xdr:sp macro="" textlink="">
      <xdr:nvSpPr>
        <xdr:cNvPr id="189" name="テキスト ボックス 188"/>
        <xdr:cNvSpPr txBox="1"/>
      </xdr:nvSpPr>
      <xdr:spPr>
        <a:xfrm>
          <a:off x="830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87574</xdr:rowOff>
    </xdr:from>
    <xdr:to>
      <xdr:col>6</xdr:col>
      <xdr:colOff>561975</xdr:colOff>
      <xdr:row>77</xdr:row>
      <xdr:rowOff>17724</xdr:rowOff>
    </xdr:to>
    <xdr:sp macro="" textlink="">
      <xdr:nvSpPr>
        <xdr:cNvPr id="195" name="円/楕円 194"/>
        <xdr:cNvSpPr/>
      </xdr:nvSpPr>
      <xdr:spPr>
        <a:xfrm>
          <a:off x="4584700" y="131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2501</xdr:rowOff>
    </xdr:from>
    <xdr:ext cx="599010" cy="259045"/>
    <xdr:sp macro="" textlink="">
      <xdr:nvSpPr>
        <xdr:cNvPr id="196" name="民生費該当値テキスト"/>
        <xdr:cNvSpPr txBox="1"/>
      </xdr:nvSpPr>
      <xdr:spPr>
        <a:xfrm>
          <a:off x="4686300" y="1303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34348</xdr:rowOff>
    </xdr:from>
    <xdr:to>
      <xdr:col>5</xdr:col>
      <xdr:colOff>409575</xdr:colOff>
      <xdr:row>77</xdr:row>
      <xdr:rowOff>135948</xdr:rowOff>
    </xdr:to>
    <xdr:sp macro="" textlink="">
      <xdr:nvSpPr>
        <xdr:cNvPr id="197" name="円/楕円 196"/>
        <xdr:cNvSpPr/>
      </xdr:nvSpPr>
      <xdr:spPr>
        <a:xfrm>
          <a:off x="3746500" y="132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127075</xdr:rowOff>
    </xdr:from>
    <xdr:ext cx="534377" cy="259045"/>
    <xdr:sp macro="" textlink="">
      <xdr:nvSpPr>
        <xdr:cNvPr id="198" name="テキスト ボックス 197"/>
        <xdr:cNvSpPr txBox="1"/>
      </xdr:nvSpPr>
      <xdr:spPr>
        <a:xfrm>
          <a:off x="3530111" y="133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89486</xdr:rowOff>
    </xdr:from>
    <xdr:to>
      <xdr:col>4</xdr:col>
      <xdr:colOff>206375</xdr:colOff>
      <xdr:row>78</xdr:row>
      <xdr:rowOff>19636</xdr:rowOff>
    </xdr:to>
    <xdr:sp macro="" textlink="">
      <xdr:nvSpPr>
        <xdr:cNvPr id="199" name="円/楕円 198"/>
        <xdr:cNvSpPr/>
      </xdr:nvSpPr>
      <xdr:spPr>
        <a:xfrm>
          <a:off x="2857500" y="132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10763</xdr:rowOff>
    </xdr:from>
    <xdr:ext cx="534377" cy="259045"/>
    <xdr:sp macro="" textlink="">
      <xdr:nvSpPr>
        <xdr:cNvPr id="200" name="テキスト ボックス 199"/>
        <xdr:cNvSpPr txBox="1"/>
      </xdr:nvSpPr>
      <xdr:spPr>
        <a:xfrm>
          <a:off x="2641111" y="133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104453</xdr:rowOff>
    </xdr:from>
    <xdr:to>
      <xdr:col>3</xdr:col>
      <xdr:colOff>3175</xdr:colOff>
      <xdr:row>78</xdr:row>
      <xdr:rowOff>34603</xdr:rowOff>
    </xdr:to>
    <xdr:sp macro="" textlink="">
      <xdr:nvSpPr>
        <xdr:cNvPr id="201" name="円/楕円 200"/>
        <xdr:cNvSpPr/>
      </xdr:nvSpPr>
      <xdr:spPr>
        <a:xfrm>
          <a:off x="1968500" y="133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25730</xdr:rowOff>
    </xdr:from>
    <xdr:ext cx="534377" cy="259045"/>
    <xdr:sp macro="" textlink="">
      <xdr:nvSpPr>
        <xdr:cNvPr id="202" name="テキスト ボックス 201"/>
        <xdr:cNvSpPr txBox="1"/>
      </xdr:nvSpPr>
      <xdr:spPr>
        <a:xfrm>
          <a:off x="1752111" y="133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5834</xdr:rowOff>
    </xdr:from>
    <xdr:to>
      <xdr:col>1</xdr:col>
      <xdr:colOff>485775</xdr:colOff>
      <xdr:row>78</xdr:row>
      <xdr:rowOff>107434</xdr:rowOff>
    </xdr:to>
    <xdr:sp macro="" textlink="">
      <xdr:nvSpPr>
        <xdr:cNvPr id="203" name="円/楕円 202"/>
        <xdr:cNvSpPr/>
      </xdr:nvSpPr>
      <xdr:spPr>
        <a:xfrm>
          <a:off x="1079500" y="133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98561</xdr:rowOff>
    </xdr:from>
    <xdr:ext cx="534377" cy="259045"/>
    <xdr:sp macro="" textlink="">
      <xdr:nvSpPr>
        <xdr:cNvPr id="204" name="テキスト ボックス 203"/>
        <xdr:cNvSpPr txBox="1"/>
      </xdr:nvSpPr>
      <xdr:spPr>
        <a:xfrm>
          <a:off x="863111" y="1347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28" name="直線コネクタ 227"/>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29"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0" name="直線コネクタ 229"/>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1"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2" name="直線コネクタ 231"/>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117518</xdr:rowOff>
    </xdr:from>
    <xdr:to>
      <xdr:col>6</xdr:col>
      <xdr:colOff>511175</xdr:colOff>
      <xdr:row>98</xdr:row>
      <xdr:rowOff>129082</xdr:rowOff>
    </xdr:to>
    <xdr:cxnSp macro="">
      <xdr:nvCxnSpPr>
        <xdr:cNvPr id="233" name="直線コネクタ 232"/>
        <xdr:cNvCxnSpPr/>
      </xdr:nvCxnSpPr>
      <xdr:spPr>
        <a:xfrm>
          <a:off x="3797300" y="16919618"/>
          <a:ext cx="8382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4"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5" name="フローチャート : 判断 234"/>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116585</xdr:rowOff>
    </xdr:from>
    <xdr:to>
      <xdr:col>5</xdr:col>
      <xdr:colOff>358775</xdr:colOff>
      <xdr:row>98</xdr:row>
      <xdr:rowOff>117518</xdr:rowOff>
    </xdr:to>
    <xdr:cxnSp macro="">
      <xdr:nvCxnSpPr>
        <xdr:cNvPr id="236" name="直線コネクタ 235"/>
        <xdr:cNvCxnSpPr/>
      </xdr:nvCxnSpPr>
      <xdr:spPr>
        <a:xfrm>
          <a:off x="2908300" y="16918685"/>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7" name="フローチャート : 判断 236"/>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38" name="テキスト ボックス 237"/>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116585</xdr:rowOff>
    </xdr:from>
    <xdr:to>
      <xdr:col>4</xdr:col>
      <xdr:colOff>155575</xdr:colOff>
      <xdr:row>98</xdr:row>
      <xdr:rowOff>124498</xdr:rowOff>
    </xdr:to>
    <xdr:cxnSp macro="">
      <xdr:nvCxnSpPr>
        <xdr:cNvPr id="239" name="直線コネクタ 238"/>
        <xdr:cNvCxnSpPr/>
      </xdr:nvCxnSpPr>
      <xdr:spPr>
        <a:xfrm flipV="1">
          <a:off x="2019300" y="16918685"/>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0" name="フローチャート : 判断 239"/>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1" name="テキスト ボックス 240"/>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107029</xdr:rowOff>
    </xdr:from>
    <xdr:to>
      <xdr:col>2</xdr:col>
      <xdr:colOff>638175</xdr:colOff>
      <xdr:row>98</xdr:row>
      <xdr:rowOff>124498</xdr:rowOff>
    </xdr:to>
    <xdr:cxnSp macro="">
      <xdr:nvCxnSpPr>
        <xdr:cNvPr id="242" name="直線コネクタ 241"/>
        <xdr:cNvCxnSpPr/>
      </xdr:nvCxnSpPr>
      <xdr:spPr>
        <a:xfrm>
          <a:off x="1130300" y="16909129"/>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3" name="フローチャート : 判断 242"/>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4" name="テキスト ボックス 243"/>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5" name="フローチャート : 判断 244"/>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6" name="テキスト ボックス 245"/>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78282</xdr:rowOff>
    </xdr:from>
    <xdr:to>
      <xdr:col>6</xdr:col>
      <xdr:colOff>561975</xdr:colOff>
      <xdr:row>99</xdr:row>
      <xdr:rowOff>8432</xdr:rowOff>
    </xdr:to>
    <xdr:sp macro="" textlink="">
      <xdr:nvSpPr>
        <xdr:cNvPr id="252" name="円/楕円 251"/>
        <xdr:cNvSpPr/>
      </xdr:nvSpPr>
      <xdr:spPr>
        <a:xfrm>
          <a:off x="4584700" y="168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3"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66718</xdr:rowOff>
    </xdr:from>
    <xdr:to>
      <xdr:col>5</xdr:col>
      <xdr:colOff>409575</xdr:colOff>
      <xdr:row>98</xdr:row>
      <xdr:rowOff>168318</xdr:rowOff>
    </xdr:to>
    <xdr:sp macro="" textlink="">
      <xdr:nvSpPr>
        <xdr:cNvPr id="254" name="円/楕円 253"/>
        <xdr:cNvSpPr/>
      </xdr:nvSpPr>
      <xdr:spPr>
        <a:xfrm>
          <a:off x="3746500" y="168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159445</xdr:rowOff>
    </xdr:from>
    <xdr:ext cx="534377" cy="259045"/>
    <xdr:sp macro="" textlink="">
      <xdr:nvSpPr>
        <xdr:cNvPr id="255" name="テキスト ボックス 254"/>
        <xdr:cNvSpPr txBox="1"/>
      </xdr:nvSpPr>
      <xdr:spPr>
        <a:xfrm>
          <a:off x="3530111" y="1696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65785</xdr:rowOff>
    </xdr:from>
    <xdr:to>
      <xdr:col>4</xdr:col>
      <xdr:colOff>206375</xdr:colOff>
      <xdr:row>98</xdr:row>
      <xdr:rowOff>167385</xdr:rowOff>
    </xdr:to>
    <xdr:sp macro="" textlink="">
      <xdr:nvSpPr>
        <xdr:cNvPr id="256" name="円/楕円 255"/>
        <xdr:cNvSpPr/>
      </xdr:nvSpPr>
      <xdr:spPr>
        <a:xfrm>
          <a:off x="2857500" y="168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158512</xdr:rowOff>
    </xdr:from>
    <xdr:ext cx="534377" cy="259045"/>
    <xdr:sp macro="" textlink="">
      <xdr:nvSpPr>
        <xdr:cNvPr id="257" name="テキスト ボックス 256"/>
        <xdr:cNvSpPr txBox="1"/>
      </xdr:nvSpPr>
      <xdr:spPr>
        <a:xfrm>
          <a:off x="2641111" y="169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73698</xdr:rowOff>
    </xdr:from>
    <xdr:to>
      <xdr:col>3</xdr:col>
      <xdr:colOff>3175</xdr:colOff>
      <xdr:row>99</xdr:row>
      <xdr:rowOff>3848</xdr:rowOff>
    </xdr:to>
    <xdr:sp macro="" textlink="">
      <xdr:nvSpPr>
        <xdr:cNvPr id="258" name="円/楕円 257"/>
        <xdr:cNvSpPr/>
      </xdr:nvSpPr>
      <xdr:spPr>
        <a:xfrm>
          <a:off x="1968500" y="168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166425</xdr:rowOff>
    </xdr:from>
    <xdr:ext cx="534377" cy="259045"/>
    <xdr:sp macro="" textlink="">
      <xdr:nvSpPr>
        <xdr:cNvPr id="259" name="テキスト ボックス 258"/>
        <xdr:cNvSpPr txBox="1"/>
      </xdr:nvSpPr>
      <xdr:spPr>
        <a:xfrm>
          <a:off x="1752111" y="169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56229</xdr:rowOff>
    </xdr:from>
    <xdr:to>
      <xdr:col>1</xdr:col>
      <xdr:colOff>485775</xdr:colOff>
      <xdr:row>98</xdr:row>
      <xdr:rowOff>157829</xdr:rowOff>
    </xdr:to>
    <xdr:sp macro="" textlink="">
      <xdr:nvSpPr>
        <xdr:cNvPr id="260" name="円/楕円 259"/>
        <xdr:cNvSpPr/>
      </xdr:nvSpPr>
      <xdr:spPr>
        <a:xfrm>
          <a:off x="1079500" y="168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148956</xdr:rowOff>
    </xdr:from>
    <xdr:ext cx="534377" cy="259045"/>
    <xdr:sp macro="" textlink="">
      <xdr:nvSpPr>
        <xdr:cNvPr id="261" name="テキスト ボックス 260"/>
        <xdr:cNvSpPr txBox="1"/>
      </xdr:nvSpPr>
      <xdr:spPr>
        <a:xfrm>
          <a:off x="863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144272</xdr:rowOff>
    </xdr:from>
    <xdr:to>
      <xdr:col>15</xdr:col>
      <xdr:colOff>180340</xdr:colOff>
      <xdr:row>39</xdr:row>
      <xdr:rowOff>98878</xdr:rowOff>
    </xdr:to>
    <xdr:cxnSp macro="">
      <xdr:nvCxnSpPr>
        <xdr:cNvPr id="287" name="直線コネクタ 286"/>
        <xdr:cNvCxnSpPr/>
      </xdr:nvCxnSpPr>
      <xdr:spPr>
        <a:xfrm flipV="1">
          <a:off x="10475595" y="6145022"/>
          <a:ext cx="1270" cy="64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90949</xdr:rowOff>
    </xdr:from>
    <xdr:ext cx="469744" cy="259045"/>
    <xdr:sp macro="" textlink="">
      <xdr:nvSpPr>
        <xdr:cNvPr id="290" name="労働費最大値テキスト"/>
        <xdr:cNvSpPr txBox="1"/>
      </xdr:nvSpPr>
      <xdr:spPr>
        <a:xfrm>
          <a:off x="10528300" y="59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35</xdr:row>
      <xdr:rowOff>144272</xdr:rowOff>
    </xdr:from>
    <xdr:to>
      <xdr:col>15</xdr:col>
      <xdr:colOff>269875</xdr:colOff>
      <xdr:row>35</xdr:row>
      <xdr:rowOff>144272</xdr:rowOff>
    </xdr:to>
    <xdr:cxnSp macro="">
      <xdr:nvCxnSpPr>
        <xdr:cNvPr id="291" name="直線コネクタ 290"/>
        <xdr:cNvCxnSpPr/>
      </xdr:nvCxnSpPr>
      <xdr:spPr>
        <a:xfrm>
          <a:off x="10388600" y="614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165498</xdr:rowOff>
    </xdr:from>
    <xdr:ext cx="378565" cy="259045"/>
    <xdr:sp macro="" textlink="">
      <xdr:nvSpPr>
        <xdr:cNvPr id="293" name="労働費平均値テキスト"/>
        <xdr:cNvSpPr txBox="1"/>
      </xdr:nvSpPr>
      <xdr:spPr>
        <a:xfrm>
          <a:off x="10528300" y="65091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142621</xdr:rowOff>
    </xdr:from>
    <xdr:to>
      <xdr:col>15</xdr:col>
      <xdr:colOff>231775</xdr:colOff>
      <xdr:row>39</xdr:row>
      <xdr:rowOff>72771</xdr:rowOff>
    </xdr:to>
    <xdr:sp macro="" textlink="">
      <xdr:nvSpPr>
        <xdr:cNvPr id="294" name="フローチャート : 判断 293"/>
        <xdr:cNvSpPr/>
      </xdr:nvSpPr>
      <xdr:spPr>
        <a:xfrm>
          <a:off x="10426700" y="665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125802</xdr:rowOff>
    </xdr:from>
    <xdr:to>
      <xdr:col>14</xdr:col>
      <xdr:colOff>79375</xdr:colOff>
      <xdr:row>39</xdr:row>
      <xdr:rowOff>55952</xdr:rowOff>
    </xdr:to>
    <xdr:sp macro="" textlink="">
      <xdr:nvSpPr>
        <xdr:cNvPr id="296" name="フローチャート : 判断 295"/>
        <xdr:cNvSpPr/>
      </xdr:nvSpPr>
      <xdr:spPr>
        <a:xfrm>
          <a:off x="9588500" y="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72479</xdr:rowOff>
    </xdr:from>
    <xdr:ext cx="378565" cy="259045"/>
    <xdr:sp macro="" textlink="">
      <xdr:nvSpPr>
        <xdr:cNvPr id="297" name="テキスト ボックス 296"/>
        <xdr:cNvSpPr txBox="1"/>
      </xdr:nvSpPr>
      <xdr:spPr>
        <a:xfrm>
          <a:off x="9450017" y="6416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19195</xdr:rowOff>
    </xdr:from>
    <xdr:to>
      <xdr:col>12</xdr:col>
      <xdr:colOff>511175</xdr:colOff>
      <xdr:row>39</xdr:row>
      <xdr:rowOff>98878</xdr:rowOff>
    </xdr:to>
    <xdr:cxnSp macro="">
      <xdr:nvCxnSpPr>
        <xdr:cNvPr id="298" name="直線コネクタ 297"/>
        <xdr:cNvCxnSpPr/>
      </xdr:nvCxnSpPr>
      <xdr:spPr>
        <a:xfrm>
          <a:off x="7861300" y="6534295"/>
          <a:ext cx="889000" cy="25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61141</xdr:rowOff>
    </xdr:from>
    <xdr:to>
      <xdr:col>12</xdr:col>
      <xdr:colOff>561975</xdr:colOff>
      <xdr:row>38</xdr:row>
      <xdr:rowOff>162741</xdr:rowOff>
    </xdr:to>
    <xdr:sp macro="" textlink="">
      <xdr:nvSpPr>
        <xdr:cNvPr id="299" name="フローチャート : 判断 298"/>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7819</xdr:rowOff>
    </xdr:from>
    <xdr:ext cx="378565" cy="259045"/>
    <xdr:sp macro="" textlink="">
      <xdr:nvSpPr>
        <xdr:cNvPr id="300" name="テキスト ボックス 299"/>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139863</xdr:rowOff>
    </xdr:from>
    <xdr:to>
      <xdr:col>11</xdr:col>
      <xdr:colOff>307975</xdr:colOff>
      <xdr:row>38</xdr:row>
      <xdr:rowOff>19195</xdr:rowOff>
    </xdr:to>
    <xdr:cxnSp macro="">
      <xdr:nvCxnSpPr>
        <xdr:cNvPr id="301" name="直線コネクタ 300"/>
        <xdr:cNvCxnSpPr/>
      </xdr:nvCxnSpPr>
      <xdr:spPr>
        <a:xfrm>
          <a:off x="6972300" y="5283363"/>
          <a:ext cx="889000" cy="12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19177</xdr:rowOff>
    </xdr:from>
    <xdr:to>
      <xdr:col>11</xdr:col>
      <xdr:colOff>358775</xdr:colOff>
      <xdr:row>38</xdr:row>
      <xdr:rowOff>120777</xdr:rowOff>
    </xdr:to>
    <xdr:sp macro="" textlink="">
      <xdr:nvSpPr>
        <xdr:cNvPr id="302" name="フローチャート : 判断 301"/>
        <xdr:cNvSpPr/>
      </xdr:nvSpPr>
      <xdr:spPr>
        <a:xfrm>
          <a:off x="7810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111904</xdr:rowOff>
    </xdr:from>
    <xdr:ext cx="469744" cy="259045"/>
    <xdr:sp macro="" textlink="">
      <xdr:nvSpPr>
        <xdr:cNvPr id="303" name="テキスト ボックス 302"/>
        <xdr:cNvSpPr txBox="1"/>
      </xdr:nvSpPr>
      <xdr:spPr>
        <a:xfrm>
          <a:off x="7626427"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146540</xdr:rowOff>
    </xdr:from>
    <xdr:to>
      <xdr:col>10</xdr:col>
      <xdr:colOff>155575</xdr:colOff>
      <xdr:row>38</xdr:row>
      <xdr:rowOff>76690</xdr:rowOff>
    </xdr:to>
    <xdr:sp macro="" textlink="">
      <xdr:nvSpPr>
        <xdr:cNvPr id="304" name="フローチャート : 判断 303"/>
        <xdr:cNvSpPr/>
      </xdr:nvSpPr>
      <xdr:spPr>
        <a:xfrm>
          <a:off x="6921500" y="64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67817</xdr:rowOff>
    </xdr:from>
    <xdr:ext cx="469744" cy="259045"/>
    <xdr:sp macro="" textlink="">
      <xdr:nvSpPr>
        <xdr:cNvPr id="305" name="テキスト ボックス 304"/>
        <xdr:cNvSpPr txBox="1"/>
      </xdr:nvSpPr>
      <xdr:spPr>
        <a:xfrm>
          <a:off x="6737427" y="6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1" name="円/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3" name="円/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4" name="テキスト ボックス 31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5" name="円/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6" name="テキスト ボックス 31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139845</xdr:rowOff>
    </xdr:from>
    <xdr:to>
      <xdr:col>11</xdr:col>
      <xdr:colOff>358775</xdr:colOff>
      <xdr:row>38</xdr:row>
      <xdr:rowOff>69995</xdr:rowOff>
    </xdr:to>
    <xdr:sp macro="" textlink="">
      <xdr:nvSpPr>
        <xdr:cNvPr id="317" name="円/楕円 316"/>
        <xdr:cNvSpPr/>
      </xdr:nvSpPr>
      <xdr:spPr>
        <a:xfrm>
          <a:off x="7810500" y="64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86522</xdr:rowOff>
    </xdr:from>
    <xdr:ext cx="469744" cy="259045"/>
    <xdr:sp macro="" textlink="">
      <xdr:nvSpPr>
        <xdr:cNvPr id="318" name="テキスト ボックス 317"/>
        <xdr:cNvSpPr txBox="1"/>
      </xdr:nvSpPr>
      <xdr:spPr>
        <a:xfrm>
          <a:off x="7626427" y="625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89063</xdr:rowOff>
    </xdr:from>
    <xdr:to>
      <xdr:col>10</xdr:col>
      <xdr:colOff>155575</xdr:colOff>
      <xdr:row>31</xdr:row>
      <xdr:rowOff>19213</xdr:rowOff>
    </xdr:to>
    <xdr:sp macro="" textlink="">
      <xdr:nvSpPr>
        <xdr:cNvPr id="319" name="円/楕円 318"/>
        <xdr:cNvSpPr/>
      </xdr:nvSpPr>
      <xdr:spPr>
        <a:xfrm>
          <a:off x="6921500" y="52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35740</xdr:rowOff>
    </xdr:from>
    <xdr:ext cx="469744" cy="259045"/>
    <xdr:sp macro="" textlink="">
      <xdr:nvSpPr>
        <xdr:cNvPr id="320" name="テキスト ボックス 319"/>
        <xdr:cNvSpPr txBox="1"/>
      </xdr:nvSpPr>
      <xdr:spPr>
        <a:xfrm>
          <a:off x="6737427" y="500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99219</xdr:rowOff>
    </xdr:from>
    <xdr:to>
      <xdr:col>15</xdr:col>
      <xdr:colOff>180975</xdr:colOff>
      <xdr:row>58</xdr:row>
      <xdr:rowOff>99905</xdr:rowOff>
    </xdr:to>
    <xdr:cxnSp macro="">
      <xdr:nvCxnSpPr>
        <xdr:cNvPr id="349" name="直線コネクタ 348"/>
        <xdr:cNvCxnSpPr/>
      </xdr:nvCxnSpPr>
      <xdr:spPr>
        <a:xfrm>
          <a:off x="9639300" y="1004331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65672</xdr:rowOff>
    </xdr:from>
    <xdr:to>
      <xdr:col>14</xdr:col>
      <xdr:colOff>28575</xdr:colOff>
      <xdr:row>58</xdr:row>
      <xdr:rowOff>99219</xdr:rowOff>
    </xdr:to>
    <xdr:cxnSp macro="">
      <xdr:nvCxnSpPr>
        <xdr:cNvPr id="352" name="直線コネクタ 351"/>
        <xdr:cNvCxnSpPr/>
      </xdr:nvCxnSpPr>
      <xdr:spPr>
        <a:xfrm>
          <a:off x="8750300" y="10009772"/>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65672</xdr:rowOff>
    </xdr:from>
    <xdr:to>
      <xdr:col>12</xdr:col>
      <xdr:colOff>511175</xdr:colOff>
      <xdr:row>58</xdr:row>
      <xdr:rowOff>120212</xdr:rowOff>
    </xdr:to>
    <xdr:cxnSp macro="">
      <xdr:nvCxnSpPr>
        <xdr:cNvPr id="355" name="直線コネクタ 354"/>
        <xdr:cNvCxnSpPr/>
      </xdr:nvCxnSpPr>
      <xdr:spPr>
        <a:xfrm flipV="1">
          <a:off x="7861300" y="10009772"/>
          <a:ext cx="8890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120212</xdr:rowOff>
    </xdr:from>
    <xdr:to>
      <xdr:col>11</xdr:col>
      <xdr:colOff>307975</xdr:colOff>
      <xdr:row>58</xdr:row>
      <xdr:rowOff>123527</xdr:rowOff>
    </xdr:to>
    <xdr:cxnSp macro="">
      <xdr:nvCxnSpPr>
        <xdr:cNvPr id="358" name="直線コネクタ 357"/>
        <xdr:cNvCxnSpPr/>
      </xdr:nvCxnSpPr>
      <xdr:spPr>
        <a:xfrm flipV="1">
          <a:off x="6972300" y="1006431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49105</xdr:rowOff>
    </xdr:from>
    <xdr:to>
      <xdr:col>15</xdr:col>
      <xdr:colOff>231775</xdr:colOff>
      <xdr:row>58</xdr:row>
      <xdr:rowOff>150705</xdr:rowOff>
    </xdr:to>
    <xdr:sp macro="" textlink="">
      <xdr:nvSpPr>
        <xdr:cNvPr id="368" name="円/楕円 367"/>
        <xdr:cNvSpPr/>
      </xdr:nvSpPr>
      <xdr:spPr>
        <a:xfrm>
          <a:off x="10426700" y="99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135482</xdr:rowOff>
    </xdr:from>
    <xdr:ext cx="469744" cy="259045"/>
    <xdr:sp macro="" textlink="">
      <xdr:nvSpPr>
        <xdr:cNvPr id="369" name="農林水産業費該当値テキスト"/>
        <xdr:cNvSpPr txBox="1"/>
      </xdr:nvSpPr>
      <xdr:spPr>
        <a:xfrm>
          <a:off x="10528300" y="99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48419</xdr:rowOff>
    </xdr:from>
    <xdr:to>
      <xdr:col>14</xdr:col>
      <xdr:colOff>79375</xdr:colOff>
      <xdr:row>58</xdr:row>
      <xdr:rowOff>150019</xdr:rowOff>
    </xdr:to>
    <xdr:sp macro="" textlink="">
      <xdr:nvSpPr>
        <xdr:cNvPr id="370" name="円/楕円 369"/>
        <xdr:cNvSpPr/>
      </xdr:nvSpPr>
      <xdr:spPr>
        <a:xfrm>
          <a:off x="9588500" y="99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141146</xdr:rowOff>
    </xdr:from>
    <xdr:ext cx="469744" cy="259045"/>
    <xdr:sp macro="" textlink="">
      <xdr:nvSpPr>
        <xdr:cNvPr id="371" name="テキスト ボックス 370"/>
        <xdr:cNvSpPr txBox="1"/>
      </xdr:nvSpPr>
      <xdr:spPr>
        <a:xfrm>
          <a:off x="9404427" y="1008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14872</xdr:rowOff>
    </xdr:from>
    <xdr:to>
      <xdr:col>12</xdr:col>
      <xdr:colOff>561975</xdr:colOff>
      <xdr:row>58</xdr:row>
      <xdr:rowOff>116472</xdr:rowOff>
    </xdr:to>
    <xdr:sp macro="" textlink="">
      <xdr:nvSpPr>
        <xdr:cNvPr id="372" name="円/楕円 371"/>
        <xdr:cNvSpPr/>
      </xdr:nvSpPr>
      <xdr:spPr>
        <a:xfrm>
          <a:off x="8699500" y="99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107599</xdr:rowOff>
    </xdr:from>
    <xdr:ext cx="469744" cy="259045"/>
    <xdr:sp macro="" textlink="">
      <xdr:nvSpPr>
        <xdr:cNvPr id="373" name="テキスト ボックス 372"/>
        <xdr:cNvSpPr txBox="1"/>
      </xdr:nvSpPr>
      <xdr:spPr>
        <a:xfrm>
          <a:off x="8515427" y="1005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69412</xdr:rowOff>
    </xdr:from>
    <xdr:to>
      <xdr:col>11</xdr:col>
      <xdr:colOff>358775</xdr:colOff>
      <xdr:row>58</xdr:row>
      <xdr:rowOff>171012</xdr:rowOff>
    </xdr:to>
    <xdr:sp macro="" textlink="">
      <xdr:nvSpPr>
        <xdr:cNvPr id="374" name="円/楕円 373"/>
        <xdr:cNvSpPr/>
      </xdr:nvSpPr>
      <xdr:spPr>
        <a:xfrm>
          <a:off x="7810500" y="100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162139</xdr:rowOff>
    </xdr:from>
    <xdr:ext cx="469744" cy="259045"/>
    <xdr:sp macro="" textlink="">
      <xdr:nvSpPr>
        <xdr:cNvPr id="375" name="テキスト ボックス 374"/>
        <xdr:cNvSpPr txBox="1"/>
      </xdr:nvSpPr>
      <xdr:spPr>
        <a:xfrm>
          <a:off x="7626427" y="1010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72727</xdr:rowOff>
    </xdr:from>
    <xdr:to>
      <xdr:col>10</xdr:col>
      <xdr:colOff>155575</xdr:colOff>
      <xdr:row>59</xdr:row>
      <xdr:rowOff>2877</xdr:rowOff>
    </xdr:to>
    <xdr:sp macro="" textlink="">
      <xdr:nvSpPr>
        <xdr:cNvPr id="376" name="円/楕円 375"/>
        <xdr:cNvSpPr/>
      </xdr:nvSpPr>
      <xdr:spPr>
        <a:xfrm>
          <a:off x="6921500" y="100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165454</xdr:rowOff>
    </xdr:from>
    <xdr:ext cx="469744" cy="259045"/>
    <xdr:sp macro="" textlink="">
      <xdr:nvSpPr>
        <xdr:cNvPr id="377" name="テキスト ボックス 376"/>
        <xdr:cNvSpPr txBox="1"/>
      </xdr:nvSpPr>
      <xdr:spPr>
        <a:xfrm>
          <a:off x="6737427" y="1010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88379</xdr:rowOff>
    </xdr:from>
    <xdr:to>
      <xdr:col>15</xdr:col>
      <xdr:colOff>180975</xdr:colOff>
      <xdr:row>78</xdr:row>
      <xdr:rowOff>102133</xdr:rowOff>
    </xdr:to>
    <xdr:cxnSp macro="">
      <xdr:nvCxnSpPr>
        <xdr:cNvPr id="406" name="直線コネクタ 405"/>
        <xdr:cNvCxnSpPr/>
      </xdr:nvCxnSpPr>
      <xdr:spPr>
        <a:xfrm>
          <a:off x="9639300" y="13118579"/>
          <a:ext cx="838200" cy="3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88379</xdr:rowOff>
    </xdr:from>
    <xdr:to>
      <xdr:col>14</xdr:col>
      <xdr:colOff>28575</xdr:colOff>
      <xdr:row>78</xdr:row>
      <xdr:rowOff>69520</xdr:rowOff>
    </xdr:to>
    <xdr:cxnSp macro="">
      <xdr:nvCxnSpPr>
        <xdr:cNvPr id="409" name="直線コネクタ 408"/>
        <xdr:cNvCxnSpPr/>
      </xdr:nvCxnSpPr>
      <xdr:spPr>
        <a:xfrm flipV="1">
          <a:off x="8750300" y="13118579"/>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69520</xdr:rowOff>
    </xdr:from>
    <xdr:to>
      <xdr:col>12</xdr:col>
      <xdr:colOff>511175</xdr:colOff>
      <xdr:row>78</xdr:row>
      <xdr:rowOff>104687</xdr:rowOff>
    </xdr:to>
    <xdr:cxnSp macro="">
      <xdr:nvCxnSpPr>
        <xdr:cNvPr id="412" name="直線コネクタ 411"/>
        <xdr:cNvCxnSpPr/>
      </xdr:nvCxnSpPr>
      <xdr:spPr>
        <a:xfrm flipV="1">
          <a:off x="7861300" y="13442620"/>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104687</xdr:rowOff>
    </xdr:from>
    <xdr:to>
      <xdr:col>11</xdr:col>
      <xdr:colOff>307975</xdr:colOff>
      <xdr:row>78</xdr:row>
      <xdr:rowOff>114554</xdr:rowOff>
    </xdr:to>
    <xdr:cxnSp macro="">
      <xdr:nvCxnSpPr>
        <xdr:cNvPr id="415" name="直線コネクタ 414"/>
        <xdr:cNvCxnSpPr/>
      </xdr:nvCxnSpPr>
      <xdr:spPr>
        <a:xfrm flipV="1">
          <a:off x="6972300" y="13477787"/>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51333</xdr:rowOff>
    </xdr:from>
    <xdr:to>
      <xdr:col>15</xdr:col>
      <xdr:colOff>231775</xdr:colOff>
      <xdr:row>78</xdr:row>
      <xdr:rowOff>152933</xdr:rowOff>
    </xdr:to>
    <xdr:sp macro="" textlink="">
      <xdr:nvSpPr>
        <xdr:cNvPr id="425" name="円/楕円 424"/>
        <xdr:cNvSpPr/>
      </xdr:nvSpPr>
      <xdr:spPr>
        <a:xfrm>
          <a:off x="104267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137710</xdr:rowOff>
    </xdr:from>
    <xdr:ext cx="469744" cy="259045"/>
    <xdr:sp macro="" textlink="">
      <xdr:nvSpPr>
        <xdr:cNvPr id="426" name="商工費該当値テキスト"/>
        <xdr:cNvSpPr txBox="1"/>
      </xdr:nvSpPr>
      <xdr:spPr>
        <a:xfrm>
          <a:off x="10528300" y="1333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37579</xdr:rowOff>
    </xdr:from>
    <xdr:to>
      <xdr:col>14</xdr:col>
      <xdr:colOff>79375</xdr:colOff>
      <xdr:row>76</xdr:row>
      <xdr:rowOff>139179</xdr:rowOff>
    </xdr:to>
    <xdr:sp macro="" textlink="">
      <xdr:nvSpPr>
        <xdr:cNvPr id="427" name="円/楕円 426"/>
        <xdr:cNvSpPr/>
      </xdr:nvSpPr>
      <xdr:spPr>
        <a:xfrm>
          <a:off x="9588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155706</xdr:rowOff>
    </xdr:from>
    <xdr:ext cx="534377" cy="259045"/>
    <xdr:sp macro="" textlink="">
      <xdr:nvSpPr>
        <xdr:cNvPr id="428" name="テキスト ボックス 427"/>
        <xdr:cNvSpPr txBox="1"/>
      </xdr:nvSpPr>
      <xdr:spPr>
        <a:xfrm>
          <a:off x="9372111" y="128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18720</xdr:rowOff>
    </xdr:from>
    <xdr:to>
      <xdr:col>12</xdr:col>
      <xdr:colOff>561975</xdr:colOff>
      <xdr:row>78</xdr:row>
      <xdr:rowOff>120320</xdr:rowOff>
    </xdr:to>
    <xdr:sp macro="" textlink="">
      <xdr:nvSpPr>
        <xdr:cNvPr id="429" name="円/楕円 428"/>
        <xdr:cNvSpPr/>
      </xdr:nvSpPr>
      <xdr:spPr>
        <a:xfrm>
          <a:off x="8699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111447</xdr:rowOff>
    </xdr:from>
    <xdr:ext cx="469744" cy="259045"/>
    <xdr:sp macro="" textlink="">
      <xdr:nvSpPr>
        <xdr:cNvPr id="430" name="テキスト ボックス 429"/>
        <xdr:cNvSpPr txBox="1"/>
      </xdr:nvSpPr>
      <xdr:spPr>
        <a:xfrm>
          <a:off x="8515427"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53887</xdr:rowOff>
    </xdr:from>
    <xdr:to>
      <xdr:col>11</xdr:col>
      <xdr:colOff>358775</xdr:colOff>
      <xdr:row>78</xdr:row>
      <xdr:rowOff>155487</xdr:rowOff>
    </xdr:to>
    <xdr:sp macro="" textlink="">
      <xdr:nvSpPr>
        <xdr:cNvPr id="431" name="円/楕円 430"/>
        <xdr:cNvSpPr/>
      </xdr:nvSpPr>
      <xdr:spPr>
        <a:xfrm>
          <a:off x="7810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146614</xdr:rowOff>
    </xdr:from>
    <xdr:ext cx="469744" cy="259045"/>
    <xdr:sp macro="" textlink="">
      <xdr:nvSpPr>
        <xdr:cNvPr id="432" name="テキスト ボックス 431"/>
        <xdr:cNvSpPr txBox="1"/>
      </xdr:nvSpPr>
      <xdr:spPr>
        <a:xfrm>
          <a:off x="7626427"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63754</xdr:rowOff>
    </xdr:from>
    <xdr:to>
      <xdr:col>10</xdr:col>
      <xdr:colOff>155575</xdr:colOff>
      <xdr:row>78</xdr:row>
      <xdr:rowOff>165354</xdr:rowOff>
    </xdr:to>
    <xdr:sp macro="" textlink="">
      <xdr:nvSpPr>
        <xdr:cNvPr id="433" name="円/楕円 432"/>
        <xdr:cNvSpPr/>
      </xdr:nvSpPr>
      <xdr:spPr>
        <a:xfrm>
          <a:off x="6921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156481</xdr:rowOff>
    </xdr:from>
    <xdr:ext cx="469744" cy="259045"/>
    <xdr:sp macro="" textlink="">
      <xdr:nvSpPr>
        <xdr:cNvPr id="434" name="テキスト ボックス 433"/>
        <xdr:cNvSpPr txBox="1"/>
      </xdr:nvSpPr>
      <xdr:spPr>
        <a:xfrm>
          <a:off x="6737427"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27848</xdr:rowOff>
    </xdr:from>
    <xdr:to>
      <xdr:col>15</xdr:col>
      <xdr:colOff>180975</xdr:colOff>
      <xdr:row>98</xdr:row>
      <xdr:rowOff>43383</xdr:rowOff>
    </xdr:to>
    <xdr:cxnSp macro="">
      <xdr:nvCxnSpPr>
        <xdr:cNvPr id="467" name="直線コネクタ 466"/>
        <xdr:cNvCxnSpPr/>
      </xdr:nvCxnSpPr>
      <xdr:spPr>
        <a:xfrm flipV="1">
          <a:off x="9639300" y="16829948"/>
          <a:ext cx="8382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34134</xdr:rowOff>
    </xdr:from>
    <xdr:to>
      <xdr:col>14</xdr:col>
      <xdr:colOff>28575</xdr:colOff>
      <xdr:row>98</xdr:row>
      <xdr:rowOff>43383</xdr:rowOff>
    </xdr:to>
    <xdr:cxnSp macro="">
      <xdr:nvCxnSpPr>
        <xdr:cNvPr id="470" name="直線コネクタ 469"/>
        <xdr:cNvCxnSpPr/>
      </xdr:nvCxnSpPr>
      <xdr:spPr>
        <a:xfrm>
          <a:off x="8750300" y="16836234"/>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52975</xdr:rowOff>
    </xdr:from>
    <xdr:to>
      <xdr:col>12</xdr:col>
      <xdr:colOff>511175</xdr:colOff>
      <xdr:row>98</xdr:row>
      <xdr:rowOff>34134</xdr:rowOff>
    </xdr:to>
    <xdr:cxnSp macro="">
      <xdr:nvCxnSpPr>
        <xdr:cNvPr id="473" name="直線コネクタ 472"/>
        <xdr:cNvCxnSpPr/>
      </xdr:nvCxnSpPr>
      <xdr:spPr>
        <a:xfrm>
          <a:off x="7861300" y="16683625"/>
          <a:ext cx="889000" cy="15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52975</xdr:rowOff>
    </xdr:from>
    <xdr:to>
      <xdr:col>11</xdr:col>
      <xdr:colOff>307975</xdr:colOff>
      <xdr:row>98</xdr:row>
      <xdr:rowOff>163379</xdr:rowOff>
    </xdr:to>
    <xdr:cxnSp macro="">
      <xdr:nvCxnSpPr>
        <xdr:cNvPr id="476" name="直線コネクタ 475"/>
        <xdr:cNvCxnSpPr/>
      </xdr:nvCxnSpPr>
      <xdr:spPr>
        <a:xfrm flipV="1">
          <a:off x="6972300" y="16683625"/>
          <a:ext cx="889000" cy="2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148498</xdr:rowOff>
    </xdr:from>
    <xdr:to>
      <xdr:col>15</xdr:col>
      <xdr:colOff>231775</xdr:colOff>
      <xdr:row>98</xdr:row>
      <xdr:rowOff>78648</xdr:rowOff>
    </xdr:to>
    <xdr:sp macro="" textlink="">
      <xdr:nvSpPr>
        <xdr:cNvPr id="486" name="円/楕円 485"/>
        <xdr:cNvSpPr/>
      </xdr:nvSpPr>
      <xdr:spPr>
        <a:xfrm>
          <a:off x="10426700" y="167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126925</xdr:rowOff>
    </xdr:from>
    <xdr:ext cx="534377" cy="259045"/>
    <xdr:sp macro="" textlink="">
      <xdr:nvSpPr>
        <xdr:cNvPr id="487" name="土木費該当値テキスト"/>
        <xdr:cNvSpPr txBox="1"/>
      </xdr:nvSpPr>
      <xdr:spPr>
        <a:xfrm>
          <a:off x="10528300" y="167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164033</xdr:rowOff>
    </xdr:from>
    <xdr:to>
      <xdr:col>14</xdr:col>
      <xdr:colOff>79375</xdr:colOff>
      <xdr:row>98</xdr:row>
      <xdr:rowOff>94183</xdr:rowOff>
    </xdr:to>
    <xdr:sp macro="" textlink="">
      <xdr:nvSpPr>
        <xdr:cNvPr id="488" name="円/楕円 487"/>
        <xdr:cNvSpPr/>
      </xdr:nvSpPr>
      <xdr:spPr>
        <a:xfrm>
          <a:off x="9588500" y="167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85310</xdr:rowOff>
    </xdr:from>
    <xdr:ext cx="534377" cy="259045"/>
    <xdr:sp macro="" textlink="">
      <xdr:nvSpPr>
        <xdr:cNvPr id="489" name="テキスト ボックス 488"/>
        <xdr:cNvSpPr txBox="1"/>
      </xdr:nvSpPr>
      <xdr:spPr>
        <a:xfrm>
          <a:off x="9372111" y="168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154784</xdr:rowOff>
    </xdr:from>
    <xdr:to>
      <xdr:col>12</xdr:col>
      <xdr:colOff>561975</xdr:colOff>
      <xdr:row>98</xdr:row>
      <xdr:rowOff>84934</xdr:rowOff>
    </xdr:to>
    <xdr:sp macro="" textlink="">
      <xdr:nvSpPr>
        <xdr:cNvPr id="490" name="円/楕円 489"/>
        <xdr:cNvSpPr/>
      </xdr:nvSpPr>
      <xdr:spPr>
        <a:xfrm>
          <a:off x="8699500" y="167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76061</xdr:rowOff>
    </xdr:from>
    <xdr:ext cx="534377" cy="259045"/>
    <xdr:sp macro="" textlink="">
      <xdr:nvSpPr>
        <xdr:cNvPr id="491" name="テキスト ボックス 490"/>
        <xdr:cNvSpPr txBox="1"/>
      </xdr:nvSpPr>
      <xdr:spPr>
        <a:xfrm>
          <a:off x="8483111" y="168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2175</xdr:rowOff>
    </xdr:from>
    <xdr:to>
      <xdr:col>11</xdr:col>
      <xdr:colOff>358775</xdr:colOff>
      <xdr:row>97</xdr:row>
      <xdr:rowOff>103775</xdr:rowOff>
    </xdr:to>
    <xdr:sp macro="" textlink="">
      <xdr:nvSpPr>
        <xdr:cNvPr id="492" name="円/楕円 491"/>
        <xdr:cNvSpPr/>
      </xdr:nvSpPr>
      <xdr:spPr>
        <a:xfrm>
          <a:off x="7810500" y="166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120302</xdr:rowOff>
    </xdr:from>
    <xdr:ext cx="534377" cy="259045"/>
    <xdr:sp macro="" textlink="">
      <xdr:nvSpPr>
        <xdr:cNvPr id="493" name="テキスト ボックス 492"/>
        <xdr:cNvSpPr txBox="1"/>
      </xdr:nvSpPr>
      <xdr:spPr>
        <a:xfrm>
          <a:off x="7594111" y="164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112579</xdr:rowOff>
    </xdr:from>
    <xdr:to>
      <xdr:col>10</xdr:col>
      <xdr:colOff>155575</xdr:colOff>
      <xdr:row>99</xdr:row>
      <xdr:rowOff>42729</xdr:rowOff>
    </xdr:to>
    <xdr:sp macro="" textlink="">
      <xdr:nvSpPr>
        <xdr:cNvPr id="494" name="円/楕円 493"/>
        <xdr:cNvSpPr/>
      </xdr:nvSpPr>
      <xdr:spPr>
        <a:xfrm>
          <a:off x="6921500" y="1691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33856</xdr:rowOff>
    </xdr:from>
    <xdr:ext cx="534377" cy="259045"/>
    <xdr:sp macro="" textlink="">
      <xdr:nvSpPr>
        <xdr:cNvPr id="495" name="テキスト ボックス 494"/>
        <xdr:cNvSpPr txBox="1"/>
      </xdr:nvSpPr>
      <xdr:spPr>
        <a:xfrm>
          <a:off x="6705111" y="1700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44785</xdr:rowOff>
    </xdr:from>
    <xdr:to>
      <xdr:col>23</xdr:col>
      <xdr:colOff>517525</xdr:colOff>
      <xdr:row>36</xdr:row>
      <xdr:rowOff>54295</xdr:rowOff>
    </xdr:to>
    <xdr:cxnSp macro="">
      <xdr:nvCxnSpPr>
        <xdr:cNvPr id="523" name="直線コネクタ 522"/>
        <xdr:cNvCxnSpPr/>
      </xdr:nvCxnSpPr>
      <xdr:spPr>
        <a:xfrm flipV="1">
          <a:off x="15481300" y="5702635"/>
          <a:ext cx="838200" cy="52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165669</xdr:rowOff>
    </xdr:from>
    <xdr:to>
      <xdr:col>22</xdr:col>
      <xdr:colOff>365125</xdr:colOff>
      <xdr:row>36</xdr:row>
      <xdr:rowOff>54295</xdr:rowOff>
    </xdr:to>
    <xdr:cxnSp macro="">
      <xdr:nvCxnSpPr>
        <xdr:cNvPr id="526" name="直線コネクタ 525"/>
        <xdr:cNvCxnSpPr/>
      </xdr:nvCxnSpPr>
      <xdr:spPr>
        <a:xfrm>
          <a:off x="14592300" y="6166419"/>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136088</xdr:rowOff>
    </xdr:from>
    <xdr:to>
      <xdr:col>21</xdr:col>
      <xdr:colOff>161925</xdr:colOff>
      <xdr:row>35</xdr:row>
      <xdr:rowOff>165669</xdr:rowOff>
    </xdr:to>
    <xdr:cxnSp macro="">
      <xdr:nvCxnSpPr>
        <xdr:cNvPr id="529" name="直線コネクタ 528"/>
        <xdr:cNvCxnSpPr/>
      </xdr:nvCxnSpPr>
      <xdr:spPr>
        <a:xfrm>
          <a:off x="13703300" y="6136838"/>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52238</xdr:rowOff>
    </xdr:from>
    <xdr:to>
      <xdr:col>19</xdr:col>
      <xdr:colOff>644525</xdr:colOff>
      <xdr:row>35</xdr:row>
      <xdr:rowOff>136088</xdr:rowOff>
    </xdr:to>
    <xdr:cxnSp macro="">
      <xdr:nvCxnSpPr>
        <xdr:cNvPr id="532" name="直線コネクタ 531"/>
        <xdr:cNvCxnSpPr/>
      </xdr:nvCxnSpPr>
      <xdr:spPr>
        <a:xfrm>
          <a:off x="12814300" y="6052988"/>
          <a:ext cx="889000" cy="8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165435</xdr:rowOff>
    </xdr:from>
    <xdr:to>
      <xdr:col>23</xdr:col>
      <xdr:colOff>568325</xdr:colOff>
      <xdr:row>33</xdr:row>
      <xdr:rowOff>95585</xdr:rowOff>
    </xdr:to>
    <xdr:sp macro="" textlink="">
      <xdr:nvSpPr>
        <xdr:cNvPr id="542" name="円/楕円 541"/>
        <xdr:cNvSpPr/>
      </xdr:nvSpPr>
      <xdr:spPr>
        <a:xfrm>
          <a:off x="16268700" y="5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16862</xdr:rowOff>
    </xdr:from>
    <xdr:ext cx="534377" cy="259045"/>
    <xdr:sp macro="" textlink="">
      <xdr:nvSpPr>
        <xdr:cNvPr id="543" name="消防費該当値テキスト"/>
        <xdr:cNvSpPr txBox="1"/>
      </xdr:nvSpPr>
      <xdr:spPr>
        <a:xfrm>
          <a:off x="16370300" y="55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3495</xdr:rowOff>
    </xdr:from>
    <xdr:to>
      <xdr:col>22</xdr:col>
      <xdr:colOff>415925</xdr:colOff>
      <xdr:row>36</xdr:row>
      <xdr:rowOff>105095</xdr:rowOff>
    </xdr:to>
    <xdr:sp macro="" textlink="">
      <xdr:nvSpPr>
        <xdr:cNvPr id="544" name="円/楕円 543"/>
        <xdr:cNvSpPr/>
      </xdr:nvSpPr>
      <xdr:spPr>
        <a:xfrm>
          <a:off x="15430500" y="61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121622</xdr:rowOff>
    </xdr:from>
    <xdr:ext cx="534377" cy="259045"/>
    <xdr:sp macro="" textlink="">
      <xdr:nvSpPr>
        <xdr:cNvPr id="545" name="テキスト ボックス 544"/>
        <xdr:cNvSpPr txBox="1"/>
      </xdr:nvSpPr>
      <xdr:spPr>
        <a:xfrm>
          <a:off x="15214111" y="595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114869</xdr:rowOff>
    </xdr:from>
    <xdr:to>
      <xdr:col>21</xdr:col>
      <xdr:colOff>212725</xdr:colOff>
      <xdr:row>36</xdr:row>
      <xdr:rowOff>45019</xdr:rowOff>
    </xdr:to>
    <xdr:sp macro="" textlink="">
      <xdr:nvSpPr>
        <xdr:cNvPr id="546" name="円/楕円 545"/>
        <xdr:cNvSpPr/>
      </xdr:nvSpPr>
      <xdr:spPr>
        <a:xfrm>
          <a:off x="14541500" y="61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61546</xdr:rowOff>
    </xdr:from>
    <xdr:ext cx="534377" cy="259045"/>
    <xdr:sp macro="" textlink="">
      <xdr:nvSpPr>
        <xdr:cNvPr id="547" name="テキスト ボックス 546"/>
        <xdr:cNvSpPr txBox="1"/>
      </xdr:nvSpPr>
      <xdr:spPr>
        <a:xfrm>
          <a:off x="14325111" y="58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85288</xdr:rowOff>
    </xdr:from>
    <xdr:to>
      <xdr:col>20</xdr:col>
      <xdr:colOff>9525</xdr:colOff>
      <xdr:row>36</xdr:row>
      <xdr:rowOff>15438</xdr:rowOff>
    </xdr:to>
    <xdr:sp macro="" textlink="">
      <xdr:nvSpPr>
        <xdr:cNvPr id="548" name="円/楕円 547"/>
        <xdr:cNvSpPr/>
      </xdr:nvSpPr>
      <xdr:spPr>
        <a:xfrm>
          <a:off x="13652500" y="6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31965</xdr:rowOff>
    </xdr:from>
    <xdr:ext cx="534377" cy="259045"/>
    <xdr:sp macro="" textlink="">
      <xdr:nvSpPr>
        <xdr:cNvPr id="549" name="テキスト ボックス 548"/>
        <xdr:cNvSpPr txBox="1"/>
      </xdr:nvSpPr>
      <xdr:spPr>
        <a:xfrm>
          <a:off x="13436111" y="586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1438</xdr:rowOff>
    </xdr:from>
    <xdr:to>
      <xdr:col>18</xdr:col>
      <xdr:colOff>492125</xdr:colOff>
      <xdr:row>35</xdr:row>
      <xdr:rowOff>103038</xdr:rowOff>
    </xdr:to>
    <xdr:sp macro="" textlink="">
      <xdr:nvSpPr>
        <xdr:cNvPr id="550" name="円/楕円 549"/>
        <xdr:cNvSpPr/>
      </xdr:nvSpPr>
      <xdr:spPr>
        <a:xfrm>
          <a:off x="12763500" y="60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119565</xdr:rowOff>
    </xdr:from>
    <xdr:ext cx="534377" cy="259045"/>
    <xdr:sp macro="" textlink="">
      <xdr:nvSpPr>
        <xdr:cNvPr id="551" name="テキスト ボックス 550"/>
        <xdr:cNvSpPr txBox="1"/>
      </xdr:nvSpPr>
      <xdr:spPr>
        <a:xfrm>
          <a:off x="12547111" y="577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164334</xdr:rowOff>
    </xdr:from>
    <xdr:to>
      <xdr:col>23</xdr:col>
      <xdr:colOff>517525</xdr:colOff>
      <xdr:row>57</xdr:row>
      <xdr:rowOff>153177</xdr:rowOff>
    </xdr:to>
    <xdr:cxnSp macro="">
      <xdr:nvCxnSpPr>
        <xdr:cNvPr id="582" name="直線コネクタ 581"/>
        <xdr:cNvCxnSpPr/>
      </xdr:nvCxnSpPr>
      <xdr:spPr>
        <a:xfrm flipV="1">
          <a:off x="15481300" y="9765534"/>
          <a:ext cx="838200" cy="1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25705</xdr:rowOff>
    </xdr:from>
    <xdr:to>
      <xdr:col>22</xdr:col>
      <xdr:colOff>365125</xdr:colOff>
      <xdr:row>57</xdr:row>
      <xdr:rowOff>153177</xdr:rowOff>
    </xdr:to>
    <xdr:cxnSp macro="">
      <xdr:nvCxnSpPr>
        <xdr:cNvPr id="585" name="直線コネクタ 584"/>
        <xdr:cNvCxnSpPr/>
      </xdr:nvCxnSpPr>
      <xdr:spPr>
        <a:xfrm>
          <a:off x="14592300" y="9798355"/>
          <a:ext cx="889000" cy="12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25705</xdr:rowOff>
    </xdr:from>
    <xdr:to>
      <xdr:col>21</xdr:col>
      <xdr:colOff>161925</xdr:colOff>
      <xdr:row>57</xdr:row>
      <xdr:rowOff>103722</xdr:rowOff>
    </xdr:to>
    <xdr:cxnSp macro="">
      <xdr:nvCxnSpPr>
        <xdr:cNvPr id="588" name="直線コネクタ 587"/>
        <xdr:cNvCxnSpPr/>
      </xdr:nvCxnSpPr>
      <xdr:spPr>
        <a:xfrm flipV="1">
          <a:off x="13703300" y="9798355"/>
          <a:ext cx="8890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103722</xdr:rowOff>
    </xdr:from>
    <xdr:to>
      <xdr:col>19</xdr:col>
      <xdr:colOff>644525</xdr:colOff>
      <xdr:row>57</xdr:row>
      <xdr:rowOff>148703</xdr:rowOff>
    </xdr:to>
    <xdr:cxnSp macro="">
      <xdr:nvCxnSpPr>
        <xdr:cNvPr id="591" name="直線コネクタ 590"/>
        <xdr:cNvCxnSpPr/>
      </xdr:nvCxnSpPr>
      <xdr:spPr>
        <a:xfrm flipV="1">
          <a:off x="12814300" y="9876372"/>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113534</xdr:rowOff>
    </xdr:from>
    <xdr:to>
      <xdr:col>23</xdr:col>
      <xdr:colOff>568325</xdr:colOff>
      <xdr:row>57</xdr:row>
      <xdr:rowOff>43684</xdr:rowOff>
    </xdr:to>
    <xdr:sp macro="" textlink="">
      <xdr:nvSpPr>
        <xdr:cNvPr id="601" name="円/楕円 600"/>
        <xdr:cNvSpPr/>
      </xdr:nvSpPr>
      <xdr:spPr>
        <a:xfrm>
          <a:off x="16268700" y="97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91961</xdr:rowOff>
    </xdr:from>
    <xdr:ext cx="534377" cy="259045"/>
    <xdr:sp macro="" textlink="">
      <xdr:nvSpPr>
        <xdr:cNvPr id="602" name="教育費該当値テキスト"/>
        <xdr:cNvSpPr txBox="1"/>
      </xdr:nvSpPr>
      <xdr:spPr>
        <a:xfrm>
          <a:off x="16370300" y="969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102377</xdr:rowOff>
    </xdr:from>
    <xdr:to>
      <xdr:col>22</xdr:col>
      <xdr:colOff>415925</xdr:colOff>
      <xdr:row>58</xdr:row>
      <xdr:rowOff>32527</xdr:rowOff>
    </xdr:to>
    <xdr:sp macro="" textlink="">
      <xdr:nvSpPr>
        <xdr:cNvPr id="603" name="円/楕円 602"/>
        <xdr:cNvSpPr/>
      </xdr:nvSpPr>
      <xdr:spPr>
        <a:xfrm>
          <a:off x="15430500" y="98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23654</xdr:rowOff>
    </xdr:from>
    <xdr:ext cx="534377" cy="259045"/>
    <xdr:sp macro="" textlink="">
      <xdr:nvSpPr>
        <xdr:cNvPr id="604" name="テキスト ボックス 603"/>
        <xdr:cNvSpPr txBox="1"/>
      </xdr:nvSpPr>
      <xdr:spPr>
        <a:xfrm>
          <a:off x="15214111" y="99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146355</xdr:rowOff>
    </xdr:from>
    <xdr:to>
      <xdr:col>21</xdr:col>
      <xdr:colOff>212725</xdr:colOff>
      <xdr:row>57</xdr:row>
      <xdr:rowOff>76505</xdr:rowOff>
    </xdr:to>
    <xdr:sp macro="" textlink="">
      <xdr:nvSpPr>
        <xdr:cNvPr id="605" name="円/楕円 604"/>
        <xdr:cNvSpPr/>
      </xdr:nvSpPr>
      <xdr:spPr>
        <a:xfrm>
          <a:off x="14541500" y="97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67632</xdr:rowOff>
    </xdr:from>
    <xdr:ext cx="534377" cy="259045"/>
    <xdr:sp macro="" textlink="">
      <xdr:nvSpPr>
        <xdr:cNvPr id="606" name="テキスト ボックス 605"/>
        <xdr:cNvSpPr txBox="1"/>
      </xdr:nvSpPr>
      <xdr:spPr>
        <a:xfrm>
          <a:off x="14325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52922</xdr:rowOff>
    </xdr:from>
    <xdr:to>
      <xdr:col>20</xdr:col>
      <xdr:colOff>9525</xdr:colOff>
      <xdr:row>57</xdr:row>
      <xdr:rowOff>154522</xdr:rowOff>
    </xdr:to>
    <xdr:sp macro="" textlink="">
      <xdr:nvSpPr>
        <xdr:cNvPr id="607" name="円/楕円 606"/>
        <xdr:cNvSpPr/>
      </xdr:nvSpPr>
      <xdr:spPr>
        <a:xfrm>
          <a:off x="13652500" y="98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145649</xdr:rowOff>
    </xdr:from>
    <xdr:ext cx="534377" cy="259045"/>
    <xdr:sp macro="" textlink="">
      <xdr:nvSpPr>
        <xdr:cNvPr id="608" name="テキスト ボックス 607"/>
        <xdr:cNvSpPr txBox="1"/>
      </xdr:nvSpPr>
      <xdr:spPr>
        <a:xfrm>
          <a:off x="13436111" y="99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97903</xdr:rowOff>
    </xdr:from>
    <xdr:to>
      <xdr:col>18</xdr:col>
      <xdr:colOff>492125</xdr:colOff>
      <xdr:row>58</xdr:row>
      <xdr:rowOff>28053</xdr:rowOff>
    </xdr:to>
    <xdr:sp macro="" textlink="">
      <xdr:nvSpPr>
        <xdr:cNvPr id="609" name="円/楕円 608"/>
        <xdr:cNvSpPr/>
      </xdr:nvSpPr>
      <xdr:spPr>
        <a:xfrm>
          <a:off x="12763500" y="98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19180</xdr:rowOff>
    </xdr:from>
    <xdr:ext cx="534377" cy="259045"/>
    <xdr:sp macro="" textlink="">
      <xdr:nvSpPr>
        <xdr:cNvPr id="610" name="テキスト ボックス 609"/>
        <xdr:cNvSpPr txBox="1"/>
      </xdr:nvSpPr>
      <xdr:spPr>
        <a:xfrm>
          <a:off x="12547111" y="99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13112</xdr:rowOff>
    </xdr:from>
    <xdr:to>
      <xdr:col>23</xdr:col>
      <xdr:colOff>517525</xdr:colOff>
      <xdr:row>79</xdr:row>
      <xdr:rowOff>38849</xdr:rowOff>
    </xdr:to>
    <xdr:cxnSp macro="">
      <xdr:nvCxnSpPr>
        <xdr:cNvPr id="639" name="直線コネクタ 638"/>
        <xdr:cNvCxnSpPr/>
      </xdr:nvCxnSpPr>
      <xdr:spPr>
        <a:xfrm flipV="1">
          <a:off x="15481300" y="13557662"/>
          <a:ext cx="8382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27152</xdr:rowOff>
    </xdr:from>
    <xdr:to>
      <xdr:col>22</xdr:col>
      <xdr:colOff>365125</xdr:colOff>
      <xdr:row>79</xdr:row>
      <xdr:rowOff>38849</xdr:rowOff>
    </xdr:to>
    <xdr:cxnSp macro="">
      <xdr:nvCxnSpPr>
        <xdr:cNvPr id="642" name="直線コネクタ 641"/>
        <xdr:cNvCxnSpPr/>
      </xdr:nvCxnSpPr>
      <xdr:spPr>
        <a:xfrm>
          <a:off x="14592300" y="13571702"/>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12655</xdr:rowOff>
    </xdr:from>
    <xdr:to>
      <xdr:col>21</xdr:col>
      <xdr:colOff>161925</xdr:colOff>
      <xdr:row>79</xdr:row>
      <xdr:rowOff>27152</xdr:rowOff>
    </xdr:to>
    <xdr:cxnSp macro="">
      <xdr:nvCxnSpPr>
        <xdr:cNvPr id="645" name="直線コネクタ 644"/>
        <xdr:cNvCxnSpPr/>
      </xdr:nvCxnSpPr>
      <xdr:spPr>
        <a:xfrm>
          <a:off x="13703300" y="13557205"/>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137413</xdr:rowOff>
    </xdr:from>
    <xdr:to>
      <xdr:col>19</xdr:col>
      <xdr:colOff>644525</xdr:colOff>
      <xdr:row>79</xdr:row>
      <xdr:rowOff>12655</xdr:rowOff>
    </xdr:to>
    <xdr:cxnSp macro="">
      <xdr:nvCxnSpPr>
        <xdr:cNvPr id="648" name="直線コネクタ 647"/>
        <xdr:cNvCxnSpPr/>
      </xdr:nvCxnSpPr>
      <xdr:spPr>
        <a:xfrm>
          <a:off x="12814300" y="13510513"/>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133762</xdr:rowOff>
    </xdr:from>
    <xdr:to>
      <xdr:col>23</xdr:col>
      <xdr:colOff>568325</xdr:colOff>
      <xdr:row>79</xdr:row>
      <xdr:rowOff>63912</xdr:rowOff>
    </xdr:to>
    <xdr:sp macro="" textlink="">
      <xdr:nvSpPr>
        <xdr:cNvPr id="658" name="円/楕円 657"/>
        <xdr:cNvSpPr/>
      </xdr:nvSpPr>
      <xdr:spPr>
        <a:xfrm>
          <a:off x="16268700" y="135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109655</xdr:rowOff>
    </xdr:from>
    <xdr:ext cx="469744" cy="259045"/>
    <xdr:sp macro="" textlink="">
      <xdr:nvSpPr>
        <xdr:cNvPr id="659" name="災害復旧費該当値テキスト"/>
        <xdr:cNvSpPr txBox="1"/>
      </xdr:nvSpPr>
      <xdr:spPr>
        <a:xfrm>
          <a:off x="16370300" y="134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159499</xdr:rowOff>
    </xdr:from>
    <xdr:to>
      <xdr:col>22</xdr:col>
      <xdr:colOff>415925</xdr:colOff>
      <xdr:row>79</xdr:row>
      <xdr:rowOff>89649</xdr:rowOff>
    </xdr:to>
    <xdr:sp macro="" textlink="">
      <xdr:nvSpPr>
        <xdr:cNvPr id="660" name="円/楕円 659"/>
        <xdr:cNvSpPr/>
      </xdr:nvSpPr>
      <xdr:spPr>
        <a:xfrm>
          <a:off x="15430500" y="135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80776</xdr:rowOff>
    </xdr:from>
    <xdr:ext cx="378565" cy="259045"/>
    <xdr:sp macro="" textlink="">
      <xdr:nvSpPr>
        <xdr:cNvPr id="661" name="テキスト ボックス 660"/>
        <xdr:cNvSpPr txBox="1"/>
      </xdr:nvSpPr>
      <xdr:spPr>
        <a:xfrm>
          <a:off x="15292017" y="136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147802</xdr:rowOff>
    </xdr:from>
    <xdr:to>
      <xdr:col>21</xdr:col>
      <xdr:colOff>212725</xdr:colOff>
      <xdr:row>79</xdr:row>
      <xdr:rowOff>77952</xdr:rowOff>
    </xdr:to>
    <xdr:sp macro="" textlink="">
      <xdr:nvSpPr>
        <xdr:cNvPr id="662" name="円/楕円 661"/>
        <xdr:cNvSpPr/>
      </xdr:nvSpPr>
      <xdr:spPr>
        <a:xfrm>
          <a:off x="14541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69079</xdr:rowOff>
    </xdr:from>
    <xdr:ext cx="378565" cy="259045"/>
    <xdr:sp macro="" textlink="">
      <xdr:nvSpPr>
        <xdr:cNvPr id="663" name="テキスト ボックス 662"/>
        <xdr:cNvSpPr txBox="1"/>
      </xdr:nvSpPr>
      <xdr:spPr>
        <a:xfrm>
          <a:off x="14403017" y="1361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133305</xdr:rowOff>
    </xdr:from>
    <xdr:to>
      <xdr:col>20</xdr:col>
      <xdr:colOff>9525</xdr:colOff>
      <xdr:row>79</xdr:row>
      <xdr:rowOff>63455</xdr:rowOff>
    </xdr:to>
    <xdr:sp macro="" textlink="">
      <xdr:nvSpPr>
        <xdr:cNvPr id="664" name="円/楕円 663"/>
        <xdr:cNvSpPr/>
      </xdr:nvSpPr>
      <xdr:spPr>
        <a:xfrm>
          <a:off x="13652500" y="13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54582</xdr:rowOff>
    </xdr:from>
    <xdr:ext cx="469744" cy="259045"/>
    <xdr:sp macro="" textlink="">
      <xdr:nvSpPr>
        <xdr:cNvPr id="665" name="テキスト ボックス 664"/>
        <xdr:cNvSpPr txBox="1"/>
      </xdr:nvSpPr>
      <xdr:spPr>
        <a:xfrm>
          <a:off x="13468427" y="1359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86613</xdr:rowOff>
    </xdr:from>
    <xdr:to>
      <xdr:col>18</xdr:col>
      <xdr:colOff>492125</xdr:colOff>
      <xdr:row>79</xdr:row>
      <xdr:rowOff>16763</xdr:rowOff>
    </xdr:to>
    <xdr:sp macro="" textlink="">
      <xdr:nvSpPr>
        <xdr:cNvPr id="666" name="円/楕円 665"/>
        <xdr:cNvSpPr/>
      </xdr:nvSpPr>
      <xdr:spPr>
        <a:xfrm>
          <a:off x="12763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33290</xdr:rowOff>
    </xdr:from>
    <xdr:ext cx="469744" cy="259045"/>
    <xdr:sp macro="" textlink="">
      <xdr:nvSpPr>
        <xdr:cNvPr id="667" name="テキスト ボックス 666"/>
        <xdr:cNvSpPr txBox="1"/>
      </xdr:nvSpPr>
      <xdr:spPr>
        <a:xfrm>
          <a:off x="12579427" y="132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11858</xdr:rowOff>
    </xdr:from>
    <xdr:to>
      <xdr:col>23</xdr:col>
      <xdr:colOff>517525</xdr:colOff>
      <xdr:row>97</xdr:row>
      <xdr:rowOff>23180</xdr:rowOff>
    </xdr:to>
    <xdr:cxnSp macro="">
      <xdr:nvCxnSpPr>
        <xdr:cNvPr id="698" name="直線コネクタ 697"/>
        <xdr:cNvCxnSpPr/>
      </xdr:nvCxnSpPr>
      <xdr:spPr>
        <a:xfrm flipV="1">
          <a:off x="15481300" y="16642508"/>
          <a:ext cx="8382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152882</xdr:rowOff>
    </xdr:from>
    <xdr:to>
      <xdr:col>22</xdr:col>
      <xdr:colOff>365125</xdr:colOff>
      <xdr:row>97</xdr:row>
      <xdr:rowOff>23180</xdr:rowOff>
    </xdr:to>
    <xdr:cxnSp macro="">
      <xdr:nvCxnSpPr>
        <xdr:cNvPr id="701" name="直線コネクタ 700"/>
        <xdr:cNvCxnSpPr/>
      </xdr:nvCxnSpPr>
      <xdr:spPr>
        <a:xfrm>
          <a:off x="14592300" y="16612082"/>
          <a:ext cx="8890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141105</xdr:rowOff>
    </xdr:from>
    <xdr:to>
      <xdr:col>21</xdr:col>
      <xdr:colOff>161925</xdr:colOff>
      <xdr:row>96</xdr:row>
      <xdr:rowOff>152882</xdr:rowOff>
    </xdr:to>
    <xdr:cxnSp macro="">
      <xdr:nvCxnSpPr>
        <xdr:cNvPr id="704" name="直線コネクタ 703"/>
        <xdr:cNvCxnSpPr/>
      </xdr:nvCxnSpPr>
      <xdr:spPr>
        <a:xfrm>
          <a:off x="13703300" y="16600305"/>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133996</xdr:rowOff>
    </xdr:from>
    <xdr:to>
      <xdr:col>19</xdr:col>
      <xdr:colOff>644525</xdr:colOff>
      <xdr:row>96</xdr:row>
      <xdr:rowOff>141105</xdr:rowOff>
    </xdr:to>
    <xdr:cxnSp macro="">
      <xdr:nvCxnSpPr>
        <xdr:cNvPr id="707" name="直線コネクタ 706"/>
        <xdr:cNvCxnSpPr/>
      </xdr:nvCxnSpPr>
      <xdr:spPr>
        <a:xfrm>
          <a:off x="12814300" y="16593196"/>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132508</xdr:rowOff>
    </xdr:from>
    <xdr:to>
      <xdr:col>23</xdr:col>
      <xdr:colOff>568325</xdr:colOff>
      <xdr:row>97</xdr:row>
      <xdr:rowOff>62658</xdr:rowOff>
    </xdr:to>
    <xdr:sp macro="" textlink="">
      <xdr:nvSpPr>
        <xdr:cNvPr id="717" name="円/楕円 716"/>
        <xdr:cNvSpPr/>
      </xdr:nvSpPr>
      <xdr:spPr>
        <a:xfrm>
          <a:off x="16268700" y="165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155385</xdr:rowOff>
    </xdr:from>
    <xdr:ext cx="534377" cy="259045"/>
    <xdr:sp macro="" textlink="">
      <xdr:nvSpPr>
        <xdr:cNvPr id="718" name="公債費該当値テキスト"/>
        <xdr:cNvSpPr txBox="1"/>
      </xdr:nvSpPr>
      <xdr:spPr>
        <a:xfrm>
          <a:off x="16370300" y="16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143830</xdr:rowOff>
    </xdr:from>
    <xdr:to>
      <xdr:col>22</xdr:col>
      <xdr:colOff>415925</xdr:colOff>
      <xdr:row>97</xdr:row>
      <xdr:rowOff>73980</xdr:rowOff>
    </xdr:to>
    <xdr:sp macro="" textlink="">
      <xdr:nvSpPr>
        <xdr:cNvPr id="719" name="円/楕円 718"/>
        <xdr:cNvSpPr/>
      </xdr:nvSpPr>
      <xdr:spPr>
        <a:xfrm>
          <a:off x="15430500" y="166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90507</xdr:rowOff>
    </xdr:from>
    <xdr:ext cx="534377" cy="259045"/>
    <xdr:sp macro="" textlink="">
      <xdr:nvSpPr>
        <xdr:cNvPr id="720" name="テキスト ボックス 719"/>
        <xdr:cNvSpPr txBox="1"/>
      </xdr:nvSpPr>
      <xdr:spPr>
        <a:xfrm>
          <a:off x="15214111" y="163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102082</xdr:rowOff>
    </xdr:from>
    <xdr:to>
      <xdr:col>21</xdr:col>
      <xdr:colOff>212725</xdr:colOff>
      <xdr:row>97</xdr:row>
      <xdr:rowOff>32232</xdr:rowOff>
    </xdr:to>
    <xdr:sp macro="" textlink="">
      <xdr:nvSpPr>
        <xdr:cNvPr id="721" name="円/楕円 720"/>
        <xdr:cNvSpPr/>
      </xdr:nvSpPr>
      <xdr:spPr>
        <a:xfrm>
          <a:off x="14541500" y="165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48759</xdr:rowOff>
    </xdr:from>
    <xdr:ext cx="534377" cy="259045"/>
    <xdr:sp macro="" textlink="">
      <xdr:nvSpPr>
        <xdr:cNvPr id="722" name="テキスト ボックス 721"/>
        <xdr:cNvSpPr txBox="1"/>
      </xdr:nvSpPr>
      <xdr:spPr>
        <a:xfrm>
          <a:off x="14325111" y="163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90305</xdr:rowOff>
    </xdr:from>
    <xdr:to>
      <xdr:col>20</xdr:col>
      <xdr:colOff>9525</xdr:colOff>
      <xdr:row>97</xdr:row>
      <xdr:rowOff>20455</xdr:rowOff>
    </xdr:to>
    <xdr:sp macro="" textlink="">
      <xdr:nvSpPr>
        <xdr:cNvPr id="723" name="円/楕円 722"/>
        <xdr:cNvSpPr/>
      </xdr:nvSpPr>
      <xdr:spPr>
        <a:xfrm>
          <a:off x="13652500" y="16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36982</xdr:rowOff>
    </xdr:from>
    <xdr:ext cx="534377" cy="259045"/>
    <xdr:sp macro="" textlink="">
      <xdr:nvSpPr>
        <xdr:cNvPr id="724" name="テキスト ボックス 723"/>
        <xdr:cNvSpPr txBox="1"/>
      </xdr:nvSpPr>
      <xdr:spPr>
        <a:xfrm>
          <a:off x="13436111" y="163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83196</xdr:rowOff>
    </xdr:from>
    <xdr:to>
      <xdr:col>18</xdr:col>
      <xdr:colOff>492125</xdr:colOff>
      <xdr:row>97</xdr:row>
      <xdr:rowOff>13346</xdr:rowOff>
    </xdr:to>
    <xdr:sp macro="" textlink="">
      <xdr:nvSpPr>
        <xdr:cNvPr id="725" name="円/楕円 724"/>
        <xdr:cNvSpPr/>
      </xdr:nvSpPr>
      <xdr:spPr>
        <a:xfrm>
          <a:off x="12763500" y="165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29873</xdr:rowOff>
    </xdr:from>
    <xdr:ext cx="534377" cy="259045"/>
    <xdr:sp macro="" textlink="">
      <xdr:nvSpPr>
        <xdr:cNvPr id="726" name="テキスト ボックス 725"/>
        <xdr:cNvSpPr txBox="1"/>
      </xdr:nvSpPr>
      <xdr:spPr>
        <a:xfrm>
          <a:off x="12547111" y="163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116078</xdr:rowOff>
    </xdr:from>
    <xdr:to>
      <xdr:col>32</xdr:col>
      <xdr:colOff>187325</xdr:colOff>
      <xdr:row>39</xdr:row>
      <xdr:rowOff>44450</xdr:rowOff>
    </xdr:to>
    <xdr:cxnSp macro="">
      <xdr:nvCxnSpPr>
        <xdr:cNvPr id="755" name="直線コネクタ 754"/>
        <xdr:cNvCxnSpPr/>
      </xdr:nvCxnSpPr>
      <xdr:spPr>
        <a:xfrm flipV="1">
          <a:off x="21323300" y="5259578"/>
          <a:ext cx="838200" cy="14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121429</xdr:rowOff>
    </xdr:from>
    <xdr:ext cx="313932" cy="259045"/>
    <xdr:sp macro="" textlink="">
      <xdr:nvSpPr>
        <xdr:cNvPr id="756" name="諸支出金平均値テキスト"/>
        <xdr:cNvSpPr txBox="1"/>
      </xdr:nvSpPr>
      <xdr:spPr>
        <a:xfrm>
          <a:off x="22212300" y="6636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65278</xdr:rowOff>
    </xdr:from>
    <xdr:to>
      <xdr:col>32</xdr:col>
      <xdr:colOff>238125</xdr:colOff>
      <xdr:row>30</xdr:row>
      <xdr:rowOff>166878</xdr:rowOff>
    </xdr:to>
    <xdr:sp macro="" textlink="">
      <xdr:nvSpPr>
        <xdr:cNvPr id="774" name="円/楕円 773"/>
        <xdr:cNvSpPr/>
      </xdr:nvSpPr>
      <xdr:spPr>
        <a:xfrm>
          <a:off x="221107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18305</xdr:rowOff>
    </xdr:from>
    <xdr:ext cx="469744" cy="259045"/>
    <xdr:sp macro="" textlink="">
      <xdr:nvSpPr>
        <xdr:cNvPr id="775" name="諸支出金該当値テキスト"/>
        <xdr:cNvSpPr txBox="1"/>
      </xdr:nvSpPr>
      <xdr:spPr>
        <a:xfrm>
          <a:off x="22212300" y="51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平成２</a:t>
          </a:r>
          <a:r>
            <a:rPr kumimoji="1" lang="ja-JP" altLang="en-US" sz="1100">
              <a:solidFill>
                <a:schemeClr val="dk1"/>
              </a:solidFill>
              <a:latin typeface="+mn-lt"/>
              <a:ea typeface="+mn-ea"/>
              <a:cs typeface="+mn-cs"/>
            </a:rPr>
            <a:t>８</a:t>
          </a:r>
          <a:r>
            <a:rPr kumimoji="1" lang="ja-JP" altLang="ja-JP" sz="1100">
              <a:solidFill>
                <a:schemeClr val="dk1"/>
              </a:solidFill>
              <a:latin typeface="+mn-lt"/>
              <a:ea typeface="+mn-ea"/>
              <a:cs typeface="+mn-cs"/>
            </a:rPr>
            <a:t>年度歳出決算を目的別に分析すると、</a:t>
          </a:r>
          <a:r>
            <a:rPr kumimoji="1" lang="ja-JP" altLang="en-US" sz="1100">
              <a:solidFill>
                <a:schemeClr val="dk1"/>
              </a:solidFill>
              <a:latin typeface="+mn-lt"/>
              <a:ea typeface="+mn-ea"/>
              <a:cs typeface="+mn-cs"/>
            </a:rPr>
            <a:t>総務</a:t>
          </a:r>
          <a:r>
            <a:rPr kumimoji="1" lang="ja-JP" altLang="ja-JP" sz="1100">
              <a:solidFill>
                <a:schemeClr val="dk1"/>
              </a:solidFill>
              <a:latin typeface="+mn-lt"/>
              <a:ea typeface="+mn-ea"/>
              <a:cs typeface="+mn-cs"/>
            </a:rPr>
            <a:t>費については前年度と比較すると</a:t>
          </a:r>
          <a:r>
            <a:rPr kumimoji="1" lang="ja-JP" altLang="en-US" sz="1100">
              <a:solidFill>
                <a:schemeClr val="dk1"/>
              </a:solidFill>
              <a:latin typeface="+mn-lt"/>
              <a:ea typeface="+mn-ea"/>
              <a:cs typeface="+mn-cs"/>
            </a:rPr>
            <a:t>１６，５０１千</a:t>
          </a:r>
          <a:r>
            <a:rPr kumimoji="1" lang="ja-JP" altLang="ja-JP" sz="1100">
              <a:solidFill>
                <a:schemeClr val="dk1"/>
              </a:solidFill>
              <a:latin typeface="+mn-lt"/>
              <a:ea typeface="+mn-ea"/>
              <a:cs typeface="+mn-cs"/>
            </a:rPr>
            <a:t>円増加している。その要因は</a:t>
          </a:r>
          <a:r>
            <a:rPr kumimoji="1" lang="ja-JP" altLang="en-US" sz="1100">
              <a:solidFill>
                <a:schemeClr val="dk1"/>
              </a:solidFill>
              <a:latin typeface="+mn-lt"/>
              <a:ea typeface="+mn-ea"/>
              <a:cs typeface="+mn-cs"/>
            </a:rPr>
            <a:t>ふるさと応援寄附金の納付にともなう返礼品や手数料等経費の他、地方創生事業にかかる委託費の増が影響している。</a:t>
          </a:r>
          <a:r>
            <a:rPr kumimoji="1" lang="ja-JP" altLang="ja-JP" sz="1100">
              <a:solidFill>
                <a:schemeClr val="dk1"/>
              </a:solidFill>
              <a:latin typeface="+mn-lt"/>
              <a:ea typeface="+mn-ea"/>
              <a:cs typeface="+mn-cs"/>
            </a:rPr>
            <a:t>また、次に前年度との差が大きいのは</a:t>
          </a:r>
          <a:r>
            <a:rPr kumimoji="1" lang="ja-JP" altLang="en-US" sz="1100">
              <a:solidFill>
                <a:schemeClr val="dk1"/>
              </a:solidFill>
              <a:latin typeface="+mn-lt"/>
              <a:ea typeface="+mn-ea"/>
              <a:cs typeface="+mn-cs"/>
            </a:rPr>
            <a:t>消防</a:t>
          </a:r>
          <a:r>
            <a:rPr kumimoji="1" lang="ja-JP" altLang="ja-JP" sz="1100">
              <a:solidFill>
                <a:schemeClr val="dk1"/>
              </a:solidFill>
              <a:latin typeface="+mn-lt"/>
              <a:ea typeface="+mn-ea"/>
              <a:cs typeface="+mn-cs"/>
            </a:rPr>
            <a:t>費</a:t>
          </a:r>
          <a:r>
            <a:rPr kumimoji="1" lang="ja-JP" altLang="en-US" sz="1100">
              <a:solidFill>
                <a:schemeClr val="dk1"/>
              </a:solidFill>
              <a:latin typeface="+mn-lt"/>
              <a:ea typeface="+mn-ea"/>
              <a:cs typeface="+mn-cs"/>
            </a:rPr>
            <a:t>だ</a:t>
          </a:r>
          <a:r>
            <a:rPr kumimoji="1" lang="ja-JP" altLang="ja-JP" sz="1100">
              <a:solidFill>
                <a:schemeClr val="dk1"/>
              </a:solidFill>
              <a:latin typeface="+mn-lt"/>
              <a:ea typeface="+mn-ea"/>
              <a:cs typeface="+mn-cs"/>
            </a:rPr>
            <a:t>が、これは、</a:t>
          </a:r>
          <a:r>
            <a:rPr kumimoji="1" lang="ja-JP" altLang="en-US" sz="1100">
              <a:solidFill>
                <a:schemeClr val="dk1"/>
              </a:solidFill>
              <a:latin typeface="+mn-lt"/>
              <a:ea typeface="+mn-ea"/>
              <a:cs typeface="+mn-cs"/>
            </a:rPr>
            <a:t>防災行政無線設置工事事業費（２１７，１９３千円）の増加によるもの</a:t>
          </a:r>
          <a:r>
            <a:rPr kumimoji="1" lang="ja-JP" altLang="ja-JP" sz="1100">
              <a:solidFill>
                <a:schemeClr val="dk1"/>
              </a:solidFill>
              <a:latin typeface="+mn-lt"/>
              <a:ea typeface="+mn-ea"/>
              <a:cs typeface="+mn-cs"/>
            </a:rPr>
            <a:t>である</a:t>
          </a:r>
          <a:r>
            <a:rPr kumimoji="1" lang="ja-JP" altLang="en-US" sz="1100">
              <a:solidFill>
                <a:schemeClr val="dk1"/>
              </a:solidFill>
              <a:latin typeface="+mn-lt"/>
              <a:ea typeface="+mn-ea"/>
              <a:cs typeface="+mn-cs"/>
            </a:rPr>
            <a:t>。諸支出金が増加要因は、以前から土地開発基金で購入していた土地を一般会計で購入し町の財産にしたことによる増である。</a:t>
          </a:r>
          <a:r>
            <a:rPr kumimoji="1" lang="ja-JP" altLang="ja-JP" sz="1100">
              <a:solidFill>
                <a:schemeClr val="dk1"/>
              </a:solidFill>
              <a:latin typeface="+mn-lt"/>
              <a:ea typeface="+mn-ea"/>
              <a:cs typeface="+mn-cs"/>
            </a:rPr>
            <a:t>その他の経費については、減少傾向にはあるもののほぼ横ばいの状況であるため、今後は、投資的経費の縮減や地方債の新規借入れの抑制等により歳出額を可能な限り圧縮させるよう努める。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実質収支額については、町税の収納率向上対策、定員適正化計画に基づく新規採用職員の抑制を基本とした人件費の削減、既存公共施設の有効活用、投資的経費及び町債の新規借入抑制などの経費削減に努めていることにより、黒字を確保している。今後も高齢化の進展及び生産年齢人口の減少等による町税の減収傾向が続くことが予想されるため、定住・移住の促進に向けた施策を展開し、町の活力の源である人口の減少を食い止めるとともに、産業活性化による雇用の拡大や町民の就業支援対策などに取組み、財政基盤の強化を図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財政調整基金については、取り崩しの抑制と着実な積立により、引き続き、適正な基金残高の確保に努めていく。</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一般会計及び特別会計の実質赤字比率は</a:t>
          </a:r>
          <a:r>
            <a:rPr kumimoji="1" lang="ja-JP" altLang="en-US" sz="1100">
              <a:solidFill>
                <a:schemeClr val="dk1"/>
              </a:solidFill>
              <a:latin typeface="+mn-lt"/>
              <a:ea typeface="+mn-ea"/>
              <a:cs typeface="+mn-cs"/>
            </a:rPr>
            <a:t>全て</a:t>
          </a:r>
          <a:r>
            <a:rPr kumimoji="1" lang="ja-JP" altLang="ja-JP" sz="1100">
              <a:solidFill>
                <a:schemeClr val="dk1"/>
              </a:solidFill>
              <a:latin typeface="+mn-lt"/>
              <a:ea typeface="+mn-ea"/>
              <a:cs typeface="+mn-cs"/>
            </a:rPr>
            <a:t>黒字で推移している。</a:t>
          </a:r>
          <a:r>
            <a:rPr kumimoji="1" lang="ja-JP" altLang="en-US" sz="1100">
              <a:solidFill>
                <a:schemeClr val="dk1"/>
              </a:solidFill>
              <a:latin typeface="+mn-lt"/>
              <a:ea typeface="+mn-ea"/>
              <a:cs typeface="+mn-cs"/>
            </a:rPr>
            <a:t>　　　　　　　　　　　　　　　　　　　　　　　　　　　　　　　　　　　　　　　介護会計を始めとする特別会計も高齢者人口の増加により財政需要が増えており、公共下水道会計についても施設の老朽化が著しく修繕費が嵩んできているが、平成２８年度も予算の範囲内で黒字経営でき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高齢化の進展及び生産年齢人口の減少等による町税の減収傾向は今後も続いていくことが想定されるため、定住・移住の促進に向けた施策を展開し、町の活力の源である人口の減少を食い止めるとともに、産業の活性化による雇用の拡大や町民の就業支援対策などの取組みを行っ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また、医療・介護の給付費増加に伴い、特別会計への繰出金の増加が予想されるため、各事業会計の経営安定に努め、一般会計からの繰出金の抑制を図る。</a:t>
          </a:r>
          <a:endParaRPr lang="ja-JP" altLang="ja-JP"/>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8166620</v>
      </c>
      <c r="BO4" s="381"/>
      <c r="BP4" s="381"/>
      <c r="BQ4" s="381"/>
      <c r="BR4" s="381"/>
      <c r="BS4" s="381"/>
      <c r="BT4" s="381"/>
      <c r="BU4" s="382"/>
      <c r="BV4" s="380">
        <v>7172125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7982145</v>
      </c>
      <c r="BO5" s="418"/>
      <c r="BP5" s="418"/>
      <c r="BQ5" s="418"/>
      <c r="BR5" s="418"/>
      <c r="BS5" s="418"/>
      <c r="BT5" s="418"/>
      <c r="BU5" s="419"/>
      <c r="BV5" s="417">
        <v>6934192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94.7</v>
      </c>
      <c r="CU5" s="415"/>
      <c r="CV5" s="415"/>
      <c r="CW5" s="415"/>
      <c r="CX5" s="415"/>
      <c r="CY5" s="415"/>
      <c r="CZ5" s="415"/>
      <c r="DA5" s="416"/>
      <c r="DB5" s="414">
        <v>95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184475</v>
      </c>
      <c r="BO6" s="418"/>
      <c r="BP6" s="418"/>
      <c r="BQ6" s="418"/>
      <c r="BR6" s="418"/>
      <c r="BS6" s="418"/>
      <c r="BT6" s="418"/>
      <c r="BU6" s="419"/>
      <c r="BV6" s="417">
        <v>237933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v>
      </c>
      <c r="CU6" s="455"/>
      <c r="CV6" s="455"/>
      <c r="CW6" s="455"/>
      <c r="CX6" s="455"/>
      <c r="CY6" s="455"/>
      <c r="CZ6" s="455"/>
      <c r="DA6" s="456"/>
      <c r="DB6" s="454">
        <v>103.6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21687</v>
      </c>
      <c r="BO7" s="418"/>
      <c r="BP7" s="418"/>
      <c r="BQ7" s="418"/>
      <c r="BR7" s="418"/>
      <c r="BS7" s="418"/>
      <c r="BT7" s="418"/>
      <c r="BU7" s="419"/>
      <c r="BV7" s="417">
        <v>2796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4516720</v>
      </c>
      <c r="CU7" s="418"/>
      <c r="CV7" s="418"/>
      <c r="CW7" s="418"/>
      <c r="CX7" s="418"/>
      <c r="CY7" s="418"/>
      <c r="CZ7" s="418"/>
      <c r="DA7" s="419"/>
      <c r="DB7" s="417">
        <v>4571836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162788</v>
      </c>
      <c r="BO8" s="418"/>
      <c r="BP8" s="418"/>
      <c r="BQ8" s="418"/>
      <c r="BR8" s="418"/>
      <c r="BS8" s="418"/>
      <c r="BT8" s="418"/>
      <c r="BU8" s="419"/>
      <c r="BV8" s="417">
        <v>235137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0.61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21228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-72349</v>
      </c>
      <c r="BO9" s="418"/>
      <c r="BP9" s="418"/>
      <c r="BQ9" s="418"/>
      <c r="BR9" s="418"/>
      <c r="BS9" s="418"/>
      <c r="BT9" s="418"/>
      <c r="BU9" s="419"/>
      <c r="BV9" s="417">
        <v>115356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22580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439342</v>
      </c>
      <c r="BO10" s="418"/>
      <c r="BP10" s="418"/>
      <c r="BQ10" s="418"/>
      <c r="BR10" s="418"/>
      <c r="BS10" s="418"/>
      <c r="BT10" s="418"/>
      <c r="BU10" s="419"/>
      <c r="BV10" s="417">
        <v>334046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21269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353905</v>
      </c>
      <c r="BO12" s="418"/>
      <c r="BP12" s="418"/>
      <c r="BQ12" s="418"/>
      <c r="BR12" s="418"/>
      <c r="BS12" s="418"/>
      <c r="BT12" s="418"/>
      <c r="BU12" s="419"/>
      <c r="BV12" s="417">
        <v>391943</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21061</v>
      </c>
      <c r="S13" s="499"/>
      <c r="T13" s="499"/>
      <c r="U13" s="499"/>
      <c r="V13" s="500"/>
      <c r="W13" s="433" t="s">
        <v>123</v>
      </c>
      <c r="X13" s="434"/>
      <c r="Y13" s="434"/>
      <c r="Z13" s="434"/>
      <c r="AA13" s="434"/>
      <c r="AB13" s="424"/>
      <c r="AC13" s="468">
        <v>428</v>
      </c>
      <c r="AD13" s="469"/>
      <c r="AE13" s="469"/>
      <c r="AF13" s="469"/>
      <c r="AG13" s="508"/>
      <c r="AH13" s="468">
        <v>402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13088</v>
      </c>
      <c r="BO13" s="418"/>
      <c r="BP13" s="418"/>
      <c r="BQ13" s="418"/>
      <c r="BR13" s="418"/>
      <c r="BS13" s="418"/>
      <c r="BT13" s="418"/>
      <c r="BU13" s="419"/>
      <c r="BV13" s="417">
        <v>57459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10</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21541</v>
      </c>
      <c r="S14" s="499"/>
      <c r="T14" s="499"/>
      <c r="U14" s="499"/>
      <c r="V14" s="500"/>
      <c r="W14" s="407"/>
      <c r="X14" s="408"/>
      <c r="Y14" s="408"/>
      <c r="Z14" s="408"/>
      <c r="AA14" s="408"/>
      <c r="AB14" s="397"/>
      <c r="AC14" s="501">
        <v>4.2</v>
      </c>
      <c r="AD14" s="502"/>
      <c r="AE14" s="502"/>
      <c r="AF14" s="502"/>
      <c r="AG14" s="503"/>
      <c r="AH14" s="501">
        <v>3.8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40</v>
      </c>
      <c r="CU14" s="513"/>
      <c r="CV14" s="513"/>
      <c r="CW14" s="513"/>
      <c r="CX14" s="513"/>
      <c r="CY14" s="513"/>
      <c r="CZ14" s="513"/>
      <c r="DA14" s="514"/>
      <c r="DB14" s="512">
        <v>40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21349</v>
      </c>
      <c r="S15" s="499"/>
      <c r="T15" s="499"/>
      <c r="U15" s="499"/>
      <c r="V15" s="500"/>
      <c r="W15" s="433" t="s">
        <v>130</v>
      </c>
      <c r="X15" s="434"/>
      <c r="Y15" s="434"/>
      <c r="Z15" s="434"/>
      <c r="AA15" s="434"/>
      <c r="AB15" s="424"/>
      <c r="AC15" s="468">
        <v>1876</v>
      </c>
      <c r="AD15" s="469"/>
      <c r="AE15" s="469"/>
      <c r="AF15" s="469"/>
      <c r="AG15" s="508"/>
      <c r="AH15" s="468">
        <v>1989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2128676</v>
      </c>
      <c r="BO15" s="381"/>
      <c r="BP15" s="381"/>
      <c r="BQ15" s="381"/>
      <c r="BR15" s="381"/>
      <c r="BS15" s="381"/>
      <c r="BT15" s="381"/>
      <c r="BU15" s="382"/>
      <c r="BV15" s="380">
        <v>2152119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18.399999999999999</v>
      </c>
      <c r="AD16" s="502"/>
      <c r="AE16" s="502"/>
      <c r="AF16" s="502"/>
      <c r="AG16" s="503"/>
      <c r="AH16" s="501">
        <v>18.8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3663371</v>
      </c>
      <c r="BO16" s="418"/>
      <c r="BP16" s="418"/>
      <c r="BQ16" s="418"/>
      <c r="BR16" s="418"/>
      <c r="BS16" s="418"/>
      <c r="BT16" s="418"/>
      <c r="BU16" s="419"/>
      <c r="BV16" s="417">
        <v>3644287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7868</v>
      </c>
      <c r="AD17" s="469"/>
      <c r="AE17" s="469"/>
      <c r="AF17" s="469"/>
      <c r="AG17" s="508"/>
      <c r="AH17" s="468">
        <v>8200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2669186</v>
      </c>
      <c r="BO17" s="418"/>
      <c r="BP17" s="418"/>
      <c r="BQ17" s="418"/>
      <c r="BR17" s="418"/>
      <c r="BS17" s="418"/>
      <c r="BT17" s="418"/>
      <c r="BU17" s="419"/>
      <c r="BV17" s="417">
        <v>2692429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32.51</v>
      </c>
      <c r="M18" s="530"/>
      <c r="N18" s="530"/>
      <c r="O18" s="530"/>
      <c r="P18" s="530"/>
      <c r="Q18" s="530"/>
      <c r="R18" s="531"/>
      <c r="S18" s="531"/>
      <c r="T18" s="531"/>
      <c r="U18" s="531"/>
      <c r="V18" s="532"/>
      <c r="W18" s="435"/>
      <c r="X18" s="436"/>
      <c r="Y18" s="436"/>
      <c r="Z18" s="436"/>
      <c r="AA18" s="436"/>
      <c r="AB18" s="427"/>
      <c r="AC18" s="533">
        <v>77.3</v>
      </c>
      <c r="AD18" s="534"/>
      <c r="AE18" s="534"/>
      <c r="AF18" s="534"/>
      <c r="AG18" s="535"/>
      <c r="AH18" s="533">
        <v>77.400000000000006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4288922</v>
      </c>
      <c r="BO18" s="418"/>
      <c r="BP18" s="418"/>
      <c r="BQ18" s="418"/>
      <c r="BR18" s="418"/>
      <c r="BS18" s="418"/>
      <c r="BT18" s="418"/>
      <c r="BU18" s="419"/>
      <c r="BV18" s="417">
        <v>4422422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653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5598636</v>
      </c>
      <c r="BO19" s="418"/>
      <c r="BP19" s="418"/>
      <c r="BQ19" s="418"/>
      <c r="BR19" s="418"/>
      <c r="BS19" s="418"/>
      <c r="BT19" s="418"/>
      <c r="BU19" s="419"/>
      <c r="BV19" s="417">
        <v>5592419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8185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7873289</v>
      </c>
      <c r="BO23" s="418"/>
      <c r="BP23" s="418"/>
      <c r="BQ23" s="418"/>
      <c r="BR23" s="418"/>
      <c r="BS23" s="418"/>
      <c r="BT23" s="418"/>
      <c r="BU23" s="419"/>
      <c r="BV23" s="417">
        <v>7708806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7200</v>
      </c>
      <c r="R24" s="469"/>
      <c r="S24" s="469"/>
      <c r="T24" s="469"/>
      <c r="U24" s="469"/>
      <c r="V24" s="508"/>
      <c r="W24" s="563"/>
      <c r="X24" s="551"/>
      <c r="Y24" s="552"/>
      <c r="Z24" s="467" t="s">
        <v>153</v>
      </c>
      <c r="AA24" s="447"/>
      <c r="AB24" s="447"/>
      <c r="AC24" s="447"/>
      <c r="AD24" s="447"/>
      <c r="AE24" s="447"/>
      <c r="AF24" s="447"/>
      <c r="AG24" s="448"/>
      <c r="AH24" s="468">
        <v>202</v>
      </c>
      <c r="AI24" s="469"/>
      <c r="AJ24" s="469"/>
      <c r="AK24" s="469"/>
      <c r="AL24" s="508"/>
      <c r="AM24" s="468">
        <v>701546</v>
      </c>
      <c r="AN24" s="469"/>
      <c r="AO24" s="469"/>
      <c r="AP24" s="469"/>
      <c r="AQ24" s="469"/>
      <c r="AR24" s="508"/>
      <c r="AS24" s="468">
        <v>3473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6616973</v>
      </c>
      <c r="BO24" s="418"/>
      <c r="BP24" s="418"/>
      <c r="BQ24" s="418"/>
      <c r="BR24" s="418"/>
      <c r="BS24" s="418"/>
      <c r="BT24" s="418"/>
      <c r="BU24" s="419"/>
      <c r="BV24" s="417">
        <v>6179751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6000</v>
      </c>
      <c r="R25" s="469"/>
      <c r="S25" s="469"/>
      <c r="T25" s="469"/>
      <c r="U25" s="469"/>
      <c r="V25" s="508"/>
      <c r="W25" s="563"/>
      <c r="X25" s="551"/>
      <c r="Y25" s="552"/>
      <c r="Z25" s="467" t="s">
        <v>156</v>
      </c>
      <c r="AA25" s="447"/>
      <c r="AB25" s="447"/>
      <c r="AC25" s="447"/>
      <c r="AD25" s="447"/>
      <c r="AE25" s="447"/>
      <c r="AF25" s="447"/>
      <c r="AG25" s="448"/>
      <c r="AH25" s="468">
        <v>45</v>
      </c>
      <c r="AI25" s="469"/>
      <c r="AJ25" s="469"/>
      <c r="AK25" s="469"/>
      <c r="AL25" s="508"/>
      <c r="AM25" s="468">
        <v>143145</v>
      </c>
      <c r="AN25" s="469"/>
      <c r="AO25" s="469"/>
      <c r="AP25" s="469"/>
      <c r="AQ25" s="469"/>
      <c r="AR25" s="508"/>
      <c r="AS25" s="468">
        <v>3181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131509</v>
      </c>
      <c r="BO25" s="381"/>
      <c r="BP25" s="381"/>
      <c r="BQ25" s="381"/>
      <c r="BR25" s="381"/>
      <c r="BS25" s="381"/>
      <c r="BT25" s="381"/>
      <c r="BU25" s="382"/>
      <c r="BV25" s="380">
        <v>211439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5900</v>
      </c>
      <c r="R26" s="469"/>
      <c r="S26" s="469"/>
      <c r="T26" s="469"/>
      <c r="U26" s="469"/>
      <c r="V26" s="508"/>
      <c r="W26" s="563"/>
      <c r="X26" s="551"/>
      <c r="Y26" s="552"/>
      <c r="Z26" s="467" t="s">
        <v>159</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3500</v>
      </c>
      <c r="R27" s="469"/>
      <c r="S27" s="469"/>
      <c r="T27" s="469"/>
      <c r="U27" s="469"/>
      <c r="V27" s="508"/>
      <c r="W27" s="563"/>
      <c r="X27" s="551"/>
      <c r="Y27" s="552"/>
      <c r="Z27" s="467" t="s">
        <v>162</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97138</v>
      </c>
      <c r="BO27" s="587"/>
      <c r="BP27" s="587"/>
      <c r="BQ27" s="587"/>
      <c r="BR27" s="587"/>
      <c r="BS27" s="587"/>
      <c r="BT27" s="587"/>
      <c r="BU27" s="588"/>
      <c r="BV27" s="586">
        <v>97138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2850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687689</v>
      </c>
      <c r="BO28" s="381"/>
      <c r="BP28" s="381"/>
      <c r="BQ28" s="381"/>
      <c r="BR28" s="381"/>
      <c r="BS28" s="381"/>
      <c r="BT28" s="381"/>
      <c r="BU28" s="382"/>
      <c r="BV28" s="380">
        <v>602252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12</v>
      </c>
      <c r="M29" s="469"/>
      <c r="N29" s="469"/>
      <c r="O29" s="469"/>
      <c r="P29" s="508"/>
      <c r="Q29" s="468">
        <v>2650</v>
      </c>
      <c r="R29" s="469"/>
      <c r="S29" s="469"/>
      <c r="T29" s="469"/>
      <c r="U29" s="469"/>
      <c r="V29" s="508"/>
      <c r="W29" s="564"/>
      <c r="X29" s="565"/>
      <c r="Y29" s="566"/>
      <c r="Z29" s="467" t="s">
        <v>169</v>
      </c>
      <c r="AA29" s="447"/>
      <c r="AB29" s="447"/>
      <c r="AC29" s="447"/>
      <c r="AD29" s="447"/>
      <c r="AE29" s="447"/>
      <c r="AF29" s="447"/>
      <c r="AG29" s="448"/>
      <c r="AH29" s="468">
        <v>202</v>
      </c>
      <c r="AI29" s="469"/>
      <c r="AJ29" s="469"/>
      <c r="AK29" s="469"/>
      <c r="AL29" s="508"/>
      <c r="AM29" s="468">
        <v>701546</v>
      </c>
      <c r="AN29" s="469"/>
      <c r="AO29" s="469"/>
      <c r="AP29" s="469"/>
      <c r="AQ29" s="469"/>
      <c r="AR29" s="508"/>
      <c r="AS29" s="468">
        <v>3473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192</v>
      </c>
      <c r="BO29" s="418"/>
      <c r="BP29" s="418"/>
      <c r="BQ29" s="418"/>
      <c r="BR29" s="418"/>
      <c r="BS29" s="418"/>
      <c r="BT29" s="418"/>
      <c r="BU29" s="419"/>
      <c r="BV29" s="417">
        <v>190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720147</v>
      </c>
      <c r="BO30" s="587"/>
      <c r="BP30" s="587"/>
      <c r="BQ30" s="587"/>
      <c r="BR30" s="587"/>
      <c r="BS30" s="587"/>
      <c r="BT30" s="587"/>
      <c r="BU30" s="588"/>
      <c r="BV30" s="586">
        <v>571505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印旛広域市町村圏事務組合（一般会計）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矢口工業団地拡張事業特別会計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印旛広域市町村圏事務組合（水道用水供給事業特別会計）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千葉県市町村総合事務組合（一般会計）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千葉県市町村総合事務組合（千葉県自治会館管理運営特別会計）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千葉県市町村総合事務組合（千葉県自治研修センター特別会計）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千葉県市町村総合事務組合（千葉県市町村交通災害共済特別会計）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千葉県後期高齢者医療広域連合（一般会計）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千葉県後期高齢者医療広域連合（後期高齢者医療特別会計）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長門川水道企業団(水道事業会計)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印西地区衛生組合(一般会計)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6" t="s">
        <v>522</v>
      </c>
      <c r="D34" s="1186"/>
      <c r="E34" s="1187"/>
      <c r="F34" s="32">
        <v>0.53</v>
      </c>
      <c r="G34" s="33">
        <v>0.61</v>
      </c>
      <c r="H34" s="33">
        <v>0.93</v>
      </c>
      <c r="I34" s="33">
        <v>1.63</v>
      </c>
      <c r="J34" s="34">
        <v>4.13</v>
      </c>
      <c r="K34" s="22"/>
      <c r="L34" s="22"/>
      <c r="M34" s="22"/>
      <c r="N34" s="22"/>
      <c r="O34" s="22"/>
      <c r="P34" s="22"/>
    </row>
    <row r="35" spans="1:16" ht="39" customHeight="1">
      <c r="A35" s="22"/>
      <c r="B35" s="35"/>
      <c r="C35" s="1180" t="s">
        <v>523</v>
      </c>
      <c r="D35" s="1181"/>
      <c r="E35" s="1182"/>
      <c r="F35" s="36">
        <v>1.22</v>
      </c>
      <c r="G35" s="37">
        <v>1.67</v>
      </c>
      <c r="H35" s="37">
        <v>2.5</v>
      </c>
      <c r="I35" s="37">
        <v>3.59</v>
      </c>
      <c r="J35" s="38">
        <v>3.91</v>
      </c>
      <c r="K35" s="22"/>
      <c r="L35" s="22"/>
      <c r="M35" s="22"/>
      <c r="N35" s="22"/>
      <c r="O35" s="22"/>
      <c r="P35" s="22"/>
    </row>
    <row r="36" spans="1:16" ht="39" customHeight="1">
      <c r="A36" s="22"/>
      <c r="B36" s="35"/>
      <c r="C36" s="1180" t="s">
        <v>524</v>
      </c>
      <c r="D36" s="1181"/>
      <c r="E36" s="1182"/>
      <c r="F36" s="36">
        <v>4.21</v>
      </c>
      <c r="G36" s="37">
        <v>6.15</v>
      </c>
      <c r="H36" s="37">
        <v>2.68</v>
      </c>
      <c r="I36" s="37">
        <v>5.14</v>
      </c>
      <c r="J36" s="38">
        <v>3.6</v>
      </c>
      <c r="K36" s="22"/>
      <c r="L36" s="22"/>
      <c r="M36" s="22"/>
      <c r="N36" s="22"/>
      <c r="O36" s="22"/>
      <c r="P36" s="22"/>
    </row>
    <row r="37" spans="1:16" ht="39" customHeight="1">
      <c r="A37" s="22"/>
      <c r="B37" s="35"/>
      <c r="C37" s="1180" t="s">
        <v>525</v>
      </c>
      <c r="D37" s="1181"/>
      <c r="E37" s="1182"/>
      <c r="F37" s="36">
        <v>0.24</v>
      </c>
      <c r="G37" s="37">
        <v>0.56999999999999995</v>
      </c>
      <c r="H37" s="37">
        <v>0.5</v>
      </c>
      <c r="I37" s="37">
        <v>0.35</v>
      </c>
      <c r="J37" s="38">
        <v>0.02</v>
      </c>
      <c r="K37" s="22"/>
      <c r="L37" s="22"/>
      <c r="M37" s="22"/>
      <c r="N37" s="22"/>
      <c r="O37" s="22"/>
      <c r="P37" s="22"/>
    </row>
    <row r="38" spans="1:16" ht="39" customHeight="1">
      <c r="A38" s="22"/>
      <c r="B38" s="35"/>
      <c r="C38" s="1180" t="s">
        <v>526</v>
      </c>
      <c r="D38" s="1181"/>
      <c r="E38" s="1182"/>
      <c r="F38" s="36" t="s">
        <v>475</v>
      </c>
      <c r="G38" s="37" t="s">
        <v>475</v>
      </c>
      <c r="H38" s="37" t="s">
        <v>475</v>
      </c>
      <c r="I38" s="37">
        <v>0.01</v>
      </c>
      <c r="J38" s="38">
        <v>0.01</v>
      </c>
      <c r="K38" s="22"/>
      <c r="L38" s="22"/>
      <c r="M38" s="22"/>
      <c r="N38" s="22"/>
      <c r="O38" s="22"/>
      <c r="P38" s="22"/>
    </row>
    <row r="39" spans="1:16" ht="39" customHeight="1">
      <c r="A39" s="22"/>
      <c r="B39" s="35"/>
      <c r="C39" s="1180" t="s">
        <v>527</v>
      </c>
      <c r="D39" s="1181"/>
      <c r="E39" s="1182"/>
      <c r="F39" s="36">
        <v>0</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528</v>
      </c>
      <c r="D42" s="1181"/>
      <c r="E42" s="1182"/>
      <c r="F42" s="36" t="s">
        <v>475</v>
      </c>
      <c r="G42" s="37" t="s">
        <v>475</v>
      </c>
      <c r="H42" s="37" t="s">
        <v>475</v>
      </c>
      <c r="I42" s="37" t="s">
        <v>475</v>
      </c>
      <c r="J42" s="38" t="s">
        <v>475</v>
      </c>
      <c r="K42" s="22"/>
      <c r="L42" s="22"/>
      <c r="M42" s="22"/>
      <c r="N42" s="22"/>
      <c r="O42" s="22"/>
      <c r="P42" s="22"/>
    </row>
    <row r="43" spans="1:16" ht="39" customHeight="1" thickBot="1">
      <c r="A43" s="22"/>
      <c r="B43" s="40"/>
      <c r="C43" s="1183" t="s">
        <v>529</v>
      </c>
      <c r="D43" s="1184"/>
      <c r="E43" s="1185"/>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6" t="s">
        <v>11</v>
      </c>
      <c r="C45" s="1197"/>
      <c r="D45" s="58"/>
      <c r="E45" s="1202" t="s">
        <v>12</v>
      </c>
      <c r="F45" s="1202"/>
      <c r="G45" s="1202"/>
      <c r="H45" s="1202"/>
      <c r="I45" s="1202"/>
      <c r="J45" s="1203"/>
      <c r="K45" s="59">
        <v>981</v>
      </c>
      <c r="L45" s="60">
        <v>955</v>
      </c>
      <c r="M45" s="60">
        <v>919</v>
      </c>
      <c r="N45" s="60">
        <v>828</v>
      </c>
      <c r="O45" s="61">
        <v>840</v>
      </c>
      <c r="P45" s="48"/>
      <c r="Q45" s="48"/>
      <c r="R45" s="48"/>
      <c r="S45" s="48"/>
      <c r="T45" s="48"/>
      <c r="U45" s="48"/>
    </row>
    <row r="46" spans="1:21" ht="30.75" customHeight="1">
      <c r="A46" s="48"/>
      <c r="B46" s="1198"/>
      <c r="C46" s="1199"/>
      <c r="D46" s="62"/>
      <c r="E46" s="1190" t="s">
        <v>13</v>
      </c>
      <c r="F46" s="1190"/>
      <c r="G46" s="1190"/>
      <c r="H46" s="1190"/>
      <c r="I46" s="1190"/>
      <c r="J46" s="1191"/>
      <c r="K46" s="63" t="s">
        <v>475</v>
      </c>
      <c r="L46" s="64" t="s">
        <v>475</v>
      </c>
      <c r="M46" s="64" t="s">
        <v>475</v>
      </c>
      <c r="N46" s="64" t="s">
        <v>475</v>
      </c>
      <c r="O46" s="65" t="s">
        <v>475</v>
      </c>
      <c r="P46" s="48"/>
      <c r="Q46" s="48"/>
      <c r="R46" s="48"/>
      <c r="S46" s="48"/>
      <c r="T46" s="48"/>
      <c r="U46" s="48"/>
    </row>
    <row r="47" spans="1:21" ht="30.75" customHeight="1">
      <c r="A47" s="48"/>
      <c r="B47" s="1198"/>
      <c r="C47" s="1199"/>
      <c r="D47" s="62"/>
      <c r="E47" s="1190" t="s">
        <v>14</v>
      </c>
      <c r="F47" s="1190"/>
      <c r="G47" s="1190"/>
      <c r="H47" s="1190"/>
      <c r="I47" s="1190"/>
      <c r="J47" s="1191"/>
      <c r="K47" s="63" t="s">
        <v>475</v>
      </c>
      <c r="L47" s="64" t="s">
        <v>475</v>
      </c>
      <c r="M47" s="64" t="s">
        <v>475</v>
      </c>
      <c r="N47" s="64" t="s">
        <v>475</v>
      </c>
      <c r="O47" s="65" t="s">
        <v>475</v>
      </c>
      <c r="P47" s="48"/>
      <c r="Q47" s="48"/>
      <c r="R47" s="48"/>
      <c r="S47" s="48"/>
      <c r="T47" s="48"/>
      <c r="U47" s="48"/>
    </row>
    <row r="48" spans="1:21" ht="30.75" customHeight="1">
      <c r="A48" s="48"/>
      <c r="B48" s="1198"/>
      <c r="C48" s="1199"/>
      <c r="D48" s="62"/>
      <c r="E48" s="1190" t="s">
        <v>15</v>
      </c>
      <c r="F48" s="1190"/>
      <c r="G48" s="1190"/>
      <c r="H48" s="1190"/>
      <c r="I48" s="1190"/>
      <c r="J48" s="1191"/>
      <c r="K48" s="63">
        <v>116</v>
      </c>
      <c r="L48" s="64">
        <v>106</v>
      </c>
      <c r="M48" s="64">
        <v>99</v>
      </c>
      <c r="N48" s="64">
        <v>101</v>
      </c>
      <c r="O48" s="65">
        <v>107</v>
      </c>
      <c r="P48" s="48"/>
      <c r="Q48" s="48"/>
      <c r="R48" s="48"/>
      <c r="S48" s="48"/>
      <c r="T48" s="48"/>
      <c r="U48" s="48"/>
    </row>
    <row r="49" spans="1:21" ht="30.75" customHeight="1">
      <c r="A49" s="48"/>
      <c r="B49" s="1198"/>
      <c r="C49" s="1199"/>
      <c r="D49" s="62"/>
      <c r="E49" s="1190" t="s">
        <v>16</v>
      </c>
      <c r="F49" s="1190"/>
      <c r="G49" s="1190"/>
      <c r="H49" s="1190"/>
      <c r="I49" s="1190"/>
      <c r="J49" s="1191"/>
      <c r="K49" s="63">
        <v>71</v>
      </c>
      <c r="L49" s="64">
        <v>63</v>
      </c>
      <c r="M49" s="64">
        <v>31</v>
      </c>
      <c r="N49" s="64">
        <v>30</v>
      </c>
      <c r="O49" s="65">
        <v>26</v>
      </c>
      <c r="P49" s="48"/>
      <c r="Q49" s="48"/>
      <c r="R49" s="48"/>
      <c r="S49" s="48"/>
      <c r="T49" s="48"/>
      <c r="U49" s="48"/>
    </row>
    <row r="50" spans="1:21" ht="30.75" customHeight="1">
      <c r="A50" s="48"/>
      <c r="B50" s="1198"/>
      <c r="C50" s="1199"/>
      <c r="D50" s="62"/>
      <c r="E50" s="1190" t="s">
        <v>17</v>
      </c>
      <c r="F50" s="1190"/>
      <c r="G50" s="1190"/>
      <c r="H50" s="1190"/>
      <c r="I50" s="1190"/>
      <c r="J50" s="1191"/>
      <c r="K50" s="63">
        <v>7</v>
      </c>
      <c r="L50" s="64">
        <v>7</v>
      </c>
      <c r="M50" s="64">
        <v>7</v>
      </c>
      <c r="N50" s="64">
        <v>7</v>
      </c>
      <c r="O50" s="65">
        <v>7</v>
      </c>
      <c r="P50" s="48"/>
      <c r="Q50" s="48"/>
      <c r="R50" s="48"/>
      <c r="S50" s="48"/>
      <c r="T50" s="48"/>
      <c r="U50" s="48"/>
    </row>
    <row r="51" spans="1:21" ht="30.75" customHeight="1">
      <c r="A51" s="48"/>
      <c r="B51" s="1200"/>
      <c r="C51" s="1201"/>
      <c r="D51" s="66"/>
      <c r="E51" s="1190" t="s">
        <v>18</v>
      </c>
      <c r="F51" s="1190"/>
      <c r="G51" s="1190"/>
      <c r="H51" s="1190"/>
      <c r="I51" s="1190"/>
      <c r="J51" s="1191"/>
      <c r="K51" s="63" t="s">
        <v>475</v>
      </c>
      <c r="L51" s="64" t="s">
        <v>475</v>
      </c>
      <c r="M51" s="64" t="s">
        <v>475</v>
      </c>
      <c r="N51" s="64" t="s">
        <v>475</v>
      </c>
      <c r="O51" s="65" t="s">
        <v>475</v>
      </c>
      <c r="P51" s="48"/>
      <c r="Q51" s="48"/>
      <c r="R51" s="48"/>
      <c r="S51" s="48"/>
      <c r="T51" s="48"/>
      <c r="U51" s="48"/>
    </row>
    <row r="52" spans="1:21" ht="30.75" customHeight="1">
      <c r="A52" s="48"/>
      <c r="B52" s="1188" t="s">
        <v>19</v>
      </c>
      <c r="C52" s="1189"/>
      <c r="D52" s="66"/>
      <c r="E52" s="1190" t="s">
        <v>20</v>
      </c>
      <c r="F52" s="1190"/>
      <c r="G52" s="1190"/>
      <c r="H52" s="1190"/>
      <c r="I52" s="1190"/>
      <c r="J52" s="1191"/>
      <c r="K52" s="63">
        <v>678</v>
      </c>
      <c r="L52" s="64">
        <v>666</v>
      </c>
      <c r="M52" s="64">
        <v>663</v>
      </c>
      <c r="N52" s="64">
        <v>622</v>
      </c>
      <c r="O52" s="65">
        <v>624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497</v>
      </c>
      <c r="L53" s="69">
        <v>465</v>
      </c>
      <c r="M53" s="69">
        <v>393</v>
      </c>
      <c r="N53" s="69">
        <v>344</v>
      </c>
      <c r="O53" s="70">
        <v>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4" t="s">
        <v>24</v>
      </c>
      <c r="C41" s="1205"/>
      <c r="D41" s="81"/>
      <c r="E41" s="1210" t="s">
        <v>25</v>
      </c>
      <c r="F41" s="1210"/>
      <c r="G41" s="1210"/>
      <c r="H41" s="1211"/>
      <c r="I41" s="82">
        <v>8133</v>
      </c>
      <c r="J41" s="83">
        <v>8027</v>
      </c>
      <c r="K41" s="83">
        <v>7939</v>
      </c>
      <c r="L41" s="83">
        <v>7709</v>
      </c>
      <c r="M41" s="84">
        <v>7873</v>
      </c>
    </row>
    <row r="42" spans="2:13" ht="27.75" customHeight="1">
      <c r="B42" s="1206"/>
      <c r="C42" s="1207"/>
      <c r="D42" s="85"/>
      <c r="E42" s="1212" t="s">
        <v>26</v>
      </c>
      <c r="F42" s="1212"/>
      <c r="G42" s="1212"/>
      <c r="H42" s="1213"/>
      <c r="I42" s="86">
        <v>89</v>
      </c>
      <c r="J42" s="87">
        <v>280</v>
      </c>
      <c r="K42" s="87">
        <v>386</v>
      </c>
      <c r="L42" s="87">
        <v>410</v>
      </c>
      <c r="M42" s="88">
        <v>375</v>
      </c>
    </row>
    <row r="43" spans="2:13" ht="27.75" customHeight="1">
      <c r="B43" s="1206"/>
      <c r="C43" s="1207"/>
      <c r="D43" s="85"/>
      <c r="E43" s="1212" t="s">
        <v>27</v>
      </c>
      <c r="F43" s="1212"/>
      <c r="G43" s="1212"/>
      <c r="H43" s="1213"/>
      <c r="I43" s="86">
        <v>1800</v>
      </c>
      <c r="J43" s="87">
        <v>1660</v>
      </c>
      <c r="K43" s="87">
        <v>1496</v>
      </c>
      <c r="L43" s="87">
        <v>1382</v>
      </c>
      <c r="M43" s="88">
        <v>1297</v>
      </c>
    </row>
    <row r="44" spans="2:13" ht="27.75" customHeight="1">
      <c r="B44" s="1206"/>
      <c r="C44" s="1207"/>
      <c r="D44" s="85"/>
      <c r="E44" s="1212" t="s">
        <v>28</v>
      </c>
      <c r="F44" s="1212"/>
      <c r="G44" s="1212"/>
      <c r="H44" s="1213"/>
      <c r="I44" s="86">
        <v>115</v>
      </c>
      <c r="J44" s="87">
        <v>68</v>
      </c>
      <c r="K44" s="87">
        <v>53</v>
      </c>
      <c r="L44" s="87">
        <v>38</v>
      </c>
      <c r="M44" s="88">
        <v>117</v>
      </c>
    </row>
    <row r="45" spans="2:13" ht="27.75" customHeight="1">
      <c r="B45" s="1206"/>
      <c r="C45" s="1207"/>
      <c r="D45" s="85"/>
      <c r="E45" s="1212" t="s">
        <v>29</v>
      </c>
      <c r="F45" s="1212"/>
      <c r="G45" s="1212"/>
      <c r="H45" s="1213"/>
      <c r="I45" s="86">
        <v>1237</v>
      </c>
      <c r="J45" s="87">
        <v>1430</v>
      </c>
      <c r="K45" s="87">
        <v>1351</v>
      </c>
      <c r="L45" s="87">
        <v>1445</v>
      </c>
      <c r="M45" s="88">
        <v>1636</v>
      </c>
    </row>
    <row r="46" spans="2:13" ht="27.75" customHeight="1">
      <c r="B46" s="1206"/>
      <c r="C46" s="1207"/>
      <c r="D46" s="89"/>
      <c r="E46" s="1212" t="s">
        <v>30</v>
      </c>
      <c r="F46" s="1212"/>
      <c r="G46" s="1212"/>
      <c r="H46" s="1213"/>
      <c r="I46" s="86" t="s">
        <v>475</v>
      </c>
      <c r="J46" s="87" t="s">
        <v>475</v>
      </c>
      <c r="K46" s="87" t="s">
        <v>475</v>
      </c>
      <c r="L46" s="87" t="s">
        <v>475</v>
      </c>
      <c r="M46" s="88" t="s">
        <v>475</v>
      </c>
    </row>
    <row r="47" spans="2:13" ht="27.75" customHeight="1">
      <c r="B47" s="1206"/>
      <c r="C47" s="1207"/>
      <c r="D47" s="90"/>
      <c r="E47" s="1214" t="s">
        <v>31</v>
      </c>
      <c r="F47" s="1215"/>
      <c r="G47" s="1215"/>
      <c r="H47" s="1216"/>
      <c r="I47" s="86" t="s">
        <v>475</v>
      </c>
      <c r="J47" s="87" t="s">
        <v>475</v>
      </c>
      <c r="K47" s="87" t="s">
        <v>475</v>
      </c>
      <c r="L47" s="87" t="s">
        <v>475</v>
      </c>
      <c r="M47" s="88" t="s">
        <v>475</v>
      </c>
    </row>
    <row r="48" spans="2:13" ht="27.75" customHeight="1">
      <c r="B48" s="1206"/>
      <c r="C48" s="1207"/>
      <c r="D48" s="85"/>
      <c r="E48" s="1212" t="s">
        <v>32</v>
      </c>
      <c r="F48" s="1212"/>
      <c r="G48" s="1212"/>
      <c r="H48" s="1213"/>
      <c r="I48" s="86" t="s">
        <v>475</v>
      </c>
      <c r="J48" s="87" t="s">
        <v>475</v>
      </c>
      <c r="K48" s="87" t="s">
        <v>475</v>
      </c>
      <c r="L48" s="87" t="s">
        <v>475</v>
      </c>
      <c r="M48" s="88" t="s">
        <v>475</v>
      </c>
    </row>
    <row r="49" spans="2:13" ht="27.75" customHeight="1">
      <c r="B49" s="1208"/>
      <c r="C49" s="1209"/>
      <c r="D49" s="85"/>
      <c r="E49" s="1212" t="s">
        <v>33</v>
      </c>
      <c r="F49" s="1212"/>
      <c r="G49" s="1212"/>
      <c r="H49" s="1213"/>
      <c r="I49" s="86" t="s">
        <v>475</v>
      </c>
      <c r="J49" s="87" t="s">
        <v>475</v>
      </c>
      <c r="K49" s="87" t="s">
        <v>475</v>
      </c>
      <c r="L49" s="87" t="s">
        <v>475</v>
      </c>
      <c r="M49" s="88" t="s">
        <v>475</v>
      </c>
    </row>
    <row r="50" spans="2:13" ht="27.75" customHeight="1">
      <c r="B50" s="1217" t="s">
        <v>34</v>
      </c>
      <c r="C50" s="1218"/>
      <c r="D50" s="91"/>
      <c r="E50" s="1212" t="s">
        <v>35</v>
      </c>
      <c r="F50" s="1212"/>
      <c r="G50" s="1212"/>
      <c r="H50" s="1213"/>
      <c r="I50" s="86">
        <v>1063</v>
      </c>
      <c r="J50" s="87">
        <v>1180</v>
      </c>
      <c r="K50" s="87">
        <v>1221</v>
      </c>
      <c r="L50" s="87">
        <v>1317</v>
      </c>
      <c r="M50" s="88">
        <v>1697</v>
      </c>
    </row>
    <row r="51" spans="2:13" ht="27.75" customHeight="1">
      <c r="B51" s="1206"/>
      <c r="C51" s="1207"/>
      <c r="D51" s="85"/>
      <c r="E51" s="1212" t="s">
        <v>36</v>
      </c>
      <c r="F51" s="1212"/>
      <c r="G51" s="1212"/>
      <c r="H51" s="1213"/>
      <c r="I51" s="86">
        <v>1483</v>
      </c>
      <c r="J51" s="87">
        <v>1417</v>
      </c>
      <c r="K51" s="87">
        <v>1331</v>
      </c>
      <c r="L51" s="87">
        <v>1289</v>
      </c>
      <c r="M51" s="88">
        <v>1113</v>
      </c>
    </row>
    <row r="52" spans="2:13" ht="27.75" customHeight="1">
      <c r="B52" s="1208"/>
      <c r="C52" s="1209"/>
      <c r="D52" s="85"/>
      <c r="E52" s="1212" t="s">
        <v>37</v>
      </c>
      <c r="F52" s="1212"/>
      <c r="G52" s="1212"/>
      <c r="H52" s="1213"/>
      <c r="I52" s="86">
        <v>6450</v>
      </c>
      <c r="J52" s="87">
        <v>6611</v>
      </c>
      <c r="K52" s="87">
        <v>6511</v>
      </c>
      <c r="L52" s="87">
        <v>6758</v>
      </c>
      <c r="M52" s="88">
        <v>6897</v>
      </c>
    </row>
    <row r="53" spans="2:13" ht="27.75" customHeight="1" thickBot="1">
      <c r="B53" s="1219" t="s">
        <v>21</v>
      </c>
      <c r="C53" s="1220"/>
      <c r="D53" s="92"/>
      <c r="E53" s="1221" t="s">
        <v>38</v>
      </c>
      <c r="F53" s="1221"/>
      <c r="G53" s="1221"/>
      <c r="H53" s="1222"/>
      <c r="I53" s="93">
        <v>2378</v>
      </c>
      <c r="J53" s="94">
        <v>2258</v>
      </c>
      <c r="K53" s="94">
        <v>2161</v>
      </c>
      <c r="L53" s="94">
        <v>1619</v>
      </c>
      <c r="M53" s="95">
        <v>1592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4"/>
      <c r="H50" s="1245"/>
      <c r="I50" s="1245"/>
      <c r="J50" s="1246"/>
      <c r="K50" s="356" t="s">
        <v>515</v>
      </c>
      <c r="L50" s="356" t="s">
        <v>516</v>
      </c>
      <c r="M50" s="356" t="s">
        <v>517</v>
      </c>
      <c r="N50" s="356" t="s">
        <v>518</v>
      </c>
      <c r="O50" s="356" t="s">
        <v>519</v>
      </c>
    </row>
    <row r="51" spans="1:17">
      <c r="B51" s="250"/>
      <c r="C51" s="246"/>
      <c r="D51" s="246"/>
      <c r="E51" s="246"/>
      <c r="F51" s="246"/>
      <c r="G51" s="1247" t="s">
        <v>551</v>
      </c>
      <c r="H51" s="1248"/>
      <c r="I51" s="1253" t="s">
        <v>552</v>
      </c>
      <c r="J51" s="1253"/>
      <c r="K51" s="1257"/>
      <c r="L51" s="1257"/>
      <c r="M51" s="1257"/>
      <c r="N51" s="1257"/>
      <c r="O51" s="1257"/>
    </row>
    <row r="52" spans="1:17">
      <c r="B52" s="250"/>
      <c r="C52" s="246"/>
      <c r="D52" s="246"/>
      <c r="E52" s="246"/>
      <c r="F52" s="246"/>
      <c r="G52" s="1249"/>
      <c r="H52" s="1250"/>
      <c r="I52" s="1254"/>
      <c r="J52" s="1254"/>
      <c r="K52" s="1223"/>
      <c r="L52" s="1223"/>
      <c r="M52" s="1223"/>
      <c r="N52" s="1223"/>
      <c r="O52" s="1223"/>
    </row>
    <row r="53" spans="1:17">
      <c r="A53" s="357"/>
      <c r="B53" s="250"/>
      <c r="C53" s="246"/>
      <c r="D53" s="246"/>
      <c r="E53" s="246"/>
      <c r="F53" s="246"/>
      <c r="G53" s="1249"/>
      <c r="H53" s="1250"/>
      <c r="I53" s="1233" t="s">
        <v>553</v>
      </c>
      <c r="J53" s="1233"/>
      <c r="K53" s="1258"/>
      <c r="L53" s="1258"/>
      <c r="M53" s="1258"/>
      <c r="N53" s="1258"/>
      <c r="O53" s="1258"/>
    </row>
    <row r="54" spans="1:17">
      <c r="A54" s="357"/>
      <c r="B54" s="250"/>
      <c r="C54" s="246"/>
      <c r="D54" s="246"/>
      <c r="E54" s="246"/>
      <c r="F54" s="246"/>
      <c r="G54" s="1251"/>
      <c r="H54" s="1252"/>
      <c r="I54" s="1233"/>
      <c r="J54" s="1233"/>
      <c r="K54" s="1256"/>
      <c r="L54" s="1256"/>
      <c r="M54" s="1256"/>
      <c r="N54" s="1256"/>
      <c r="O54" s="1256"/>
    </row>
    <row r="55" spans="1:17">
      <c r="A55" s="357"/>
      <c r="B55" s="250"/>
      <c r="C55" s="246"/>
      <c r="D55" s="246"/>
      <c r="E55" s="246"/>
      <c r="F55" s="246"/>
      <c r="G55" s="1227" t="s">
        <v>554</v>
      </c>
      <c r="H55" s="1228"/>
      <c r="I55" s="1233" t="s">
        <v>552</v>
      </c>
      <c r="J55" s="1233"/>
      <c r="K55" s="1257"/>
      <c r="L55" s="1257"/>
      <c r="M55" s="1257"/>
      <c r="N55" s="1257"/>
      <c r="O55" s="1257"/>
    </row>
    <row r="56" spans="1:17">
      <c r="A56" s="357"/>
      <c r="B56" s="250"/>
      <c r="C56" s="246"/>
      <c r="D56" s="246"/>
      <c r="E56" s="246"/>
      <c r="F56" s="246"/>
      <c r="G56" s="1229"/>
      <c r="H56" s="1230"/>
      <c r="I56" s="1233"/>
      <c r="J56" s="1233"/>
      <c r="K56" s="1223"/>
      <c r="L56" s="1223"/>
      <c r="M56" s="1223"/>
      <c r="N56" s="1223"/>
      <c r="O56" s="1223"/>
    </row>
    <row r="57" spans="1:17" s="357" customFormat="1">
      <c r="B57" s="358"/>
      <c r="C57" s="354"/>
      <c r="D57" s="354"/>
      <c r="E57" s="354"/>
      <c r="F57" s="354"/>
      <c r="G57" s="1229"/>
      <c r="H57" s="1230"/>
      <c r="I57" s="1225" t="s">
        <v>555</v>
      </c>
      <c r="J57" s="1225"/>
      <c r="K57" s="1258"/>
      <c r="L57" s="1258"/>
      <c r="M57" s="1258"/>
      <c r="N57" s="1258"/>
      <c r="O57" s="1258"/>
      <c r="P57" s="359"/>
      <c r="Q57" s="358"/>
    </row>
    <row r="58" spans="1:17" s="357" customFormat="1">
      <c r="A58" s="245"/>
      <c r="B58" s="358"/>
      <c r="C58" s="354"/>
      <c r="D58" s="354"/>
      <c r="E58" s="354"/>
      <c r="F58" s="354"/>
      <c r="G58" s="1231"/>
      <c r="H58" s="1232"/>
      <c r="I58" s="1225"/>
      <c r="J58" s="1225"/>
      <c r="K58" s="1256"/>
      <c r="L58" s="1256"/>
      <c r="M58" s="1256"/>
      <c r="N58" s="1256"/>
      <c r="O58" s="125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5" t="s">
        <v>559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4"/>
      <c r="H72" s="1245"/>
      <c r="I72" s="1245"/>
      <c r="J72" s="1246"/>
      <c r="K72" s="356" t="s">
        <v>515</v>
      </c>
      <c r="L72" s="356" t="s">
        <v>516</v>
      </c>
      <c r="M72" s="356" t="s">
        <v>517</v>
      </c>
      <c r="N72" s="356" t="s">
        <v>518</v>
      </c>
      <c r="O72" s="356" t="s">
        <v>519</v>
      </c>
    </row>
    <row r="73" spans="2:30">
      <c r="B73" s="250"/>
      <c r="C73" s="246"/>
      <c r="D73" s="246"/>
      <c r="E73" s="246"/>
      <c r="F73" s="246"/>
      <c r="G73" s="1247" t="s">
        <v>551</v>
      </c>
      <c r="H73" s="1248"/>
      <c r="I73" s="1253" t="s">
        <v>552</v>
      </c>
      <c r="J73" s="1253"/>
      <c r="K73" s="1234">
        <v>59.4</v>
      </c>
      <c r="L73" s="1234">
        <v>56.7</v>
      </c>
      <c r="M73" s="1223">
        <v>55.6</v>
      </c>
      <c r="N73" s="1223">
        <v>40</v>
      </c>
      <c r="O73" s="1223">
        <v>40</v>
      </c>
      <c r="S73" s="245">
        <v>9.9</v>
      </c>
    </row>
    <row r="74" spans="2:30">
      <c r="B74" s="250"/>
      <c r="C74" s="246"/>
      <c r="D74" s="246"/>
      <c r="E74" s="246"/>
      <c r="F74" s="246"/>
      <c r="G74" s="1249"/>
      <c r="H74" s="1250"/>
      <c r="I74" s="1254"/>
      <c r="J74" s="1254"/>
      <c r="K74" s="1234"/>
      <c r="L74" s="1234"/>
      <c r="M74" s="1223"/>
      <c r="N74" s="1223"/>
      <c r="O74" s="1223"/>
    </row>
    <row r="75" spans="2:30">
      <c r="B75" s="250"/>
      <c r="C75" s="246"/>
      <c r="D75" s="246"/>
      <c r="E75" s="246"/>
      <c r="F75" s="246"/>
      <c r="G75" s="1249"/>
      <c r="H75" s="1250"/>
      <c r="I75" s="1233" t="s">
        <v>558</v>
      </c>
      <c r="J75" s="1233"/>
      <c r="K75" s="1255">
        <v>13.5</v>
      </c>
      <c r="L75" s="1255">
        <v>12.7</v>
      </c>
      <c r="M75" s="1255">
        <v>11.3</v>
      </c>
      <c r="N75" s="1255">
        <v>10</v>
      </c>
      <c r="O75" s="1255">
        <v>9.1</v>
      </c>
      <c r="U75" s="245">
        <v>81.2</v>
      </c>
      <c r="W75" s="245">
        <v>87.2</v>
      </c>
      <c r="Y75" s="245">
        <v>99.8</v>
      </c>
      <c r="AA75" s="245">
        <v>109.5</v>
      </c>
      <c r="AC75" s="245">
        <v>115.2</v>
      </c>
    </row>
    <row r="76" spans="2:30">
      <c r="B76" s="250"/>
      <c r="C76" s="246"/>
      <c r="D76" s="246"/>
      <c r="E76" s="246"/>
      <c r="F76" s="246"/>
      <c r="G76" s="1251"/>
      <c r="H76" s="1252"/>
      <c r="I76" s="1233"/>
      <c r="J76" s="1233"/>
      <c r="K76" s="1256"/>
      <c r="L76" s="1256"/>
      <c r="M76" s="1256"/>
      <c r="N76" s="1256"/>
      <c r="O76" s="1256"/>
    </row>
    <row r="77" spans="2:30">
      <c r="B77" s="250"/>
      <c r="C77" s="246"/>
      <c r="D77" s="246"/>
      <c r="E77" s="246"/>
      <c r="F77" s="246"/>
      <c r="G77" s="1227" t="s">
        <v>554</v>
      </c>
      <c r="H77" s="1228"/>
      <c r="I77" s="1233" t="s">
        <v>552</v>
      </c>
      <c r="J77" s="1233"/>
      <c r="K77" s="1234">
        <v>30.7</v>
      </c>
      <c r="L77" s="1234">
        <v>22.3</v>
      </c>
      <c r="M77" s="1223">
        <v>20.3</v>
      </c>
      <c r="N77" s="1223">
        <v>13</v>
      </c>
      <c r="O77" s="1223">
        <v>21</v>
      </c>
      <c r="R77" s="245">
        <v>12.3</v>
      </c>
      <c r="T77" s="245">
        <v>11.1</v>
      </c>
    </row>
    <row r="78" spans="2:30">
      <c r="B78" s="250"/>
      <c r="C78" s="246"/>
      <c r="D78" s="246"/>
      <c r="E78" s="246"/>
      <c r="F78" s="246"/>
      <c r="G78" s="1229"/>
      <c r="H78" s="1230"/>
      <c r="I78" s="1233"/>
      <c r="J78" s="1233"/>
      <c r="K78" s="1234"/>
      <c r="L78" s="1234"/>
      <c r="M78" s="1223"/>
      <c r="N78" s="1223"/>
      <c r="O78" s="1223"/>
    </row>
    <row r="79" spans="2:30">
      <c r="B79" s="250"/>
      <c r="C79" s="246"/>
      <c r="D79" s="246"/>
      <c r="E79" s="246"/>
      <c r="F79" s="246"/>
      <c r="G79" s="1229"/>
      <c r="H79" s="1230"/>
      <c r="I79" s="1224" t="s">
        <v>558</v>
      </c>
      <c r="J79" s="1225"/>
      <c r="K79" s="1226">
        <v>9.1999999999999993</v>
      </c>
      <c r="L79" s="1226">
        <v>8.5</v>
      </c>
      <c r="M79" s="1226">
        <v>7.7</v>
      </c>
      <c r="N79" s="1226">
        <v>6.8</v>
      </c>
      <c r="O79" s="1226">
        <v>6.8</v>
      </c>
      <c r="V79" s="245">
        <v>53.5</v>
      </c>
      <c r="X79" s="245">
        <v>48.2</v>
      </c>
      <c r="Z79" s="245">
        <v>34.200000000000003</v>
      </c>
      <c r="AB79" s="245">
        <v>30.3</v>
      </c>
      <c r="AD79" s="245">
        <v>28.9</v>
      </c>
    </row>
    <row r="80" spans="2:30">
      <c r="B80" s="250"/>
      <c r="C80" s="246"/>
      <c r="D80" s="246"/>
      <c r="E80" s="246"/>
      <c r="F80" s="246"/>
      <c r="G80" s="1231"/>
      <c r="H80" s="1232"/>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10633</v>
      </c>
      <c r="E3" s="118"/>
      <c r="F3" s="119">
        <v>46819</v>
      </c>
      <c r="G3" s="120"/>
      <c r="H3" s="121"/>
    </row>
    <row r="4" spans="1:8">
      <c r="A4" s="122"/>
      <c r="B4" s="123"/>
      <c r="C4" s="124"/>
      <c r="D4" s="125">
        <v>7307</v>
      </c>
      <c r="E4" s="126"/>
      <c r="F4" s="127">
        <v>24121</v>
      </c>
      <c r="G4" s="128"/>
      <c r="H4" s="129"/>
    </row>
    <row r="5" spans="1:8">
      <c r="A5" s="110" t="s">
        <v>509</v>
      </c>
      <c r="B5" s="115"/>
      <c r="C5" s="116"/>
      <c r="D5" s="117">
        <v>42470</v>
      </c>
      <c r="E5" s="118"/>
      <c r="F5" s="119">
        <v>53270</v>
      </c>
      <c r="G5" s="120"/>
      <c r="H5" s="121"/>
    </row>
    <row r="6" spans="1:8">
      <c r="A6" s="122"/>
      <c r="B6" s="123"/>
      <c r="C6" s="124"/>
      <c r="D6" s="125">
        <v>8156</v>
      </c>
      <c r="E6" s="126"/>
      <c r="F6" s="127">
        <v>24316</v>
      </c>
      <c r="G6" s="128"/>
      <c r="H6" s="129"/>
    </row>
    <row r="7" spans="1:8">
      <c r="A7" s="110" t="s">
        <v>510</v>
      </c>
      <c r="B7" s="115"/>
      <c r="C7" s="116"/>
      <c r="D7" s="117">
        <v>43481</v>
      </c>
      <c r="E7" s="118"/>
      <c r="F7" s="119">
        <v>53292</v>
      </c>
      <c r="G7" s="120"/>
      <c r="H7" s="121"/>
    </row>
    <row r="8" spans="1:8">
      <c r="A8" s="122"/>
      <c r="B8" s="123"/>
      <c r="C8" s="124"/>
      <c r="D8" s="125">
        <v>10246</v>
      </c>
      <c r="E8" s="126"/>
      <c r="F8" s="127">
        <v>28900</v>
      </c>
      <c r="G8" s="128"/>
      <c r="H8" s="129"/>
    </row>
    <row r="9" spans="1:8">
      <c r="A9" s="110" t="s">
        <v>511</v>
      </c>
      <c r="B9" s="115"/>
      <c r="C9" s="116"/>
      <c r="D9" s="117">
        <v>23318</v>
      </c>
      <c r="E9" s="118"/>
      <c r="F9" s="119">
        <v>49919</v>
      </c>
      <c r="G9" s="120"/>
      <c r="H9" s="121"/>
    </row>
    <row r="10" spans="1:8">
      <c r="A10" s="122"/>
      <c r="B10" s="123"/>
      <c r="C10" s="124"/>
      <c r="D10" s="125">
        <v>8429</v>
      </c>
      <c r="E10" s="126"/>
      <c r="F10" s="127">
        <v>26398</v>
      </c>
      <c r="G10" s="128"/>
      <c r="H10" s="129"/>
    </row>
    <row r="11" spans="1:8">
      <c r="A11" s="110" t="s">
        <v>512</v>
      </c>
      <c r="B11" s="115"/>
      <c r="C11" s="116"/>
      <c r="D11" s="117">
        <v>57931</v>
      </c>
      <c r="E11" s="118"/>
      <c r="F11" s="119">
        <v>47738</v>
      </c>
      <c r="G11" s="120"/>
      <c r="H11" s="121"/>
    </row>
    <row r="12" spans="1:8">
      <c r="A12" s="122"/>
      <c r="B12" s="123"/>
      <c r="C12" s="130"/>
      <c r="D12" s="125">
        <v>19131</v>
      </c>
      <c r="E12" s="126"/>
      <c r="F12" s="127">
        <v>24937</v>
      </c>
      <c r="G12" s="128"/>
      <c r="H12" s="129"/>
    </row>
    <row r="13" spans="1:8">
      <c r="A13" s="110"/>
      <c r="B13" s="115"/>
      <c r="C13" s="131"/>
      <c r="D13" s="132">
        <v>35567</v>
      </c>
      <c r="E13" s="133"/>
      <c r="F13" s="134">
        <v>50208</v>
      </c>
      <c r="G13" s="135"/>
      <c r="H13" s="121"/>
    </row>
    <row r="14" spans="1:8">
      <c r="A14" s="122"/>
      <c r="B14" s="123"/>
      <c r="C14" s="124"/>
      <c r="D14" s="125">
        <v>10654</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4.21</v>
      </c>
      <c r="C19" s="136">
        <f>ROUND(VALUE(SUBSTITUTE(実質収支比率等に係る経年分析!G$48,"▲","-")),2)</f>
        <v>6.16</v>
      </c>
      <c r="D19" s="136">
        <f>ROUND(VALUE(SUBSTITUTE(実質収支比率等に係る経年分析!H$48,"▲","-")),2)</f>
        <v>2.69</v>
      </c>
      <c r="E19" s="136">
        <f>ROUND(VALUE(SUBSTITUTE(実質収支比率等に係る経年分析!I$48,"▲","-")),2)</f>
        <v>5.14</v>
      </c>
      <c r="F19" s="136">
        <f>ROUND(VALUE(SUBSTITUTE(実質収支比率等に係る経年分析!J$48,"▲","-")),2)</f>
        <v>3.6</v>
      </c>
    </row>
    <row r="20" spans="1:11">
      <c r="A20" s="136" t="s">
        <v>43</v>
      </c>
      <c r="B20" s="136">
        <f>ROUND(VALUE(SUBSTITUTE(実質収支比率等に係る経年分析!F$47,"▲","-")),2)</f>
        <v>16.29</v>
      </c>
      <c r="C20" s="136">
        <f>ROUND(VALUE(SUBSTITUTE(実質収支比率等に係る経年分析!G$47,"▲","-")),2)</f>
        <v>16.25</v>
      </c>
      <c r="D20" s="136">
        <f>ROUND(VALUE(SUBSTITUTE(実質収支比率等に係る経年分析!H$47,"▲","-")),2)</f>
        <v>14.82</v>
      </c>
      <c r="E20" s="136">
        <f>ROUND(VALUE(SUBSTITUTE(実質収支比率等に係る経年分析!I$47,"▲","-")),2)</f>
        <v>13.17</v>
      </c>
      <c r="F20" s="136">
        <f>ROUND(VALUE(SUBSTITUTE(実質収支比率等に係る経年分析!J$47,"▲","-")),2)</f>
        <v>15.23</v>
      </c>
    </row>
    <row r="21" spans="1:11">
      <c r="A21" s="136" t="s">
        <v>44</v>
      </c>
      <c r="B21" s="136">
        <f>IF(ISNUMBER(VALUE(SUBSTITUTE(実質収支比率等に係る経年分析!F$49,"▲","-"))),ROUND(VALUE(SUBSTITUTE(実質収支比率等に係る経年分析!F$49,"▲","-")),2),NA())</f>
        <v>-0.79</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-5.31</v>
      </c>
      <c r="E21" s="136">
        <f>IF(ISNUMBER(VALUE(SUBSTITUTE(実質収支比率等に係る経年分析!I$49,"▲","-"))),ROUND(VALUE(SUBSTITUTE(実質収支比率等に係る経年分析!I$49,"▲","-")),2),NA())</f>
        <v>1.26</v>
      </c>
      <c r="F21" s="136">
        <f>IF(ISNUMBER(VALUE(SUBSTITUTE(実質収支比率等に係る経年分析!J$49,"▲","-"))),ROUND(VALUE(SUBSTITUTE(実質収支比率等に係る経年分析!J$49,"▲","-")),2),NA())</f>
        <v>0.28999999999999998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矢口工業団地拡張事業特別会計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0.56999999999999995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3.91</v>
      </c>
    </row>
    <row r="36" spans="1:16">
      <c r="A36" s="137" t="str">
        <f>IF(連結実質赤字比率に係る赤字・黒字の構成分析!C$34="",NA(),連結実質赤字比率に係る赤字・黒字の構成分析!C$34)</f>
        <v>介護保険特別会計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0.53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678</v>
      </c>
      <c r="E42" s="138"/>
      <c r="F42" s="138"/>
      <c r="G42" s="138">
        <f>'実質公債費比率（分子）の構造'!L$52</f>
        <v>666</v>
      </c>
      <c r="H42" s="138"/>
      <c r="I42" s="138"/>
      <c r="J42" s="138">
        <f>'実質公債費比率（分子）の構造'!M$52</f>
        <v>663</v>
      </c>
      <c r="K42" s="138"/>
      <c r="L42" s="138"/>
      <c r="M42" s="138">
        <f>'実質公債費比率（分子）の構造'!N$52</f>
        <v>622</v>
      </c>
      <c r="N42" s="138"/>
      <c r="O42" s="138"/>
      <c r="P42" s="138">
        <f>'実質公債費比率（分子）の構造'!O$52</f>
        <v>624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v>
      </c>
      <c r="C44" s="138"/>
      <c r="D44" s="138"/>
      <c r="E44" s="138">
        <f>'実質公債費比率（分子）の構造'!L$50</f>
        <v>7</v>
      </c>
      <c r="F44" s="138"/>
      <c r="G44" s="138"/>
      <c r="H44" s="138">
        <f>'実質公債費比率（分子）の構造'!M$50</f>
        <v>7</v>
      </c>
      <c r="I44" s="138"/>
      <c r="J44" s="138"/>
      <c r="K44" s="138">
        <f>'実質公債費比率（分子）の構造'!N$50</f>
        <v>7</v>
      </c>
      <c r="L44" s="138"/>
      <c r="M44" s="138"/>
      <c r="N44" s="138">
        <f>'実質公債費比率（分子）の構造'!O$50</f>
        <v>7</v>
      </c>
      <c r="O44" s="138"/>
      <c r="P44" s="138"/>
    </row>
    <row r="45" spans="1:16">
      <c r="A45" s="138" t="s">
        <v>54</v>
      </c>
      <c r="B45" s="138">
        <f>'実質公債費比率（分子）の構造'!K$49</f>
        <v>71</v>
      </c>
      <c r="C45" s="138"/>
      <c r="D45" s="138"/>
      <c r="E45" s="138">
        <f>'実質公債費比率（分子）の構造'!L$49</f>
        <v>63</v>
      </c>
      <c r="F45" s="138"/>
      <c r="G45" s="138"/>
      <c r="H45" s="138">
        <f>'実質公債費比率（分子）の構造'!M$49</f>
        <v>31</v>
      </c>
      <c r="I45" s="138"/>
      <c r="J45" s="138"/>
      <c r="K45" s="138">
        <f>'実質公債費比率（分子）の構造'!N$49</f>
        <v>30</v>
      </c>
      <c r="L45" s="138"/>
      <c r="M45" s="138"/>
      <c r="N45" s="138">
        <f>'実質公債費比率（分子）の構造'!O$49</f>
        <v>26</v>
      </c>
      <c r="O45" s="138"/>
      <c r="P45" s="138"/>
    </row>
    <row r="46" spans="1:16">
      <c r="A46" s="138" t="s">
        <v>55</v>
      </c>
      <c r="B46" s="138">
        <f>'実質公債費比率（分子）の構造'!K$48</f>
        <v>116</v>
      </c>
      <c r="C46" s="138"/>
      <c r="D46" s="138"/>
      <c r="E46" s="138">
        <f>'実質公債費比率（分子）の構造'!L$48</f>
        <v>106</v>
      </c>
      <c r="F46" s="138"/>
      <c r="G46" s="138"/>
      <c r="H46" s="138">
        <f>'実質公債費比率（分子）の構造'!M$48</f>
        <v>99</v>
      </c>
      <c r="I46" s="138"/>
      <c r="J46" s="138"/>
      <c r="K46" s="138">
        <f>'実質公債費比率（分子）の構造'!N$48</f>
        <v>101</v>
      </c>
      <c r="L46" s="138"/>
      <c r="M46" s="138"/>
      <c r="N46" s="138">
        <f>'実質公債費比率（分子）の構造'!O$48</f>
        <v>107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981</v>
      </c>
      <c r="C49" s="138"/>
      <c r="D49" s="138"/>
      <c r="E49" s="138">
        <f>'実質公債費比率（分子）の構造'!L$45</f>
        <v>955</v>
      </c>
      <c r="F49" s="138"/>
      <c r="G49" s="138"/>
      <c r="H49" s="138">
        <f>'実質公債費比率（分子）の構造'!M$45</f>
        <v>919</v>
      </c>
      <c r="I49" s="138"/>
      <c r="J49" s="138"/>
      <c r="K49" s="138">
        <f>'実質公債費比率（分子）の構造'!N$45</f>
        <v>828</v>
      </c>
      <c r="L49" s="138"/>
      <c r="M49" s="138"/>
      <c r="N49" s="138">
        <f>'実質公債費比率（分子）の構造'!O$45</f>
        <v>840</v>
      </c>
      <c r="O49" s="138"/>
      <c r="P49" s="138"/>
    </row>
    <row r="50" spans="1:16">
      <c r="A50" s="138" t="s">
        <v>59</v>
      </c>
      <c r="B50" s="138" t="e">
        <f>NA()</f>
        <v>#N/A</v>
      </c>
      <c r="C50" s="138">
        <f>IF(ISNUMBER('実質公債費比率（分子）の構造'!K$53),'実質公債費比率（分子）の構造'!K$53,NA())</f>
        <v>497</v>
      </c>
      <c r="D50" s="138" t="e">
        <f>NA()</f>
        <v>#N/A</v>
      </c>
      <c r="E50" s="138" t="e">
        <f>NA()</f>
        <v>#N/A</v>
      </c>
      <c r="F50" s="138">
        <f>IF(ISNUMBER('実質公債費比率（分子）の構造'!L$53),'実質公債費比率（分子）の構造'!L$53,NA())</f>
        <v>465</v>
      </c>
      <c r="G50" s="138" t="e">
        <f>NA()</f>
        <v>#N/A</v>
      </c>
      <c r="H50" s="138" t="e">
        <f>NA()</f>
        <v>#N/A</v>
      </c>
      <c r="I50" s="138">
        <f>IF(ISNUMBER('実質公債費比率（分子）の構造'!M$53),'実質公債費比率（分子）の構造'!M$53,NA())</f>
        <v>393</v>
      </c>
      <c r="J50" s="138" t="e">
        <f>NA()</f>
        <v>#N/A</v>
      </c>
      <c r="K50" s="138" t="e">
        <f>NA()</f>
        <v>#N/A</v>
      </c>
      <c r="L50" s="138">
        <f>IF(ISNUMBER('実質公債費比率（分子）の構造'!N$53),'実質公債費比率（分子）の構造'!N$53,NA())</f>
        <v>344</v>
      </c>
      <c r="M50" s="138" t="e">
        <f>NA()</f>
        <v>#N/A</v>
      </c>
      <c r="N50" s="138" t="e">
        <f>NA()</f>
        <v>#N/A</v>
      </c>
      <c r="O50" s="138">
        <f>IF(ISNUMBER('実質公債費比率（分子）の構造'!O$53),'実質公債費比率（分子）の構造'!O$53,NA())</f>
        <v>356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6450</v>
      </c>
      <c r="E56" s="137"/>
      <c r="F56" s="137"/>
      <c r="G56" s="137">
        <f>'将来負担比率（分子）の構造'!J$52</f>
        <v>6611</v>
      </c>
      <c r="H56" s="137"/>
      <c r="I56" s="137"/>
      <c r="J56" s="137">
        <f>'将来負担比率（分子）の構造'!K$52</f>
        <v>6511</v>
      </c>
      <c r="K56" s="137"/>
      <c r="L56" s="137"/>
      <c r="M56" s="137">
        <f>'将来負担比率（分子）の構造'!L$52</f>
        <v>6758</v>
      </c>
      <c r="N56" s="137"/>
      <c r="O56" s="137"/>
      <c r="P56" s="137">
        <f>'将来負担比率（分子）の構造'!M$52</f>
        <v>6897</v>
      </c>
    </row>
    <row r="57" spans="1:16">
      <c r="A57" s="137" t="s">
        <v>36</v>
      </c>
      <c r="B57" s="137"/>
      <c r="C57" s="137"/>
      <c r="D57" s="137">
        <f>'将来負担比率（分子）の構造'!I$51</f>
        <v>1483</v>
      </c>
      <c r="E57" s="137"/>
      <c r="F57" s="137"/>
      <c r="G57" s="137">
        <f>'将来負担比率（分子）の構造'!J$51</f>
        <v>1417</v>
      </c>
      <c r="H57" s="137"/>
      <c r="I57" s="137"/>
      <c r="J57" s="137">
        <f>'将来負担比率（分子）の構造'!K$51</f>
        <v>1331</v>
      </c>
      <c r="K57" s="137"/>
      <c r="L57" s="137"/>
      <c r="M57" s="137">
        <f>'将来負担比率（分子）の構造'!L$51</f>
        <v>1289</v>
      </c>
      <c r="N57" s="137"/>
      <c r="O57" s="137"/>
      <c r="P57" s="137">
        <f>'将来負担比率（分子）の構造'!M$51</f>
        <v>1113</v>
      </c>
    </row>
    <row r="58" spans="1:16">
      <c r="A58" s="137" t="s">
        <v>35</v>
      </c>
      <c r="B58" s="137"/>
      <c r="C58" s="137"/>
      <c r="D58" s="137">
        <f>'将来負担比率（分子）の構造'!I$50</f>
        <v>1063</v>
      </c>
      <c r="E58" s="137"/>
      <c r="F58" s="137"/>
      <c r="G58" s="137">
        <f>'将来負担比率（分子）の構造'!J$50</f>
        <v>1180</v>
      </c>
      <c r="H58" s="137"/>
      <c r="I58" s="137"/>
      <c r="J58" s="137">
        <f>'将来負担比率（分子）の構造'!K$50</f>
        <v>1221</v>
      </c>
      <c r="K58" s="137"/>
      <c r="L58" s="137"/>
      <c r="M58" s="137">
        <f>'将来負担比率（分子）の構造'!L$50</f>
        <v>1317</v>
      </c>
      <c r="N58" s="137"/>
      <c r="O58" s="137"/>
      <c r="P58" s="137">
        <f>'将来負担比率（分子）の構造'!M$50</f>
        <v>1697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1237</v>
      </c>
      <c r="C62" s="137"/>
      <c r="D62" s="137"/>
      <c r="E62" s="137">
        <f>'将来負担比率（分子）の構造'!J$45</f>
        <v>1430</v>
      </c>
      <c r="F62" s="137"/>
      <c r="G62" s="137"/>
      <c r="H62" s="137">
        <f>'将来負担比率（分子）の構造'!K$45</f>
        <v>1351</v>
      </c>
      <c r="I62" s="137"/>
      <c r="J62" s="137"/>
      <c r="K62" s="137">
        <f>'将来負担比率（分子）の構造'!L$45</f>
        <v>1445</v>
      </c>
      <c r="L62" s="137"/>
      <c r="M62" s="137"/>
      <c r="N62" s="137">
        <f>'将来負担比率（分子）の構造'!M$45</f>
        <v>1636</v>
      </c>
      <c r="O62" s="137"/>
      <c r="P62" s="137"/>
    </row>
    <row r="63" spans="1:16">
      <c r="A63" s="137" t="s">
        <v>28</v>
      </c>
      <c r="B63" s="137">
        <f>'将来負担比率（分子）の構造'!I$44</f>
        <v>115</v>
      </c>
      <c r="C63" s="137"/>
      <c r="D63" s="137"/>
      <c r="E63" s="137">
        <f>'将来負担比率（分子）の構造'!J$44</f>
        <v>68</v>
      </c>
      <c r="F63" s="137"/>
      <c r="G63" s="137"/>
      <c r="H63" s="137">
        <f>'将来負担比率（分子）の構造'!K$44</f>
        <v>53</v>
      </c>
      <c r="I63" s="137"/>
      <c r="J63" s="137"/>
      <c r="K63" s="137">
        <f>'将来負担比率（分子）の構造'!L$44</f>
        <v>38</v>
      </c>
      <c r="L63" s="137"/>
      <c r="M63" s="137"/>
      <c r="N63" s="137">
        <f>'将来負担比率（分子）の構造'!M$44</f>
        <v>117</v>
      </c>
      <c r="O63" s="137"/>
      <c r="P63" s="137"/>
    </row>
    <row r="64" spans="1:16">
      <c r="A64" s="137" t="s">
        <v>27</v>
      </c>
      <c r="B64" s="137">
        <f>'将来負担比率（分子）の構造'!I$43</f>
        <v>1800</v>
      </c>
      <c r="C64" s="137"/>
      <c r="D64" s="137"/>
      <c r="E64" s="137">
        <f>'将来負担比率（分子）の構造'!J$43</f>
        <v>1660</v>
      </c>
      <c r="F64" s="137"/>
      <c r="G64" s="137"/>
      <c r="H64" s="137">
        <f>'将来負担比率（分子）の構造'!K$43</f>
        <v>1496</v>
      </c>
      <c r="I64" s="137"/>
      <c r="J64" s="137"/>
      <c r="K64" s="137">
        <f>'将来負担比率（分子）の構造'!L$43</f>
        <v>1382</v>
      </c>
      <c r="L64" s="137"/>
      <c r="M64" s="137"/>
      <c r="N64" s="137">
        <f>'将来負担比率（分子）の構造'!M$43</f>
        <v>1297</v>
      </c>
      <c r="O64" s="137"/>
      <c r="P64" s="137"/>
    </row>
    <row r="65" spans="1:16">
      <c r="A65" s="137" t="s">
        <v>26</v>
      </c>
      <c r="B65" s="137">
        <f>'将来負担比率（分子）の構造'!I$42</f>
        <v>89</v>
      </c>
      <c r="C65" s="137"/>
      <c r="D65" s="137"/>
      <c r="E65" s="137">
        <f>'将来負担比率（分子）の構造'!J$42</f>
        <v>280</v>
      </c>
      <c r="F65" s="137"/>
      <c r="G65" s="137"/>
      <c r="H65" s="137">
        <f>'将来負担比率（分子）の構造'!K$42</f>
        <v>386</v>
      </c>
      <c r="I65" s="137"/>
      <c r="J65" s="137"/>
      <c r="K65" s="137">
        <f>'将来負担比率（分子）の構造'!L$42</f>
        <v>410</v>
      </c>
      <c r="L65" s="137"/>
      <c r="M65" s="137"/>
      <c r="N65" s="137">
        <f>'将来負担比率（分子）の構造'!M$42</f>
        <v>375</v>
      </c>
      <c r="O65" s="137"/>
      <c r="P65" s="137"/>
    </row>
    <row r="66" spans="1:16">
      <c r="A66" s="137" t="s">
        <v>25</v>
      </c>
      <c r="B66" s="137">
        <f>'将来負担比率（分子）の構造'!I$41</f>
        <v>8133</v>
      </c>
      <c r="C66" s="137"/>
      <c r="D66" s="137"/>
      <c r="E66" s="137">
        <f>'将来負担比率（分子）の構造'!J$41</f>
        <v>8027</v>
      </c>
      <c r="F66" s="137"/>
      <c r="G66" s="137"/>
      <c r="H66" s="137">
        <f>'将来負担比率（分子）の構造'!K$41</f>
        <v>7939</v>
      </c>
      <c r="I66" s="137"/>
      <c r="J66" s="137"/>
      <c r="K66" s="137">
        <f>'将来負担比率（分子）の構造'!L$41</f>
        <v>7709</v>
      </c>
      <c r="L66" s="137"/>
      <c r="M66" s="137"/>
      <c r="N66" s="137">
        <f>'将来負担比率（分子）の構造'!M$41</f>
        <v>7873</v>
      </c>
      <c r="O66" s="137"/>
      <c r="P66" s="137"/>
    </row>
    <row r="67" spans="1:16">
      <c r="A67" s="137" t="s">
        <v>63</v>
      </c>
      <c r="B67" s="137" t="e">
        <f>NA()</f>
        <v>#N/A</v>
      </c>
      <c r="C67" s="137">
        <f>IF(ISNUMBER('将来負担比率（分子）の構造'!I$53), IF('将来負担比率（分子）の構造'!I$53 &lt; 0, 0, '将来負担比率（分子）の構造'!I$53), NA())</f>
        <v>2378</v>
      </c>
      <c r="D67" s="137" t="e">
        <f>NA()</f>
        <v>#N/A</v>
      </c>
      <c r="E67" s="137" t="e">
        <f>NA()</f>
        <v>#N/A</v>
      </c>
      <c r="F67" s="137">
        <f>IF(ISNUMBER('将来負担比率（分子）の構造'!J$53), IF('将来負担比率（分子）の構造'!J$53 &lt; 0, 0, '将来負担比率（分子）の構造'!J$53), NA())</f>
        <v>2258</v>
      </c>
      <c r="G67" s="137" t="e">
        <f>NA()</f>
        <v>#N/A</v>
      </c>
      <c r="H67" s="137" t="e">
        <f>NA()</f>
        <v>#N/A</v>
      </c>
      <c r="I67" s="137">
        <f>IF(ISNUMBER('将来負担比率（分子）の構造'!K$53), IF('将来負担比率（分子）の構造'!K$53 &lt; 0, 0, '将来負担比率（分子）の構造'!K$53), NA())</f>
        <v>2161</v>
      </c>
      <c r="J67" s="137" t="e">
        <f>NA()</f>
        <v>#N/A</v>
      </c>
      <c r="K67" s="137" t="e">
        <f>NA()</f>
        <v>#N/A</v>
      </c>
      <c r="L67" s="137">
        <f>IF(ISNUMBER('将来負担比率（分子）の構造'!L$53), IF('将来負担比率（分子）の構造'!L$53 &lt; 0, 0, '将来負担比率（分子）の構造'!L$53), NA())</f>
        <v>1619</v>
      </c>
      <c r="M67" s="137" t="e">
        <f>NA()</f>
        <v>#N/A</v>
      </c>
      <c r="N67" s="137" t="e">
        <f>NA()</f>
        <v>#N/A</v>
      </c>
      <c r="O67" s="137">
        <f>IF(ISNUMBER('将来負担比率（分子）の構造'!M$53), IF('将来負担比率（分子）の構造'!M$53 &lt; 0, 0, '将来負担比率（分子）の構造'!M$53), NA())</f>
        <v>1592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2291817</v>
      </c>
      <c r="S5" s="615"/>
      <c r="T5" s="615"/>
      <c r="U5" s="615"/>
      <c r="V5" s="615"/>
      <c r="W5" s="615"/>
      <c r="X5" s="615"/>
      <c r="Y5" s="616"/>
      <c r="Z5" s="617">
        <v>28.1</v>
      </c>
      <c r="AA5" s="617"/>
      <c r="AB5" s="617"/>
      <c r="AC5" s="617"/>
      <c r="AD5" s="618">
        <v>2157534</v>
      </c>
      <c r="AE5" s="618"/>
      <c r="AF5" s="618"/>
      <c r="AG5" s="618"/>
      <c r="AH5" s="618"/>
      <c r="AI5" s="618"/>
      <c r="AJ5" s="618"/>
      <c r="AK5" s="618"/>
      <c r="AL5" s="619">
        <v>51.3</v>
      </c>
      <c r="AM5" s="620"/>
      <c r="AN5" s="620"/>
      <c r="AO5" s="621"/>
      <c r="AP5" s="611" t="s">
        <v>208</v>
      </c>
      <c r="AQ5" s="612"/>
      <c r="AR5" s="612"/>
      <c r="AS5" s="612"/>
      <c r="AT5" s="612"/>
      <c r="AU5" s="612"/>
      <c r="AV5" s="612"/>
      <c r="AW5" s="612"/>
      <c r="AX5" s="612"/>
      <c r="AY5" s="612"/>
      <c r="AZ5" s="612"/>
      <c r="BA5" s="612"/>
      <c r="BB5" s="612"/>
      <c r="BC5" s="612"/>
      <c r="BD5" s="612"/>
      <c r="BE5" s="612"/>
      <c r="BF5" s="613"/>
      <c r="BG5" s="625">
        <v>2157534</v>
      </c>
      <c r="BH5" s="626"/>
      <c r="BI5" s="626"/>
      <c r="BJ5" s="626"/>
      <c r="BK5" s="626"/>
      <c r="BL5" s="626"/>
      <c r="BM5" s="626"/>
      <c r="BN5" s="627"/>
      <c r="BO5" s="628">
        <v>94.1</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99522</v>
      </c>
      <c r="S6" s="626"/>
      <c r="T6" s="626"/>
      <c r="U6" s="626"/>
      <c r="V6" s="626"/>
      <c r="W6" s="626"/>
      <c r="X6" s="626"/>
      <c r="Y6" s="627"/>
      <c r="Z6" s="628">
        <v>1.2</v>
      </c>
      <c r="AA6" s="628"/>
      <c r="AB6" s="628"/>
      <c r="AC6" s="628"/>
      <c r="AD6" s="629">
        <v>99522</v>
      </c>
      <c r="AE6" s="629"/>
      <c r="AF6" s="629"/>
      <c r="AG6" s="629"/>
      <c r="AH6" s="629"/>
      <c r="AI6" s="629"/>
      <c r="AJ6" s="629"/>
      <c r="AK6" s="629"/>
      <c r="AL6" s="630">
        <v>2.4</v>
      </c>
      <c r="AM6" s="631"/>
      <c r="AN6" s="631"/>
      <c r="AO6" s="632"/>
      <c r="AP6" s="622" t="s">
        <v>214</v>
      </c>
      <c r="AQ6" s="623"/>
      <c r="AR6" s="623"/>
      <c r="AS6" s="623"/>
      <c r="AT6" s="623"/>
      <c r="AU6" s="623"/>
      <c r="AV6" s="623"/>
      <c r="AW6" s="623"/>
      <c r="AX6" s="623"/>
      <c r="AY6" s="623"/>
      <c r="AZ6" s="623"/>
      <c r="BA6" s="623"/>
      <c r="BB6" s="623"/>
      <c r="BC6" s="623"/>
      <c r="BD6" s="623"/>
      <c r="BE6" s="623"/>
      <c r="BF6" s="624"/>
      <c r="BG6" s="625">
        <v>2157534</v>
      </c>
      <c r="BH6" s="626"/>
      <c r="BI6" s="626"/>
      <c r="BJ6" s="626"/>
      <c r="BK6" s="626"/>
      <c r="BL6" s="626"/>
      <c r="BM6" s="626"/>
      <c r="BN6" s="627"/>
      <c r="BO6" s="628">
        <v>94.1</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100587</v>
      </c>
      <c r="CS6" s="626"/>
      <c r="CT6" s="626"/>
      <c r="CU6" s="626"/>
      <c r="CV6" s="626"/>
      <c r="CW6" s="626"/>
      <c r="CX6" s="626"/>
      <c r="CY6" s="627"/>
      <c r="CZ6" s="628">
        <v>1.3</v>
      </c>
      <c r="DA6" s="628"/>
      <c r="DB6" s="628"/>
      <c r="DC6" s="628"/>
      <c r="DD6" s="634" t="s">
        <v>209</v>
      </c>
      <c r="DE6" s="626"/>
      <c r="DF6" s="626"/>
      <c r="DG6" s="626"/>
      <c r="DH6" s="626"/>
      <c r="DI6" s="626"/>
      <c r="DJ6" s="626"/>
      <c r="DK6" s="626"/>
      <c r="DL6" s="626"/>
      <c r="DM6" s="626"/>
      <c r="DN6" s="626"/>
      <c r="DO6" s="626"/>
      <c r="DP6" s="627"/>
      <c r="DQ6" s="634">
        <v>100587</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2602</v>
      </c>
      <c r="S7" s="626"/>
      <c r="T7" s="626"/>
      <c r="U7" s="626"/>
      <c r="V7" s="626"/>
      <c r="W7" s="626"/>
      <c r="X7" s="626"/>
      <c r="Y7" s="627"/>
      <c r="Z7" s="628">
        <v>0</v>
      </c>
      <c r="AA7" s="628"/>
      <c r="AB7" s="628"/>
      <c r="AC7" s="628"/>
      <c r="AD7" s="629">
        <v>2602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1153772</v>
      </c>
      <c r="BH7" s="626"/>
      <c r="BI7" s="626"/>
      <c r="BJ7" s="626"/>
      <c r="BK7" s="626"/>
      <c r="BL7" s="626"/>
      <c r="BM7" s="626"/>
      <c r="BN7" s="627"/>
      <c r="BO7" s="628">
        <v>50.3</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1844517</v>
      </c>
      <c r="CS7" s="626"/>
      <c r="CT7" s="626"/>
      <c r="CU7" s="626"/>
      <c r="CV7" s="626"/>
      <c r="CW7" s="626"/>
      <c r="CX7" s="626"/>
      <c r="CY7" s="627"/>
      <c r="CZ7" s="628">
        <v>23.1</v>
      </c>
      <c r="DA7" s="628"/>
      <c r="DB7" s="628"/>
      <c r="DC7" s="628"/>
      <c r="DD7" s="634">
        <v>4553</v>
      </c>
      <c r="DE7" s="626"/>
      <c r="DF7" s="626"/>
      <c r="DG7" s="626"/>
      <c r="DH7" s="626"/>
      <c r="DI7" s="626"/>
      <c r="DJ7" s="626"/>
      <c r="DK7" s="626"/>
      <c r="DL7" s="626"/>
      <c r="DM7" s="626"/>
      <c r="DN7" s="626"/>
      <c r="DO7" s="626"/>
      <c r="DP7" s="627"/>
      <c r="DQ7" s="634">
        <v>1555658</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11385</v>
      </c>
      <c r="S8" s="626"/>
      <c r="T8" s="626"/>
      <c r="U8" s="626"/>
      <c r="V8" s="626"/>
      <c r="W8" s="626"/>
      <c r="X8" s="626"/>
      <c r="Y8" s="627"/>
      <c r="Z8" s="628">
        <v>0.1</v>
      </c>
      <c r="AA8" s="628"/>
      <c r="AB8" s="628"/>
      <c r="AC8" s="628"/>
      <c r="AD8" s="629">
        <v>11385</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39630</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2236940</v>
      </c>
      <c r="CS8" s="626"/>
      <c r="CT8" s="626"/>
      <c r="CU8" s="626"/>
      <c r="CV8" s="626"/>
      <c r="CW8" s="626"/>
      <c r="CX8" s="626"/>
      <c r="CY8" s="627"/>
      <c r="CZ8" s="628">
        <v>28</v>
      </c>
      <c r="DA8" s="628"/>
      <c r="DB8" s="628"/>
      <c r="DC8" s="628"/>
      <c r="DD8" s="634">
        <v>213585</v>
      </c>
      <c r="DE8" s="626"/>
      <c r="DF8" s="626"/>
      <c r="DG8" s="626"/>
      <c r="DH8" s="626"/>
      <c r="DI8" s="626"/>
      <c r="DJ8" s="626"/>
      <c r="DK8" s="626"/>
      <c r="DL8" s="626"/>
      <c r="DM8" s="626"/>
      <c r="DN8" s="626"/>
      <c r="DO8" s="626"/>
      <c r="DP8" s="627"/>
      <c r="DQ8" s="634">
        <v>1122507</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8318</v>
      </c>
      <c r="S9" s="626"/>
      <c r="T9" s="626"/>
      <c r="U9" s="626"/>
      <c r="V9" s="626"/>
      <c r="W9" s="626"/>
      <c r="X9" s="626"/>
      <c r="Y9" s="627"/>
      <c r="Z9" s="628">
        <v>0.1</v>
      </c>
      <c r="AA9" s="628"/>
      <c r="AB9" s="628"/>
      <c r="AC9" s="628"/>
      <c r="AD9" s="629">
        <v>8318</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1023461</v>
      </c>
      <c r="BH9" s="626"/>
      <c r="BI9" s="626"/>
      <c r="BJ9" s="626"/>
      <c r="BK9" s="626"/>
      <c r="BL9" s="626"/>
      <c r="BM9" s="626"/>
      <c r="BN9" s="627"/>
      <c r="BO9" s="628">
        <v>44.7</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484650</v>
      </c>
      <c r="CS9" s="626"/>
      <c r="CT9" s="626"/>
      <c r="CU9" s="626"/>
      <c r="CV9" s="626"/>
      <c r="CW9" s="626"/>
      <c r="CX9" s="626"/>
      <c r="CY9" s="627"/>
      <c r="CZ9" s="628">
        <v>6.1</v>
      </c>
      <c r="DA9" s="628"/>
      <c r="DB9" s="628"/>
      <c r="DC9" s="628"/>
      <c r="DD9" s="634">
        <v>3964</v>
      </c>
      <c r="DE9" s="626"/>
      <c r="DF9" s="626"/>
      <c r="DG9" s="626"/>
      <c r="DH9" s="626"/>
      <c r="DI9" s="626"/>
      <c r="DJ9" s="626"/>
      <c r="DK9" s="626"/>
      <c r="DL9" s="626"/>
      <c r="DM9" s="626"/>
      <c r="DN9" s="626"/>
      <c r="DO9" s="626"/>
      <c r="DP9" s="627"/>
      <c r="DQ9" s="634">
        <v>426816</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317355</v>
      </c>
      <c r="S10" s="626"/>
      <c r="T10" s="626"/>
      <c r="U10" s="626"/>
      <c r="V10" s="626"/>
      <c r="W10" s="626"/>
      <c r="X10" s="626"/>
      <c r="Y10" s="627"/>
      <c r="Z10" s="628">
        <v>3.9</v>
      </c>
      <c r="AA10" s="628"/>
      <c r="AB10" s="628"/>
      <c r="AC10" s="628"/>
      <c r="AD10" s="629">
        <v>317355</v>
      </c>
      <c r="AE10" s="629"/>
      <c r="AF10" s="629"/>
      <c r="AG10" s="629"/>
      <c r="AH10" s="629"/>
      <c r="AI10" s="629"/>
      <c r="AJ10" s="629"/>
      <c r="AK10" s="629"/>
      <c r="AL10" s="630">
        <v>7.5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35881</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11792</v>
      </c>
      <c r="S11" s="626"/>
      <c r="T11" s="626"/>
      <c r="U11" s="626"/>
      <c r="V11" s="626"/>
      <c r="W11" s="626"/>
      <c r="X11" s="626"/>
      <c r="Y11" s="627"/>
      <c r="Z11" s="628">
        <v>0.1</v>
      </c>
      <c r="AA11" s="628"/>
      <c r="AB11" s="628"/>
      <c r="AC11" s="628"/>
      <c r="AD11" s="629">
        <v>11792</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54800</v>
      </c>
      <c r="BH11" s="626"/>
      <c r="BI11" s="626"/>
      <c r="BJ11" s="626"/>
      <c r="BK11" s="626"/>
      <c r="BL11" s="626"/>
      <c r="BM11" s="626"/>
      <c r="BN11" s="627"/>
      <c r="BO11" s="628">
        <v>2.4</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129510</v>
      </c>
      <c r="CS11" s="626"/>
      <c r="CT11" s="626"/>
      <c r="CU11" s="626"/>
      <c r="CV11" s="626"/>
      <c r="CW11" s="626"/>
      <c r="CX11" s="626"/>
      <c r="CY11" s="627"/>
      <c r="CZ11" s="628">
        <v>1.6</v>
      </c>
      <c r="DA11" s="628"/>
      <c r="DB11" s="628"/>
      <c r="DC11" s="628"/>
      <c r="DD11" s="634" t="s">
        <v>111</v>
      </c>
      <c r="DE11" s="626"/>
      <c r="DF11" s="626"/>
      <c r="DG11" s="626"/>
      <c r="DH11" s="626"/>
      <c r="DI11" s="626"/>
      <c r="DJ11" s="626"/>
      <c r="DK11" s="626"/>
      <c r="DL11" s="626"/>
      <c r="DM11" s="626"/>
      <c r="DN11" s="626"/>
      <c r="DO11" s="626"/>
      <c r="DP11" s="627"/>
      <c r="DQ11" s="634">
        <v>91661</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850734</v>
      </c>
      <c r="BH12" s="626"/>
      <c r="BI12" s="626"/>
      <c r="BJ12" s="626"/>
      <c r="BK12" s="626"/>
      <c r="BL12" s="626"/>
      <c r="BM12" s="626"/>
      <c r="BN12" s="627"/>
      <c r="BO12" s="628">
        <v>37.1</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63510</v>
      </c>
      <c r="CS12" s="626"/>
      <c r="CT12" s="626"/>
      <c r="CU12" s="626"/>
      <c r="CV12" s="626"/>
      <c r="CW12" s="626"/>
      <c r="CX12" s="626"/>
      <c r="CY12" s="627"/>
      <c r="CZ12" s="628">
        <v>0.8</v>
      </c>
      <c r="DA12" s="628"/>
      <c r="DB12" s="628"/>
      <c r="DC12" s="628"/>
      <c r="DD12" s="634">
        <v>2970</v>
      </c>
      <c r="DE12" s="626"/>
      <c r="DF12" s="626"/>
      <c r="DG12" s="626"/>
      <c r="DH12" s="626"/>
      <c r="DI12" s="626"/>
      <c r="DJ12" s="626"/>
      <c r="DK12" s="626"/>
      <c r="DL12" s="626"/>
      <c r="DM12" s="626"/>
      <c r="DN12" s="626"/>
      <c r="DO12" s="626"/>
      <c r="DP12" s="627"/>
      <c r="DQ12" s="634">
        <v>46079</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26586</v>
      </c>
      <c r="S13" s="626"/>
      <c r="T13" s="626"/>
      <c r="U13" s="626"/>
      <c r="V13" s="626"/>
      <c r="W13" s="626"/>
      <c r="X13" s="626"/>
      <c r="Y13" s="627"/>
      <c r="Z13" s="628">
        <v>0.3</v>
      </c>
      <c r="AA13" s="628"/>
      <c r="AB13" s="628"/>
      <c r="AC13" s="628"/>
      <c r="AD13" s="629">
        <v>26586</v>
      </c>
      <c r="AE13" s="629"/>
      <c r="AF13" s="629"/>
      <c r="AG13" s="629"/>
      <c r="AH13" s="629"/>
      <c r="AI13" s="629"/>
      <c r="AJ13" s="629"/>
      <c r="AK13" s="629"/>
      <c r="AL13" s="630">
        <v>0.6</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850709</v>
      </c>
      <c r="BH13" s="626"/>
      <c r="BI13" s="626"/>
      <c r="BJ13" s="626"/>
      <c r="BK13" s="626"/>
      <c r="BL13" s="626"/>
      <c r="BM13" s="626"/>
      <c r="BN13" s="627"/>
      <c r="BO13" s="628">
        <v>37.1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632596</v>
      </c>
      <c r="CS13" s="626"/>
      <c r="CT13" s="626"/>
      <c r="CU13" s="626"/>
      <c r="CV13" s="626"/>
      <c r="CW13" s="626"/>
      <c r="CX13" s="626"/>
      <c r="CY13" s="627"/>
      <c r="CZ13" s="628">
        <v>7.9</v>
      </c>
      <c r="DA13" s="628"/>
      <c r="DB13" s="628"/>
      <c r="DC13" s="628"/>
      <c r="DD13" s="634">
        <v>336831</v>
      </c>
      <c r="DE13" s="626"/>
      <c r="DF13" s="626"/>
      <c r="DG13" s="626"/>
      <c r="DH13" s="626"/>
      <c r="DI13" s="626"/>
      <c r="DJ13" s="626"/>
      <c r="DK13" s="626"/>
      <c r="DL13" s="626"/>
      <c r="DM13" s="626"/>
      <c r="DN13" s="626"/>
      <c r="DO13" s="626"/>
      <c r="DP13" s="627"/>
      <c r="DQ13" s="634">
        <v>359594</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48054</v>
      </c>
      <c r="BH14" s="626"/>
      <c r="BI14" s="626"/>
      <c r="BJ14" s="626"/>
      <c r="BK14" s="626"/>
      <c r="BL14" s="626"/>
      <c r="BM14" s="626"/>
      <c r="BN14" s="627"/>
      <c r="BO14" s="628">
        <v>2.1</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655638</v>
      </c>
      <c r="CS14" s="626"/>
      <c r="CT14" s="626"/>
      <c r="CU14" s="626"/>
      <c r="CV14" s="626"/>
      <c r="CW14" s="626"/>
      <c r="CX14" s="626"/>
      <c r="CY14" s="627"/>
      <c r="CZ14" s="628">
        <v>8.1999999999999993</v>
      </c>
      <c r="DA14" s="628"/>
      <c r="DB14" s="628"/>
      <c r="DC14" s="628"/>
      <c r="DD14" s="634">
        <v>247295</v>
      </c>
      <c r="DE14" s="626"/>
      <c r="DF14" s="626"/>
      <c r="DG14" s="626"/>
      <c r="DH14" s="626"/>
      <c r="DI14" s="626"/>
      <c r="DJ14" s="626"/>
      <c r="DK14" s="626"/>
      <c r="DL14" s="626"/>
      <c r="DM14" s="626"/>
      <c r="DN14" s="626"/>
      <c r="DO14" s="626"/>
      <c r="DP14" s="627"/>
      <c r="DQ14" s="634">
        <v>408071</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8932</v>
      </c>
      <c r="S15" s="626"/>
      <c r="T15" s="626"/>
      <c r="U15" s="626"/>
      <c r="V15" s="626"/>
      <c r="W15" s="626"/>
      <c r="X15" s="626"/>
      <c r="Y15" s="627"/>
      <c r="Z15" s="628">
        <v>0.1</v>
      </c>
      <c r="AA15" s="628"/>
      <c r="AB15" s="628"/>
      <c r="AC15" s="628"/>
      <c r="AD15" s="629">
        <v>8932</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104974</v>
      </c>
      <c r="BH15" s="626"/>
      <c r="BI15" s="626"/>
      <c r="BJ15" s="626"/>
      <c r="BK15" s="626"/>
      <c r="BL15" s="626"/>
      <c r="BM15" s="626"/>
      <c r="BN15" s="627"/>
      <c r="BO15" s="628">
        <v>4.5999999999999996</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877072</v>
      </c>
      <c r="CS15" s="626"/>
      <c r="CT15" s="626"/>
      <c r="CU15" s="626"/>
      <c r="CV15" s="626"/>
      <c r="CW15" s="626"/>
      <c r="CX15" s="626"/>
      <c r="CY15" s="627"/>
      <c r="CZ15" s="628">
        <v>11</v>
      </c>
      <c r="DA15" s="628"/>
      <c r="DB15" s="628"/>
      <c r="DC15" s="628"/>
      <c r="DD15" s="634">
        <v>340792</v>
      </c>
      <c r="DE15" s="626"/>
      <c r="DF15" s="626"/>
      <c r="DG15" s="626"/>
      <c r="DH15" s="626"/>
      <c r="DI15" s="626"/>
      <c r="DJ15" s="626"/>
      <c r="DK15" s="626"/>
      <c r="DL15" s="626"/>
      <c r="DM15" s="626"/>
      <c r="DN15" s="626"/>
      <c r="DO15" s="626"/>
      <c r="DP15" s="627"/>
      <c r="DQ15" s="634">
        <v>440101</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1679935</v>
      </c>
      <c r="S16" s="626"/>
      <c r="T16" s="626"/>
      <c r="U16" s="626"/>
      <c r="V16" s="626"/>
      <c r="W16" s="626"/>
      <c r="X16" s="626"/>
      <c r="Y16" s="627"/>
      <c r="Z16" s="628">
        <v>20.6</v>
      </c>
      <c r="AA16" s="628"/>
      <c r="AB16" s="628"/>
      <c r="AC16" s="628"/>
      <c r="AD16" s="629">
        <v>1520060</v>
      </c>
      <c r="AE16" s="629"/>
      <c r="AF16" s="629"/>
      <c r="AG16" s="629"/>
      <c r="AH16" s="629"/>
      <c r="AI16" s="629"/>
      <c r="AJ16" s="629"/>
      <c r="AK16" s="629"/>
      <c r="AL16" s="630">
        <v>36.200000000000003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34982</v>
      </c>
      <c r="CS16" s="626"/>
      <c r="CT16" s="626"/>
      <c r="CU16" s="626"/>
      <c r="CV16" s="626"/>
      <c r="CW16" s="626"/>
      <c r="CX16" s="626"/>
      <c r="CY16" s="627"/>
      <c r="CZ16" s="628">
        <v>0.4</v>
      </c>
      <c r="DA16" s="628"/>
      <c r="DB16" s="628"/>
      <c r="DC16" s="628"/>
      <c r="DD16" s="634" t="s">
        <v>111</v>
      </c>
      <c r="DE16" s="626"/>
      <c r="DF16" s="626"/>
      <c r="DG16" s="626"/>
      <c r="DH16" s="626"/>
      <c r="DI16" s="626"/>
      <c r="DJ16" s="626"/>
      <c r="DK16" s="626"/>
      <c r="DL16" s="626"/>
      <c r="DM16" s="626"/>
      <c r="DN16" s="626"/>
      <c r="DO16" s="626"/>
      <c r="DP16" s="627"/>
      <c r="DQ16" s="634">
        <v>23082</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1520060</v>
      </c>
      <c r="S17" s="626"/>
      <c r="T17" s="626"/>
      <c r="U17" s="626"/>
      <c r="V17" s="626"/>
      <c r="W17" s="626"/>
      <c r="X17" s="626"/>
      <c r="Y17" s="627"/>
      <c r="Z17" s="628">
        <v>18.600000000000001</v>
      </c>
      <c r="AA17" s="628"/>
      <c r="AB17" s="628"/>
      <c r="AC17" s="628"/>
      <c r="AD17" s="629">
        <v>1520060</v>
      </c>
      <c r="AE17" s="629"/>
      <c r="AF17" s="629"/>
      <c r="AG17" s="629"/>
      <c r="AH17" s="629"/>
      <c r="AI17" s="629"/>
      <c r="AJ17" s="629"/>
      <c r="AK17" s="629"/>
      <c r="AL17" s="630">
        <v>36.200000000000003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840005</v>
      </c>
      <c r="CS17" s="626"/>
      <c r="CT17" s="626"/>
      <c r="CU17" s="626"/>
      <c r="CV17" s="626"/>
      <c r="CW17" s="626"/>
      <c r="CX17" s="626"/>
      <c r="CY17" s="627"/>
      <c r="CZ17" s="628">
        <v>10.5</v>
      </c>
      <c r="DA17" s="628"/>
      <c r="DB17" s="628"/>
      <c r="DC17" s="628"/>
      <c r="DD17" s="634" t="s">
        <v>111</v>
      </c>
      <c r="DE17" s="626"/>
      <c r="DF17" s="626"/>
      <c r="DG17" s="626"/>
      <c r="DH17" s="626"/>
      <c r="DI17" s="626"/>
      <c r="DJ17" s="626"/>
      <c r="DK17" s="626"/>
      <c r="DL17" s="626"/>
      <c r="DM17" s="626"/>
      <c r="DN17" s="626"/>
      <c r="DO17" s="626"/>
      <c r="DP17" s="627"/>
      <c r="DQ17" s="634">
        <v>840005</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151079</v>
      </c>
      <c r="S18" s="626"/>
      <c r="T18" s="626"/>
      <c r="U18" s="626"/>
      <c r="V18" s="626"/>
      <c r="W18" s="626"/>
      <c r="X18" s="626"/>
      <c r="Y18" s="627"/>
      <c r="Z18" s="628">
        <v>1.8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82138</v>
      </c>
      <c r="CS18" s="626"/>
      <c r="CT18" s="626"/>
      <c r="CU18" s="626"/>
      <c r="CV18" s="626"/>
      <c r="CW18" s="626"/>
      <c r="CX18" s="626"/>
      <c r="CY18" s="627"/>
      <c r="CZ18" s="628">
        <v>1</v>
      </c>
      <c r="DA18" s="628"/>
      <c r="DB18" s="628"/>
      <c r="DC18" s="628"/>
      <c r="DD18" s="634">
        <v>82138</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8796</v>
      </c>
      <c r="S19" s="626"/>
      <c r="T19" s="626"/>
      <c r="U19" s="626"/>
      <c r="V19" s="626"/>
      <c r="W19" s="626"/>
      <c r="X19" s="626"/>
      <c r="Y19" s="627"/>
      <c r="Z19" s="628">
        <v>0.1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134283</v>
      </c>
      <c r="BH19" s="626"/>
      <c r="BI19" s="626"/>
      <c r="BJ19" s="626"/>
      <c r="BK19" s="626"/>
      <c r="BL19" s="626"/>
      <c r="BM19" s="626"/>
      <c r="BN19" s="627"/>
      <c r="BO19" s="628">
        <v>5.9</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4458244</v>
      </c>
      <c r="S20" s="626"/>
      <c r="T20" s="626"/>
      <c r="U20" s="626"/>
      <c r="V20" s="626"/>
      <c r="W20" s="626"/>
      <c r="X20" s="626"/>
      <c r="Y20" s="627"/>
      <c r="Z20" s="628">
        <v>54.6</v>
      </c>
      <c r="AA20" s="628"/>
      <c r="AB20" s="628"/>
      <c r="AC20" s="628"/>
      <c r="AD20" s="629">
        <v>4164086</v>
      </c>
      <c r="AE20" s="629"/>
      <c r="AF20" s="629"/>
      <c r="AG20" s="629"/>
      <c r="AH20" s="629"/>
      <c r="AI20" s="629"/>
      <c r="AJ20" s="629"/>
      <c r="AK20" s="629"/>
      <c r="AL20" s="630">
        <v>99.1</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134283</v>
      </c>
      <c r="BH20" s="626"/>
      <c r="BI20" s="626"/>
      <c r="BJ20" s="626"/>
      <c r="BK20" s="626"/>
      <c r="BL20" s="626"/>
      <c r="BM20" s="626"/>
      <c r="BN20" s="627"/>
      <c r="BO20" s="628">
        <v>5.9</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7982145</v>
      </c>
      <c r="CS20" s="626"/>
      <c r="CT20" s="626"/>
      <c r="CU20" s="626"/>
      <c r="CV20" s="626"/>
      <c r="CW20" s="626"/>
      <c r="CX20" s="626"/>
      <c r="CY20" s="627"/>
      <c r="CZ20" s="628">
        <v>100</v>
      </c>
      <c r="DA20" s="628"/>
      <c r="DB20" s="628"/>
      <c r="DC20" s="628"/>
      <c r="DD20" s="634">
        <v>1232128</v>
      </c>
      <c r="DE20" s="626"/>
      <c r="DF20" s="626"/>
      <c r="DG20" s="626"/>
      <c r="DH20" s="626"/>
      <c r="DI20" s="626"/>
      <c r="DJ20" s="626"/>
      <c r="DK20" s="626"/>
      <c r="DL20" s="626"/>
      <c r="DM20" s="626"/>
      <c r="DN20" s="626"/>
      <c r="DO20" s="626"/>
      <c r="DP20" s="627"/>
      <c r="DQ20" s="634">
        <v>5414161</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2940</v>
      </c>
      <c r="S21" s="626"/>
      <c r="T21" s="626"/>
      <c r="U21" s="626"/>
      <c r="V21" s="626"/>
      <c r="W21" s="626"/>
      <c r="X21" s="626"/>
      <c r="Y21" s="627"/>
      <c r="Z21" s="628">
        <v>0</v>
      </c>
      <c r="AA21" s="628"/>
      <c r="AB21" s="628"/>
      <c r="AC21" s="628"/>
      <c r="AD21" s="629">
        <v>2940</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136597</v>
      </c>
      <c r="S22" s="626"/>
      <c r="T22" s="626"/>
      <c r="U22" s="626"/>
      <c r="V22" s="626"/>
      <c r="W22" s="626"/>
      <c r="X22" s="626"/>
      <c r="Y22" s="627"/>
      <c r="Z22" s="628">
        <v>1.7</v>
      </c>
      <c r="AA22" s="628"/>
      <c r="AB22" s="628"/>
      <c r="AC22" s="628"/>
      <c r="AD22" s="629">
        <v>2315</v>
      </c>
      <c r="AE22" s="629"/>
      <c r="AF22" s="629"/>
      <c r="AG22" s="629"/>
      <c r="AH22" s="629"/>
      <c r="AI22" s="629"/>
      <c r="AJ22" s="629"/>
      <c r="AK22" s="629"/>
      <c r="AL22" s="630">
        <v>0.1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24339</v>
      </c>
      <c r="S23" s="626"/>
      <c r="T23" s="626"/>
      <c r="U23" s="626"/>
      <c r="V23" s="626"/>
      <c r="W23" s="626"/>
      <c r="X23" s="626"/>
      <c r="Y23" s="627"/>
      <c r="Z23" s="628">
        <v>0.3</v>
      </c>
      <c r="AA23" s="628"/>
      <c r="AB23" s="628"/>
      <c r="AC23" s="628"/>
      <c r="AD23" s="629">
        <v>11203</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134283</v>
      </c>
      <c r="BH23" s="626"/>
      <c r="BI23" s="626"/>
      <c r="BJ23" s="626"/>
      <c r="BK23" s="626"/>
      <c r="BL23" s="626"/>
      <c r="BM23" s="626"/>
      <c r="BN23" s="627"/>
      <c r="BO23" s="628">
        <v>5.9</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45243</v>
      </c>
      <c r="S24" s="626"/>
      <c r="T24" s="626"/>
      <c r="U24" s="626"/>
      <c r="V24" s="626"/>
      <c r="W24" s="626"/>
      <c r="X24" s="626"/>
      <c r="Y24" s="627"/>
      <c r="Z24" s="628">
        <v>0.6</v>
      </c>
      <c r="AA24" s="628"/>
      <c r="AB24" s="628"/>
      <c r="AC24" s="628"/>
      <c r="AD24" s="629">
        <v>423</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3717225</v>
      </c>
      <c r="CS24" s="615"/>
      <c r="CT24" s="615"/>
      <c r="CU24" s="615"/>
      <c r="CV24" s="615"/>
      <c r="CW24" s="615"/>
      <c r="CX24" s="615"/>
      <c r="CY24" s="616"/>
      <c r="CZ24" s="652">
        <v>46.6</v>
      </c>
      <c r="DA24" s="653"/>
      <c r="DB24" s="653"/>
      <c r="DC24" s="654"/>
      <c r="DD24" s="651">
        <v>2871080</v>
      </c>
      <c r="DE24" s="615"/>
      <c r="DF24" s="615"/>
      <c r="DG24" s="615"/>
      <c r="DH24" s="615"/>
      <c r="DI24" s="615"/>
      <c r="DJ24" s="615"/>
      <c r="DK24" s="616"/>
      <c r="DL24" s="651">
        <v>2837202</v>
      </c>
      <c r="DM24" s="615"/>
      <c r="DN24" s="615"/>
      <c r="DO24" s="615"/>
      <c r="DP24" s="615"/>
      <c r="DQ24" s="615"/>
      <c r="DR24" s="615"/>
      <c r="DS24" s="615"/>
      <c r="DT24" s="615"/>
      <c r="DU24" s="615"/>
      <c r="DV24" s="616"/>
      <c r="DW24" s="619">
        <v>62.6</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1059013</v>
      </c>
      <c r="S25" s="626"/>
      <c r="T25" s="626"/>
      <c r="U25" s="626"/>
      <c r="V25" s="626"/>
      <c r="W25" s="626"/>
      <c r="X25" s="626"/>
      <c r="Y25" s="627"/>
      <c r="Z25" s="628">
        <v>13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1737493</v>
      </c>
      <c r="CS25" s="657"/>
      <c r="CT25" s="657"/>
      <c r="CU25" s="657"/>
      <c r="CV25" s="657"/>
      <c r="CW25" s="657"/>
      <c r="CX25" s="657"/>
      <c r="CY25" s="658"/>
      <c r="CZ25" s="659">
        <v>21.8</v>
      </c>
      <c r="DA25" s="660"/>
      <c r="DB25" s="660"/>
      <c r="DC25" s="661"/>
      <c r="DD25" s="634">
        <v>1699383</v>
      </c>
      <c r="DE25" s="657"/>
      <c r="DF25" s="657"/>
      <c r="DG25" s="657"/>
      <c r="DH25" s="657"/>
      <c r="DI25" s="657"/>
      <c r="DJ25" s="657"/>
      <c r="DK25" s="658"/>
      <c r="DL25" s="634">
        <v>1669841</v>
      </c>
      <c r="DM25" s="657"/>
      <c r="DN25" s="657"/>
      <c r="DO25" s="657"/>
      <c r="DP25" s="657"/>
      <c r="DQ25" s="657"/>
      <c r="DR25" s="657"/>
      <c r="DS25" s="657"/>
      <c r="DT25" s="657"/>
      <c r="DU25" s="657"/>
      <c r="DV25" s="658"/>
      <c r="DW25" s="630">
        <v>36.9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1292683</v>
      </c>
      <c r="CS26" s="626"/>
      <c r="CT26" s="626"/>
      <c r="CU26" s="626"/>
      <c r="CV26" s="626"/>
      <c r="CW26" s="626"/>
      <c r="CX26" s="626"/>
      <c r="CY26" s="627"/>
      <c r="CZ26" s="659">
        <v>16.2</v>
      </c>
      <c r="DA26" s="660"/>
      <c r="DB26" s="660"/>
      <c r="DC26" s="661"/>
      <c r="DD26" s="634">
        <v>1256509</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447660</v>
      </c>
      <c r="S27" s="626"/>
      <c r="T27" s="626"/>
      <c r="U27" s="626"/>
      <c r="V27" s="626"/>
      <c r="W27" s="626"/>
      <c r="X27" s="626"/>
      <c r="Y27" s="627"/>
      <c r="Z27" s="628">
        <v>5.5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2291817</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1139727</v>
      </c>
      <c r="CS27" s="657"/>
      <c r="CT27" s="657"/>
      <c r="CU27" s="657"/>
      <c r="CV27" s="657"/>
      <c r="CW27" s="657"/>
      <c r="CX27" s="657"/>
      <c r="CY27" s="658"/>
      <c r="CZ27" s="659">
        <v>14.3</v>
      </c>
      <c r="DA27" s="660"/>
      <c r="DB27" s="660"/>
      <c r="DC27" s="661"/>
      <c r="DD27" s="634">
        <v>331692</v>
      </c>
      <c r="DE27" s="657"/>
      <c r="DF27" s="657"/>
      <c r="DG27" s="657"/>
      <c r="DH27" s="657"/>
      <c r="DI27" s="657"/>
      <c r="DJ27" s="657"/>
      <c r="DK27" s="658"/>
      <c r="DL27" s="634">
        <v>327356</v>
      </c>
      <c r="DM27" s="657"/>
      <c r="DN27" s="657"/>
      <c r="DO27" s="657"/>
      <c r="DP27" s="657"/>
      <c r="DQ27" s="657"/>
      <c r="DR27" s="657"/>
      <c r="DS27" s="657"/>
      <c r="DT27" s="657"/>
      <c r="DU27" s="657"/>
      <c r="DV27" s="658"/>
      <c r="DW27" s="630">
        <v>7.2</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17263</v>
      </c>
      <c r="S28" s="626"/>
      <c r="T28" s="626"/>
      <c r="U28" s="626"/>
      <c r="V28" s="626"/>
      <c r="W28" s="626"/>
      <c r="X28" s="626"/>
      <c r="Y28" s="627"/>
      <c r="Z28" s="628">
        <v>0.2</v>
      </c>
      <c r="AA28" s="628"/>
      <c r="AB28" s="628"/>
      <c r="AC28" s="628"/>
      <c r="AD28" s="629">
        <v>15751</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840005</v>
      </c>
      <c r="CS28" s="626"/>
      <c r="CT28" s="626"/>
      <c r="CU28" s="626"/>
      <c r="CV28" s="626"/>
      <c r="CW28" s="626"/>
      <c r="CX28" s="626"/>
      <c r="CY28" s="627"/>
      <c r="CZ28" s="659">
        <v>10.5</v>
      </c>
      <c r="DA28" s="660"/>
      <c r="DB28" s="660"/>
      <c r="DC28" s="661"/>
      <c r="DD28" s="634">
        <v>840005</v>
      </c>
      <c r="DE28" s="626"/>
      <c r="DF28" s="626"/>
      <c r="DG28" s="626"/>
      <c r="DH28" s="626"/>
      <c r="DI28" s="626"/>
      <c r="DJ28" s="626"/>
      <c r="DK28" s="627"/>
      <c r="DL28" s="634">
        <v>840005</v>
      </c>
      <c r="DM28" s="626"/>
      <c r="DN28" s="626"/>
      <c r="DO28" s="626"/>
      <c r="DP28" s="626"/>
      <c r="DQ28" s="626"/>
      <c r="DR28" s="626"/>
      <c r="DS28" s="626"/>
      <c r="DT28" s="626"/>
      <c r="DU28" s="626"/>
      <c r="DV28" s="627"/>
      <c r="DW28" s="630">
        <v>18.5</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54753</v>
      </c>
      <c r="S29" s="626"/>
      <c r="T29" s="626"/>
      <c r="U29" s="626"/>
      <c r="V29" s="626"/>
      <c r="W29" s="626"/>
      <c r="X29" s="626"/>
      <c r="Y29" s="627"/>
      <c r="Z29" s="628">
        <v>0.7</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840005</v>
      </c>
      <c r="CS29" s="657"/>
      <c r="CT29" s="657"/>
      <c r="CU29" s="657"/>
      <c r="CV29" s="657"/>
      <c r="CW29" s="657"/>
      <c r="CX29" s="657"/>
      <c r="CY29" s="658"/>
      <c r="CZ29" s="659">
        <v>10.5</v>
      </c>
      <c r="DA29" s="660"/>
      <c r="DB29" s="660"/>
      <c r="DC29" s="661"/>
      <c r="DD29" s="634">
        <v>840005</v>
      </c>
      <c r="DE29" s="657"/>
      <c r="DF29" s="657"/>
      <c r="DG29" s="657"/>
      <c r="DH29" s="657"/>
      <c r="DI29" s="657"/>
      <c r="DJ29" s="657"/>
      <c r="DK29" s="658"/>
      <c r="DL29" s="634">
        <v>840005</v>
      </c>
      <c r="DM29" s="657"/>
      <c r="DN29" s="657"/>
      <c r="DO29" s="657"/>
      <c r="DP29" s="657"/>
      <c r="DQ29" s="657"/>
      <c r="DR29" s="657"/>
      <c r="DS29" s="657"/>
      <c r="DT29" s="657"/>
      <c r="DU29" s="657"/>
      <c r="DV29" s="658"/>
      <c r="DW29" s="630">
        <v>18.5</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527508</v>
      </c>
      <c r="S30" s="626"/>
      <c r="T30" s="626"/>
      <c r="U30" s="626"/>
      <c r="V30" s="626"/>
      <c r="W30" s="626"/>
      <c r="X30" s="626"/>
      <c r="Y30" s="627"/>
      <c r="Z30" s="628">
        <v>6.5</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98.3</v>
      </c>
      <c r="BH30" s="684"/>
      <c r="BI30" s="684"/>
      <c r="BJ30" s="684"/>
      <c r="BK30" s="684"/>
      <c r="BL30" s="684"/>
      <c r="BM30" s="620">
        <v>91.6</v>
      </c>
      <c r="BN30" s="684"/>
      <c r="BO30" s="684"/>
      <c r="BP30" s="684"/>
      <c r="BQ30" s="685"/>
      <c r="BR30" s="683">
        <v>98.1</v>
      </c>
      <c r="BS30" s="684"/>
      <c r="BT30" s="684"/>
      <c r="BU30" s="684"/>
      <c r="BV30" s="684"/>
      <c r="BW30" s="684"/>
      <c r="BX30" s="620">
        <v>90.3</v>
      </c>
      <c r="BY30" s="684"/>
      <c r="BZ30" s="684"/>
      <c r="CA30" s="684"/>
      <c r="CB30" s="685"/>
      <c r="CD30" s="688"/>
      <c r="CE30" s="689"/>
      <c r="CF30" s="639" t="s">
        <v>292</v>
      </c>
      <c r="CG30" s="640"/>
      <c r="CH30" s="640"/>
      <c r="CI30" s="640"/>
      <c r="CJ30" s="640"/>
      <c r="CK30" s="640"/>
      <c r="CL30" s="640"/>
      <c r="CM30" s="640"/>
      <c r="CN30" s="640"/>
      <c r="CO30" s="640"/>
      <c r="CP30" s="640"/>
      <c r="CQ30" s="641"/>
      <c r="CR30" s="625">
        <v>763391</v>
      </c>
      <c r="CS30" s="626"/>
      <c r="CT30" s="626"/>
      <c r="CU30" s="626"/>
      <c r="CV30" s="626"/>
      <c r="CW30" s="626"/>
      <c r="CX30" s="626"/>
      <c r="CY30" s="627"/>
      <c r="CZ30" s="659">
        <v>9.6</v>
      </c>
      <c r="DA30" s="660"/>
      <c r="DB30" s="660"/>
      <c r="DC30" s="661"/>
      <c r="DD30" s="634">
        <v>763391</v>
      </c>
      <c r="DE30" s="626"/>
      <c r="DF30" s="626"/>
      <c r="DG30" s="626"/>
      <c r="DH30" s="626"/>
      <c r="DI30" s="626"/>
      <c r="DJ30" s="626"/>
      <c r="DK30" s="627"/>
      <c r="DL30" s="634">
        <v>763391</v>
      </c>
      <c r="DM30" s="626"/>
      <c r="DN30" s="626"/>
      <c r="DO30" s="626"/>
      <c r="DP30" s="626"/>
      <c r="DQ30" s="626"/>
      <c r="DR30" s="626"/>
      <c r="DS30" s="626"/>
      <c r="DT30" s="626"/>
      <c r="DU30" s="626"/>
      <c r="DV30" s="627"/>
      <c r="DW30" s="630">
        <v>16.8</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237933</v>
      </c>
      <c r="S31" s="626"/>
      <c r="T31" s="626"/>
      <c r="U31" s="626"/>
      <c r="V31" s="626"/>
      <c r="W31" s="626"/>
      <c r="X31" s="626"/>
      <c r="Y31" s="627"/>
      <c r="Z31" s="628">
        <v>2.9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92.3</v>
      </c>
      <c r="BN31" s="681"/>
      <c r="BO31" s="681"/>
      <c r="BP31" s="681"/>
      <c r="BQ31" s="682"/>
      <c r="BR31" s="680">
        <v>98.1</v>
      </c>
      <c r="BS31" s="657"/>
      <c r="BT31" s="657"/>
      <c r="BU31" s="657"/>
      <c r="BV31" s="657"/>
      <c r="BW31" s="657"/>
      <c r="BX31" s="631">
        <v>91.3</v>
      </c>
      <c r="BY31" s="681"/>
      <c r="BZ31" s="681"/>
      <c r="CA31" s="681"/>
      <c r="CB31" s="682"/>
      <c r="CD31" s="688"/>
      <c r="CE31" s="689"/>
      <c r="CF31" s="639" t="s">
        <v>296</v>
      </c>
      <c r="CG31" s="640"/>
      <c r="CH31" s="640"/>
      <c r="CI31" s="640"/>
      <c r="CJ31" s="640"/>
      <c r="CK31" s="640"/>
      <c r="CL31" s="640"/>
      <c r="CM31" s="640"/>
      <c r="CN31" s="640"/>
      <c r="CO31" s="640"/>
      <c r="CP31" s="640"/>
      <c r="CQ31" s="641"/>
      <c r="CR31" s="625">
        <v>76614</v>
      </c>
      <c r="CS31" s="657"/>
      <c r="CT31" s="657"/>
      <c r="CU31" s="657"/>
      <c r="CV31" s="657"/>
      <c r="CW31" s="657"/>
      <c r="CX31" s="657"/>
      <c r="CY31" s="658"/>
      <c r="CZ31" s="659">
        <v>1</v>
      </c>
      <c r="DA31" s="660"/>
      <c r="DB31" s="660"/>
      <c r="DC31" s="661"/>
      <c r="DD31" s="634">
        <v>76614</v>
      </c>
      <c r="DE31" s="657"/>
      <c r="DF31" s="657"/>
      <c r="DG31" s="657"/>
      <c r="DH31" s="657"/>
      <c r="DI31" s="657"/>
      <c r="DJ31" s="657"/>
      <c r="DK31" s="658"/>
      <c r="DL31" s="634">
        <v>76614</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227253</v>
      </c>
      <c r="S32" s="626"/>
      <c r="T32" s="626"/>
      <c r="U32" s="626"/>
      <c r="V32" s="626"/>
      <c r="W32" s="626"/>
      <c r="X32" s="626"/>
      <c r="Y32" s="627"/>
      <c r="Z32" s="628">
        <v>2.8</v>
      </c>
      <c r="AA32" s="628"/>
      <c r="AB32" s="628"/>
      <c r="AC32" s="628"/>
      <c r="AD32" s="629">
        <v>6696</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v>
      </c>
      <c r="BH32" s="693"/>
      <c r="BI32" s="693"/>
      <c r="BJ32" s="693"/>
      <c r="BK32" s="693"/>
      <c r="BL32" s="693"/>
      <c r="BM32" s="694">
        <v>89.8</v>
      </c>
      <c r="BN32" s="693"/>
      <c r="BO32" s="693"/>
      <c r="BP32" s="693"/>
      <c r="BQ32" s="695"/>
      <c r="BR32" s="692">
        <v>97.9</v>
      </c>
      <c r="BS32" s="693"/>
      <c r="BT32" s="693"/>
      <c r="BU32" s="693"/>
      <c r="BV32" s="693"/>
      <c r="BW32" s="693"/>
      <c r="BX32" s="694">
        <v>87.9</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927874</v>
      </c>
      <c r="S33" s="626"/>
      <c r="T33" s="626"/>
      <c r="U33" s="626"/>
      <c r="V33" s="626"/>
      <c r="W33" s="626"/>
      <c r="X33" s="626"/>
      <c r="Y33" s="627"/>
      <c r="Z33" s="628">
        <v>11.4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2997810</v>
      </c>
      <c r="CS33" s="657"/>
      <c r="CT33" s="657"/>
      <c r="CU33" s="657"/>
      <c r="CV33" s="657"/>
      <c r="CW33" s="657"/>
      <c r="CX33" s="657"/>
      <c r="CY33" s="658"/>
      <c r="CZ33" s="659">
        <v>37.6</v>
      </c>
      <c r="DA33" s="660"/>
      <c r="DB33" s="660"/>
      <c r="DC33" s="661"/>
      <c r="DD33" s="634">
        <v>2349148</v>
      </c>
      <c r="DE33" s="657"/>
      <c r="DF33" s="657"/>
      <c r="DG33" s="657"/>
      <c r="DH33" s="657"/>
      <c r="DI33" s="657"/>
      <c r="DJ33" s="657"/>
      <c r="DK33" s="658"/>
      <c r="DL33" s="634">
        <v>1451720</v>
      </c>
      <c r="DM33" s="657"/>
      <c r="DN33" s="657"/>
      <c r="DO33" s="657"/>
      <c r="DP33" s="657"/>
      <c r="DQ33" s="657"/>
      <c r="DR33" s="657"/>
      <c r="DS33" s="657"/>
      <c r="DT33" s="657"/>
      <c r="DU33" s="657"/>
      <c r="DV33" s="658"/>
      <c r="DW33" s="630">
        <v>32</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966598</v>
      </c>
      <c r="CS34" s="626"/>
      <c r="CT34" s="626"/>
      <c r="CU34" s="626"/>
      <c r="CV34" s="626"/>
      <c r="CW34" s="626"/>
      <c r="CX34" s="626"/>
      <c r="CY34" s="627"/>
      <c r="CZ34" s="659">
        <v>12.1</v>
      </c>
      <c r="DA34" s="660"/>
      <c r="DB34" s="660"/>
      <c r="DC34" s="661"/>
      <c r="DD34" s="634">
        <v>642543</v>
      </c>
      <c r="DE34" s="626"/>
      <c r="DF34" s="626"/>
      <c r="DG34" s="626"/>
      <c r="DH34" s="626"/>
      <c r="DI34" s="626"/>
      <c r="DJ34" s="626"/>
      <c r="DK34" s="627"/>
      <c r="DL34" s="634">
        <v>600080</v>
      </c>
      <c r="DM34" s="626"/>
      <c r="DN34" s="626"/>
      <c r="DO34" s="626"/>
      <c r="DP34" s="626"/>
      <c r="DQ34" s="626"/>
      <c r="DR34" s="626"/>
      <c r="DS34" s="626"/>
      <c r="DT34" s="626"/>
      <c r="DU34" s="626"/>
      <c r="DV34" s="627"/>
      <c r="DW34" s="630">
        <v>13.2</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327474</v>
      </c>
      <c r="S35" s="626"/>
      <c r="T35" s="626"/>
      <c r="U35" s="626"/>
      <c r="V35" s="626"/>
      <c r="W35" s="626"/>
      <c r="X35" s="626"/>
      <c r="Y35" s="627"/>
      <c r="Z35" s="628">
        <v>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609640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217322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15126</v>
      </c>
      <c r="CS35" s="657"/>
      <c r="CT35" s="657"/>
      <c r="CU35" s="657"/>
      <c r="CV35" s="657"/>
      <c r="CW35" s="657"/>
      <c r="CX35" s="657"/>
      <c r="CY35" s="658"/>
      <c r="CZ35" s="659">
        <v>0.2</v>
      </c>
      <c r="DA35" s="660"/>
      <c r="DB35" s="660"/>
      <c r="DC35" s="661"/>
      <c r="DD35" s="634">
        <v>14008</v>
      </c>
      <c r="DE35" s="657"/>
      <c r="DF35" s="657"/>
      <c r="DG35" s="657"/>
      <c r="DH35" s="657"/>
      <c r="DI35" s="657"/>
      <c r="DJ35" s="657"/>
      <c r="DK35" s="658"/>
      <c r="DL35" s="634">
        <v>6800</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8166620</v>
      </c>
      <c r="S36" s="698"/>
      <c r="T36" s="698"/>
      <c r="U36" s="698"/>
      <c r="V36" s="698"/>
      <c r="W36" s="698"/>
      <c r="X36" s="698"/>
      <c r="Y36" s="699"/>
      <c r="Z36" s="700">
        <v>100</v>
      </c>
      <c r="AA36" s="700"/>
      <c r="AB36" s="700"/>
      <c r="AC36" s="700"/>
      <c r="AD36" s="701">
        <v>4203414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130000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50948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640129</v>
      </c>
      <c r="CS36" s="626"/>
      <c r="CT36" s="626"/>
      <c r="CU36" s="626"/>
      <c r="CV36" s="626"/>
      <c r="CW36" s="626"/>
      <c r="CX36" s="626"/>
      <c r="CY36" s="627"/>
      <c r="CZ36" s="659">
        <v>8</v>
      </c>
      <c r="DA36" s="660"/>
      <c r="DB36" s="660"/>
      <c r="DC36" s="661"/>
      <c r="DD36" s="634">
        <v>531358</v>
      </c>
      <c r="DE36" s="626"/>
      <c r="DF36" s="626"/>
      <c r="DG36" s="626"/>
      <c r="DH36" s="626"/>
      <c r="DI36" s="626"/>
      <c r="DJ36" s="626"/>
      <c r="DK36" s="627"/>
      <c r="DL36" s="634">
        <v>455595</v>
      </c>
      <c r="DM36" s="626"/>
      <c r="DN36" s="626"/>
      <c r="DO36" s="626"/>
      <c r="DP36" s="626"/>
      <c r="DQ36" s="626"/>
      <c r="DR36" s="626"/>
      <c r="DS36" s="626"/>
      <c r="DT36" s="626"/>
      <c r="DU36" s="626"/>
      <c r="DV36" s="627"/>
      <c r="DW36" s="630">
        <v>10.1</v>
      </c>
      <c r="DX36" s="655"/>
      <c r="DY36" s="655"/>
      <c r="DZ36" s="655"/>
      <c r="EA36" s="655"/>
      <c r="EB36" s="655"/>
      <c r="EC36" s="656"/>
    </row>
    <row r="37" spans="2:133" ht="11.25" customHeight="1">
      <c r="AQ37" s="704" t="s">
        <v>314</v>
      </c>
      <c r="AR37" s="705"/>
      <c r="AS37" s="705"/>
      <c r="AT37" s="705"/>
      <c r="AU37" s="705"/>
      <c r="AV37" s="705"/>
      <c r="AW37" s="705"/>
      <c r="AX37" s="705"/>
      <c r="AY37" s="706"/>
      <c r="AZ37" s="625">
        <v>12597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3772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187238</v>
      </c>
      <c r="CS37" s="657"/>
      <c r="CT37" s="657"/>
      <c r="CU37" s="657"/>
      <c r="CV37" s="657"/>
      <c r="CW37" s="657"/>
      <c r="CX37" s="657"/>
      <c r="CY37" s="658"/>
      <c r="CZ37" s="659">
        <v>2.2999999999999998</v>
      </c>
      <c r="DA37" s="660"/>
      <c r="DB37" s="660"/>
      <c r="DC37" s="661"/>
      <c r="DD37" s="634">
        <v>187238</v>
      </c>
      <c r="DE37" s="657"/>
      <c r="DF37" s="657"/>
      <c r="DG37" s="657"/>
      <c r="DH37" s="657"/>
      <c r="DI37" s="657"/>
      <c r="DJ37" s="657"/>
      <c r="DK37" s="658"/>
      <c r="DL37" s="634">
        <v>142512</v>
      </c>
      <c r="DM37" s="657"/>
      <c r="DN37" s="657"/>
      <c r="DO37" s="657"/>
      <c r="DP37" s="657"/>
      <c r="DQ37" s="657"/>
      <c r="DR37" s="657"/>
      <c r="DS37" s="657"/>
      <c r="DT37" s="657"/>
      <c r="DU37" s="657"/>
      <c r="DV37" s="658"/>
      <c r="DW37" s="630">
        <v>3.1</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6380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597043</v>
      </c>
      <c r="CS38" s="626"/>
      <c r="CT38" s="626"/>
      <c r="CU38" s="626"/>
      <c r="CV38" s="626"/>
      <c r="CW38" s="626"/>
      <c r="CX38" s="626"/>
      <c r="CY38" s="627"/>
      <c r="CZ38" s="659">
        <v>7.5</v>
      </c>
      <c r="DA38" s="660"/>
      <c r="DB38" s="660"/>
      <c r="DC38" s="661"/>
      <c r="DD38" s="634">
        <v>478971</v>
      </c>
      <c r="DE38" s="626"/>
      <c r="DF38" s="626"/>
      <c r="DG38" s="626"/>
      <c r="DH38" s="626"/>
      <c r="DI38" s="626"/>
      <c r="DJ38" s="626"/>
      <c r="DK38" s="627"/>
      <c r="DL38" s="634">
        <v>389245</v>
      </c>
      <c r="DM38" s="626"/>
      <c r="DN38" s="626"/>
      <c r="DO38" s="626"/>
      <c r="DP38" s="626"/>
      <c r="DQ38" s="626"/>
      <c r="DR38" s="626"/>
      <c r="DS38" s="626"/>
      <c r="DT38" s="626"/>
      <c r="DU38" s="626"/>
      <c r="DV38" s="627"/>
      <c r="DW38" s="630">
        <v>8.6</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761589</v>
      </c>
      <c r="CS39" s="657"/>
      <c r="CT39" s="657"/>
      <c r="CU39" s="657"/>
      <c r="CV39" s="657"/>
      <c r="CW39" s="657"/>
      <c r="CX39" s="657"/>
      <c r="CY39" s="658"/>
      <c r="CZ39" s="659">
        <v>9.5</v>
      </c>
      <c r="DA39" s="660"/>
      <c r="DB39" s="660"/>
      <c r="DC39" s="661"/>
      <c r="DD39" s="634">
        <v>681243</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209216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70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17325</v>
      </c>
      <c r="CS40" s="626"/>
      <c r="CT40" s="626"/>
      <c r="CU40" s="626"/>
      <c r="CV40" s="626"/>
      <c r="CW40" s="626"/>
      <c r="CX40" s="626"/>
      <c r="CY40" s="627"/>
      <c r="CZ40" s="659">
        <v>0.2</v>
      </c>
      <c r="DA40" s="660"/>
      <c r="DB40" s="660"/>
      <c r="DC40" s="661"/>
      <c r="DD40" s="634">
        <v>1025</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257827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1267110</v>
      </c>
      <c r="CS42" s="626"/>
      <c r="CT42" s="626"/>
      <c r="CU42" s="626"/>
      <c r="CV42" s="626"/>
      <c r="CW42" s="626"/>
      <c r="CX42" s="626"/>
      <c r="CY42" s="627"/>
      <c r="CZ42" s="659">
        <v>15.9</v>
      </c>
      <c r="DA42" s="708"/>
      <c r="DB42" s="708"/>
      <c r="DC42" s="709"/>
      <c r="DD42" s="634">
        <v>193933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65063</v>
      </c>
      <c r="CS43" s="657"/>
      <c r="CT43" s="657"/>
      <c r="CU43" s="657"/>
      <c r="CV43" s="657"/>
      <c r="CW43" s="657"/>
      <c r="CX43" s="657"/>
      <c r="CY43" s="658"/>
      <c r="CZ43" s="659">
        <v>0.8</v>
      </c>
      <c r="DA43" s="660"/>
      <c r="DB43" s="660"/>
      <c r="DC43" s="661"/>
      <c r="DD43" s="634">
        <v>65063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287</v>
      </c>
      <c r="CE44" s="732"/>
      <c r="CF44" s="622" t="s">
        <v>337</v>
      </c>
      <c r="CG44" s="623"/>
      <c r="CH44" s="623"/>
      <c r="CI44" s="623"/>
      <c r="CJ44" s="623"/>
      <c r="CK44" s="623"/>
      <c r="CL44" s="623"/>
      <c r="CM44" s="623"/>
      <c r="CN44" s="623"/>
      <c r="CO44" s="623"/>
      <c r="CP44" s="623"/>
      <c r="CQ44" s="624"/>
      <c r="CR44" s="625">
        <v>1232128</v>
      </c>
      <c r="CS44" s="626"/>
      <c r="CT44" s="626"/>
      <c r="CU44" s="626"/>
      <c r="CV44" s="626"/>
      <c r="CW44" s="626"/>
      <c r="CX44" s="626"/>
      <c r="CY44" s="627"/>
      <c r="CZ44" s="659">
        <v>15.4</v>
      </c>
      <c r="DA44" s="708"/>
      <c r="DB44" s="708"/>
      <c r="DC44" s="709"/>
      <c r="DD44" s="634">
        <v>170851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816992</v>
      </c>
      <c r="CS45" s="657"/>
      <c r="CT45" s="657"/>
      <c r="CU45" s="657"/>
      <c r="CV45" s="657"/>
      <c r="CW45" s="657"/>
      <c r="CX45" s="657"/>
      <c r="CY45" s="658"/>
      <c r="CZ45" s="659">
        <v>10.199999999999999</v>
      </c>
      <c r="DA45" s="660"/>
      <c r="DB45" s="660"/>
      <c r="DC45" s="661"/>
      <c r="DD45" s="634">
        <v>88850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406897</v>
      </c>
      <c r="CS46" s="626"/>
      <c r="CT46" s="626"/>
      <c r="CU46" s="626"/>
      <c r="CV46" s="626"/>
      <c r="CW46" s="626"/>
      <c r="CX46" s="626"/>
      <c r="CY46" s="627"/>
      <c r="CZ46" s="659">
        <v>5.0999999999999996</v>
      </c>
      <c r="DA46" s="708"/>
      <c r="DB46" s="708"/>
      <c r="DC46" s="709"/>
      <c r="DD46" s="634">
        <v>81162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34982</v>
      </c>
      <c r="CS47" s="657"/>
      <c r="CT47" s="657"/>
      <c r="CU47" s="657"/>
      <c r="CV47" s="657"/>
      <c r="CW47" s="657"/>
      <c r="CX47" s="657"/>
      <c r="CY47" s="658"/>
      <c r="CZ47" s="659">
        <v>0.4</v>
      </c>
      <c r="DA47" s="660"/>
      <c r="DB47" s="660"/>
      <c r="DC47" s="661"/>
      <c r="DD47" s="634">
        <v>23082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7982145</v>
      </c>
      <c r="CS49" s="693"/>
      <c r="CT49" s="693"/>
      <c r="CU49" s="693"/>
      <c r="CV49" s="693"/>
      <c r="CW49" s="693"/>
      <c r="CX49" s="693"/>
      <c r="CY49" s="720"/>
      <c r="CZ49" s="721">
        <v>100</v>
      </c>
      <c r="DA49" s="722"/>
      <c r="DB49" s="722"/>
      <c r="DC49" s="723"/>
      <c r="DD49" s="724">
        <v>5414161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8167</v>
      </c>
      <c r="R7" s="755"/>
      <c r="S7" s="755"/>
      <c r="T7" s="755"/>
      <c r="U7" s="755"/>
      <c r="V7" s="755">
        <v>7982</v>
      </c>
      <c r="W7" s="755"/>
      <c r="X7" s="755"/>
      <c r="Y7" s="755"/>
      <c r="Z7" s="755"/>
      <c r="AA7" s="755">
        <v>184</v>
      </c>
      <c r="AB7" s="755"/>
      <c r="AC7" s="755"/>
      <c r="AD7" s="755"/>
      <c r="AE7" s="756"/>
      <c r="AF7" s="757">
        <v>163</v>
      </c>
      <c r="AG7" s="758"/>
      <c r="AH7" s="758"/>
      <c r="AI7" s="758"/>
      <c r="AJ7" s="759"/>
      <c r="AK7" s="794" t="s">
        <v>542</v>
      </c>
      <c r="AL7" s="795"/>
      <c r="AM7" s="795"/>
      <c r="AN7" s="795"/>
      <c r="AO7" s="795"/>
      <c r="AP7" s="795">
        <v>7873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434</v>
      </c>
      <c r="R8" s="779"/>
      <c r="S8" s="779"/>
      <c r="T8" s="779"/>
      <c r="U8" s="779"/>
      <c r="V8" s="779">
        <v>409</v>
      </c>
      <c r="W8" s="779"/>
      <c r="X8" s="779"/>
      <c r="Y8" s="779"/>
      <c r="Z8" s="779"/>
      <c r="AA8" s="779">
        <v>24</v>
      </c>
      <c r="AB8" s="779"/>
      <c r="AC8" s="779"/>
      <c r="AD8" s="779"/>
      <c r="AE8" s="780"/>
      <c r="AF8" s="781">
        <v>1</v>
      </c>
      <c r="AG8" s="782"/>
      <c r="AH8" s="782"/>
      <c r="AI8" s="782"/>
      <c r="AJ8" s="783"/>
      <c r="AK8" s="784" t="s">
        <v>541</v>
      </c>
      <c r="AL8" s="785"/>
      <c r="AM8" s="785"/>
      <c r="AN8" s="785"/>
      <c r="AO8" s="785"/>
      <c r="AP8" s="785" t="s">
        <v>541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8601</v>
      </c>
      <c r="R23" s="814"/>
      <c r="S23" s="814"/>
      <c r="T23" s="814"/>
      <c r="U23" s="814"/>
      <c r="V23" s="814">
        <v>8391</v>
      </c>
      <c r="W23" s="814"/>
      <c r="X23" s="814"/>
      <c r="Y23" s="814"/>
      <c r="Z23" s="814"/>
      <c r="AA23" s="814">
        <v>208</v>
      </c>
      <c r="AB23" s="814"/>
      <c r="AC23" s="814"/>
      <c r="AD23" s="814"/>
      <c r="AE23" s="815"/>
      <c r="AF23" s="816">
        <v>164</v>
      </c>
      <c r="AG23" s="814"/>
      <c r="AH23" s="814"/>
      <c r="AI23" s="814"/>
      <c r="AJ23" s="817"/>
      <c r="AK23" s="818"/>
      <c r="AL23" s="819"/>
      <c r="AM23" s="819"/>
      <c r="AN23" s="819"/>
      <c r="AO23" s="819"/>
      <c r="AP23" s="814">
        <v>7873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3295</v>
      </c>
      <c r="R28" s="843"/>
      <c r="S28" s="843"/>
      <c r="T28" s="843"/>
      <c r="U28" s="843"/>
      <c r="V28" s="843">
        <v>3118</v>
      </c>
      <c r="W28" s="843"/>
      <c r="X28" s="843"/>
      <c r="Y28" s="843"/>
      <c r="Z28" s="843"/>
      <c r="AA28" s="843">
        <v>177</v>
      </c>
      <c r="AB28" s="843"/>
      <c r="AC28" s="843"/>
      <c r="AD28" s="843"/>
      <c r="AE28" s="844"/>
      <c r="AF28" s="845">
        <v>177</v>
      </c>
      <c r="AG28" s="843"/>
      <c r="AH28" s="843"/>
      <c r="AI28" s="843"/>
      <c r="AJ28" s="846"/>
      <c r="AK28" s="847" t="s">
        <v>542</v>
      </c>
      <c r="AL28" s="838"/>
      <c r="AM28" s="838"/>
      <c r="AN28" s="838"/>
      <c r="AO28" s="838"/>
      <c r="AP28" s="838" t="s">
        <v>542</v>
      </c>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1452</v>
      </c>
      <c r="R29" s="779"/>
      <c r="S29" s="779"/>
      <c r="T29" s="779"/>
      <c r="U29" s="779"/>
      <c r="V29" s="779">
        <v>1265</v>
      </c>
      <c r="W29" s="779"/>
      <c r="X29" s="779"/>
      <c r="Y29" s="779"/>
      <c r="Z29" s="779"/>
      <c r="AA29" s="779">
        <v>187</v>
      </c>
      <c r="AB29" s="779"/>
      <c r="AC29" s="779"/>
      <c r="AD29" s="779"/>
      <c r="AE29" s="780"/>
      <c r="AF29" s="781">
        <v>187</v>
      </c>
      <c r="AG29" s="782"/>
      <c r="AH29" s="782"/>
      <c r="AI29" s="782"/>
      <c r="AJ29" s="783"/>
      <c r="AK29" s="850" t="s">
        <v>541</v>
      </c>
      <c r="AL29" s="851"/>
      <c r="AM29" s="851"/>
      <c r="AN29" s="851"/>
      <c r="AO29" s="851"/>
      <c r="AP29" s="851" t="s">
        <v>541</v>
      </c>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203</v>
      </c>
      <c r="R30" s="779"/>
      <c r="S30" s="779"/>
      <c r="T30" s="779"/>
      <c r="U30" s="779"/>
      <c r="V30" s="779">
        <v>203</v>
      </c>
      <c r="W30" s="779"/>
      <c r="X30" s="779"/>
      <c r="Y30" s="779"/>
      <c r="Z30" s="779"/>
      <c r="AA30" s="779">
        <v>0</v>
      </c>
      <c r="AB30" s="779"/>
      <c r="AC30" s="779"/>
      <c r="AD30" s="779"/>
      <c r="AE30" s="780"/>
      <c r="AF30" s="781">
        <v>0</v>
      </c>
      <c r="AG30" s="782"/>
      <c r="AH30" s="782"/>
      <c r="AI30" s="782"/>
      <c r="AJ30" s="783"/>
      <c r="AK30" s="850" t="s">
        <v>542</v>
      </c>
      <c r="AL30" s="851"/>
      <c r="AM30" s="851"/>
      <c r="AN30" s="851"/>
      <c r="AO30" s="851"/>
      <c r="AP30" s="851" t="s">
        <v>542</v>
      </c>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588</v>
      </c>
      <c r="R31" s="779"/>
      <c r="S31" s="779"/>
      <c r="T31" s="779"/>
      <c r="U31" s="779"/>
      <c r="V31" s="779">
        <v>587</v>
      </c>
      <c r="W31" s="779"/>
      <c r="X31" s="779"/>
      <c r="Y31" s="779"/>
      <c r="Z31" s="779"/>
      <c r="AA31" s="779">
        <v>1</v>
      </c>
      <c r="AB31" s="779"/>
      <c r="AC31" s="779"/>
      <c r="AD31" s="779"/>
      <c r="AE31" s="780"/>
      <c r="AF31" s="781">
        <v>1</v>
      </c>
      <c r="AG31" s="782"/>
      <c r="AH31" s="782"/>
      <c r="AI31" s="782"/>
      <c r="AJ31" s="783"/>
      <c r="AK31" s="850" t="s">
        <v>541</v>
      </c>
      <c r="AL31" s="851"/>
      <c r="AM31" s="851"/>
      <c r="AN31" s="851"/>
      <c r="AO31" s="851"/>
      <c r="AP31" s="851">
        <v>2857</v>
      </c>
      <c r="AQ31" s="851"/>
      <c r="AR31" s="851"/>
      <c r="AS31" s="851"/>
      <c r="AT31" s="851"/>
      <c r="AU31" s="851">
        <v>1297</v>
      </c>
      <c r="AV31" s="851"/>
      <c r="AW31" s="851"/>
      <c r="AX31" s="851"/>
      <c r="AY31" s="851"/>
      <c r="AZ31" s="852" t="s">
        <v>542</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365</v>
      </c>
      <c r="AG63" s="862"/>
      <c r="AH63" s="862"/>
      <c r="AI63" s="862"/>
      <c r="AJ63" s="863"/>
      <c r="AK63" s="864"/>
      <c r="AL63" s="859"/>
      <c r="AM63" s="859"/>
      <c r="AN63" s="859"/>
      <c r="AO63" s="859"/>
      <c r="AP63" s="862">
        <v>2857</v>
      </c>
      <c r="AQ63" s="862"/>
      <c r="AR63" s="862"/>
      <c r="AS63" s="862"/>
      <c r="AT63" s="862"/>
      <c r="AU63" s="862">
        <v>1297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91" t="s">
        <v>530</v>
      </c>
      <c r="C68" s="892"/>
      <c r="D68" s="892"/>
      <c r="E68" s="892"/>
      <c r="F68" s="892"/>
      <c r="G68" s="892"/>
      <c r="H68" s="892"/>
      <c r="I68" s="892"/>
      <c r="J68" s="892"/>
      <c r="K68" s="892"/>
      <c r="L68" s="892"/>
      <c r="M68" s="892"/>
      <c r="N68" s="892"/>
      <c r="O68" s="892"/>
      <c r="P68" s="893"/>
      <c r="Q68" s="894">
        <v>223</v>
      </c>
      <c r="R68" s="887"/>
      <c r="S68" s="887"/>
      <c r="T68" s="887"/>
      <c r="U68" s="888"/>
      <c r="V68" s="886">
        <v>193</v>
      </c>
      <c r="W68" s="887"/>
      <c r="X68" s="887"/>
      <c r="Y68" s="887"/>
      <c r="Z68" s="888"/>
      <c r="AA68" s="886">
        <v>30</v>
      </c>
      <c r="AB68" s="887"/>
      <c r="AC68" s="887"/>
      <c r="AD68" s="887"/>
      <c r="AE68" s="888"/>
      <c r="AF68" s="886">
        <v>30</v>
      </c>
      <c r="AG68" s="887"/>
      <c r="AH68" s="887"/>
      <c r="AI68" s="887"/>
      <c r="AJ68" s="888"/>
      <c r="AK68" s="886" t="s">
        <v>545</v>
      </c>
      <c r="AL68" s="887"/>
      <c r="AM68" s="887"/>
      <c r="AN68" s="887"/>
      <c r="AO68" s="888"/>
      <c r="AP68" s="886" t="s">
        <v>544</v>
      </c>
      <c r="AQ68" s="887"/>
      <c r="AR68" s="887"/>
      <c r="AS68" s="887"/>
      <c r="AT68" s="888"/>
      <c r="AU68" s="886" t="s">
        <v>545</v>
      </c>
      <c r="AV68" s="887"/>
      <c r="AW68" s="887"/>
      <c r="AX68" s="887"/>
      <c r="AY68" s="888"/>
      <c r="AZ68" s="889"/>
      <c r="BA68" s="889"/>
      <c r="BB68" s="889"/>
      <c r="BC68" s="889"/>
      <c r="BD68" s="890"/>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5" t="s">
        <v>531</v>
      </c>
      <c r="C69" s="896"/>
      <c r="D69" s="896"/>
      <c r="E69" s="896"/>
      <c r="F69" s="896"/>
      <c r="G69" s="896"/>
      <c r="H69" s="896"/>
      <c r="I69" s="896"/>
      <c r="J69" s="896"/>
      <c r="K69" s="896"/>
      <c r="L69" s="896"/>
      <c r="M69" s="896"/>
      <c r="N69" s="896"/>
      <c r="O69" s="896"/>
      <c r="P69" s="897"/>
      <c r="Q69" s="898">
        <v>3458</v>
      </c>
      <c r="R69" s="899"/>
      <c r="S69" s="899"/>
      <c r="T69" s="899"/>
      <c r="U69" s="850"/>
      <c r="V69" s="900">
        <v>2797</v>
      </c>
      <c r="W69" s="899"/>
      <c r="X69" s="899"/>
      <c r="Y69" s="899"/>
      <c r="Z69" s="850"/>
      <c r="AA69" s="900">
        <v>661</v>
      </c>
      <c r="AB69" s="899"/>
      <c r="AC69" s="899"/>
      <c r="AD69" s="899"/>
      <c r="AE69" s="850"/>
      <c r="AF69" s="900">
        <v>2812</v>
      </c>
      <c r="AG69" s="899"/>
      <c r="AH69" s="899"/>
      <c r="AI69" s="899"/>
      <c r="AJ69" s="850"/>
      <c r="AK69" s="900">
        <v>196</v>
      </c>
      <c r="AL69" s="899"/>
      <c r="AM69" s="899"/>
      <c r="AN69" s="899"/>
      <c r="AO69" s="850"/>
      <c r="AP69" s="900">
        <v>3184</v>
      </c>
      <c r="AQ69" s="899"/>
      <c r="AR69" s="899"/>
      <c r="AS69" s="899"/>
      <c r="AT69" s="850"/>
      <c r="AU69" s="900">
        <v>1</v>
      </c>
      <c r="AV69" s="899"/>
      <c r="AW69" s="899"/>
      <c r="AX69" s="899"/>
      <c r="AY69" s="850"/>
      <c r="AZ69" s="901"/>
      <c r="BA69" s="901"/>
      <c r="BB69" s="901"/>
      <c r="BC69" s="901"/>
      <c r="BD69" s="90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5" t="s">
        <v>532</v>
      </c>
      <c r="C70" s="896"/>
      <c r="D70" s="896"/>
      <c r="E70" s="896"/>
      <c r="F70" s="896"/>
      <c r="G70" s="896"/>
      <c r="H70" s="896"/>
      <c r="I70" s="896"/>
      <c r="J70" s="896"/>
      <c r="K70" s="896"/>
      <c r="L70" s="896"/>
      <c r="M70" s="896"/>
      <c r="N70" s="896"/>
      <c r="O70" s="896"/>
      <c r="P70" s="897"/>
      <c r="Q70" s="898">
        <v>22493</v>
      </c>
      <c r="R70" s="899"/>
      <c r="S70" s="899"/>
      <c r="T70" s="899"/>
      <c r="U70" s="850"/>
      <c r="V70" s="900">
        <v>22018</v>
      </c>
      <c r="W70" s="899"/>
      <c r="X70" s="899"/>
      <c r="Y70" s="899"/>
      <c r="Z70" s="850"/>
      <c r="AA70" s="900">
        <v>475</v>
      </c>
      <c r="AB70" s="899"/>
      <c r="AC70" s="899"/>
      <c r="AD70" s="899"/>
      <c r="AE70" s="850"/>
      <c r="AF70" s="900">
        <v>475</v>
      </c>
      <c r="AG70" s="899"/>
      <c r="AH70" s="899"/>
      <c r="AI70" s="899"/>
      <c r="AJ70" s="850"/>
      <c r="AK70" s="900">
        <v>1327</v>
      </c>
      <c r="AL70" s="899"/>
      <c r="AM70" s="899"/>
      <c r="AN70" s="899"/>
      <c r="AO70" s="850"/>
      <c r="AP70" s="900" t="s">
        <v>545</v>
      </c>
      <c r="AQ70" s="899"/>
      <c r="AR70" s="899"/>
      <c r="AS70" s="899"/>
      <c r="AT70" s="850"/>
      <c r="AU70" s="900" t="s">
        <v>545</v>
      </c>
      <c r="AV70" s="899"/>
      <c r="AW70" s="899"/>
      <c r="AX70" s="899"/>
      <c r="AY70" s="850"/>
      <c r="AZ70" s="901"/>
      <c r="BA70" s="901"/>
      <c r="BB70" s="901"/>
      <c r="BC70" s="901"/>
      <c r="BD70" s="90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5" t="s">
        <v>533</v>
      </c>
      <c r="C71" s="896"/>
      <c r="D71" s="896"/>
      <c r="E71" s="896"/>
      <c r="F71" s="896"/>
      <c r="G71" s="896"/>
      <c r="H71" s="896"/>
      <c r="I71" s="896"/>
      <c r="J71" s="896"/>
      <c r="K71" s="896"/>
      <c r="L71" s="896"/>
      <c r="M71" s="896"/>
      <c r="N71" s="896"/>
      <c r="O71" s="896"/>
      <c r="P71" s="897"/>
      <c r="Q71" s="898">
        <v>186</v>
      </c>
      <c r="R71" s="899"/>
      <c r="S71" s="899"/>
      <c r="T71" s="899"/>
      <c r="U71" s="850"/>
      <c r="V71" s="900">
        <v>154</v>
      </c>
      <c r="W71" s="899"/>
      <c r="X71" s="899"/>
      <c r="Y71" s="899"/>
      <c r="Z71" s="850"/>
      <c r="AA71" s="900">
        <v>32</v>
      </c>
      <c r="AB71" s="899"/>
      <c r="AC71" s="899"/>
      <c r="AD71" s="899"/>
      <c r="AE71" s="850"/>
      <c r="AF71" s="900">
        <v>32</v>
      </c>
      <c r="AG71" s="899"/>
      <c r="AH71" s="899"/>
      <c r="AI71" s="899"/>
      <c r="AJ71" s="850"/>
      <c r="AK71" s="900" t="s">
        <v>545</v>
      </c>
      <c r="AL71" s="899"/>
      <c r="AM71" s="899"/>
      <c r="AN71" s="899"/>
      <c r="AO71" s="850"/>
      <c r="AP71" s="900" t="s">
        <v>545</v>
      </c>
      <c r="AQ71" s="899"/>
      <c r="AR71" s="899"/>
      <c r="AS71" s="899"/>
      <c r="AT71" s="850"/>
      <c r="AU71" s="900" t="s">
        <v>545</v>
      </c>
      <c r="AV71" s="899"/>
      <c r="AW71" s="899"/>
      <c r="AX71" s="899"/>
      <c r="AY71" s="850"/>
      <c r="AZ71" s="901"/>
      <c r="BA71" s="901"/>
      <c r="BB71" s="901"/>
      <c r="BC71" s="901"/>
      <c r="BD71" s="90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5" t="s">
        <v>534</v>
      </c>
      <c r="C72" s="896"/>
      <c r="D72" s="896"/>
      <c r="E72" s="896"/>
      <c r="F72" s="896"/>
      <c r="G72" s="896"/>
      <c r="H72" s="896"/>
      <c r="I72" s="896"/>
      <c r="J72" s="896"/>
      <c r="K72" s="896"/>
      <c r="L72" s="896"/>
      <c r="M72" s="896"/>
      <c r="N72" s="896"/>
      <c r="O72" s="896"/>
      <c r="P72" s="897"/>
      <c r="Q72" s="898">
        <v>112</v>
      </c>
      <c r="R72" s="899"/>
      <c r="S72" s="899"/>
      <c r="T72" s="899"/>
      <c r="U72" s="850"/>
      <c r="V72" s="900">
        <v>97</v>
      </c>
      <c r="W72" s="899"/>
      <c r="X72" s="899"/>
      <c r="Y72" s="899"/>
      <c r="Z72" s="850"/>
      <c r="AA72" s="900">
        <v>15</v>
      </c>
      <c r="AB72" s="899"/>
      <c r="AC72" s="899"/>
      <c r="AD72" s="899"/>
      <c r="AE72" s="850"/>
      <c r="AF72" s="900">
        <v>15</v>
      </c>
      <c r="AG72" s="899"/>
      <c r="AH72" s="899"/>
      <c r="AI72" s="899"/>
      <c r="AJ72" s="850"/>
      <c r="AK72" s="900">
        <v>2</v>
      </c>
      <c r="AL72" s="899"/>
      <c r="AM72" s="899"/>
      <c r="AN72" s="899"/>
      <c r="AO72" s="850"/>
      <c r="AP72" s="900" t="s">
        <v>545</v>
      </c>
      <c r="AQ72" s="899"/>
      <c r="AR72" s="899"/>
      <c r="AS72" s="899"/>
      <c r="AT72" s="850"/>
      <c r="AU72" s="900" t="s">
        <v>544</v>
      </c>
      <c r="AV72" s="899"/>
      <c r="AW72" s="899"/>
      <c r="AX72" s="899"/>
      <c r="AY72" s="850"/>
      <c r="AZ72" s="901"/>
      <c r="BA72" s="901"/>
      <c r="BB72" s="901"/>
      <c r="BC72" s="901"/>
      <c r="BD72" s="90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5" t="s">
        <v>535</v>
      </c>
      <c r="C73" s="896"/>
      <c r="D73" s="896"/>
      <c r="E73" s="896"/>
      <c r="F73" s="896"/>
      <c r="G73" s="896"/>
      <c r="H73" s="896"/>
      <c r="I73" s="896"/>
      <c r="J73" s="896"/>
      <c r="K73" s="896"/>
      <c r="L73" s="896"/>
      <c r="M73" s="896"/>
      <c r="N73" s="896"/>
      <c r="O73" s="896"/>
      <c r="P73" s="897"/>
      <c r="Q73" s="898">
        <v>111</v>
      </c>
      <c r="R73" s="899"/>
      <c r="S73" s="899"/>
      <c r="T73" s="899"/>
      <c r="U73" s="850"/>
      <c r="V73" s="900">
        <v>81</v>
      </c>
      <c r="W73" s="899"/>
      <c r="X73" s="899"/>
      <c r="Y73" s="899"/>
      <c r="Z73" s="850"/>
      <c r="AA73" s="900">
        <v>30</v>
      </c>
      <c r="AB73" s="899"/>
      <c r="AC73" s="899"/>
      <c r="AD73" s="899"/>
      <c r="AE73" s="850"/>
      <c r="AF73" s="900">
        <v>30</v>
      </c>
      <c r="AG73" s="899"/>
      <c r="AH73" s="899"/>
      <c r="AI73" s="899"/>
      <c r="AJ73" s="850"/>
      <c r="AK73" s="900" t="s">
        <v>545</v>
      </c>
      <c r="AL73" s="899"/>
      <c r="AM73" s="899"/>
      <c r="AN73" s="899"/>
      <c r="AO73" s="850"/>
      <c r="AP73" s="900" t="s">
        <v>545</v>
      </c>
      <c r="AQ73" s="899"/>
      <c r="AR73" s="899"/>
      <c r="AS73" s="899"/>
      <c r="AT73" s="850"/>
      <c r="AU73" s="900" t="s">
        <v>545</v>
      </c>
      <c r="AV73" s="899"/>
      <c r="AW73" s="899"/>
      <c r="AX73" s="899"/>
      <c r="AY73" s="850"/>
      <c r="AZ73" s="901"/>
      <c r="BA73" s="901"/>
      <c r="BB73" s="901"/>
      <c r="BC73" s="901"/>
      <c r="BD73" s="90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5" t="s">
        <v>536</v>
      </c>
      <c r="C74" s="896"/>
      <c r="D74" s="896"/>
      <c r="E74" s="896"/>
      <c r="F74" s="896"/>
      <c r="G74" s="896"/>
      <c r="H74" s="896"/>
      <c r="I74" s="896"/>
      <c r="J74" s="896"/>
      <c r="K74" s="896"/>
      <c r="L74" s="896"/>
      <c r="M74" s="896"/>
      <c r="N74" s="896"/>
      <c r="O74" s="896"/>
      <c r="P74" s="897"/>
      <c r="Q74" s="903">
        <v>2076</v>
      </c>
      <c r="R74" s="899"/>
      <c r="S74" s="899"/>
      <c r="T74" s="899"/>
      <c r="U74" s="850"/>
      <c r="V74" s="900">
        <v>1822</v>
      </c>
      <c r="W74" s="899"/>
      <c r="X74" s="899"/>
      <c r="Y74" s="899"/>
      <c r="Z74" s="850"/>
      <c r="AA74" s="900">
        <v>254</v>
      </c>
      <c r="AB74" s="899"/>
      <c r="AC74" s="899"/>
      <c r="AD74" s="899"/>
      <c r="AE74" s="850"/>
      <c r="AF74" s="900">
        <v>254</v>
      </c>
      <c r="AG74" s="899"/>
      <c r="AH74" s="899"/>
      <c r="AI74" s="899"/>
      <c r="AJ74" s="850"/>
      <c r="AK74" s="900">
        <v>73</v>
      </c>
      <c r="AL74" s="899"/>
      <c r="AM74" s="899"/>
      <c r="AN74" s="899"/>
      <c r="AO74" s="850"/>
      <c r="AP74" s="900" t="s">
        <v>545</v>
      </c>
      <c r="AQ74" s="899"/>
      <c r="AR74" s="899"/>
      <c r="AS74" s="899"/>
      <c r="AT74" s="850"/>
      <c r="AU74" s="900" t="s">
        <v>545</v>
      </c>
      <c r="AV74" s="899"/>
      <c r="AW74" s="899"/>
      <c r="AX74" s="899"/>
      <c r="AY74" s="850"/>
      <c r="AZ74" s="901"/>
      <c r="BA74" s="901"/>
      <c r="BB74" s="901"/>
      <c r="BC74" s="901"/>
      <c r="BD74" s="90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5" t="s">
        <v>537</v>
      </c>
      <c r="C75" s="896"/>
      <c r="D75" s="896"/>
      <c r="E75" s="896"/>
      <c r="F75" s="896"/>
      <c r="G75" s="896"/>
      <c r="H75" s="896"/>
      <c r="I75" s="896"/>
      <c r="J75" s="896"/>
      <c r="K75" s="896"/>
      <c r="L75" s="896"/>
      <c r="M75" s="896"/>
      <c r="N75" s="896"/>
      <c r="O75" s="896"/>
      <c r="P75" s="897"/>
      <c r="Q75" s="898">
        <v>565538</v>
      </c>
      <c r="R75" s="899"/>
      <c r="S75" s="899"/>
      <c r="T75" s="899"/>
      <c r="U75" s="850"/>
      <c r="V75" s="900">
        <v>552543</v>
      </c>
      <c r="W75" s="899"/>
      <c r="X75" s="899"/>
      <c r="Y75" s="899"/>
      <c r="Z75" s="850"/>
      <c r="AA75" s="900">
        <v>12995</v>
      </c>
      <c r="AB75" s="899"/>
      <c r="AC75" s="899"/>
      <c r="AD75" s="899"/>
      <c r="AE75" s="850"/>
      <c r="AF75" s="900">
        <v>12995</v>
      </c>
      <c r="AG75" s="899"/>
      <c r="AH75" s="899"/>
      <c r="AI75" s="899"/>
      <c r="AJ75" s="850"/>
      <c r="AK75" s="900">
        <v>3497</v>
      </c>
      <c r="AL75" s="899"/>
      <c r="AM75" s="899"/>
      <c r="AN75" s="899"/>
      <c r="AO75" s="850"/>
      <c r="AP75" s="900" t="s">
        <v>545</v>
      </c>
      <c r="AQ75" s="899"/>
      <c r="AR75" s="899"/>
      <c r="AS75" s="899"/>
      <c r="AT75" s="850"/>
      <c r="AU75" s="900" t="s">
        <v>545</v>
      </c>
      <c r="AV75" s="899"/>
      <c r="AW75" s="899"/>
      <c r="AX75" s="899"/>
      <c r="AY75" s="850"/>
      <c r="AZ75" s="901"/>
      <c r="BA75" s="901"/>
      <c r="BB75" s="901"/>
      <c r="BC75" s="901"/>
      <c r="BD75" s="90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5" t="s">
        <v>543</v>
      </c>
      <c r="C76" s="896"/>
      <c r="D76" s="896"/>
      <c r="E76" s="896"/>
      <c r="F76" s="896"/>
      <c r="G76" s="896"/>
      <c r="H76" s="896"/>
      <c r="I76" s="896"/>
      <c r="J76" s="896"/>
      <c r="K76" s="896"/>
      <c r="L76" s="896"/>
      <c r="M76" s="896"/>
      <c r="N76" s="896"/>
      <c r="O76" s="896"/>
      <c r="P76" s="897"/>
      <c r="Q76" s="898">
        <v>530</v>
      </c>
      <c r="R76" s="899"/>
      <c r="S76" s="899"/>
      <c r="T76" s="899"/>
      <c r="U76" s="850"/>
      <c r="V76" s="900">
        <v>489</v>
      </c>
      <c r="W76" s="899"/>
      <c r="X76" s="899"/>
      <c r="Y76" s="899"/>
      <c r="Z76" s="850"/>
      <c r="AA76" s="900">
        <v>41</v>
      </c>
      <c r="AB76" s="899"/>
      <c r="AC76" s="899"/>
      <c r="AD76" s="899"/>
      <c r="AE76" s="850"/>
      <c r="AF76" s="900">
        <v>721</v>
      </c>
      <c r="AG76" s="899"/>
      <c r="AH76" s="899"/>
      <c r="AI76" s="899"/>
      <c r="AJ76" s="850"/>
      <c r="AK76" s="900">
        <v>2</v>
      </c>
      <c r="AL76" s="899"/>
      <c r="AM76" s="899"/>
      <c r="AN76" s="899"/>
      <c r="AO76" s="850"/>
      <c r="AP76" s="900">
        <v>907</v>
      </c>
      <c r="AQ76" s="899"/>
      <c r="AR76" s="899"/>
      <c r="AS76" s="899"/>
      <c r="AT76" s="850"/>
      <c r="AU76" s="900" t="s">
        <v>541</v>
      </c>
      <c r="AV76" s="899"/>
      <c r="AW76" s="899"/>
      <c r="AX76" s="899"/>
      <c r="AY76" s="850"/>
      <c r="AZ76" s="901"/>
      <c r="BA76" s="901"/>
      <c r="BB76" s="901"/>
      <c r="BC76" s="901"/>
      <c r="BD76" s="90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5" t="s">
        <v>546</v>
      </c>
      <c r="C77" s="896"/>
      <c r="D77" s="896"/>
      <c r="E77" s="896"/>
      <c r="F77" s="896"/>
      <c r="G77" s="896"/>
      <c r="H77" s="896"/>
      <c r="I77" s="896"/>
      <c r="J77" s="896"/>
      <c r="K77" s="896"/>
      <c r="L77" s="896"/>
      <c r="M77" s="896"/>
      <c r="N77" s="896"/>
      <c r="O77" s="896"/>
      <c r="P77" s="897"/>
      <c r="Q77" s="898">
        <v>186</v>
      </c>
      <c r="R77" s="899"/>
      <c r="S77" s="899"/>
      <c r="T77" s="899"/>
      <c r="U77" s="850"/>
      <c r="V77" s="900">
        <v>181</v>
      </c>
      <c r="W77" s="899"/>
      <c r="X77" s="899"/>
      <c r="Y77" s="899"/>
      <c r="Z77" s="850"/>
      <c r="AA77" s="900">
        <v>5</v>
      </c>
      <c r="AB77" s="899"/>
      <c r="AC77" s="899"/>
      <c r="AD77" s="899"/>
      <c r="AE77" s="850"/>
      <c r="AF77" s="900">
        <v>5</v>
      </c>
      <c r="AG77" s="899"/>
      <c r="AH77" s="899"/>
      <c r="AI77" s="899"/>
      <c r="AJ77" s="850"/>
      <c r="AK77" s="900" t="s">
        <v>545</v>
      </c>
      <c r="AL77" s="899"/>
      <c r="AM77" s="899"/>
      <c r="AN77" s="899"/>
      <c r="AO77" s="850"/>
      <c r="AP77" s="900">
        <v>72</v>
      </c>
      <c r="AQ77" s="899"/>
      <c r="AR77" s="899"/>
      <c r="AS77" s="899"/>
      <c r="AT77" s="850"/>
      <c r="AU77" s="900">
        <v>12</v>
      </c>
      <c r="AV77" s="899"/>
      <c r="AW77" s="899"/>
      <c r="AX77" s="899"/>
      <c r="AY77" s="850"/>
      <c r="AZ77" s="901"/>
      <c r="BA77" s="901"/>
      <c r="BB77" s="901"/>
      <c r="BC77" s="901"/>
      <c r="BD77" s="90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5" t="s">
        <v>538</v>
      </c>
      <c r="C78" s="896"/>
      <c r="D78" s="896"/>
      <c r="E78" s="896"/>
      <c r="F78" s="896"/>
      <c r="G78" s="896"/>
      <c r="H78" s="896"/>
      <c r="I78" s="896"/>
      <c r="J78" s="896"/>
      <c r="K78" s="896"/>
      <c r="L78" s="896"/>
      <c r="M78" s="896"/>
      <c r="N78" s="896"/>
      <c r="O78" s="896"/>
      <c r="P78" s="897"/>
      <c r="Q78" s="898">
        <v>13</v>
      </c>
      <c r="R78" s="899"/>
      <c r="S78" s="899"/>
      <c r="T78" s="899"/>
      <c r="U78" s="850"/>
      <c r="V78" s="900">
        <v>12</v>
      </c>
      <c r="W78" s="899"/>
      <c r="X78" s="899"/>
      <c r="Y78" s="899"/>
      <c r="Z78" s="850"/>
      <c r="AA78" s="900">
        <v>1</v>
      </c>
      <c r="AB78" s="899"/>
      <c r="AC78" s="899"/>
      <c r="AD78" s="899"/>
      <c r="AE78" s="850"/>
      <c r="AF78" s="900">
        <v>1</v>
      </c>
      <c r="AG78" s="899"/>
      <c r="AH78" s="899"/>
      <c r="AI78" s="899"/>
      <c r="AJ78" s="850"/>
      <c r="AK78" s="900">
        <v>2</v>
      </c>
      <c r="AL78" s="899"/>
      <c r="AM78" s="899"/>
      <c r="AN78" s="899"/>
      <c r="AO78" s="850"/>
      <c r="AP78" s="900" t="s">
        <v>545</v>
      </c>
      <c r="AQ78" s="899"/>
      <c r="AR78" s="899"/>
      <c r="AS78" s="899"/>
      <c r="AT78" s="850"/>
      <c r="AU78" s="900" t="s">
        <v>545</v>
      </c>
      <c r="AV78" s="899"/>
      <c r="AW78" s="899"/>
      <c r="AX78" s="899"/>
      <c r="AY78" s="850"/>
      <c r="AZ78" s="901"/>
      <c r="BA78" s="901"/>
      <c r="BB78" s="901"/>
      <c r="BC78" s="901"/>
      <c r="BD78" s="90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5" t="s">
        <v>539</v>
      </c>
      <c r="C79" s="896"/>
      <c r="D79" s="896"/>
      <c r="E79" s="896"/>
      <c r="F79" s="896"/>
      <c r="G79" s="896"/>
      <c r="H79" s="896"/>
      <c r="I79" s="896"/>
      <c r="J79" s="896"/>
      <c r="K79" s="896"/>
      <c r="L79" s="896"/>
      <c r="M79" s="896"/>
      <c r="N79" s="896"/>
      <c r="O79" s="896"/>
      <c r="P79" s="897"/>
      <c r="Q79" s="903">
        <v>3815</v>
      </c>
      <c r="R79" s="851"/>
      <c r="S79" s="851"/>
      <c r="T79" s="851"/>
      <c r="U79" s="851"/>
      <c r="V79" s="851">
        <v>3694</v>
      </c>
      <c r="W79" s="851"/>
      <c r="X79" s="851"/>
      <c r="Y79" s="851"/>
      <c r="Z79" s="851"/>
      <c r="AA79" s="851">
        <v>121</v>
      </c>
      <c r="AB79" s="851"/>
      <c r="AC79" s="851"/>
      <c r="AD79" s="851"/>
      <c r="AE79" s="851"/>
      <c r="AF79" s="851">
        <v>106</v>
      </c>
      <c r="AG79" s="851"/>
      <c r="AH79" s="851"/>
      <c r="AI79" s="851"/>
      <c r="AJ79" s="851"/>
      <c r="AK79" s="851" t="s">
        <v>545</v>
      </c>
      <c r="AL79" s="851"/>
      <c r="AM79" s="851"/>
      <c r="AN79" s="851"/>
      <c r="AO79" s="851"/>
      <c r="AP79" s="851">
        <v>936</v>
      </c>
      <c r="AQ79" s="851"/>
      <c r="AR79" s="851"/>
      <c r="AS79" s="851"/>
      <c r="AT79" s="851"/>
      <c r="AU79" s="851">
        <v>104</v>
      </c>
      <c r="AV79" s="851"/>
      <c r="AW79" s="851"/>
      <c r="AX79" s="851"/>
      <c r="AY79" s="851"/>
      <c r="AZ79" s="901"/>
      <c r="BA79" s="901"/>
      <c r="BB79" s="901"/>
      <c r="BC79" s="901"/>
      <c r="BD79" s="90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5" t="s">
        <v>540</v>
      </c>
      <c r="C80" s="896"/>
      <c r="D80" s="896"/>
      <c r="E80" s="896"/>
      <c r="F80" s="896"/>
      <c r="G80" s="896"/>
      <c r="H80" s="896"/>
      <c r="I80" s="896"/>
      <c r="J80" s="896"/>
      <c r="K80" s="896"/>
      <c r="L80" s="896"/>
      <c r="M80" s="896"/>
      <c r="N80" s="896"/>
      <c r="O80" s="896"/>
      <c r="P80" s="897"/>
      <c r="Q80" s="903">
        <v>200</v>
      </c>
      <c r="R80" s="851"/>
      <c r="S80" s="851"/>
      <c r="T80" s="851"/>
      <c r="U80" s="851"/>
      <c r="V80" s="851">
        <v>182</v>
      </c>
      <c r="W80" s="851"/>
      <c r="X80" s="851"/>
      <c r="Y80" s="851"/>
      <c r="Z80" s="851"/>
      <c r="AA80" s="851">
        <v>18</v>
      </c>
      <c r="AB80" s="851"/>
      <c r="AC80" s="851"/>
      <c r="AD80" s="851"/>
      <c r="AE80" s="851"/>
      <c r="AF80" s="851">
        <v>18</v>
      </c>
      <c r="AG80" s="851"/>
      <c r="AH80" s="851"/>
      <c r="AI80" s="851"/>
      <c r="AJ80" s="851"/>
      <c r="AK80" s="851" t="s">
        <v>545</v>
      </c>
      <c r="AL80" s="851"/>
      <c r="AM80" s="851"/>
      <c r="AN80" s="851"/>
      <c r="AO80" s="851"/>
      <c r="AP80" s="851">
        <v>62</v>
      </c>
      <c r="AQ80" s="851"/>
      <c r="AR80" s="851"/>
      <c r="AS80" s="851"/>
      <c r="AT80" s="851"/>
      <c r="AU80" s="851" t="s">
        <v>544</v>
      </c>
      <c r="AV80" s="851"/>
      <c r="AW80" s="851"/>
      <c r="AX80" s="851"/>
      <c r="AY80" s="851"/>
      <c r="AZ80" s="901"/>
      <c r="BA80" s="901"/>
      <c r="BB80" s="901"/>
      <c r="BC80" s="901"/>
      <c r="BD80" s="90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5"/>
      <c r="C81" s="896"/>
      <c r="D81" s="896"/>
      <c r="E81" s="896"/>
      <c r="F81" s="896"/>
      <c r="G81" s="896"/>
      <c r="H81" s="896"/>
      <c r="I81" s="896"/>
      <c r="J81" s="896"/>
      <c r="K81" s="896"/>
      <c r="L81" s="896"/>
      <c r="M81" s="896"/>
      <c r="N81" s="896"/>
      <c r="O81" s="896"/>
      <c r="P81" s="897"/>
      <c r="Q81" s="903"/>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1"/>
      <c r="BA81" s="901"/>
      <c r="BB81" s="901"/>
      <c r="BC81" s="901"/>
      <c r="BD81" s="90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5"/>
      <c r="C82" s="896"/>
      <c r="D82" s="896"/>
      <c r="E82" s="896"/>
      <c r="F82" s="896"/>
      <c r="G82" s="896"/>
      <c r="H82" s="896"/>
      <c r="I82" s="896"/>
      <c r="J82" s="896"/>
      <c r="K82" s="896"/>
      <c r="L82" s="896"/>
      <c r="M82" s="896"/>
      <c r="N82" s="896"/>
      <c r="O82" s="896"/>
      <c r="P82" s="897"/>
      <c r="Q82" s="898"/>
      <c r="R82" s="899"/>
      <c r="S82" s="899"/>
      <c r="T82" s="899"/>
      <c r="U82" s="850"/>
      <c r="V82" s="900"/>
      <c r="W82" s="899"/>
      <c r="X82" s="899"/>
      <c r="Y82" s="899"/>
      <c r="Z82" s="850"/>
      <c r="AA82" s="900"/>
      <c r="AB82" s="899"/>
      <c r="AC82" s="899"/>
      <c r="AD82" s="899"/>
      <c r="AE82" s="850"/>
      <c r="AF82" s="900"/>
      <c r="AG82" s="899"/>
      <c r="AH82" s="899"/>
      <c r="AI82" s="899"/>
      <c r="AJ82" s="850"/>
      <c r="AK82" s="900"/>
      <c r="AL82" s="899"/>
      <c r="AM82" s="899"/>
      <c r="AN82" s="899"/>
      <c r="AO82" s="850"/>
      <c r="AP82" s="900"/>
      <c r="AQ82" s="899"/>
      <c r="AR82" s="899"/>
      <c r="AS82" s="899"/>
      <c r="AT82" s="850"/>
      <c r="AU82" s="900"/>
      <c r="AV82" s="899"/>
      <c r="AW82" s="899"/>
      <c r="AX82" s="899"/>
      <c r="AY82" s="850"/>
      <c r="AZ82" s="901"/>
      <c r="BA82" s="901"/>
      <c r="BB82" s="901"/>
      <c r="BC82" s="901"/>
      <c r="BD82" s="90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5"/>
      <c r="C83" s="896"/>
      <c r="D83" s="896"/>
      <c r="E83" s="896"/>
      <c r="F83" s="896"/>
      <c r="G83" s="896"/>
      <c r="H83" s="896"/>
      <c r="I83" s="896"/>
      <c r="J83" s="896"/>
      <c r="K83" s="896"/>
      <c r="L83" s="896"/>
      <c r="M83" s="896"/>
      <c r="N83" s="896"/>
      <c r="O83" s="896"/>
      <c r="P83" s="897"/>
      <c r="Q83" s="898"/>
      <c r="R83" s="899"/>
      <c r="S83" s="899"/>
      <c r="T83" s="899"/>
      <c r="U83" s="850"/>
      <c r="V83" s="900"/>
      <c r="W83" s="899"/>
      <c r="X83" s="899"/>
      <c r="Y83" s="899"/>
      <c r="Z83" s="850"/>
      <c r="AA83" s="900"/>
      <c r="AB83" s="899"/>
      <c r="AC83" s="899"/>
      <c r="AD83" s="899"/>
      <c r="AE83" s="850"/>
      <c r="AF83" s="900"/>
      <c r="AG83" s="899"/>
      <c r="AH83" s="899"/>
      <c r="AI83" s="899"/>
      <c r="AJ83" s="850"/>
      <c r="AK83" s="900"/>
      <c r="AL83" s="899"/>
      <c r="AM83" s="899"/>
      <c r="AN83" s="899"/>
      <c r="AO83" s="850"/>
      <c r="AP83" s="900"/>
      <c r="AQ83" s="899"/>
      <c r="AR83" s="899"/>
      <c r="AS83" s="899"/>
      <c r="AT83" s="850"/>
      <c r="AU83" s="900"/>
      <c r="AV83" s="899"/>
      <c r="AW83" s="899"/>
      <c r="AX83" s="899"/>
      <c r="AY83" s="850"/>
      <c r="AZ83" s="901"/>
      <c r="BA83" s="901"/>
      <c r="BB83" s="901"/>
      <c r="BC83" s="901"/>
      <c r="BD83" s="90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5"/>
      <c r="C84" s="896"/>
      <c r="D84" s="896"/>
      <c r="E84" s="896"/>
      <c r="F84" s="896"/>
      <c r="G84" s="896"/>
      <c r="H84" s="896"/>
      <c r="I84" s="896"/>
      <c r="J84" s="896"/>
      <c r="K84" s="896"/>
      <c r="L84" s="896"/>
      <c r="M84" s="896"/>
      <c r="N84" s="896"/>
      <c r="O84" s="896"/>
      <c r="P84" s="897"/>
      <c r="Q84" s="903"/>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1"/>
      <c r="BA84" s="901"/>
      <c r="BB84" s="901"/>
      <c r="BC84" s="901"/>
      <c r="BD84" s="90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5"/>
      <c r="C85" s="896"/>
      <c r="D85" s="896"/>
      <c r="E85" s="896"/>
      <c r="F85" s="896"/>
      <c r="G85" s="896"/>
      <c r="H85" s="896"/>
      <c r="I85" s="896"/>
      <c r="J85" s="896"/>
      <c r="K85" s="896"/>
      <c r="L85" s="896"/>
      <c r="M85" s="896"/>
      <c r="N85" s="896"/>
      <c r="O85" s="896"/>
      <c r="P85" s="897"/>
      <c r="Q85" s="90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1"/>
      <c r="BA85" s="901"/>
      <c r="BB85" s="901"/>
      <c r="BC85" s="901"/>
      <c r="BD85" s="90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5"/>
      <c r="C86" s="896"/>
      <c r="D86" s="896"/>
      <c r="E86" s="896"/>
      <c r="F86" s="896"/>
      <c r="G86" s="896"/>
      <c r="H86" s="896"/>
      <c r="I86" s="896"/>
      <c r="J86" s="896"/>
      <c r="K86" s="896"/>
      <c r="L86" s="896"/>
      <c r="M86" s="896"/>
      <c r="N86" s="896"/>
      <c r="O86" s="896"/>
      <c r="P86" s="897"/>
      <c r="Q86" s="90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1"/>
      <c r="BA86" s="901"/>
      <c r="BB86" s="901"/>
      <c r="BC86" s="901"/>
      <c r="BD86" s="90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17494</v>
      </c>
      <c r="AG88" s="862"/>
      <c r="AH88" s="862"/>
      <c r="AI88" s="862"/>
      <c r="AJ88" s="862"/>
      <c r="AK88" s="859"/>
      <c r="AL88" s="859"/>
      <c r="AM88" s="859"/>
      <c r="AN88" s="859"/>
      <c r="AO88" s="859"/>
      <c r="AP88" s="862">
        <v>5161</v>
      </c>
      <c r="AQ88" s="862"/>
      <c r="AR88" s="862"/>
      <c r="AS88" s="862"/>
      <c r="AT88" s="862"/>
      <c r="AU88" s="862">
        <v>117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391</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c r="CS102" s="870"/>
      <c r="CT102" s="870"/>
      <c r="CU102" s="870"/>
      <c r="CV102" s="915"/>
      <c r="CW102" s="914"/>
      <c r="CX102" s="870"/>
      <c r="CY102" s="870"/>
      <c r="CZ102" s="870"/>
      <c r="DA102" s="915"/>
      <c r="DB102" s="914"/>
      <c r="DC102" s="870"/>
      <c r="DD102" s="870"/>
      <c r="DE102" s="870"/>
      <c r="DF102" s="915"/>
      <c r="DG102" s="914"/>
      <c r="DH102" s="870"/>
      <c r="DI102" s="870"/>
      <c r="DJ102" s="870"/>
      <c r="DK102" s="915"/>
      <c r="DL102" s="914"/>
      <c r="DM102" s="870"/>
      <c r="DN102" s="870"/>
      <c r="DO102" s="870"/>
      <c r="DP102" s="915"/>
      <c r="DQ102" s="914"/>
      <c r="DR102" s="870"/>
      <c r="DS102" s="870"/>
      <c r="DT102" s="870"/>
      <c r="DU102" s="915"/>
      <c r="DV102" s="938"/>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393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396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398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399</v>
      </c>
      <c r="AB109" s="917"/>
      <c r="AC109" s="917"/>
      <c r="AD109" s="917"/>
      <c r="AE109" s="918"/>
      <c r="AF109" s="916" t="s">
        <v>286</v>
      </c>
      <c r="AG109" s="917"/>
      <c r="AH109" s="917"/>
      <c r="AI109" s="917"/>
      <c r="AJ109" s="918"/>
      <c r="AK109" s="916" t="s">
        <v>285</v>
      </c>
      <c r="AL109" s="917"/>
      <c r="AM109" s="917"/>
      <c r="AN109" s="917"/>
      <c r="AO109" s="918"/>
      <c r="AP109" s="916" t="s">
        <v>400</v>
      </c>
      <c r="AQ109" s="917"/>
      <c r="AR109" s="917"/>
      <c r="AS109" s="917"/>
      <c r="AT109" s="919"/>
      <c r="AU109" s="936" t="s">
        <v>398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399</v>
      </c>
      <c r="BR109" s="917"/>
      <c r="BS109" s="917"/>
      <c r="BT109" s="917"/>
      <c r="BU109" s="918"/>
      <c r="BV109" s="916" t="s">
        <v>286</v>
      </c>
      <c r="BW109" s="917"/>
      <c r="BX109" s="917"/>
      <c r="BY109" s="917"/>
      <c r="BZ109" s="918"/>
      <c r="CA109" s="916" t="s">
        <v>285</v>
      </c>
      <c r="CB109" s="917"/>
      <c r="CC109" s="917"/>
      <c r="CD109" s="917"/>
      <c r="CE109" s="918"/>
      <c r="CF109" s="937" t="s">
        <v>400</v>
      </c>
      <c r="CG109" s="937"/>
      <c r="CH109" s="937"/>
      <c r="CI109" s="937"/>
      <c r="CJ109" s="937"/>
      <c r="CK109" s="916" t="s">
        <v>401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399</v>
      </c>
      <c r="DH109" s="917"/>
      <c r="DI109" s="917"/>
      <c r="DJ109" s="917"/>
      <c r="DK109" s="918"/>
      <c r="DL109" s="916" t="s">
        <v>286</v>
      </c>
      <c r="DM109" s="917"/>
      <c r="DN109" s="917"/>
      <c r="DO109" s="917"/>
      <c r="DP109" s="918"/>
      <c r="DQ109" s="916" t="s">
        <v>285</v>
      </c>
      <c r="DR109" s="917"/>
      <c r="DS109" s="917"/>
      <c r="DT109" s="917"/>
      <c r="DU109" s="918"/>
      <c r="DV109" s="916" t="s">
        <v>400</v>
      </c>
      <c r="DW109" s="917"/>
      <c r="DX109" s="917"/>
      <c r="DY109" s="917"/>
      <c r="DZ109" s="919"/>
    </row>
    <row r="110" spans="1:131" s="199" customFormat="1" ht="26.25" customHeight="1">
      <c r="A110" s="920" t="s">
        <v>402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918988</v>
      </c>
      <c r="AB110" s="924"/>
      <c r="AC110" s="924"/>
      <c r="AD110" s="924"/>
      <c r="AE110" s="925"/>
      <c r="AF110" s="926">
        <v>828341</v>
      </c>
      <c r="AG110" s="924"/>
      <c r="AH110" s="924"/>
      <c r="AI110" s="924"/>
      <c r="AJ110" s="925"/>
      <c r="AK110" s="926">
        <v>840005</v>
      </c>
      <c r="AL110" s="924"/>
      <c r="AM110" s="924"/>
      <c r="AN110" s="924"/>
      <c r="AO110" s="925"/>
      <c r="AP110" s="927">
        <v>21.1</v>
      </c>
      <c r="AQ110" s="928"/>
      <c r="AR110" s="928"/>
      <c r="AS110" s="928"/>
      <c r="AT110" s="929"/>
      <c r="AU110" s="930" t="s">
        <v>61</v>
      </c>
      <c r="AV110" s="931"/>
      <c r="AW110" s="931"/>
      <c r="AX110" s="931"/>
      <c r="AY110" s="931"/>
      <c r="AZ110" s="972" t="s">
        <v>403</v>
      </c>
      <c r="BA110" s="921"/>
      <c r="BB110" s="921"/>
      <c r="BC110" s="921"/>
      <c r="BD110" s="921"/>
      <c r="BE110" s="921"/>
      <c r="BF110" s="921"/>
      <c r="BG110" s="921"/>
      <c r="BH110" s="921"/>
      <c r="BI110" s="921"/>
      <c r="BJ110" s="921"/>
      <c r="BK110" s="921"/>
      <c r="BL110" s="921"/>
      <c r="BM110" s="921"/>
      <c r="BN110" s="921"/>
      <c r="BO110" s="921"/>
      <c r="BP110" s="922"/>
      <c r="BQ110" s="958">
        <v>7939157</v>
      </c>
      <c r="BR110" s="959"/>
      <c r="BS110" s="959"/>
      <c r="BT110" s="959"/>
      <c r="BU110" s="959"/>
      <c r="BV110" s="959">
        <v>7708806</v>
      </c>
      <c r="BW110" s="959"/>
      <c r="BX110" s="959"/>
      <c r="BY110" s="959"/>
      <c r="BZ110" s="959"/>
      <c r="CA110" s="959">
        <v>7873289</v>
      </c>
      <c r="CB110" s="959"/>
      <c r="CC110" s="959"/>
      <c r="CD110" s="959"/>
      <c r="CE110" s="959"/>
      <c r="CF110" s="973">
        <v>198.1</v>
      </c>
      <c r="CG110" s="974"/>
      <c r="CH110" s="974"/>
      <c r="CI110" s="974"/>
      <c r="CJ110" s="974"/>
      <c r="CK110" s="975" t="s">
        <v>404</v>
      </c>
      <c r="CL110" s="976"/>
      <c r="CM110" s="955" t="s">
        <v>405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111</v>
      </c>
      <c r="DH110" s="959"/>
      <c r="DI110" s="959"/>
      <c r="DJ110" s="959"/>
      <c r="DK110" s="959"/>
      <c r="DL110" s="959" t="s">
        <v>111</v>
      </c>
      <c r="DM110" s="959"/>
      <c r="DN110" s="959"/>
      <c r="DO110" s="959"/>
      <c r="DP110" s="959"/>
      <c r="DQ110" s="959" t="s">
        <v>111</v>
      </c>
      <c r="DR110" s="959"/>
      <c r="DS110" s="959"/>
      <c r="DT110" s="959"/>
      <c r="DU110" s="959"/>
      <c r="DV110" s="960" t="s">
        <v>111</v>
      </c>
      <c r="DW110" s="960"/>
      <c r="DX110" s="960"/>
      <c r="DY110" s="960"/>
      <c r="DZ110" s="961"/>
    </row>
    <row r="111" spans="1:131" s="199" customFormat="1" ht="26.25" customHeight="1">
      <c r="A111" s="962" t="s">
        <v>406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111</v>
      </c>
      <c r="AB111" s="966"/>
      <c r="AC111" s="966"/>
      <c r="AD111" s="966"/>
      <c r="AE111" s="967"/>
      <c r="AF111" s="968" t="s">
        <v>111</v>
      </c>
      <c r="AG111" s="966"/>
      <c r="AH111" s="966"/>
      <c r="AI111" s="966"/>
      <c r="AJ111" s="967"/>
      <c r="AK111" s="968" t="s">
        <v>111</v>
      </c>
      <c r="AL111" s="966"/>
      <c r="AM111" s="966"/>
      <c r="AN111" s="966"/>
      <c r="AO111" s="967"/>
      <c r="AP111" s="969" t="s">
        <v>111</v>
      </c>
      <c r="AQ111" s="970"/>
      <c r="AR111" s="970"/>
      <c r="AS111" s="970"/>
      <c r="AT111" s="971"/>
      <c r="AU111" s="932"/>
      <c r="AV111" s="933"/>
      <c r="AW111" s="933"/>
      <c r="AX111" s="933"/>
      <c r="AY111" s="933"/>
      <c r="AZ111" s="981" t="s">
        <v>407</v>
      </c>
      <c r="BA111" s="982"/>
      <c r="BB111" s="982"/>
      <c r="BC111" s="982"/>
      <c r="BD111" s="982"/>
      <c r="BE111" s="982"/>
      <c r="BF111" s="982"/>
      <c r="BG111" s="982"/>
      <c r="BH111" s="982"/>
      <c r="BI111" s="982"/>
      <c r="BJ111" s="982"/>
      <c r="BK111" s="982"/>
      <c r="BL111" s="982"/>
      <c r="BM111" s="982"/>
      <c r="BN111" s="982"/>
      <c r="BO111" s="982"/>
      <c r="BP111" s="983"/>
      <c r="BQ111" s="951">
        <v>385501</v>
      </c>
      <c r="BR111" s="952"/>
      <c r="BS111" s="952"/>
      <c r="BT111" s="952"/>
      <c r="BU111" s="952"/>
      <c r="BV111" s="952">
        <v>409886</v>
      </c>
      <c r="BW111" s="952"/>
      <c r="BX111" s="952"/>
      <c r="BY111" s="952"/>
      <c r="BZ111" s="952"/>
      <c r="CA111" s="952">
        <v>375075</v>
      </c>
      <c r="CB111" s="952"/>
      <c r="CC111" s="952"/>
      <c r="CD111" s="952"/>
      <c r="CE111" s="952"/>
      <c r="CF111" s="946">
        <v>9.4</v>
      </c>
      <c r="CG111" s="947"/>
      <c r="CH111" s="947"/>
      <c r="CI111" s="947"/>
      <c r="CJ111" s="947"/>
      <c r="CK111" s="977"/>
      <c r="CL111" s="978"/>
      <c r="CM111" s="948" t="s">
        <v>408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111</v>
      </c>
      <c r="DH111" s="952"/>
      <c r="DI111" s="952"/>
      <c r="DJ111" s="952"/>
      <c r="DK111" s="952"/>
      <c r="DL111" s="952" t="s">
        <v>111</v>
      </c>
      <c r="DM111" s="952"/>
      <c r="DN111" s="952"/>
      <c r="DO111" s="952"/>
      <c r="DP111" s="952"/>
      <c r="DQ111" s="952" t="s">
        <v>111</v>
      </c>
      <c r="DR111" s="952"/>
      <c r="DS111" s="952"/>
      <c r="DT111" s="952"/>
      <c r="DU111" s="952"/>
      <c r="DV111" s="953" t="s">
        <v>111</v>
      </c>
      <c r="DW111" s="953"/>
      <c r="DX111" s="953"/>
      <c r="DY111" s="953"/>
      <c r="DZ111" s="954"/>
    </row>
    <row r="112" spans="1:131" s="199" customFormat="1" ht="26.25" customHeight="1">
      <c r="A112" s="984" t="s">
        <v>409</v>
      </c>
      <c r="B112" s="985"/>
      <c r="C112" s="982" t="s">
        <v>410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111</v>
      </c>
      <c r="AB112" s="991"/>
      <c r="AC112" s="991"/>
      <c r="AD112" s="991"/>
      <c r="AE112" s="992"/>
      <c r="AF112" s="993" t="s">
        <v>111</v>
      </c>
      <c r="AG112" s="991"/>
      <c r="AH112" s="991"/>
      <c r="AI112" s="991"/>
      <c r="AJ112" s="992"/>
      <c r="AK112" s="993" t="s">
        <v>111</v>
      </c>
      <c r="AL112" s="991"/>
      <c r="AM112" s="991"/>
      <c r="AN112" s="991"/>
      <c r="AO112" s="992"/>
      <c r="AP112" s="994" t="s">
        <v>111</v>
      </c>
      <c r="AQ112" s="995"/>
      <c r="AR112" s="995"/>
      <c r="AS112" s="995"/>
      <c r="AT112" s="996"/>
      <c r="AU112" s="932"/>
      <c r="AV112" s="933"/>
      <c r="AW112" s="933"/>
      <c r="AX112" s="933"/>
      <c r="AY112" s="933"/>
      <c r="AZ112" s="981" t="s">
        <v>411</v>
      </c>
      <c r="BA112" s="982"/>
      <c r="BB112" s="982"/>
      <c r="BC112" s="982"/>
      <c r="BD112" s="982"/>
      <c r="BE112" s="982"/>
      <c r="BF112" s="982"/>
      <c r="BG112" s="982"/>
      <c r="BH112" s="982"/>
      <c r="BI112" s="982"/>
      <c r="BJ112" s="982"/>
      <c r="BK112" s="982"/>
      <c r="BL112" s="982"/>
      <c r="BM112" s="982"/>
      <c r="BN112" s="982"/>
      <c r="BO112" s="982"/>
      <c r="BP112" s="983"/>
      <c r="BQ112" s="951">
        <v>1495527</v>
      </c>
      <c r="BR112" s="952"/>
      <c r="BS112" s="952"/>
      <c r="BT112" s="952"/>
      <c r="BU112" s="952"/>
      <c r="BV112" s="952">
        <v>1382019</v>
      </c>
      <c r="BW112" s="952"/>
      <c r="BX112" s="952"/>
      <c r="BY112" s="952"/>
      <c r="BZ112" s="952"/>
      <c r="CA112" s="952">
        <v>1297191</v>
      </c>
      <c r="CB112" s="952"/>
      <c r="CC112" s="952"/>
      <c r="CD112" s="952"/>
      <c r="CE112" s="952"/>
      <c r="CF112" s="946">
        <v>32.6</v>
      </c>
      <c r="CG112" s="947"/>
      <c r="CH112" s="947"/>
      <c r="CI112" s="947"/>
      <c r="CJ112" s="947"/>
      <c r="CK112" s="977"/>
      <c r="CL112" s="978"/>
      <c r="CM112" s="948" t="s">
        <v>412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198447</v>
      </c>
      <c r="DH112" s="952"/>
      <c r="DI112" s="952"/>
      <c r="DJ112" s="952"/>
      <c r="DK112" s="952"/>
      <c r="DL112" s="952">
        <v>198447</v>
      </c>
      <c r="DM112" s="952"/>
      <c r="DN112" s="952"/>
      <c r="DO112" s="952"/>
      <c r="DP112" s="952"/>
      <c r="DQ112" s="952">
        <v>198447</v>
      </c>
      <c r="DR112" s="952"/>
      <c r="DS112" s="952"/>
      <c r="DT112" s="952"/>
      <c r="DU112" s="952"/>
      <c r="DV112" s="953">
        <v>5</v>
      </c>
      <c r="DW112" s="953"/>
      <c r="DX112" s="953"/>
      <c r="DY112" s="953"/>
      <c r="DZ112" s="954"/>
    </row>
    <row r="113" spans="1:130" s="199" customFormat="1" ht="26.25" customHeight="1">
      <c r="A113" s="986"/>
      <c r="B113" s="987"/>
      <c r="C113" s="982" t="s">
        <v>413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98757</v>
      </c>
      <c r="AB113" s="966"/>
      <c r="AC113" s="966"/>
      <c r="AD113" s="966"/>
      <c r="AE113" s="967"/>
      <c r="AF113" s="968">
        <v>101257</v>
      </c>
      <c r="AG113" s="966"/>
      <c r="AH113" s="966"/>
      <c r="AI113" s="966"/>
      <c r="AJ113" s="967"/>
      <c r="AK113" s="968">
        <v>107220</v>
      </c>
      <c r="AL113" s="966"/>
      <c r="AM113" s="966"/>
      <c r="AN113" s="966"/>
      <c r="AO113" s="967"/>
      <c r="AP113" s="969">
        <v>2.7</v>
      </c>
      <c r="AQ113" s="970"/>
      <c r="AR113" s="970"/>
      <c r="AS113" s="970"/>
      <c r="AT113" s="971"/>
      <c r="AU113" s="932"/>
      <c r="AV113" s="933"/>
      <c r="AW113" s="933"/>
      <c r="AX113" s="933"/>
      <c r="AY113" s="933"/>
      <c r="AZ113" s="981" t="s">
        <v>414</v>
      </c>
      <c r="BA113" s="982"/>
      <c r="BB113" s="982"/>
      <c r="BC113" s="982"/>
      <c r="BD113" s="982"/>
      <c r="BE113" s="982"/>
      <c r="BF113" s="982"/>
      <c r="BG113" s="982"/>
      <c r="BH113" s="982"/>
      <c r="BI113" s="982"/>
      <c r="BJ113" s="982"/>
      <c r="BK113" s="982"/>
      <c r="BL113" s="982"/>
      <c r="BM113" s="982"/>
      <c r="BN113" s="982"/>
      <c r="BO113" s="982"/>
      <c r="BP113" s="983"/>
      <c r="BQ113" s="951">
        <v>53317</v>
      </c>
      <c r="BR113" s="952"/>
      <c r="BS113" s="952"/>
      <c r="BT113" s="952"/>
      <c r="BU113" s="952"/>
      <c r="BV113" s="952">
        <v>37822</v>
      </c>
      <c r="BW113" s="952"/>
      <c r="BX113" s="952"/>
      <c r="BY113" s="952"/>
      <c r="BZ113" s="952"/>
      <c r="CA113" s="952">
        <v>117081</v>
      </c>
      <c r="CB113" s="952"/>
      <c r="CC113" s="952"/>
      <c r="CD113" s="952"/>
      <c r="CE113" s="952"/>
      <c r="CF113" s="946">
        <v>2.9</v>
      </c>
      <c r="CG113" s="947"/>
      <c r="CH113" s="947"/>
      <c r="CI113" s="947"/>
      <c r="CJ113" s="947"/>
      <c r="CK113" s="977"/>
      <c r="CL113" s="978"/>
      <c r="CM113" s="948" t="s">
        <v>415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111</v>
      </c>
      <c r="DH113" s="991"/>
      <c r="DI113" s="991"/>
      <c r="DJ113" s="991"/>
      <c r="DK113" s="992"/>
      <c r="DL113" s="993" t="s">
        <v>111</v>
      </c>
      <c r="DM113" s="991"/>
      <c r="DN113" s="991"/>
      <c r="DO113" s="991"/>
      <c r="DP113" s="992"/>
      <c r="DQ113" s="993" t="s">
        <v>111</v>
      </c>
      <c r="DR113" s="991"/>
      <c r="DS113" s="991"/>
      <c r="DT113" s="991"/>
      <c r="DU113" s="992"/>
      <c r="DV113" s="994" t="s">
        <v>111</v>
      </c>
      <c r="DW113" s="995"/>
      <c r="DX113" s="995"/>
      <c r="DY113" s="995"/>
      <c r="DZ113" s="996"/>
    </row>
    <row r="114" spans="1:130" s="199" customFormat="1" ht="26.25" customHeight="1">
      <c r="A114" s="986"/>
      <c r="B114" s="987"/>
      <c r="C114" s="982" t="s">
        <v>416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31168</v>
      </c>
      <c r="AB114" s="991"/>
      <c r="AC114" s="991"/>
      <c r="AD114" s="991"/>
      <c r="AE114" s="992"/>
      <c r="AF114" s="993">
        <v>30060</v>
      </c>
      <c r="AG114" s="991"/>
      <c r="AH114" s="991"/>
      <c r="AI114" s="991"/>
      <c r="AJ114" s="992"/>
      <c r="AK114" s="993">
        <v>26481</v>
      </c>
      <c r="AL114" s="991"/>
      <c r="AM114" s="991"/>
      <c r="AN114" s="991"/>
      <c r="AO114" s="992"/>
      <c r="AP114" s="994">
        <v>0.7</v>
      </c>
      <c r="AQ114" s="995"/>
      <c r="AR114" s="995"/>
      <c r="AS114" s="995"/>
      <c r="AT114" s="996"/>
      <c r="AU114" s="932"/>
      <c r="AV114" s="933"/>
      <c r="AW114" s="933"/>
      <c r="AX114" s="933"/>
      <c r="AY114" s="933"/>
      <c r="AZ114" s="981" t="s">
        <v>417</v>
      </c>
      <c r="BA114" s="982"/>
      <c r="BB114" s="982"/>
      <c r="BC114" s="982"/>
      <c r="BD114" s="982"/>
      <c r="BE114" s="982"/>
      <c r="BF114" s="982"/>
      <c r="BG114" s="982"/>
      <c r="BH114" s="982"/>
      <c r="BI114" s="982"/>
      <c r="BJ114" s="982"/>
      <c r="BK114" s="982"/>
      <c r="BL114" s="982"/>
      <c r="BM114" s="982"/>
      <c r="BN114" s="982"/>
      <c r="BO114" s="982"/>
      <c r="BP114" s="983"/>
      <c r="BQ114" s="951">
        <v>1350691</v>
      </c>
      <c r="BR114" s="952"/>
      <c r="BS114" s="952"/>
      <c r="BT114" s="952"/>
      <c r="BU114" s="952"/>
      <c r="BV114" s="952">
        <v>1444850</v>
      </c>
      <c r="BW114" s="952"/>
      <c r="BX114" s="952"/>
      <c r="BY114" s="952"/>
      <c r="BZ114" s="952"/>
      <c r="CA114" s="952">
        <v>1636405</v>
      </c>
      <c r="CB114" s="952"/>
      <c r="CC114" s="952"/>
      <c r="CD114" s="952"/>
      <c r="CE114" s="952"/>
      <c r="CF114" s="946">
        <v>41.2</v>
      </c>
      <c r="CG114" s="947"/>
      <c r="CH114" s="947"/>
      <c r="CI114" s="947"/>
      <c r="CJ114" s="947"/>
      <c r="CK114" s="977"/>
      <c r="CL114" s="978"/>
      <c r="CM114" s="948" t="s">
        <v>418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111</v>
      </c>
      <c r="DH114" s="991"/>
      <c r="DI114" s="991"/>
      <c r="DJ114" s="991"/>
      <c r="DK114" s="992"/>
      <c r="DL114" s="993" t="s">
        <v>111</v>
      </c>
      <c r="DM114" s="991"/>
      <c r="DN114" s="991"/>
      <c r="DO114" s="991"/>
      <c r="DP114" s="992"/>
      <c r="DQ114" s="993" t="s">
        <v>111</v>
      </c>
      <c r="DR114" s="991"/>
      <c r="DS114" s="991"/>
      <c r="DT114" s="991"/>
      <c r="DU114" s="992"/>
      <c r="DV114" s="994" t="s">
        <v>111</v>
      </c>
      <c r="DW114" s="995"/>
      <c r="DX114" s="995"/>
      <c r="DY114" s="995"/>
      <c r="DZ114" s="996"/>
    </row>
    <row r="115" spans="1:130" s="199" customFormat="1" ht="26.25" customHeight="1">
      <c r="A115" s="986"/>
      <c r="B115" s="987"/>
      <c r="C115" s="982" t="s">
        <v>419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6830</v>
      </c>
      <c r="AB115" s="966"/>
      <c r="AC115" s="966"/>
      <c r="AD115" s="966"/>
      <c r="AE115" s="967"/>
      <c r="AF115" s="968">
        <v>6830</v>
      </c>
      <c r="AG115" s="966"/>
      <c r="AH115" s="966"/>
      <c r="AI115" s="966"/>
      <c r="AJ115" s="967"/>
      <c r="AK115" s="968">
        <v>6830</v>
      </c>
      <c r="AL115" s="966"/>
      <c r="AM115" s="966"/>
      <c r="AN115" s="966"/>
      <c r="AO115" s="967"/>
      <c r="AP115" s="969">
        <v>0.2</v>
      </c>
      <c r="AQ115" s="970"/>
      <c r="AR115" s="970"/>
      <c r="AS115" s="970"/>
      <c r="AT115" s="971"/>
      <c r="AU115" s="932"/>
      <c r="AV115" s="933"/>
      <c r="AW115" s="933"/>
      <c r="AX115" s="933"/>
      <c r="AY115" s="933"/>
      <c r="AZ115" s="981" t="s">
        <v>420</v>
      </c>
      <c r="BA115" s="982"/>
      <c r="BB115" s="982"/>
      <c r="BC115" s="982"/>
      <c r="BD115" s="982"/>
      <c r="BE115" s="982"/>
      <c r="BF115" s="982"/>
      <c r="BG115" s="982"/>
      <c r="BH115" s="982"/>
      <c r="BI115" s="982"/>
      <c r="BJ115" s="982"/>
      <c r="BK115" s="982"/>
      <c r="BL115" s="982"/>
      <c r="BM115" s="982"/>
      <c r="BN115" s="982"/>
      <c r="BO115" s="982"/>
      <c r="BP115" s="983"/>
      <c r="BQ115" s="951" t="s">
        <v>111</v>
      </c>
      <c r="BR115" s="952"/>
      <c r="BS115" s="952"/>
      <c r="BT115" s="952"/>
      <c r="BU115" s="952"/>
      <c r="BV115" s="952" t="s">
        <v>111</v>
      </c>
      <c r="BW115" s="952"/>
      <c r="BX115" s="952"/>
      <c r="BY115" s="952"/>
      <c r="BZ115" s="952"/>
      <c r="CA115" s="952" t="s">
        <v>111</v>
      </c>
      <c r="CB115" s="952"/>
      <c r="CC115" s="952"/>
      <c r="CD115" s="952"/>
      <c r="CE115" s="952"/>
      <c r="CF115" s="946" t="s">
        <v>111</v>
      </c>
      <c r="CG115" s="947"/>
      <c r="CH115" s="947"/>
      <c r="CI115" s="947"/>
      <c r="CJ115" s="947"/>
      <c r="CK115" s="977"/>
      <c r="CL115" s="978"/>
      <c r="CM115" s="981" t="s">
        <v>421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111</v>
      </c>
      <c r="DH115" s="991"/>
      <c r="DI115" s="991"/>
      <c r="DJ115" s="991"/>
      <c r="DK115" s="992"/>
      <c r="DL115" s="993" t="s">
        <v>111</v>
      </c>
      <c r="DM115" s="991"/>
      <c r="DN115" s="991"/>
      <c r="DO115" s="991"/>
      <c r="DP115" s="992"/>
      <c r="DQ115" s="993" t="s">
        <v>111</v>
      </c>
      <c r="DR115" s="991"/>
      <c r="DS115" s="991"/>
      <c r="DT115" s="991"/>
      <c r="DU115" s="992"/>
      <c r="DV115" s="994" t="s">
        <v>111</v>
      </c>
      <c r="DW115" s="995"/>
      <c r="DX115" s="995"/>
      <c r="DY115" s="995"/>
      <c r="DZ115" s="996"/>
    </row>
    <row r="116" spans="1:130" s="199" customFormat="1" ht="26.25" customHeight="1">
      <c r="A116" s="988"/>
      <c r="B116" s="989"/>
      <c r="C116" s="997" t="s">
        <v>422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111</v>
      </c>
      <c r="AB116" s="991"/>
      <c r="AC116" s="991"/>
      <c r="AD116" s="991"/>
      <c r="AE116" s="992"/>
      <c r="AF116" s="993" t="s">
        <v>111</v>
      </c>
      <c r="AG116" s="991"/>
      <c r="AH116" s="991"/>
      <c r="AI116" s="991"/>
      <c r="AJ116" s="992"/>
      <c r="AK116" s="993" t="s">
        <v>111</v>
      </c>
      <c r="AL116" s="991"/>
      <c r="AM116" s="991"/>
      <c r="AN116" s="991"/>
      <c r="AO116" s="992"/>
      <c r="AP116" s="994" t="s">
        <v>111</v>
      </c>
      <c r="AQ116" s="995"/>
      <c r="AR116" s="995"/>
      <c r="AS116" s="995"/>
      <c r="AT116" s="996"/>
      <c r="AU116" s="932"/>
      <c r="AV116" s="933"/>
      <c r="AW116" s="933"/>
      <c r="AX116" s="933"/>
      <c r="AY116" s="933"/>
      <c r="AZ116" s="999" t="s">
        <v>423</v>
      </c>
      <c r="BA116" s="1000"/>
      <c r="BB116" s="1000"/>
      <c r="BC116" s="1000"/>
      <c r="BD116" s="1000"/>
      <c r="BE116" s="1000"/>
      <c r="BF116" s="1000"/>
      <c r="BG116" s="1000"/>
      <c r="BH116" s="1000"/>
      <c r="BI116" s="1000"/>
      <c r="BJ116" s="1000"/>
      <c r="BK116" s="1000"/>
      <c r="BL116" s="1000"/>
      <c r="BM116" s="1000"/>
      <c r="BN116" s="1000"/>
      <c r="BO116" s="1000"/>
      <c r="BP116" s="1001"/>
      <c r="BQ116" s="951" t="s">
        <v>111</v>
      </c>
      <c r="BR116" s="952"/>
      <c r="BS116" s="952"/>
      <c r="BT116" s="952"/>
      <c r="BU116" s="952"/>
      <c r="BV116" s="952" t="s">
        <v>111</v>
      </c>
      <c r="BW116" s="952"/>
      <c r="BX116" s="952"/>
      <c r="BY116" s="952"/>
      <c r="BZ116" s="952"/>
      <c r="CA116" s="952" t="s">
        <v>111</v>
      </c>
      <c r="CB116" s="952"/>
      <c r="CC116" s="952"/>
      <c r="CD116" s="952"/>
      <c r="CE116" s="952"/>
      <c r="CF116" s="946" t="s">
        <v>111</v>
      </c>
      <c r="CG116" s="947"/>
      <c r="CH116" s="947"/>
      <c r="CI116" s="947"/>
      <c r="CJ116" s="947"/>
      <c r="CK116" s="977"/>
      <c r="CL116" s="978"/>
      <c r="CM116" s="948" t="s">
        <v>424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111</v>
      </c>
      <c r="DH116" s="991"/>
      <c r="DI116" s="991"/>
      <c r="DJ116" s="991"/>
      <c r="DK116" s="992"/>
      <c r="DL116" s="993" t="s">
        <v>111</v>
      </c>
      <c r="DM116" s="991"/>
      <c r="DN116" s="991"/>
      <c r="DO116" s="991"/>
      <c r="DP116" s="992"/>
      <c r="DQ116" s="993" t="s">
        <v>111</v>
      </c>
      <c r="DR116" s="991"/>
      <c r="DS116" s="991"/>
      <c r="DT116" s="991"/>
      <c r="DU116" s="992"/>
      <c r="DV116" s="994" t="s">
        <v>111</v>
      </c>
      <c r="DW116" s="995"/>
      <c r="DX116" s="995"/>
      <c r="DY116" s="995"/>
      <c r="DZ116" s="996"/>
    </row>
    <row r="117" spans="1:130" s="199" customFormat="1" ht="26.25" customHeight="1">
      <c r="A117" s="936" t="s">
        <v>169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425</v>
      </c>
      <c r="Z117" s="918"/>
      <c r="AA117" s="1008">
        <v>1055743</v>
      </c>
      <c r="AB117" s="1009"/>
      <c r="AC117" s="1009"/>
      <c r="AD117" s="1009"/>
      <c r="AE117" s="1010"/>
      <c r="AF117" s="1011">
        <v>966488</v>
      </c>
      <c r="AG117" s="1009"/>
      <c r="AH117" s="1009"/>
      <c r="AI117" s="1009"/>
      <c r="AJ117" s="1010"/>
      <c r="AK117" s="1011">
        <v>980536</v>
      </c>
      <c r="AL117" s="1009"/>
      <c r="AM117" s="1009"/>
      <c r="AN117" s="1009"/>
      <c r="AO117" s="1010"/>
      <c r="AP117" s="1012"/>
      <c r="AQ117" s="1013"/>
      <c r="AR117" s="1013"/>
      <c r="AS117" s="1013"/>
      <c r="AT117" s="1014"/>
      <c r="AU117" s="932"/>
      <c r="AV117" s="933"/>
      <c r="AW117" s="933"/>
      <c r="AX117" s="933"/>
      <c r="AY117" s="933"/>
      <c r="AZ117" s="999" t="s">
        <v>426</v>
      </c>
      <c r="BA117" s="1000"/>
      <c r="BB117" s="1000"/>
      <c r="BC117" s="1000"/>
      <c r="BD117" s="1000"/>
      <c r="BE117" s="1000"/>
      <c r="BF117" s="1000"/>
      <c r="BG117" s="1000"/>
      <c r="BH117" s="1000"/>
      <c r="BI117" s="1000"/>
      <c r="BJ117" s="1000"/>
      <c r="BK117" s="1000"/>
      <c r="BL117" s="1000"/>
      <c r="BM117" s="1000"/>
      <c r="BN117" s="1000"/>
      <c r="BO117" s="1000"/>
      <c r="BP117" s="1001"/>
      <c r="BQ117" s="951" t="s">
        <v>111</v>
      </c>
      <c r="BR117" s="952"/>
      <c r="BS117" s="952"/>
      <c r="BT117" s="952"/>
      <c r="BU117" s="952"/>
      <c r="BV117" s="952" t="s">
        <v>111</v>
      </c>
      <c r="BW117" s="952"/>
      <c r="BX117" s="952"/>
      <c r="BY117" s="952"/>
      <c r="BZ117" s="952"/>
      <c r="CA117" s="952" t="s">
        <v>111</v>
      </c>
      <c r="CB117" s="952"/>
      <c r="CC117" s="952"/>
      <c r="CD117" s="952"/>
      <c r="CE117" s="952"/>
      <c r="CF117" s="946" t="s">
        <v>111</v>
      </c>
      <c r="CG117" s="947"/>
      <c r="CH117" s="947"/>
      <c r="CI117" s="947"/>
      <c r="CJ117" s="947"/>
      <c r="CK117" s="977"/>
      <c r="CL117" s="978"/>
      <c r="CM117" s="948" t="s">
        <v>427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111</v>
      </c>
      <c r="DH117" s="991"/>
      <c r="DI117" s="991"/>
      <c r="DJ117" s="991"/>
      <c r="DK117" s="992"/>
      <c r="DL117" s="993" t="s">
        <v>111</v>
      </c>
      <c r="DM117" s="991"/>
      <c r="DN117" s="991"/>
      <c r="DO117" s="991"/>
      <c r="DP117" s="992"/>
      <c r="DQ117" s="993" t="s">
        <v>111</v>
      </c>
      <c r="DR117" s="991"/>
      <c r="DS117" s="991"/>
      <c r="DT117" s="991"/>
      <c r="DU117" s="992"/>
      <c r="DV117" s="994" t="s">
        <v>111</v>
      </c>
      <c r="DW117" s="995"/>
      <c r="DX117" s="995"/>
      <c r="DY117" s="995"/>
      <c r="DZ117" s="996"/>
    </row>
    <row r="118" spans="1:130" s="199" customFormat="1" ht="26.25" customHeight="1">
      <c r="A118" s="936" t="s">
        <v>401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399</v>
      </c>
      <c r="AB118" s="917"/>
      <c r="AC118" s="917"/>
      <c r="AD118" s="917"/>
      <c r="AE118" s="918"/>
      <c r="AF118" s="916" t="s">
        <v>286</v>
      </c>
      <c r="AG118" s="917"/>
      <c r="AH118" s="917"/>
      <c r="AI118" s="917"/>
      <c r="AJ118" s="918"/>
      <c r="AK118" s="916" t="s">
        <v>285</v>
      </c>
      <c r="AL118" s="917"/>
      <c r="AM118" s="917"/>
      <c r="AN118" s="917"/>
      <c r="AO118" s="918"/>
      <c r="AP118" s="1003" t="s">
        <v>400</v>
      </c>
      <c r="AQ118" s="1004"/>
      <c r="AR118" s="1004"/>
      <c r="AS118" s="1004"/>
      <c r="AT118" s="1005"/>
      <c r="AU118" s="932"/>
      <c r="AV118" s="933"/>
      <c r="AW118" s="933"/>
      <c r="AX118" s="933"/>
      <c r="AY118" s="933"/>
      <c r="AZ118" s="1006" t="s">
        <v>428</v>
      </c>
      <c r="BA118" s="997"/>
      <c r="BB118" s="997"/>
      <c r="BC118" s="997"/>
      <c r="BD118" s="997"/>
      <c r="BE118" s="997"/>
      <c r="BF118" s="997"/>
      <c r="BG118" s="997"/>
      <c r="BH118" s="997"/>
      <c r="BI118" s="997"/>
      <c r="BJ118" s="997"/>
      <c r="BK118" s="997"/>
      <c r="BL118" s="997"/>
      <c r="BM118" s="997"/>
      <c r="BN118" s="997"/>
      <c r="BO118" s="997"/>
      <c r="BP118" s="998"/>
      <c r="BQ118" s="1029" t="s">
        <v>111</v>
      </c>
      <c r="BR118" s="1030"/>
      <c r="BS118" s="1030"/>
      <c r="BT118" s="1030"/>
      <c r="BU118" s="1030"/>
      <c r="BV118" s="1030" t="s">
        <v>111</v>
      </c>
      <c r="BW118" s="1030"/>
      <c r="BX118" s="1030"/>
      <c r="BY118" s="1030"/>
      <c r="BZ118" s="1030"/>
      <c r="CA118" s="1030" t="s">
        <v>111</v>
      </c>
      <c r="CB118" s="1030"/>
      <c r="CC118" s="1030"/>
      <c r="CD118" s="1030"/>
      <c r="CE118" s="1030"/>
      <c r="CF118" s="946" t="s">
        <v>111</v>
      </c>
      <c r="CG118" s="947"/>
      <c r="CH118" s="947"/>
      <c r="CI118" s="947"/>
      <c r="CJ118" s="947"/>
      <c r="CK118" s="977"/>
      <c r="CL118" s="978"/>
      <c r="CM118" s="948" t="s">
        <v>429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111</v>
      </c>
      <c r="DH118" s="991"/>
      <c r="DI118" s="991"/>
      <c r="DJ118" s="991"/>
      <c r="DK118" s="992"/>
      <c r="DL118" s="993" t="s">
        <v>111</v>
      </c>
      <c r="DM118" s="991"/>
      <c r="DN118" s="991"/>
      <c r="DO118" s="991"/>
      <c r="DP118" s="992"/>
      <c r="DQ118" s="993" t="s">
        <v>111</v>
      </c>
      <c r="DR118" s="991"/>
      <c r="DS118" s="991"/>
      <c r="DT118" s="991"/>
      <c r="DU118" s="992"/>
      <c r="DV118" s="994" t="s">
        <v>111</v>
      </c>
      <c r="DW118" s="995"/>
      <c r="DX118" s="995"/>
      <c r="DY118" s="995"/>
      <c r="DZ118" s="996"/>
    </row>
    <row r="119" spans="1:130" s="199" customFormat="1" ht="26.25" customHeight="1">
      <c r="A119" s="1090" t="s">
        <v>404</v>
      </c>
      <c r="B119" s="976"/>
      <c r="C119" s="955" t="s">
        <v>405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111</v>
      </c>
      <c r="AB119" s="924"/>
      <c r="AC119" s="924"/>
      <c r="AD119" s="924"/>
      <c r="AE119" s="925"/>
      <c r="AF119" s="926" t="s">
        <v>111</v>
      </c>
      <c r="AG119" s="924"/>
      <c r="AH119" s="924"/>
      <c r="AI119" s="924"/>
      <c r="AJ119" s="925"/>
      <c r="AK119" s="926" t="s">
        <v>111</v>
      </c>
      <c r="AL119" s="924"/>
      <c r="AM119" s="924"/>
      <c r="AN119" s="924"/>
      <c r="AO119" s="925"/>
      <c r="AP119" s="927" t="s">
        <v>111</v>
      </c>
      <c r="AQ119" s="928"/>
      <c r="AR119" s="928"/>
      <c r="AS119" s="928"/>
      <c r="AT119" s="929"/>
      <c r="AU119" s="934"/>
      <c r="AV119" s="935"/>
      <c r="AW119" s="935"/>
      <c r="AX119" s="935"/>
      <c r="AY119" s="935"/>
      <c r="AZ119" s="230" t="s">
        <v>169</v>
      </c>
      <c r="BA119" s="230"/>
      <c r="BB119" s="230"/>
      <c r="BC119" s="230"/>
      <c r="BD119" s="230"/>
      <c r="BE119" s="230"/>
      <c r="BF119" s="230"/>
      <c r="BG119" s="230"/>
      <c r="BH119" s="230"/>
      <c r="BI119" s="230"/>
      <c r="BJ119" s="230"/>
      <c r="BK119" s="230"/>
      <c r="BL119" s="230"/>
      <c r="BM119" s="230"/>
      <c r="BN119" s="230"/>
      <c r="BO119" s="1007" t="s">
        <v>430</v>
      </c>
      <c r="BP119" s="1038"/>
      <c r="BQ119" s="1029">
        <v>11224193</v>
      </c>
      <c r="BR119" s="1030"/>
      <c r="BS119" s="1030"/>
      <c r="BT119" s="1030"/>
      <c r="BU119" s="1030"/>
      <c r="BV119" s="1030">
        <v>10983383</v>
      </c>
      <c r="BW119" s="1030"/>
      <c r="BX119" s="1030"/>
      <c r="BY119" s="1030"/>
      <c r="BZ119" s="1030"/>
      <c r="CA119" s="1030">
        <v>11299041</v>
      </c>
      <c r="CB119" s="1030"/>
      <c r="CC119" s="1030"/>
      <c r="CD119" s="1030"/>
      <c r="CE119" s="1030"/>
      <c r="CF119" s="1031"/>
      <c r="CG119" s="1032"/>
      <c r="CH119" s="1032"/>
      <c r="CI119" s="1032"/>
      <c r="CJ119" s="1033"/>
      <c r="CK119" s="979"/>
      <c r="CL119" s="980"/>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187054</v>
      </c>
      <c r="DH119" s="1016"/>
      <c r="DI119" s="1016"/>
      <c r="DJ119" s="1016"/>
      <c r="DK119" s="1017"/>
      <c r="DL119" s="1015">
        <v>211439</v>
      </c>
      <c r="DM119" s="1016"/>
      <c r="DN119" s="1016"/>
      <c r="DO119" s="1016"/>
      <c r="DP119" s="1017"/>
      <c r="DQ119" s="1015">
        <v>176628</v>
      </c>
      <c r="DR119" s="1016"/>
      <c r="DS119" s="1016"/>
      <c r="DT119" s="1016"/>
      <c r="DU119" s="1017"/>
      <c r="DV119" s="1018">
        <v>4.4000000000000004</v>
      </c>
      <c r="DW119" s="1019"/>
      <c r="DX119" s="1019"/>
      <c r="DY119" s="1019"/>
      <c r="DZ119" s="1020"/>
    </row>
    <row r="120" spans="1:130" s="199" customFormat="1" ht="26.25" customHeight="1">
      <c r="A120" s="1091"/>
      <c r="B120" s="978"/>
      <c r="C120" s="948" t="s">
        <v>408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111</v>
      </c>
      <c r="AB120" s="991"/>
      <c r="AC120" s="991"/>
      <c r="AD120" s="991"/>
      <c r="AE120" s="992"/>
      <c r="AF120" s="993" t="s">
        <v>111</v>
      </c>
      <c r="AG120" s="991"/>
      <c r="AH120" s="991"/>
      <c r="AI120" s="991"/>
      <c r="AJ120" s="992"/>
      <c r="AK120" s="993" t="s">
        <v>111</v>
      </c>
      <c r="AL120" s="991"/>
      <c r="AM120" s="991"/>
      <c r="AN120" s="991"/>
      <c r="AO120" s="992"/>
      <c r="AP120" s="994" t="s">
        <v>111</v>
      </c>
      <c r="AQ120" s="995"/>
      <c r="AR120" s="995"/>
      <c r="AS120" s="995"/>
      <c r="AT120" s="996"/>
      <c r="AU120" s="1021" t="s">
        <v>432</v>
      </c>
      <c r="AV120" s="1022"/>
      <c r="AW120" s="1022"/>
      <c r="AX120" s="1022"/>
      <c r="AY120" s="1023"/>
      <c r="AZ120" s="972" t="s">
        <v>433</v>
      </c>
      <c r="BA120" s="921"/>
      <c r="BB120" s="921"/>
      <c r="BC120" s="921"/>
      <c r="BD120" s="921"/>
      <c r="BE120" s="921"/>
      <c r="BF120" s="921"/>
      <c r="BG120" s="921"/>
      <c r="BH120" s="921"/>
      <c r="BI120" s="921"/>
      <c r="BJ120" s="921"/>
      <c r="BK120" s="921"/>
      <c r="BL120" s="921"/>
      <c r="BM120" s="921"/>
      <c r="BN120" s="921"/>
      <c r="BO120" s="921"/>
      <c r="BP120" s="922"/>
      <c r="BQ120" s="958">
        <v>1221411</v>
      </c>
      <c r="BR120" s="959"/>
      <c r="BS120" s="959"/>
      <c r="BT120" s="959"/>
      <c r="BU120" s="959"/>
      <c r="BV120" s="959">
        <v>1316506</v>
      </c>
      <c r="BW120" s="959"/>
      <c r="BX120" s="959"/>
      <c r="BY120" s="959"/>
      <c r="BZ120" s="959"/>
      <c r="CA120" s="959">
        <v>1696743</v>
      </c>
      <c r="CB120" s="959"/>
      <c r="CC120" s="959"/>
      <c r="CD120" s="959"/>
      <c r="CE120" s="959"/>
      <c r="CF120" s="973">
        <v>42.7</v>
      </c>
      <c r="CG120" s="974"/>
      <c r="CH120" s="974"/>
      <c r="CI120" s="974"/>
      <c r="CJ120" s="974"/>
      <c r="CK120" s="1039" t="s">
        <v>434</v>
      </c>
      <c r="CL120" s="1040"/>
      <c r="CM120" s="1040"/>
      <c r="CN120" s="1040"/>
      <c r="CO120" s="1041"/>
      <c r="CP120" s="1047" t="s">
        <v>383</v>
      </c>
      <c r="CQ120" s="1048"/>
      <c r="CR120" s="1048"/>
      <c r="CS120" s="1048"/>
      <c r="CT120" s="1048"/>
      <c r="CU120" s="1048"/>
      <c r="CV120" s="1048"/>
      <c r="CW120" s="1048"/>
      <c r="CX120" s="1048"/>
      <c r="CY120" s="1048"/>
      <c r="CZ120" s="1048"/>
      <c r="DA120" s="1048"/>
      <c r="DB120" s="1048"/>
      <c r="DC120" s="1048"/>
      <c r="DD120" s="1048"/>
      <c r="DE120" s="1048"/>
      <c r="DF120" s="1049"/>
      <c r="DG120" s="958">
        <v>1495527</v>
      </c>
      <c r="DH120" s="959"/>
      <c r="DI120" s="959"/>
      <c r="DJ120" s="959"/>
      <c r="DK120" s="959"/>
      <c r="DL120" s="959">
        <v>1382019</v>
      </c>
      <c r="DM120" s="959"/>
      <c r="DN120" s="959"/>
      <c r="DO120" s="959"/>
      <c r="DP120" s="959"/>
      <c r="DQ120" s="959">
        <v>1297191</v>
      </c>
      <c r="DR120" s="959"/>
      <c r="DS120" s="959"/>
      <c r="DT120" s="959"/>
      <c r="DU120" s="959"/>
      <c r="DV120" s="960">
        <v>32.6</v>
      </c>
      <c r="DW120" s="960"/>
      <c r="DX120" s="960"/>
      <c r="DY120" s="960"/>
      <c r="DZ120" s="961"/>
    </row>
    <row r="121" spans="1:130" s="199" customFormat="1" ht="26.25" customHeight="1">
      <c r="A121" s="1091"/>
      <c r="B121" s="978"/>
      <c r="C121" s="999" t="s">
        <v>435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111</v>
      </c>
      <c r="AB121" s="991"/>
      <c r="AC121" s="991"/>
      <c r="AD121" s="991"/>
      <c r="AE121" s="992"/>
      <c r="AF121" s="993" t="s">
        <v>111</v>
      </c>
      <c r="AG121" s="991"/>
      <c r="AH121" s="991"/>
      <c r="AI121" s="991"/>
      <c r="AJ121" s="992"/>
      <c r="AK121" s="993" t="s">
        <v>111</v>
      </c>
      <c r="AL121" s="991"/>
      <c r="AM121" s="991"/>
      <c r="AN121" s="991"/>
      <c r="AO121" s="992"/>
      <c r="AP121" s="994" t="s">
        <v>111</v>
      </c>
      <c r="AQ121" s="995"/>
      <c r="AR121" s="995"/>
      <c r="AS121" s="995"/>
      <c r="AT121" s="996"/>
      <c r="AU121" s="1024"/>
      <c r="AV121" s="1025"/>
      <c r="AW121" s="1025"/>
      <c r="AX121" s="1025"/>
      <c r="AY121" s="1026"/>
      <c r="AZ121" s="981" t="s">
        <v>436</v>
      </c>
      <c r="BA121" s="982"/>
      <c r="BB121" s="982"/>
      <c r="BC121" s="982"/>
      <c r="BD121" s="982"/>
      <c r="BE121" s="982"/>
      <c r="BF121" s="982"/>
      <c r="BG121" s="982"/>
      <c r="BH121" s="982"/>
      <c r="BI121" s="982"/>
      <c r="BJ121" s="982"/>
      <c r="BK121" s="982"/>
      <c r="BL121" s="982"/>
      <c r="BM121" s="982"/>
      <c r="BN121" s="982"/>
      <c r="BO121" s="982"/>
      <c r="BP121" s="983"/>
      <c r="BQ121" s="951">
        <v>1331201</v>
      </c>
      <c r="BR121" s="952"/>
      <c r="BS121" s="952"/>
      <c r="BT121" s="952"/>
      <c r="BU121" s="952"/>
      <c r="BV121" s="952">
        <v>1289288</v>
      </c>
      <c r="BW121" s="952"/>
      <c r="BX121" s="952"/>
      <c r="BY121" s="952"/>
      <c r="BZ121" s="952"/>
      <c r="CA121" s="952">
        <v>1113113</v>
      </c>
      <c r="CB121" s="952"/>
      <c r="CC121" s="952"/>
      <c r="CD121" s="952"/>
      <c r="CE121" s="952"/>
      <c r="CF121" s="946">
        <v>28</v>
      </c>
      <c r="CG121" s="947"/>
      <c r="CH121" s="947"/>
      <c r="CI121" s="947"/>
      <c r="CJ121" s="947"/>
      <c r="CK121" s="1042"/>
      <c r="CL121" s="1043"/>
      <c r="CM121" s="1043"/>
      <c r="CN121" s="1043"/>
      <c r="CO121" s="1044"/>
      <c r="CP121" s="1052" t="s">
        <v>381</v>
      </c>
      <c r="CQ121" s="1053"/>
      <c r="CR121" s="1053"/>
      <c r="CS121" s="1053"/>
      <c r="CT121" s="1053"/>
      <c r="CU121" s="1053"/>
      <c r="CV121" s="1053"/>
      <c r="CW121" s="1053"/>
      <c r="CX121" s="1053"/>
      <c r="CY121" s="1053"/>
      <c r="CZ121" s="1053"/>
      <c r="DA121" s="1053"/>
      <c r="DB121" s="1053"/>
      <c r="DC121" s="1053"/>
      <c r="DD121" s="1053"/>
      <c r="DE121" s="1053"/>
      <c r="DF121" s="1054"/>
      <c r="DG121" s="951" t="s">
        <v>111</v>
      </c>
      <c r="DH121" s="952"/>
      <c r="DI121" s="952"/>
      <c r="DJ121" s="952"/>
      <c r="DK121" s="952"/>
      <c r="DL121" s="952" t="s">
        <v>111</v>
      </c>
      <c r="DM121" s="952"/>
      <c r="DN121" s="952"/>
      <c r="DO121" s="952"/>
      <c r="DP121" s="952"/>
      <c r="DQ121" s="952" t="s">
        <v>111</v>
      </c>
      <c r="DR121" s="952"/>
      <c r="DS121" s="952"/>
      <c r="DT121" s="952"/>
      <c r="DU121" s="952"/>
      <c r="DV121" s="953" t="s">
        <v>111</v>
      </c>
      <c r="DW121" s="953"/>
      <c r="DX121" s="953"/>
      <c r="DY121" s="953"/>
      <c r="DZ121" s="954"/>
    </row>
    <row r="122" spans="1:130" s="199" customFormat="1" ht="26.25" customHeight="1">
      <c r="A122" s="1091"/>
      <c r="B122" s="978"/>
      <c r="C122" s="948" t="s">
        <v>418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111</v>
      </c>
      <c r="AB122" s="991"/>
      <c r="AC122" s="991"/>
      <c r="AD122" s="991"/>
      <c r="AE122" s="992"/>
      <c r="AF122" s="993" t="s">
        <v>111</v>
      </c>
      <c r="AG122" s="991"/>
      <c r="AH122" s="991"/>
      <c r="AI122" s="991"/>
      <c r="AJ122" s="992"/>
      <c r="AK122" s="993" t="s">
        <v>111</v>
      </c>
      <c r="AL122" s="991"/>
      <c r="AM122" s="991"/>
      <c r="AN122" s="991"/>
      <c r="AO122" s="992"/>
      <c r="AP122" s="994" t="s">
        <v>111</v>
      </c>
      <c r="AQ122" s="995"/>
      <c r="AR122" s="995"/>
      <c r="AS122" s="995"/>
      <c r="AT122" s="996"/>
      <c r="AU122" s="1024"/>
      <c r="AV122" s="1025"/>
      <c r="AW122" s="1025"/>
      <c r="AX122" s="1025"/>
      <c r="AY122" s="1026"/>
      <c r="AZ122" s="1006" t="s">
        <v>437</v>
      </c>
      <c r="BA122" s="997"/>
      <c r="BB122" s="997"/>
      <c r="BC122" s="997"/>
      <c r="BD122" s="997"/>
      <c r="BE122" s="997"/>
      <c r="BF122" s="997"/>
      <c r="BG122" s="997"/>
      <c r="BH122" s="997"/>
      <c r="BI122" s="997"/>
      <c r="BJ122" s="997"/>
      <c r="BK122" s="997"/>
      <c r="BL122" s="997"/>
      <c r="BM122" s="997"/>
      <c r="BN122" s="997"/>
      <c r="BO122" s="997"/>
      <c r="BP122" s="998"/>
      <c r="BQ122" s="1029">
        <v>6510590</v>
      </c>
      <c r="BR122" s="1030"/>
      <c r="BS122" s="1030"/>
      <c r="BT122" s="1030"/>
      <c r="BU122" s="1030"/>
      <c r="BV122" s="1030">
        <v>6758270</v>
      </c>
      <c r="BW122" s="1030"/>
      <c r="BX122" s="1030"/>
      <c r="BY122" s="1030"/>
      <c r="BZ122" s="1030"/>
      <c r="CA122" s="1030">
        <v>6896801</v>
      </c>
      <c r="CB122" s="1030"/>
      <c r="CC122" s="1030"/>
      <c r="CD122" s="1030"/>
      <c r="CE122" s="1030"/>
      <c r="CF122" s="1050">
        <v>173.5</v>
      </c>
      <c r="CG122" s="1051"/>
      <c r="CH122" s="1051"/>
      <c r="CI122" s="1051"/>
      <c r="CJ122" s="1051"/>
      <c r="CK122" s="1042"/>
      <c r="CL122" s="1043"/>
      <c r="CM122" s="1043"/>
      <c r="CN122" s="1043"/>
      <c r="CO122" s="1044"/>
      <c r="CP122" s="1052" t="s">
        <v>382</v>
      </c>
      <c r="CQ122" s="1053"/>
      <c r="CR122" s="1053"/>
      <c r="CS122" s="1053"/>
      <c r="CT122" s="1053"/>
      <c r="CU122" s="1053"/>
      <c r="CV122" s="1053"/>
      <c r="CW122" s="1053"/>
      <c r="CX122" s="1053"/>
      <c r="CY122" s="1053"/>
      <c r="CZ122" s="1053"/>
      <c r="DA122" s="1053"/>
      <c r="DB122" s="1053"/>
      <c r="DC122" s="1053"/>
      <c r="DD122" s="1053"/>
      <c r="DE122" s="1053"/>
      <c r="DF122" s="1054"/>
      <c r="DG122" s="951" t="s">
        <v>111</v>
      </c>
      <c r="DH122" s="952"/>
      <c r="DI122" s="952"/>
      <c r="DJ122" s="952"/>
      <c r="DK122" s="952"/>
      <c r="DL122" s="952" t="s">
        <v>111</v>
      </c>
      <c r="DM122" s="952"/>
      <c r="DN122" s="952"/>
      <c r="DO122" s="952"/>
      <c r="DP122" s="952"/>
      <c r="DQ122" s="952" t="s">
        <v>111</v>
      </c>
      <c r="DR122" s="952"/>
      <c r="DS122" s="952"/>
      <c r="DT122" s="952"/>
      <c r="DU122" s="952"/>
      <c r="DV122" s="953" t="s">
        <v>111</v>
      </c>
      <c r="DW122" s="953"/>
      <c r="DX122" s="953"/>
      <c r="DY122" s="953"/>
      <c r="DZ122" s="954"/>
    </row>
    <row r="123" spans="1:130" s="199" customFormat="1" ht="26.25" customHeight="1">
      <c r="A123" s="1091"/>
      <c r="B123" s="978"/>
      <c r="C123" s="948" t="s">
        <v>424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111</v>
      </c>
      <c r="AB123" s="991"/>
      <c r="AC123" s="991"/>
      <c r="AD123" s="991"/>
      <c r="AE123" s="992"/>
      <c r="AF123" s="993" t="s">
        <v>111</v>
      </c>
      <c r="AG123" s="991"/>
      <c r="AH123" s="991"/>
      <c r="AI123" s="991"/>
      <c r="AJ123" s="992"/>
      <c r="AK123" s="993" t="s">
        <v>111</v>
      </c>
      <c r="AL123" s="991"/>
      <c r="AM123" s="991"/>
      <c r="AN123" s="991"/>
      <c r="AO123" s="992"/>
      <c r="AP123" s="994" t="s">
        <v>111</v>
      </c>
      <c r="AQ123" s="995"/>
      <c r="AR123" s="995"/>
      <c r="AS123" s="995"/>
      <c r="AT123" s="996"/>
      <c r="AU123" s="1027"/>
      <c r="AV123" s="1028"/>
      <c r="AW123" s="1028"/>
      <c r="AX123" s="1028"/>
      <c r="AY123" s="1028"/>
      <c r="AZ123" s="230" t="s">
        <v>169</v>
      </c>
      <c r="BA123" s="230"/>
      <c r="BB123" s="230"/>
      <c r="BC123" s="230"/>
      <c r="BD123" s="230"/>
      <c r="BE123" s="230"/>
      <c r="BF123" s="230"/>
      <c r="BG123" s="230"/>
      <c r="BH123" s="230"/>
      <c r="BI123" s="230"/>
      <c r="BJ123" s="230"/>
      <c r="BK123" s="230"/>
      <c r="BL123" s="230"/>
      <c r="BM123" s="230"/>
      <c r="BN123" s="230"/>
      <c r="BO123" s="1007" t="s">
        <v>438</v>
      </c>
      <c r="BP123" s="1038"/>
      <c r="BQ123" s="1097">
        <v>9063202</v>
      </c>
      <c r="BR123" s="1098"/>
      <c r="BS123" s="1098"/>
      <c r="BT123" s="1098"/>
      <c r="BU123" s="1098"/>
      <c r="BV123" s="1098">
        <v>9364064</v>
      </c>
      <c r="BW123" s="1098"/>
      <c r="BX123" s="1098"/>
      <c r="BY123" s="1098"/>
      <c r="BZ123" s="1098"/>
      <c r="CA123" s="1098">
        <v>9706657</v>
      </c>
      <c r="CB123" s="1098"/>
      <c r="CC123" s="1098"/>
      <c r="CD123" s="1098"/>
      <c r="CE123" s="1098"/>
      <c r="CF123" s="1031"/>
      <c r="CG123" s="1032"/>
      <c r="CH123" s="1032"/>
      <c r="CI123" s="1032"/>
      <c r="CJ123" s="1033"/>
      <c r="CK123" s="1042"/>
      <c r="CL123" s="1043"/>
      <c r="CM123" s="1043"/>
      <c r="CN123" s="1043"/>
      <c r="CO123" s="1044"/>
      <c r="CP123" s="1052" t="s">
        <v>380</v>
      </c>
      <c r="CQ123" s="1053"/>
      <c r="CR123" s="1053"/>
      <c r="CS123" s="1053"/>
      <c r="CT123" s="1053"/>
      <c r="CU123" s="1053"/>
      <c r="CV123" s="1053"/>
      <c r="CW123" s="1053"/>
      <c r="CX123" s="1053"/>
      <c r="CY123" s="1053"/>
      <c r="CZ123" s="1053"/>
      <c r="DA123" s="1053"/>
      <c r="DB123" s="1053"/>
      <c r="DC123" s="1053"/>
      <c r="DD123" s="1053"/>
      <c r="DE123" s="1053"/>
      <c r="DF123" s="1054"/>
      <c r="DG123" s="990" t="s">
        <v>111</v>
      </c>
      <c r="DH123" s="991"/>
      <c r="DI123" s="991"/>
      <c r="DJ123" s="991"/>
      <c r="DK123" s="992"/>
      <c r="DL123" s="993" t="s">
        <v>111</v>
      </c>
      <c r="DM123" s="991"/>
      <c r="DN123" s="991"/>
      <c r="DO123" s="991"/>
      <c r="DP123" s="992"/>
      <c r="DQ123" s="993" t="s">
        <v>111</v>
      </c>
      <c r="DR123" s="991"/>
      <c r="DS123" s="991"/>
      <c r="DT123" s="991"/>
      <c r="DU123" s="992"/>
      <c r="DV123" s="994" t="s">
        <v>111</v>
      </c>
      <c r="DW123" s="995"/>
      <c r="DX123" s="995"/>
      <c r="DY123" s="995"/>
      <c r="DZ123" s="996"/>
    </row>
    <row r="124" spans="1:130" s="199" customFormat="1" ht="26.25" customHeight="1" thickBot="1">
      <c r="A124" s="1091"/>
      <c r="B124" s="978"/>
      <c r="C124" s="948" t="s">
        <v>427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111</v>
      </c>
      <c r="AB124" s="991"/>
      <c r="AC124" s="991"/>
      <c r="AD124" s="991"/>
      <c r="AE124" s="992"/>
      <c r="AF124" s="993" t="s">
        <v>111</v>
      </c>
      <c r="AG124" s="991"/>
      <c r="AH124" s="991"/>
      <c r="AI124" s="991"/>
      <c r="AJ124" s="992"/>
      <c r="AK124" s="993" t="s">
        <v>111</v>
      </c>
      <c r="AL124" s="991"/>
      <c r="AM124" s="991"/>
      <c r="AN124" s="991"/>
      <c r="AO124" s="992"/>
      <c r="AP124" s="994" t="s">
        <v>111</v>
      </c>
      <c r="AQ124" s="995"/>
      <c r="AR124" s="995"/>
      <c r="AS124" s="995"/>
      <c r="AT124" s="996"/>
      <c r="AU124" s="1093" t="s">
        <v>439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55.6</v>
      </c>
      <c r="BR124" s="1060"/>
      <c r="BS124" s="1060"/>
      <c r="BT124" s="1060"/>
      <c r="BU124" s="1060"/>
      <c r="BV124" s="1060">
        <v>40</v>
      </c>
      <c r="BW124" s="1060"/>
      <c r="BX124" s="1060"/>
      <c r="BY124" s="1060"/>
      <c r="BZ124" s="1060"/>
      <c r="CA124" s="1060">
        <v>40</v>
      </c>
      <c r="CB124" s="1060"/>
      <c r="CC124" s="1060"/>
      <c r="CD124" s="1060"/>
      <c r="CE124" s="1060"/>
      <c r="CF124" s="1061"/>
      <c r="CG124" s="1062"/>
      <c r="CH124" s="1062"/>
      <c r="CI124" s="1062"/>
      <c r="CJ124" s="1063"/>
      <c r="CK124" s="1045"/>
      <c r="CL124" s="1045"/>
      <c r="CM124" s="1045"/>
      <c r="CN124" s="1045"/>
      <c r="CO124" s="1046"/>
      <c r="CP124" s="1052" t="s">
        <v>440</v>
      </c>
      <c r="CQ124" s="1053"/>
      <c r="CR124" s="1053"/>
      <c r="CS124" s="1053"/>
      <c r="CT124" s="1053"/>
      <c r="CU124" s="1053"/>
      <c r="CV124" s="1053"/>
      <c r="CW124" s="1053"/>
      <c r="CX124" s="1053"/>
      <c r="CY124" s="1053"/>
      <c r="CZ124" s="1053"/>
      <c r="DA124" s="1053"/>
      <c r="DB124" s="1053"/>
      <c r="DC124" s="1053"/>
      <c r="DD124" s="1053"/>
      <c r="DE124" s="1053"/>
      <c r="DF124" s="1054"/>
      <c r="DG124" s="1037" t="s">
        <v>111</v>
      </c>
      <c r="DH124" s="1016"/>
      <c r="DI124" s="1016"/>
      <c r="DJ124" s="1016"/>
      <c r="DK124" s="1017"/>
      <c r="DL124" s="1015" t="s">
        <v>111</v>
      </c>
      <c r="DM124" s="1016"/>
      <c r="DN124" s="1016"/>
      <c r="DO124" s="1016"/>
      <c r="DP124" s="1017"/>
      <c r="DQ124" s="1015" t="s">
        <v>111</v>
      </c>
      <c r="DR124" s="1016"/>
      <c r="DS124" s="1016"/>
      <c r="DT124" s="1016"/>
      <c r="DU124" s="1017"/>
      <c r="DV124" s="1018" t="s">
        <v>111</v>
      </c>
      <c r="DW124" s="1019"/>
      <c r="DX124" s="1019"/>
      <c r="DY124" s="1019"/>
      <c r="DZ124" s="1020"/>
    </row>
    <row r="125" spans="1:130" s="199" customFormat="1" ht="26.25" customHeight="1">
      <c r="A125" s="1091"/>
      <c r="B125" s="978"/>
      <c r="C125" s="948" t="s">
        <v>429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111</v>
      </c>
      <c r="AB125" s="991"/>
      <c r="AC125" s="991"/>
      <c r="AD125" s="991"/>
      <c r="AE125" s="992"/>
      <c r="AF125" s="993" t="s">
        <v>111</v>
      </c>
      <c r="AG125" s="991"/>
      <c r="AH125" s="991"/>
      <c r="AI125" s="991"/>
      <c r="AJ125" s="992"/>
      <c r="AK125" s="993" t="s">
        <v>111</v>
      </c>
      <c r="AL125" s="991"/>
      <c r="AM125" s="991"/>
      <c r="AN125" s="991"/>
      <c r="AO125" s="992"/>
      <c r="AP125" s="994" t="s">
        <v>111</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441</v>
      </c>
      <c r="CL125" s="1040"/>
      <c r="CM125" s="1040"/>
      <c r="CN125" s="1040"/>
      <c r="CO125" s="1041"/>
      <c r="CP125" s="972" t="s">
        <v>442</v>
      </c>
      <c r="CQ125" s="921"/>
      <c r="CR125" s="921"/>
      <c r="CS125" s="921"/>
      <c r="CT125" s="921"/>
      <c r="CU125" s="921"/>
      <c r="CV125" s="921"/>
      <c r="CW125" s="921"/>
      <c r="CX125" s="921"/>
      <c r="CY125" s="921"/>
      <c r="CZ125" s="921"/>
      <c r="DA125" s="921"/>
      <c r="DB125" s="921"/>
      <c r="DC125" s="921"/>
      <c r="DD125" s="921"/>
      <c r="DE125" s="921"/>
      <c r="DF125" s="922"/>
      <c r="DG125" s="958" t="s">
        <v>111</v>
      </c>
      <c r="DH125" s="959"/>
      <c r="DI125" s="959"/>
      <c r="DJ125" s="959"/>
      <c r="DK125" s="959"/>
      <c r="DL125" s="959" t="s">
        <v>111</v>
      </c>
      <c r="DM125" s="959"/>
      <c r="DN125" s="959"/>
      <c r="DO125" s="959"/>
      <c r="DP125" s="959"/>
      <c r="DQ125" s="959" t="s">
        <v>111</v>
      </c>
      <c r="DR125" s="959"/>
      <c r="DS125" s="959"/>
      <c r="DT125" s="959"/>
      <c r="DU125" s="959"/>
      <c r="DV125" s="960" t="s">
        <v>111</v>
      </c>
      <c r="DW125" s="960"/>
      <c r="DX125" s="960"/>
      <c r="DY125" s="960"/>
      <c r="DZ125" s="961"/>
    </row>
    <row r="126" spans="1:130" s="199" customFormat="1" ht="26.25" customHeight="1" thickBot="1">
      <c r="A126" s="1091"/>
      <c r="B126" s="978"/>
      <c r="C126" s="948" t="s">
        <v>431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111</v>
      </c>
      <c r="AB126" s="991"/>
      <c r="AC126" s="991"/>
      <c r="AD126" s="991"/>
      <c r="AE126" s="992"/>
      <c r="AF126" s="993" t="s">
        <v>111</v>
      </c>
      <c r="AG126" s="991"/>
      <c r="AH126" s="991"/>
      <c r="AI126" s="991"/>
      <c r="AJ126" s="992"/>
      <c r="AK126" s="993" t="s">
        <v>111</v>
      </c>
      <c r="AL126" s="991"/>
      <c r="AM126" s="991"/>
      <c r="AN126" s="991"/>
      <c r="AO126" s="992"/>
      <c r="AP126" s="994" t="s">
        <v>111</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443</v>
      </c>
      <c r="CQ126" s="982"/>
      <c r="CR126" s="982"/>
      <c r="CS126" s="982"/>
      <c r="CT126" s="982"/>
      <c r="CU126" s="982"/>
      <c r="CV126" s="982"/>
      <c r="CW126" s="982"/>
      <c r="CX126" s="982"/>
      <c r="CY126" s="982"/>
      <c r="CZ126" s="982"/>
      <c r="DA126" s="982"/>
      <c r="DB126" s="982"/>
      <c r="DC126" s="982"/>
      <c r="DD126" s="982"/>
      <c r="DE126" s="982"/>
      <c r="DF126" s="983"/>
      <c r="DG126" s="951" t="s">
        <v>111</v>
      </c>
      <c r="DH126" s="952"/>
      <c r="DI126" s="952"/>
      <c r="DJ126" s="952"/>
      <c r="DK126" s="952"/>
      <c r="DL126" s="952" t="s">
        <v>111</v>
      </c>
      <c r="DM126" s="952"/>
      <c r="DN126" s="952"/>
      <c r="DO126" s="952"/>
      <c r="DP126" s="952"/>
      <c r="DQ126" s="952" t="s">
        <v>111</v>
      </c>
      <c r="DR126" s="952"/>
      <c r="DS126" s="952"/>
      <c r="DT126" s="952"/>
      <c r="DU126" s="952"/>
      <c r="DV126" s="953" t="s">
        <v>111</v>
      </c>
      <c r="DW126" s="953"/>
      <c r="DX126" s="953"/>
      <c r="DY126" s="953"/>
      <c r="DZ126" s="954"/>
    </row>
    <row r="127" spans="1:130" s="199" customFormat="1" ht="26.25" customHeight="1">
      <c r="A127" s="1092"/>
      <c r="B127" s="980"/>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6830</v>
      </c>
      <c r="AB127" s="991"/>
      <c r="AC127" s="991"/>
      <c r="AD127" s="991"/>
      <c r="AE127" s="992"/>
      <c r="AF127" s="993">
        <v>6830</v>
      </c>
      <c r="AG127" s="991"/>
      <c r="AH127" s="991"/>
      <c r="AI127" s="991"/>
      <c r="AJ127" s="992"/>
      <c r="AK127" s="993">
        <v>6830</v>
      </c>
      <c r="AL127" s="991"/>
      <c r="AM127" s="991"/>
      <c r="AN127" s="991"/>
      <c r="AO127" s="992"/>
      <c r="AP127" s="994">
        <v>0.2</v>
      </c>
      <c r="AQ127" s="995"/>
      <c r="AR127" s="995"/>
      <c r="AS127" s="995"/>
      <c r="AT127" s="996"/>
      <c r="AU127" s="235"/>
      <c r="AV127" s="235"/>
      <c r="AW127" s="235"/>
      <c r="AX127" s="1064" t="s">
        <v>445</v>
      </c>
      <c r="AY127" s="1065"/>
      <c r="AZ127" s="1065"/>
      <c r="BA127" s="1065"/>
      <c r="BB127" s="1065"/>
      <c r="BC127" s="1065"/>
      <c r="BD127" s="1065"/>
      <c r="BE127" s="1066"/>
      <c r="BF127" s="1067" t="s">
        <v>446</v>
      </c>
      <c r="BG127" s="1065"/>
      <c r="BH127" s="1065"/>
      <c r="BI127" s="1065"/>
      <c r="BJ127" s="1065"/>
      <c r="BK127" s="1065"/>
      <c r="BL127" s="1066"/>
      <c r="BM127" s="1067" t="s">
        <v>447</v>
      </c>
      <c r="BN127" s="1065"/>
      <c r="BO127" s="1065"/>
      <c r="BP127" s="1065"/>
      <c r="BQ127" s="1065"/>
      <c r="BR127" s="1065"/>
      <c r="BS127" s="1066"/>
      <c r="BT127" s="1067" t="s">
        <v>448</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449</v>
      </c>
      <c r="CQ127" s="982"/>
      <c r="CR127" s="982"/>
      <c r="CS127" s="982"/>
      <c r="CT127" s="982"/>
      <c r="CU127" s="982"/>
      <c r="CV127" s="982"/>
      <c r="CW127" s="982"/>
      <c r="CX127" s="982"/>
      <c r="CY127" s="982"/>
      <c r="CZ127" s="982"/>
      <c r="DA127" s="982"/>
      <c r="DB127" s="982"/>
      <c r="DC127" s="982"/>
      <c r="DD127" s="982"/>
      <c r="DE127" s="982"/>
      <c r="DF127" s="983"/>
      <c r="DG127" s="951" t="s">
        <v>111</v>
      </c>
      <c r="DH127" s="952"/>
      <c r="DI127" s="952"/>
      <c r="DJ127" s="952"/>
      <c r="DK127" s="952"/>
      <c r="DL127" s="952" t="s">
        <v>111</v>
      </c>
      <c r="DM127" s="952"/>
      <c r="DN127" s="952"/>
      <c r="DO127" s="952"/>
      <c r="DP127" s="952"/>
      <c r="DQ127" s="952" t="s">
        <v>111</v>
      </c>
      <c r="DR127" s="952"/>
      <c r="DS127" s="952"/>
      <c r="DT127" s="952"/>
      <c r="DU127" s="952"/>
      <c r="DV127" s="953" t="s">
        <v>111</v>
      </c>
      <c r="DW127" s="953"/>
      <c r="DX127" s="953"/>
      <c r="DY127" s="953"/>
      <c r="DZ127" s="954"/>
    </row>
    <row r="128" spans="1:130" s="199" customFormat="1" ht="26.25" customHeight="1" thickBot="1">
      <c r="A128" s="1075" t="s">
        <v>450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451</v>
      </c>
      <c r="X128" s="1077"/>
      <c r="Y128" s="1077"/>
      <c r="Z128" s="1078"/>
      <c r="AA128" s="1079">
        <v>95029</v>
      </c>
      <c r="AB128" s="1080"/>
      <c r="AC128" s="1080"/>
      <c r="AD128" s="1080"/>
      <c r="AE128" s="1081"/>
      <c r="AF128" s="1082">
        <v>93356</v>
      </c>
      <c r="AG128" s="1080"/>
      <c r="AH128" s="1080"/>
      <c r="AI128" s="1080"/>
      <c r="AJ128" s="1081"/>
      <c r="AK128" s="1082">
        <v>81812</v>
      </c>
      <c r="AL128" s="1080"/>
      <c r="AM128" s="1080"/>
      <c r="AN128" s="1080"/>
      <c r="AO128" s="1081"/>
      <c r="AP128" s="1083"/>
      <c r="AQ128" s="1084"/>
      <c r="AR128" s="1084"/>
      <c r="AS128" s="1084"/>
      <c r="AT128" s="1085"/>
      <c r="AU128" s="235"/>
      <c r="AV128" s="235"/>
      <c r="AW128" s="235"/>
      <c r="AX128" s="920" t="s">
        <v>452</v>
      </c>
      <c r="AY128" s="921"/>
      <c r="AZ128" s="921"/>
      <c r="BA128" s="921"/>
      <c r="BB128" s="921"/>
      <c r="BC128" s="921"/>
      <c r="BD128" s="921"/>
      <c r="BE128" s="922"/>
      <c r="BF128" s="1086" t="s">
        <v>111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453</v>
      </c>
      <c r="CQ128" s="1069"/>
      <c r="CR128" s="1069"/>
      <c r="CS128" s="1069"/>
      <c r="CT128" s="1069"/>
      <c r="CU128" s="1069"/>
      <c r="CV128" s="1069"/>
      <c r="CW128" s="1069"/>
      <c r="CX128" s="1069"/>
      <c r="CY128" s="1069"/>
      <c r="CZ128" s="1069"/>
      <c r="DA128" s="1069"/>
      <c r="DB128" s="1069"/>
      <c r="DC128" s="1069"/>
      <c r="DD128" s="1069"/>
      <c r="DE128" s="1069"/>
      <c r="DF128" s="1070"/>
      <c r="DG128" s="1071" t="s">
        <v>111</v>
      </c>
      <c r="DH128" s="1072"/>
      <c r="DI128" s="1072"/>
      <c r="DJ128" s="1072"/>
      <c r="DK128" s="1072"/>
      <c r="DL128" s="1072" t="s">
        <v>111</v>
      </c>
      <c r="DM128" s="1072"/>
      <c r="DN128" s="1072"/>
      <c r="DO128" s="1072"/>
      <c r="DP128" s="1072"/>
      <c r="DQ128" s="1072" t="s">
        <v>111</v>
      </c>
      <c r="DR128" s="1072"/>
      <c r="DS128" s="1072"/>
      <c r="DT128" s="1072"/>
      <c r="DU128" s="1072"/>
      <c r="DV128" s="1073" t="s">
        <v>111</v>
      </c>
      <c r="DW128" s="1073"/>
      <c r="DX128" s="1073"/>
      <c r="DY128" s="1073"/>
      <c r="DZ128" s="1074"/>
    </row>
    <row r="129" spans="1:131" s="199" customFormat="1" ht="26.25" customHeight="1">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454</v>
      </c>
      <c r="X129" s="1106"/>
      <c r="Y129" s="1106"/>
      <c r="Z129" s="1107"/>
      <c r="AA129" s="990">
        <v>4453804</v>
      </c>
      <c r="AB129" s="991"/>
      <c r="AC129" s="991"/>
      <c r="AD129" s="991"/>
      <c r="AE129" s="992"/>
      <c r="AF129" s="993">
        <v>4571836</v>
      </c>
      <c r="AG129" s="991"/>
      <c r="AH129" s="991"/>
      <c r="AI129" s="991"/>
      <c r="AJ129" s="992"/>
      <c r="AK129" s="993">
        <v>4516720</v>
      </c>
      <c r="AL129" s="991"/>
      <c r="AM129" s="991"/>
      <c r="AN129" s="991"/>
      <c r="AO129" s="992"/>
      <c r="AP129" s="1108"/>
      <c r="AQ129" s="1109"/>
      <c r="AR129" s="1109"/>
      <c r="AS129" s="1109"/>
      <c r="AT129" s="1110"/>
      <c r="AU129" s="237"/>
      <c r="AV129" s="237"/>
      <c r="AW129" s="237"/>
      <c r="AX129" s="1099" t="s">
        <v>455</v>
      </c>
      <c r="AY129" s="982"/>
      <c r="AZ129" s="982"/>
      <c r="BA129" s="982"/>
      <c r="BB129" s="982"/>
      <c r="BC129" s="982"/>
      <c r="BD129" s="982"/>
      <c r="BE129" s="983"/>
      <c r="BF129" s="1100" t="s">
        <v>111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456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457</v>
      </c>
      <c r="X130" s="1106"/>
      <c r="Y130" s="1106"/>
      <c r="Z130" s="1107"/>
      <c r="AA130" s="990">
        <v>569069</v>
      </c>
      <c r="AB130" s="991"/>
      <c r="AC130" s="991"/>
      <c r="AD130" s="991"/>
      <c r="AE130" s="992"/>
      <c r="AF130" s="993">
        <v>528380</v>
      </c>
      <c r="AG130" s="991"/>
      <c r="AH130" s="991"/>
      <c r="AI130" s="991"/>
      <c r="AJ130" s="992"/>
      <c r="AK130" s="993">
        <v>542002</v>
      </c>
      <c r="AL130" s="991"/>
      <c r="AM130" s="991"/>
      <c r="AN130" s="991"/>
      <c r="AO130" s="992"/>
      <c r="AP130" s="1108"/>
      <c r="AQ130" s="1109"/>
      <c r="AR130" s="1109"/>
      <c r="AS130" s="1109"/>
      <c r="AT130" s="1110"/>
      <c r="AU130" s="237"/>
      <c r="AV130" s="237"/>
      <c r="AW130" s="237"/>
      <c r="AX130" s="1099" t="s">
        <v>458</v>
      </c>
      <c r="AY130" s="982"/>
      <c r="AZ130" s="982"/>
      <c r="BA130" s="982"/>
      <c r="BB130" s="982"/>
      <c r="BC130" s="982"/>
      <c r="BD130" s="982"/>
      <c r="BE130" s="983"/>
      <c r="BF130" s="1136">
        <v>9.1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459</v>
      </c>
      <c r="X131" s="1144"/>
      <c r="Y131" s="1144"/>
      <c r="Z131" s="1145"/>
      <c r="AA131" s="1037">
        <v>3884735</v>
      </c>
      <c r="AB131" s="1016"/>
      <c r="AC131" s="1016"/>
      <c r="AD131" s="1016"/>
      <c r="AE131" s="1017"/>
      <c r="AF131" s="1015">
        <v>4043456</v>
      </c>
      <c r="AG131" s="1016"/>
      <c r="AH131" s="1016"/>
      <c r="AI131" s="1016"/>
      <c r="AJ131" s="1017"/>
      <c r="AK131" s="1015">
        <v>3974718</v>
      </c>
      <c r="AL131" s="1016"/>
      <c r="AM131" s="1016"/>
      <c r="AN131" s="1016"/>
      <c r="AO131" s="1017"/>
      <c r="AP131" s="1146"/>
      <c r="AQ131" s="1147"/>
      <c r="AR131" s="1147"/>
      <c r="AS131" s="1147"/>
      <c r="AT131" s="1148"/>
      <c r="AU131" s="237"/>
      <c r="AV131" s="237"/>
      <c r="AW131" s="237"/>
      <c r="AX131" s="1118" t="s">
        <v>460</v>
      </c>
      <c r="AY131" s="1069"/>
      <c r="AZ131" s="1069"/>
      <c r="BA131" s="1069"/>
      <c r="BB131" s="1069"/>
      <c r="BC131" s="1069"/>
      <c r="BD131" s="1069"/>
      <c r="BE131" s="1070"/>
      <c r="BF131" s="1119">
        <v>40</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462</v>
      </c>
      <c r="W132" s="1129"/>
      <c r="X132" s="1129"/>
      <c r="Y132" s="1129"/>
      <c r="Z132" s="1130"/>
      <c r="AA132" s="1131">
        <v>10.08164006</v>
      </c>
      <c r="AB132" s="1132"/>
      <c r="AC132" s="1132"/>
      <c r="AD132" s="1132"/>
      <c r="AE132" s="1133"/>
      <c r="AF132" s="1134">
        <v>8.5261716710000002</v>
      </c>
      <c r="AG132" s="1132"/>
      <c r="AH132" s="1132"/>
      <c r="AI132" s="1132"/>
      <c r="AJ132" s="1133"/>
      <c r="AK132" s="1134">
        <v>8.9747750659999994</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463</v>
      </c>
      <c r="W133" s="1112"/>
      <c r="X133" s="1112"/>
      <c r="Y133" s="1112"/>
      <c r="Z133" s="1113"/>
      <c r="AA133" s="1114">
        <v>11.3</v>
      </c>
      <c r="AB133" s="1115"/>
      <c r="AC133" s="1115"/>
      <c r="AD133" s="1115"/>
      <c r="AE133" s="1116"/>
      <c r="AF133" s="1114">
        <v>10</v>
      </c>
      <c r="AG133" s="1115"/>
      <c r="AH133" s="1115"/>
      <c r="AI133" s="1115"/>
      <c r="AJ133" s="1116"/>
      <c r="AK133" s="1114">
        <v>9.1</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52" t="s">
        <v>466</v>
      </c>
      <c r="L7" s="256"/>
      <c r="M7" s="257" t="s">
        <v>467</v>
      </c>
      <c r="N7" s="258"/>
    </row>
    <row r="8" spans="1:16">
      <c r="A8" s="250"/>
      <c r="B8" s="246"/>
      <c r="C8" s="246"/>
      <c r="D8" s="246"/>
      <c r="E8" s="246"/>
      <c r="F8" s="246"/>
      <c r="G8" s="259"/>
      <c r="H8" s="260"/>
      <c r="I8" s="260"/>
      <c r="J8" s="261"/>
      <c r="K8" s="1153"/>
      <c r="L8" s="262" t="s">
        <v>468</v>
      </c>
      <c r="M8" s="263" t="s">
        <v>469</v>
      </c>
      <c r="N8" s="264" t="s">
        <v>470</v>
      </c>
    </row>
    <row r="9" spans="1:16">
      <c r="A9" s="250"/>
      <c r="B9" s="246"/>
      <c r="C9" s="246"/>
      <c r="D9" s="246"/>
      <c r="E9" s="246"/>
      <c r="F9" s="246"/>
      <c r="G9" s="1154" t="s">
        <v>471</v>
      </c>
      <c r="H9" s="1155"/>
      <c r="I9" s="1155"/>
      <c r="J9" s="1156"/>
      <c r="K9" s="265">
        <v>1737493</v>
      </c>
      <c r="L9" s="266">
        <v>81691</v>
      </c>
      <c r="M9" s="267">
        <v>55845</v>
      </c>
      <c r="N9" s="268">
        <v>46.3</v>
      </c>
    </row>
    <row r="10" spans="1:16">
      <c r="A10" s="250"/>
      <c r="B10" s="246"/>
      <c r="C10" s="246"/>
      <c r="D10" s="246"/>
      <c r="E10" s="246"/>
      <c r="F10" s="246"/>
      <c r="G10" s="1154" t="s">
        <v>472</v>
      </c>
      <c r="H10" s="1155"/>
      <c r="I10" s="1155"/>
      <c r="J10" s="1156"/>
      <c r="K10" s="269">
        <v>81402</v>
      </c>
      <c r="L10" s="270">
        <v>3827</v>
      </c>
      <c r="M10" s="271">
        <v>5607</v>
      </c>
      <c r="N10" s="272">
        <v>-31.7</v>
      </c>
    </row>
    <row r="11" spans="1:16" ht="13.5" customHeight="1">
      <c r="A11" s="250"/>
      <c r="B11" s="246"/>
      <c r="C11" s="246"/>
      <c r="D11" s="246"/>
      <c r="E11" s="246"/>
      <c r="F11" s="246"/>
      <c r="G11" s="1154" t="s">
        <v>473</v>
      </c>
      <c r="H11" s="1155"/>
      <c r="I11" s="1155"/>
      <c r="J11" s="1156"/>
      <c r="K11" s="269">
        <v>57445</v>
      </c>
      <c r="L11" s="270">
        <v>2701</v>
      </c>
      <c r="M11" s="271">
        <v>8384</v>
      </c>
      <c r="N11" s="272">
        <v>-67.8</v>
      </c>
    </row>
    <row r="12" spans="1:16" ht="13.5" customHeight="1">
      <c r="A12" s="250"/>
      <c r="B12" s="246"/>
      <c r="C12" s="246"/>
      <c r="D12" s="246"/>
      <c r="E12" s="246"/>
      <c r="F12" s="246"/>
      <c r="G12" s="1154" t="s">
        <v>474</v>
      </c>
      <c r="H12" s="1155"/>
      <c r="I12" s="1155"/>
      <c r="J12" s="1156"/>
      <c r="K12" s="269" t="s">
        <v>475</v>
      </c>
      <c r="L12" s="270" t="s">
        <v>475</v>
      </c>
      <c r="M12" s="271">
        <v>147</v>
      </c>
      <c r="N12" s="272" t="s">
        <v>475</v>
      </c>
    </row>
    <row r="13" spans="1:16" ht="13.5" customHeight="1">
      <c r="A13" s="250"/>
      <c r="B13" s="246"/>
      <c r="C13" s="246"/>
      <c r="D13" s="246"/>
      <c r="E13" s="246"/>
      <c r="F13" s="246"/>
      <c r="G13" s="1154" t="s">
        <v>476</v>
      </c>
      <c r="H13" s="1155"/>
      <c r="I13" s="1155"/>
      <c r="J13" s="1156"/>
      <c r="K13" s="269" t="s">
        <v>475</v>
      </c>
      <c r="L13" s="270" t="s">
        <v>475</v>
      </c>
      <c r="M13" s="271">
        <v>6</v>
      </c>
      <c r="N13" s="272" t="s">
        <v>475</v>
      </c>
    </row>
    <row r="14" spans="1:16" ht="13.5" customHeight="1">
      <c r="A14" s="250"/>
      <c r="B14" s="246"/>
      <c r="C14" s="246"/>
      <c r="D14" s="246"/>
      <c r="E14" s="246"/>
      <c r="F14" s="246"/>
      <c r="G14" s="1154" t="s">
        <v>477</v>
      </c>
      <c r="H14" s="1155"/>
      <c r="I14" s="1155"/>
      <c r="J14" s="1156"/>
      <c r="K14" s="269">
        <v>77822</v>
      </c>
      <c r="L14" s="270">
        <v>3659</v>
      </c>
      <c r="M14" s="271">
        <v>2653</v>
      </c>
      <c r="N14" s="272">
        <v>37.9</v>
      </c>
    </row>
    <row r="15" spans="1:16" ht="13.5" customHeight="1">
      <c r="A15" s="250"/>
      <c r="B15" s="246"/>
      <c r="C15" s="246"/>
      <c r="D15" s="246"/>
      <c r="E15" s="246"/>
      <c r="F15" s="246"/>
      <c r="G15" s="1154" t="s">
        <v>478</v>
      </c>
      <c r="H15" s="1155"/>
      <c r="I15" s="1155"/>
      <c r="J15" s="1156"/>
      <c r="K15" s="269">
        <v>65063</v>
      </c>
      <c r="L15" s="270">
        <v>3059</v>
      </c>
      <c r="M15" s="271">
        <v>1240</v>
      </c>
      <c r="N15" s="272">
        <v>146.69999999999999</v>
      </c>
    </row>
    <row r="16" spans="1:16">
      <c r="A16" s="250"/>
      <c r="B16" s="246"/>
      <c r="C16" s="246"/>
      <c r="D16" s="246"/>
      <c r="E16" s="246"/>
      <c r="F16" s="246"/>
      <c r="G16" s="1157" t="s">
        <v>479</v>
      </c>
      <c r="H16" s="1158"/>
      <c r="I16" s="1158"/>
      <c r="J16" s="1159"/>
      <c r="K16" s="270">
        <v>-42589</v>
      </c>
      <c r="L16" s="270">
        <v>-2002</v>
      </c>
      <c r="M16" s="271">
        <v>-5294</v>
      </c>
      <c r="N16" s="272">
        <v>-62.2</v>
      </c>
    </row>
    <row r="17" spans="1:16">
      <c r="A17" s="250"/>
      <c r="B17" s="246"/>
      <c r="C17" s="246"/>
      <c r="D17" s="246"/>
      <c r="E17" s="246"/>
      <c r="F17" s="246"/>
      <c r="G17" s="1157" t="s">
        <v>169</v>
      </c>
      <c r="H17" s="1158"/>
      <c r="I17" s="1158"/>
      <c r="J17" s="1159"/>
      <c r="K17" s="270">
        <v>1976636</v>
      </c>
      <c r="L17" s="270">
        <v>92935</v>
      </c>
      <c r="M17" s="271">
        <v>68586</v>
      </c>
      <c r="N17" s="272">
        <v>35.5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49" t="s">
        <v>484</v>
      </c>
      <c r="H21" s="1150"/>
      <c r="I21" s="1150"/>
      <c r="J21" s="1151"/>
      <c r="K21" s="282">
        <v>9.5</v>
      </c>
      <c r="L21" s="283">
        <v>6.42</v>
      </c>
      <c r="M21" s="284">
        <v>3.08</v>
      </c>
      <c r="N21" s="251"/>
      <c r="O21" s="285"/>
      <c r="P21" s="281"/>
    </row>
    <row r="22" spans="1:16" s="286" customFormat="1">
      <c r="A22" s="281"/>
      <c r="B22" s="251"/>
      <c r="C22" s="251"/>
      <c r="D22" s="251"/>
      <c r="E22" s="251"/>
      <c r="F22" s="251"/>
      <c r="G22" s="1149" t="s">
        <v>485</v>
      </c>
      <c r="H22" s="1150"/>
      <c r="I22" s="1150"/>
      <c r="J22" s="1151"/>
      <c r="K22" s="287">
        <v>97.9</v>
      </c>
      <c r="L22" s="288">
        <v>97.3</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52" t="s">
        <v>466</v>
      </c>
      <c r="L30" s="256"/>
      <c r="M30" s="257" t="s">
        <v>467</v>
      </c>
      <c r="N30" s="258"/>
    </row>
    <row r="31" spans="1:16">
      <c r="A31" s="250"/>
      <c r="B31" s="246"/>
      <c r="C31" s="246"/>
      <c r="D31" s="246"/>
      <c r="E31" s="246"/>
      <c r="F31" s="246"/>
      <c r="G31" s="259"/>
      <c r="H31" s="260"/>
      <c r="I31" s="260"/>
      <c r="J31" s="261"/>
      <c r="K31" s="1153"/>
      <c r="L31" s="262" t="s">
        <v>468</v>
      </c>
      <c r="M31" s="263" t="s">
        <v>469</v>
      </c>
      <c r="N31" s="264" t="s">
        <v>470</v>
      </c>
    </row>
    <row r="32" spans="1:16" ht="27" customHeight="1">
      <c r="A32" s="250"/>
      <c r="B32" s="246"/>
      <c r="C32" s="246"/>
      <c r="D32" s="246"/>
      <c r="E32" s="246"/>
      <c r="F32" s="246"/>
      <c r="G32" s="1165" t="s">
        <v>489</v>
      </c>
      <c r="H32" s="1166"/>
      <c r="I32" s="1166"/>
      <c r="J32" s="1167"/>
      <c r="K32" s="296">
        <v>840005</v>
      </c>
      <c r="L32" s="296">
        <v>39494</v>
      </c>
      <c r="M32" s="297">
        <v>31128</v>
      </c>
      <c r="N32" s="298">
        <v>26.9</v>
      </c>
    </row>
    <row r="33" spans="1:16" ht="13.5" customHeight="1">
      <c r="A33" s="250"/>
      <c r="B33" s="246"/>
      <c r="C33" s="246"/>
      <c r="D33" s="246"/>
      <c r="E33" s="246"/>
      <c r="F33" s="246"/>
      <c r="G33" s="1165" t="s">
        <v>490</v>
      </c>
      <c r="H33" s="1166"/>
      <c r="I33" s="1166"/>
      <c r="J33" s="1167"/>
      <c r="K33" s="296" t="s">
        <v>475</v>
      </c>
      <c r="L33" s="296" t="s">
        <v>475</v>
      </c>
      <c r="M33" s="297" t="s">
        <v>475</v>
      </c>
      <c r="N33" s="298" t="s">
        <v>475</v>
      </c>
    </row>
    <row r="34" spans="1:16" ht="27" customHeight="1">
      <c r="A34" s="250"/>
      <c r="B34" s="246"/>
      <c r="C34" s="246"/>
      <c r="D34" s="246"/>
      <c r="E34" s="246"/>
      <c r="F34" s="246"/>
      <c r="G34" s="1165" t="s">
        <v>491</v>
      </c>
      <c r="H34" s="1166"/>
      <c r="I34" s="1166"/>
      <c r="J34" s="1167"/>
      <c r="K34" s="296" t="s">
        <v>475</v>
      </c>
      <c r="L34" s="296" t="s">
        <v>475</v>
      </c>
      <c r="M34" s="297" t="s">
        <v>475</v>
      </c>
      <c r="N34" s="298" t="s">
        <v>475</v>
      </c>
    </row>
    <row r="35" spans="1:16" ht="27" customHeight="1">
      <c r="A35" s="250"/>
      <c r="B35" s="246"/>
      <c r="C35" s="246"/>
      <c r="D35" s="246"/>
      <c r="E35" s="246"/>
      <c r="F35" s="246"/>
      <c r="G35" s="1165" t="s">
        <v>492</v>
      </c>
      <c r="H35" s="1166"/>
      <c r="I35" s="1166"/>
      <c r="J35" s="1167"/>
      <c r="K35" s="296">
        <v>107220</v>
      </c>
      <c r="L35" s="296">
        <v>5041</v>
      </c>
      <c r="M35" s="297">
        <v>9784</v>
      </c>
      <c r="N35" s="298">
        <v>-48.5</v>
      </c>
    </row>
    <row r="36" spans="1:16" ht="27" customHeight="1">
      <c r="A36" s="250"/>
      <c r="B36" s="246"/>
      <c r="C36" s="246"/>
      <c r="D36" s="246"/>
      <c r="E36" s="246"/>
      <c r="F36" s="246"/>
      <c r="G36" s="1165" t="s">
        <v>493</v>
      </c>
      <c r="H36" s="1166"/>
      <c r="I36" s="1166"/>
      <c r="J36" s="1167"/>
      <c r="K36" s="296">
        <v>26481</v>
      </c>
      <c r="L36" s="296">
        <v>1245</v>
      </c>
      <c r="M36" s="297">
        <v>2611</v>
      </c>
      <c r="N36" s="298">
        <v>-52.3</v>
      </c>
    </row>
    <row r="37" spans="1:16" ht="13.5" customHeight="1">
      <c r="A37" s="250"/>
      <c r="B37" s="246"/>
      <c r="C37" s="246"/>
      <c r="D37" s="246"/>
      <c r="E37" s="246"/>
      <c r="F37" s="246"/>
      <c r="G37" s="1165" t="s">
        <v>494</v>
      </c>
      <c r="H37" s="1166"/>
      <c r="I37" s="1166"/>
      <c r="J37" s="1167"/>
      <c r="K37" s="296">
        <v>6830</v>
      </c>
      <c r="L37" s="296">
        <v>321</v>
      </c>
      <c r="M37" s="297">
        <v>1177</v>
      </c>
      <c r="N37" s="298">
        <v>-72.7</v>
      </c>
    </row>
    <row r="38" spans="1:16" ht="27" customHeight="1">
      <c r="A38" s="250"/>
      <c r="B38" s="246"/>
      <c r="C38" s="246"/>
      <c r="D38" s="246"/>
      <c r="E38" s="246"/>
      <c r="F38" s="246"/>
      <c r="G38" s="1168" t="s">
        <v>495</v>
      </c>
      <c r="H38" s="1169"/>
      <c r="I38" s="1169"/>
      <c r="J38" s="1170"/>
      <c r="K38" s="299" t="s">
        <v>475</v>
      </c>
      <c r="L38" s="299" t="s">
        <v>475</v>
      </c>
      <c r="M38" s="300">
        <v>1</v>
      </c>
      <c r="N38" s="301" t="s">
        <v>475</v>
      </c>
      <c r="O38" s="295"/>
    </row>
    <row r="39" spans="1:16">
      <c r="A39" s="250"/>
      <c r="B39" s="246"/>
      <c r="C39" s="246"/>
      <c r="D39" s="246"/>
      <c r="E39" s="246"/>
      <c r="F39" s="246"/>
      <c r="G39" s="1168" t="s">
        <v>496</v>
      </c>
      <c r="H39" s="1169"/>
      <c r="I39" s="1169"/>
      <c r="J39" s="1170"/>
      <c r="K39" s="302">
        <v>-81812</v>
      </c>
      <c r="L39" s="302">
        <v>-3847</v>
      </c>
      <c r="M39" s="303">
        <v>-3247</v>
      </c>
      <c r="N39" s="304">
        <v>18.5</v>
      </c>
      <c r="O39" s="295"/>
    </row>
    <row r="40" spans="1:16" ht="27" customHeight="1">
      <c r="A40" s="250"/>
      <c r="B40" s="246"/>
      <c r="C40" s="246"/>
      <c r="D40" s="246"/>
      <c r="E40" s="246"/>
      <c r="F40" s="246"/>
      <c r="G40" s="1165" t="s">
        <v>497</v>
      </c>
      <c r="H40" s="1166"/>
      <c r="I40" s="1166"/>
      <c r="J40" s="1167"/>
      <c r="K40" s="302">
        <v>-542002</v>
      </c>
      <c r="L40" s="302">
        <v>-25483</v>
      </c>
      <c r="M40" s="303">
        <v>-28558</v>
      </c>
      <c r="N40" s="304">
        <v>-10.8</v>
      </c>
      <c r="O40" s="295"/>
    </row>
    <row r="41" spans="1:16">
      <c r="A41" s="250"/>
      <c r="B41" s="246"/>
      <c r="C41" s="246"/>
      <c r="D41" s="246"/>
      <c r="E41" s="246"/>
      <c r="F41" s="246"/>
      <c r="G41" s="1171" t="s">
        <v>280</v>
      </c>
      <c r="H41" s="1172"/>
      <c r="I41" s="1172"/>
      <c r="J41" s="1173"/>
      <c r="K41" s="296">
        <v>356722</v>
      </c>
      <c r="L41" s="302">
        <v>16772</v>
      </c>
      <c r="M41" s="303">
        <v>12895</v>
      </c>
      <c r="N41" s="304">
        <v>30.1</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60" t="s">
        <v>466</v>
      </c>
      <c r="J49" s="1162" t="s">
        <v>501</v>
      </c>
      <c r="K49" s="1163"/>
      <c r="L49" s="1163"/>
      <c r="M49" s="1163"/>
      <c r="N49" s="1164"/>
    </row>
    <row r="50" spans="1:14">
      <c r="A50" s="250"/>
      <c r="B50" s="246"/>
      <c r="C50" s="246"/>
      <c r="D50" s="246"/>
      <c r="E50" s="246"/>
      <c r="F50" s="246"/>
      <c r="G50" s="314"/>
      <c r="H50" s="315"/>
      <c r="I50" s="1161"/>
      <c r="J50" s="316" t="s">
        <v>502</v>
      </c>
      <c r="K50" s="317" t="s">
        <v>503</v>
      </c>
      <c r="L50" s="318" t="s">
        <v>504</v>
      </c>
      <c r="M50" s="319" t="s">
        <v>505</v>
      </c>
      <c r="N50" s="320" t="s">
        <v>506</v>
      </c>
    </row>
    <row r="51" spans="1:14">
      <c r="A51" s="250"/>
      <c r="B51" s="246"/>
      <c r="C51" s="246"/>
      <c r="D51" s="246"/>
      <c r="E51" s="246"/>
      <c r="F51" s="246"/>
      <c r="G51" s="312" t="s">
        <v>507</v>
      </c>
      <c r="H51" s="313"/>
      <c r="I51" s="321">
        <v>236883</v>
      </c>
      <c r="J51" s="322">
        <v>10633</v>
      </c>
      <c r="K51" s="323">
        <v>93.1</v>
      </c>
      <c r="L51" s="324">
        <v>46819</v>
      </c>
      <c r="M51" s="325">
        <v>9.3000000000000007</v>
      </c>
      <c r="N51" s="326">
        <v>83.8</v>
      </c>
    </row>
    <row r="52" spans="1:14">
      <c r="A52" s="250"/>
      <c r="B52" s="246"/>
      <c r="C52" s="246"/>
      <c r="D52" s="246"/>
      <c r="E52" s="246"/>
      <c r="F52" s="246"/>
      <c r="G52" s="327"/>
      <c r="H52" s="328" t="s">
        <v>508</v>
      </c>
      <c r="I52" s="329">
        <v>162776</v>
      </c>
      <c r="J52" s="330">
        <v>7307</v>
      </c>
      <c r="K52" s="331">
        <v>81.099999999999994</v>
      </c>
      <c r="L52" s="332">
        <v>24121</v>
      </c>
      <c r="M52" s="333">
        <v>9.5</v>
      </c>
      <c r="N52" s="334">
        <v>71.599999999999994</v>
      </c>
    </row>
    <row r="53" spans="1:14">
      <c r="A53" s="250"/>
      <c r="B53" s="246"/>
      <c r="C53" s="246"/>
      <c r="D53" s="246"/>
      <c r="E53" s="246"/>
      <c r="F53" s="246"/>
      <c r="G53" s="312" t="s">
        <v>509</v>
      </c>
      <c r="H53" s="313"/>
      <c r="I53" s="321">
        <v>934802</v>
      </c>
      <c r="J53" s="322">
        <v>42470</v>
      </c>
      <c r="K53" s="323">
        <v>299.39999999999998</v>
      </c>
      <c r="L53" s="324">
        <v>53270</v>
      </c>
      <c r="M53" s="325">
        <v>13.8</v>
      </c>
      <c r="N53" s="326">
        <v>285.60000000000002</v>
      </c>
    </row>
    <row r="54" spans="1:14">
      <c r="A54" s="250"/>
      <c r="B54" s="246"/>
      <c r="C54" s="246"/>
      <c r="D54" s="246"/>
      <c r="E54" s="246"/>
      <c r="F54" s="246"/>
      <c r="G54" s="327"/>
      <c r="H54" s="328" t="s">
        <v>508</v>
      </c>
      <c r="I54" s="329">
        <v>179526</v>
      </c>
      <c r="J54" s="330">
        <v>8156</v>
      </c>
      <c r="K54" s="331">
        <v>11.6</v>
      </c>
      <c r="L54" s="332">
        <v>24316</v>
      </c>
      <c r="M54" s="333">
        <v>0.8</v>
      </c>
      <c r="N54" s="334">
        <v>10.8</v>
      </c>
    </row>
    <row r="55" spans="1:14">
      <c r="A55" s="250"/>
      <c r="B55" s="246"/>
      <c r="C55" s="246"/>
      <c r="D55" s="246"/>
      <c r="E55" s="246"/>
      <c r="F55" s="246"/>
      <c r="G55" s="312" t="s">
        <v>510</v>
      </c>
      <c r="H55" s="313"/>
      <c r="I55" s="321">
        <v>944888</v>
      </c>
      <c r="J55" s="322">
        <v>43481</v>
      </c>
      <c r="K55" s="323">
        <v>2.4</v>
      </c>
      <c r="L55" s="324">
        <v>53292</v>
      </c>
      <c r="M55" s="325">
        <v>0</v>
      </c>
      <c r="N55" s="326">
        <v>2.4</v>
      </c>
    </row>
    <row r="56" spans="1:14">
      <c r="A56" s="250"/>
      <c r="B56" s="246"/>
      <c r="C56" s="246"/>
      <c r="D56" s="246"/>
      <c r="E56" s="246"/>
      <c r="F56" s="246"/>
      <c r="G56" s="327"/>
      <c r="H56" s="328" t="s">
        <v>508</v>
      </c>
      <c r="I56" s="329">
        <v>222648</v>
      </c>
      <c r="J56" s="330">
        <v>10246</v>
      </c>
      <c r="K56" s="331">
        <v>25.6</v>
      </c>
      <c r="L56" s="332">
        <v>28900</v>
      </c>
      <c r="M56" s="333">
        <v>18.899999999999999</v>
      </c>
      <c r="N56" s="334">
        <v>6.7</v>
      </c>
    </row>
    <row r="57" spans="1:14">
      <c r="A57" s="250"/>
      <c r="B57" s="246"/>
      <c r="C57" s="246"/>
      <c r="D57" s="246"/>
      <c r="E57" s="246"/>
      <c r="F57" s="246"/>
      <c r="G57" s="312" t="s">
        <v>511</v>
      </c>
      <c r="H57" s="313"/>
      <c r="I57" s="321">
        <v>502297</v>
      </c>
      <c r="J57" s="322">
        <v>23318</v>
      </c>
      <c r="K57" s="323">
        <v>-46.4</v>
      </c>
      <c r="L57" s="324">
        <v>49919</v>
      </c>
      <c r="M57" s="325">
        <v>-6.3</v>
      </c>
      <c r="N57" s="326">
        <v>-40.1</v>
      </c>
    </row>
    <row r="58" spans="1:14">
      <c r="A58" s="250"/>
      <c r="B58" s="246"/>
      <c r="C58" s="246"/>
      <c r="D58" s="246"/>
      <c r="E58" s="246"/>
      <c r="F58" s="246"/>
      <c r="G58" s="327"/>
      <c r="H58" s="328" t="s">
        <v>508</v>
      </c>
      <c r="I58" s="329">
        <v>181564</v>
      </c>
      <c r="J58" s="330">
        <v>8429</v>
      </c>
      <c r="K58" s="331">
        <v>-17.7</v>
      </c>
      <c r="L58" s="332">
        <v>26398</v>
      </c>
      <c r="M58" s="333">
        <v>-8.6999999999999993</v>
      </c>
      <c r="N58" s="334">
        <v>-9</v>
      </c>
    </row>
    <row r="59" spans="1:14">
      <c r="A59" s="250"/>
      <c r="B59" s="246"/>
      <c r="C59" s="246"/>
      <c r="D59" s="246"/>
      <c r="E59" s="246"/>
      <c r="F59" s="246"/>
      <c r="G59" s="312" t="s">
        <v>512</v>
      </c>
      <c r="H59" s="313"/>
      <c r="I59" s="321">
        <v>1232128</v>
      </c>
      <c r="J59" s="322">
        <v>57931</v>
      </c>
      <c r="K59" s="323">
        <v>148.4</v>
      </c>
      <c r="L59" s="324">
        <v>47738</v>
      </c>
      <c r="M59" s="325">
        <v>-4.4000000000000004</v>
      </c>
      <c r="N59" s="326">
        <v>152.80000000000001</v>
      </c>
    </row>
    <row r="60" spans="1:14">
      <c r="A60" s="250"/>
      <c r="B60" s="246"/>
      <c r="C60" s="246"/>
      <c r="D60" s="246"/>
      <c r="E60" s="246"/>
      <c r="F60" s="246"/>
      <c r="G60" s="327"/>
      <c r="H60" s="328" t="s">
        <v>508</v>
      </c>
      <c r="I60" s="335">
        <v>406897</v>
      </c>
      <c r="J60" s="330">
        <v>19131</v>
      </c>
      <c r="K60" s="331">
        <v>127</v>
      </c>
      <c r="L60" s="332">
        <v>24937</v>
      </c>
      <c r="M60" s="333">
        <v>-5.5</v>
      </c>
      <c r="N60" s="334">
        <v>132.5</v>
      </c>
    </row>
    <row r="61" spans="1:14">
      <c r="A61" s="250"/>
      <c r="B61" s="246"/>
      <c r="C61" s="246"/>
      <c r="D61" s="246"/>
      <c r="E61" s="246"/>
      <c r="F61" s="246"/>
      <c r="G61" s="312" t="s">
        <v>513</v>
      </c>
      <c r="H61" s="336"/>
      <c r="I61" s="337">
        <v>770200</v>
      </c>
      <c r="J61" s="338">
        <v>35567</v>
      </c>
      <c r="K61" s="339">
        <v>99.4</v>
      </c>
      <c r="L61" s="340">
        <v>50208</v>
      </c>
      <c r="M61" s="341">
        <v>2.5</v>
      </c>
      <c r="N61" s="326">
        <v>96.9</v>
      </c>
    </row>
    <row r="62" spans="1:14">
      <c r="A62" s="250"/>
      <c r="B62" s="246"/>
      <c r="C62" s="246"/>
      <c r="D62" s="246"/>
      <c r="E62" s="246"/>
      <c r="F62" s="246"/>
      <c r="G62" s="327"/>
      <c r="H62" s="328" t="s">
        <v>508</v>
      </c>
      <c r="I62" s="329">
        <v>230682</v>
      </c>
      <c r="J62" s="330">
        <v>10654</v>
      </c>
      <c r="K62" s="331">
        <v>45.5</v>
      </c>
      <c r="L62" s="332">
        <v>25734</v>
      </c>
      <c r="M62" s="333">
        <v>3</v>
      </c>
      <c r="N62" s="334">
        <v>42.5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4" t="s">
        <v>3</v>
      </c>
      <c r="D47" s="1174"/>
      <c r="E47" s="1175"/>
      <c r="F47" s="11">
        <v>16.29</v>
      </c>
      <c r="G47" s="12">
        <v>16.25</v>
      </c>
      <c r="H47" s="12">
        <v>14.82</v>
      </c>
      <c r="I47" s="12">
        <v>13.17</v>
      </c>
      <c r="J47" s="13">
        <v>15.23</v>
      </c>
    </row>
    <row r="48" spans="2:10" ht="57.75" customHeight="1">
      <c r="B48" s="14"/>
      <c r="C48" s="1176" t="s">
        <v>4</v>
      </c>
      <c r="D48" s="1176"/>
      <c r="E48" s="1177"/>
      <c r="F48" s="15">
        <v>4.21</v>
      </c>
      <c r="G48" s="16">
        <v>6.16</v>
      </c>
      <c r="H48" s="16">
        <v>2.69</v>
      </c>
      <c r="I48" s="16">
        <v>5.14</v>
      </c>
      <c r="J48" s="17">
        <v>3.6</v>
      </c>
    </row>
    <row r="49" spans="2:10" ht="57.75" customHeight="1" thickBot="1">
      <c r="B49" s="18"/>
      <c r="C49" s="1178" t="s">
        <v>5</v>
      </c>
      <c r="D49" s="1178"/>
      <c r="E49" s="1179"/>
      <c r="F49" s="19" t="s">
        <v>520</v>
      </c>
      <c r="G49" s="20">
        <v>1.79</v>
      </c>
      <c r="H49" s="20" t="s">
        <v>521</v>
      </c>
      <c r="I49" s="20">
        <v>1.26</v>
      </c>
      <c r="J49" s="21">
        <v>0.28999999999999998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印刷用</cp:lastModifiedBy>
  <cp:lastPrinted>2018-10-17T06:48:10Z</cp:lastPrinted>
  <dcterms:created xsi:type="dcterms:W3CDTF">2018-01-24T04:25:39Z</dcterms:created>
  <dcterms:modified xsi:type="dcterms:W3CDTF">2018-10-21T23:31:09Z</dcterms:modified>
  <cp:category/>
</cp:coreProperties>
</file>