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U88" i="11" l="1"/>
  <c r="AP88" i="11"/>
  <c r="AF88" i="11"/>
  <c r="AU63" i="11"/>
  <c r="AP63" i="11"/>
  <c r="AP23" i="11"/>
  <c r="AA23" i="11"/>
  <c r="V23" i="11"/>
  <c r="Q23" i="11"/>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BW34" i="9"/>
  <c r="BW35" i="9" s="1"/>
  <c r="BW36" i="9" s="1"/>
  <c r="BW37" i="9" s="1"/>
  <c r="BW38" i="9" s="1"/>
  <c r="BW39" i="9" s="1"/>
  <c r="BW40" i="9" s="1"/>
  <c r="BW41" i="9" s="1"/>
  <c r="BW42" i="9" s="1"/>
  <c r="BW43" i="9" s="1"/>
  <c r="AM34" i="9"/>
</calcChain>
</file>

<file path=xl/sharedStrings.xml><?xml version="1.0" encoding="utf-8"?>
<sst xmlns="http://schemas.openxmlformats.org/spreadsheetml/2006/main" count="1074" uniqueCount="572">
  <si>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</si>
  <si>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</si>
  <si>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</si>
  <si>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</si>
  <si>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</si>
  <si>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</si>
  <si>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</si>
  <si>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</si>
  <si>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</si>
  <si>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</si>
  <si>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</si>
  <si>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</si>
  <si>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</si>
  <si>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</si>
  <si>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</si>
  <si>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</si>
  <si>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</si>
  <si>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</si>
  <si>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</si>
  <si>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</si>
  <si>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</si>
  <si>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</si>
  <si>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</si>
  <si>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</si>
  <si>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</si>
  <si>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</si>
  <si>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</si>
  <si>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</si>
  <si>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</si>
  <si>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</si>
  <si>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</si>
  <si>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</si>
  <si>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</si>
  <si>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</si>
  <si>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</si>
  <si>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</si>
  <si>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</si>
  <si>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</si>
  <si>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</si>
  <si>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</si>
  <si>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</si>
  <si>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</si>
  <si>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</si>
  <si>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</si>
  <si>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</si>
  <si>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</si>
  <si>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</si>
  <si>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</si>
  <si>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</si>
  <si>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</si>
  <si>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</si>
  <si>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</si>
  <si>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</si>
  <si>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</si>
  <si>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</si>
  <si>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</si>
  <si>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</si>
  <si>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</si>
  <si>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</si>
  <si>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</si>
  <si>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</si>
  <si>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</si>
  <si>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</si>
  <si>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</si>
  <si>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</si>
  <si>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</si>
  <si>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</si>
  <si>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</si>
  <si>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</si>
  <si>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</si>
  <si>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</si>
  <si>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</si>
  <si>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</si>
  <si>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</si>
  <si>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</si>
  <si>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</si>
  <si>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</si>
  <si>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</si>
  <si>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</si>
  <si>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</si>
  <si>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</si>
  <si>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</si>
  <si>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</si>
  <si>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いすみ市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</si>
  <si>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</si>
  <si>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</si>
  <si>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</si>
  <si>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</si>
  <si>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</si>
  <si>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</si>
  <si>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</si>
  <si>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</si>
  <si>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</si>
  <si>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</si>
  <si>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</si>
  <si>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</si>
  <si>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</si>
  <si>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</si>
  <si>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</si>
  <si>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</si>
  <si>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</si>
  <si>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</si>
  <si>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</si>
  <si>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</si>
  <si>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</si>
  <si>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</si>
  <si>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</si>
  <si>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</si>
  <si>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</si>
  <si>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</si>
  <si>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</si>
  <si>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</si>
  <si>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</si>
  <si>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</si>
  <si>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</si>
  <si>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</si>
  <si>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</si>
  <si>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</si>
  <si>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</si>
  <si>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</si>
  <si>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</si>
  <si>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</si>
  <si>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</si>
  <si>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</si>
  <si>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</si>
  <si>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</si>
  <si>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</si>
  <si>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</si>
  <si>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</si>
  <si>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</si>
  <si>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</si>
  <si>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</si>
  <si>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</si>
  <si>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</si>
  <si>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</si>
  <si>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</si>
  <si>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</si>
  <si>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</si>
  <si>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</si>
  <si>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</si>
  <si>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</si>
  <si>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</si>
  <si>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</si>
  <si>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</si>
  <si>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</si>
  <si>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</si>
  <si>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</si>
  <si>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</si>
  <si>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</si>
  <si>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</si>
  <si>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</si>
  <si>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</si>
  <si>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</si>
  <si>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</si>
  <si>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</si>
  <si>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</si>
  <si>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</si>
  <si>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</si>
  <si>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</si>
  <si>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</si>
  <si>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</si>
  <si>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</si>
  <si>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</si>
  <si>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</si>
  <si>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</si>
  <si>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</si>
  <si>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</si>
  <si>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</si>
  <si>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</si>
  <si>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</si>
  <si>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</si>
  <si>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</si>
  <si>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</si>
  <si>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</si>
  <si>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</si>
  <si>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</si>
  <si>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</si>
  <si>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</si>
  <si>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</si>
  <si>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</si>
  <si>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</si>
  <si>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</si>
  <si>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</si>
  <si>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</si>
  <si>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</si>
  <si>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</si>
  <si>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</si>
  <si>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</si>
  <si>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</si>
  <si>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</si>
  <si>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</si>
  <si>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</si>
  <si>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</si>
  <si>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</si>
  <si>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</si>
  <si>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</si>
  <si>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</si>
  <si>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千葉県いすみ市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</si>
  <si>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</si>
  <si>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</si>
  <si>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</si>
  <si>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</si>
  <si>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</si>
  <si>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</si>
  <si>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</si>
  <si>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</si>
  <si>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</si>
  <si>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</si>
  <si>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</si>
  <si>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</si>
  <si>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</si>
  <si>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</si>
  <si>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</si>
  <si>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</si>
  <si>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</si>
  <si>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</si>
  <si>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</si>
  <si>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</si>
  <si>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</si>
  <si>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</si>
  <si>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</si>
  <si>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</si>
  <si>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</si>
  <si>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</si>
  <si>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</si>
  <si>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</si>
  <si>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</si>
  <si>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</si>
  <si>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</si>
  <si>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</si>
  <si>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</si>
  <si>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</si>
  <si>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</si>
  <si>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</si>
  <si>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</si>
  <si>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</si>
  <si>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</si>
  <si>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</si>
  <si>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</si>
  <si>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</si>
  <si>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</si>
  <si>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</si>
  <si>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</si>
  <si>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</si>
  <si>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</si>
  <si>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</si>
  <si>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</si>
  <si>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</si>
  <si>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</si>
  <si>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</si>
  <si>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</si>
  <si>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</si>
  <si>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</si>
  <si>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</si>
  <si>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</si>
  <si>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</si>
  <si>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</si>
  <si>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</si>
  <si>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</si>
  <si>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</si>
  <si>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</si>
  <si>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</si>
  <si>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</si>
  <si>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</si>
  <si>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</si>
  <si>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</si>
  <si>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</si>
  <si>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</si>
  <si>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</si>
  <si>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</si>
  <si>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</si>
  <si>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</si>
  <si>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</si>
  <si>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</si>
  <si>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</si>
  <si>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</si>
  <si>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</si>
  <si>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</si>
  <si>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</si>
  <si>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</si>
  <si>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</si>
  <si>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</si>
  <si>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</si>
  <si>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</si>
  <si>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</si>
  <si>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</si>
  <si>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</si>
  <si>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</si>
  <si>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</si>
  <si>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</si>
  <si>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</si>
  <si>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</si>
  <si>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</si>
  <si>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</si>
  <si>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</si>
  <si>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</si>
  <si>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</si>
  <si>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</si>
  <si>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</si>
  <si>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</si>
  <si>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</si>
  <si>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</si>
  <si>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</si>
  <si>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</si>
  <si>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</si>
  <si>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</si>
  <si>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</si>
  <si>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</si>
  <si>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</si>
  <si>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</si>
  <si>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</si>
  <si>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</si>
  <si>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</si>
  <si>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</si>
  <si>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</si>
  <si>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</si>
  <si>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</si>
  <si>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</si>
  <si>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</si>
  <si>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</si>
  <si>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</si>
  <si>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</si>
  <si>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</si>
  <si>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</si>
  <si>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</si>
  <si>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</si>
  <si>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</si>
  <si>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</si>
  <si>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</si>
  <si>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</si>
  <si>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</si>
  <si>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</si>
  <si>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</si>
  <si>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</si>
  <si>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</si>
  <si>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</si>
  <si>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</si>
  <si>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</si>
  <si>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</si>
  <si>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</si>
  <si>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</si>
  <si>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</si>
  <si>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</si>
  <si>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</si>
  <si>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</si>
  <si>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</si>
  <si>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千葉県いすみ市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</si>
  <si>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</si>
  <si>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</si>
  <si>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</si>
  <si>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</si>
  <si>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</si>
  <si>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</si>
  <si>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</si>
  <si>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</si>
  <si>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</si>
  <si>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</si>
  <si>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</si>
  <si>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</si>
  <si>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</si>
  <si>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</si>
  <si>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</si>
  <si>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</si>
  <si>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</si>
  <si>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</si>
  <si>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</si>
  <si>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</si>
  <si>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</si>
  <si>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</si>
  <si>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</si>
  <si>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</si>
  <si>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</si>
  <si>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</si>
  <si>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</si>
  <si>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</si>
  <si>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</si>
  <si>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</si>
  <si>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</si>
  <si>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</si>
  <si>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</si>
  <si>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</si>
  <si>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</si>
  <si>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</si>
  <si>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</si>
  <si>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</si>
  <si>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</si>
  <si>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</si>
  <si>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</si>
  <si>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</si>
  <si>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</si>
  <si>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</si>
  <si>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</si>
  <si>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</si>
  <si>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</si>
  <si>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</si>
  <si>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</si>
  <si>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</si>
  <si>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</si>
  <si>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</si>
  <si>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</si>
  <si>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</si>
  <si>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</si>
  <si>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</si>
  <si>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</si>
  <si>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</si>
  <si>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</si>
  <si>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</si>
  <si>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</si>
  <si>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</si>
  <si>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</si>
  <si>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</si>
  <si>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</si>
  <si>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</si>
  <si>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</si>
  <si>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</si>
  <si>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</si>
  <si>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</si>
  <si>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</si>
  <si>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</si>
  <si>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</si>
  <si>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</si>
  <si>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</si>
  <si>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</si>
  <si>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</si>
  <si>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</si>
  <si>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</si>
  <si>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</si>
  <si>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</si>
  <si>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</si>
  <si>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</si>
  <si>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</si>
  <si>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</si>
  <si>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</si>
  <si>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</si>
  <si>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</si>
  <si>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</si>
  <si>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</si>
  <si>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</si>
  <si>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</si>
  <si>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</si>
  <si>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</si>
  <si>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</si>
  <si>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</si>
  <si>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</si>
  <si>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</si>
  <si>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</si>
  <si>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</si>
  <si>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</si>
  <si>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</si>
  <si>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</si>
  <si>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</si>
  <si>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</si>
  <si>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</si>
  <si>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</si>
  <si>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</si>
  <si>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</si>
  <si>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</si>
  <si>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</si>
  <si>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</si>
  <si>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</si>
  <si>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</si>
  <si>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</si>
  <si>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</si>
  <si>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</si>
  <si>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</si>
  <si>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</si>
  <si>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</si>
  <si>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</si>
  <si>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</si>
  <si>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</si>
  <si>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</si>
  <si>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</si>
  <si>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</si>
  <si>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</si>
  <si>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</si>
  <si>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</si>
  <si>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</si>
  <si>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</si>
  <si>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</si>
  <si>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</si>
  <si>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</si>
  <si>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</si>
  <si>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</si>
  <si>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</si>
  <si>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</si>
  <si>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</si>
  <si>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</si>
  <si>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</si>
  <si>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</si>
  <si>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</si>
  <si>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</si>
  <si>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</si>
  <si>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</si>
  <si>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</si>
  <si>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</si>
  <si>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</si>
  <si>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</si>
  <si>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</si>
  <si>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</si>
  <si>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</si>
  <si>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</si>
  <si>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</si>
  <si>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</si>
  <si>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</si>
  <si>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</si>
  <si>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</si>
  <si>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</si>
  <si>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</si>
  <si>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</si>
  <si>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</si>
  <si>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</si>
  <si>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</si>
  <si>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</si>
  <si>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</si>
  <si>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</si>
  <si>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</si>
  <si>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</si>
  <si>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</si>
  <si>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</si>
  <si>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</si>
  <si>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</si>
  <si>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</si>
  <si>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</si>
  <si>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</si>
  <si>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</si>
  <si>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</si>
  <si>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</si>
  <si>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</si>
  <si>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</si>
  <si>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</si>
  <si>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</si>
  <si>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0.86</t>
  </si>
  <si>
    <t>▲ 2.59</t>
  </si>
  <si>
    <t>水道事業会計</t>
  </si>
  <si>
    <t>一般会計</t>
  </si>
  <si>
    <t>国民健康保険特別会計</t>
  </si>
  <si>
    <t>介護保険特別会計</t>
  </si>
  <si>
    <t>後期高齢者医療特別会計</t>
  </si>
  <si>
    <t>その他会計（赤字）</t>
  </si>
  <si>
    <t>その他会計（黒字）</t>
  </si>
  <si>
    <t>-</t>
    <phoneticPr fontId="2"/>
  </si>
  <si>
    <t>-</t>
    <phoneticPr fontId="2"/>
  </si>
  <si>
    <t>夷隅郡市広域市町村圏事務組合（一般会計）</t>
  </si>
  <si>
    <t>夷隅郡市広域市町村圏事務組合（外房線複線化特別会計）</t>
  </si>
  <si>
    <t>南房総広域水道企業団（水道用水供給事業会計）</t>
  </si>
  <si>
    <t>国保国吉病院（国保国吉病院事業会計）</t>
  </si>
  <si>
    <t>夷隅環境衛生組合（一般会計）</t>
  </si>
  <si>
    <t>布施学校組合（布施学校組合会計）</t>
  </si>
  <si>
    <t>千葉県後期高齢者医療広域連合（一般会計）</t>
  </si>
  <si>
    <t>千葉県後期高齢者医療広域連合（後期高齢者医療特別会計）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</si>
  <si>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</si>
  <si>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</si>
  <si>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</si>
  <si>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</si>
  <si>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法適用</t>
    <rPh sb="0" eb="1">
      <t>ホウ</t>
    </rPh>
    <rPh sb="1" eb="3">
      <t>テキヨウ</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</si>
  <si>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</si>
  <si>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</si>
  <si>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</si>
  <si>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</si>
  <si>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</si>
  <si>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</si>
  <si>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</si>
  <si>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</si>
  <si>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</si>
  <si>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</si>
  <si>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</si>
  <si>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</si>
  <si>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</si>
  <si>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</si>
  <si>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</si>
  <si>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17年12月の合併以来、合併特例債を活用し、防災行政無線、小中学校の校舎・体育館の改修、統合保育所（現こども園）、統合の給食センター建設を実施して起債を行ってきたため、将来負担比率は類似団体と比較すると高い数値となっているが、交付税措置のある起債や事業の実施に加え、財政調整基金の積み立てにより年々減少している。有形固定資産減価償却率の伸びが緩やかなのは、保育所、給食センターの集約化を進めたことがその一因と考えられる。今後も統合小学校の建設に係る起債等、一時的に将来負担が増加するが、その一方で有形固定資産減価償却率の増加を抑える効果が考えられる。しかし、老朽化した施設や集約化・複合化の検討が必要な施設は多く存在し、策定中の個別施設計画に基づき各施設の方向性を決定していかなければならない。併せて、合併算定替の終了による普通交付税の減収を見据え、地方債発行は必要最小限に留める必要がある。</t>
    <phoneticPr fontId="5"/>
  </si>
  <si>
    <t>　実質公債費比率は類似団体と比較して低い水準にあり、近年横ばいとなっている。合併特例債の元利償還金は増加しているが、基準財政需要額に算入される公債費が増加しているため、比率の伸びが抑えられている。将来負担比率については類似団体と比較して若干高いが毎年減少しており、平成24年度からは61.3ポイント減少している。前述のとおり、交付税措置のある起債や事業の実施に併せ、財政調整基金を積み立てたことによる。今後も充当可能基金の維持、増加に努め、公債費等義務的経費の削減を中心に財政の健全化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</si>
</sst>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D289-4F73-B103-F983391659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68275</c:v>
                </c:pt>
                <c:pt idx="1">
                  <c:v>49196</c:v>
                </c:pt>
                <c:pt idx="2">
                  <c:v>69006</c:v>
                </c:pt>
                <c:pt idx="3">
                  <c:v>18531</c:v>
                </c:pt>
                <c:pt idx="4">
                  <c:v>23197</c:v>
                </c:pt>
              </c:numCache>
            </c:numRef>
          </c:val>
          <c:smooth val="0"/>
          <c:extLst>
            <c:ext xmlns:c16="http://schemas.microsoft.com/office/drawing/2014/chart" uri="{C3380CC4-5D6E-409C-BE32-E72D297353CC}">
              <c16:uniqueId val="{00000001-D289-4F73-B103-F983391659CE}"/>
            </c:ext>
          </c:extLst>
        </c:ser>
        <c:dLbls>
          <c:showLegendKey val="0"/>
          <c:showVal val="0"/>
          <c:showCatName val="0"/>
          <c:showSerName val="0"/>
          <c:showPercent val="0"/>
          <c:showBubbleSize val="0"/>
        </c:dLbls>
        <c:marker val="1"/>
        <c:smooth val="0"/>
        <c:axId val="115487488"/>
        <c:axId val="115489024"/>
      </c:lineChart>
      <c:catAx>
        <c:axId val="115487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489024"/>
        <c:crosses val="autoZero"/>
        <c:auto val="1"/>
        <c:lblAlgn val="ctr"/>
        <c:lblOffset val="100"/>
        <c:tickLblSkip val="1"/>
        <c:tickMarkSkip val="1"/>
        <c:noMultiLvlLbl val="0"/>
      </c:catAx>
      <c:valAx>
        <c:axId val="1154890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487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7.94</c:v>
                </c:pt>
                <c:pt idx="1">
                  <c:v>5.99</c:v>
                </c:pt>
                <c:pt idx="2">
                  <c:v>7.13</c:v>
                </c:pt>
                <c:pt idx="3">
                  <c:v>8.26</c:v>
                </c:pt>
                <c:pt idx="4">
                  <c:v>5.28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19.41</c:v>
                </c:pt>
                <c:pt idx="1">
                  <c:v>22.12</c:v>
                </c:pt>
                <c:pt idx="2">
                  <c:v>22.97</c:v>
                </c:pt>
                <c:pt idx="3">
                  <c:v>31.83</c:v>
                </c:pt>
                <c:pt idx="4">
                  <c:v>38.130000000000003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1374336"/>
        <c:axId val="111376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3.13</c:v>
                </c:pt>
                <c:pt idx="1">
                  <c:v>1.1000000000000001</c:v>
                </c:pt>
                <c:pt idx="2">
                  <c:v>-0.86</c:v>
                </c:pt>
                <c:pt idx="3">
                  <c:v>7.15</c:v>
                </c:pt>
                <c:pt idx="4">
                  <c:v>-2.59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1374336"/>
        <c:axId val="111376256"/>
      </c:lineChart>
      <c:catAx>
        <c:axId val="11137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376256"/>
        <c:crosses val="autoZero"/>
        <c:auto val="1"/>
        <c:lblAlgn val="ctr"/>
        <c:lblOffset val="100"/>
        <c:tickLblSkip val="1"/>
        <c:tickMarkSkip val="1"/>
        <c:noMultiLvlLbl val="0"/>
      </c:catAx>
      <c:valAx>
        <c:axId val="111376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7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0.05</c:v>
                </c:pt>
                <c:pt idx="4">
                  <c:v>#N/A</c:v>
                </c:pt>
                <c:pt idx="5">
                  <c:v>0</c:v>
                </c:pt>
                <c:pt idx="6">
                  <c:v>#N/A</c:v>
                </c:pt>
                <c:pt idx="7">
                  <c:v>0</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0.48</c:v>
                </c:pt>
                <c:pt idx="2">
                  <c:v>#N/A</c:v>
                </c:pt>
                <c:pt idx="3">
                  <c:v>0.43</c:v>
                </c:pt>
                <c:pt idx="4">
                  <c:v>#N/A</c:v>
                </c:pt>
                <c:pt idx="5">
                  <c:v>0.3</c:v>
                </c:pt>
                <c:pt idx="6">
                  <c:v>#N/A</c:v>
                </c:pt>
                <c:pt idx="7">
                  <c:v>0.14000000000000001</c:v>
                </c:pt>
                <c:pt idx="8">
                  <c:v>#N/A</c:v>
                </c:pt>
                <c:pt idx="9">
                  <c:v>1.04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3.82</c:v>
                </c:pt>
                <c:pt idx="2">
                  <c:v>#N/A</c:v>
                </c:pt>
                <c:pt idx="3">
                  <c:v>3.55</c:v>
                </c:pt>
                <c:pt idx="4">
                  <c:v>#N/A</c:v>
                </c:pt>
                <c:pt idx="5">
                  <c:v>3.33</c:v>
                </c:pt>
                <c:pt idx="6">
                  <c:v>#N/A</c:v>
                </c:pt>
                <c:pt idx="7">
                  <c:v>4.03</c:v>
                </c:pt>
                <c:pt idx="8">
                  <c:v>#N/A</c:v>
                </c:pt>
                <c:pt idx="9">
                  <c:v>3.96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7.94</c:v>
                </c:pt>
                <c:pt idx="2">
                  <c:v>#N/A</c:v>
                </c:pt>
                <c:pt idx="3">
                  <c:v>5.98</c:v>
                </c:pt>
                <c:pt idx="4">
                  <c:v>#N/A</c:v>
                </c:pt>
                <c:pt idx="5">
                  <c:v>7.13</c:v>
                </c:pt>
                <c:pt idx="6">
                  <c:v>#N/A</c:v>
                </c:pt>
                <c:pt idx="7">
                  <c:v>8.25</c:v>
                </c:pt>
                <c:pt idx="8">
                  <c:v>#N/A</c:v>
                </c:pt>
                <c:pt idx="9">
                  <c:v>5.27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8.92</c:v>
                </c:pt>
                <c:pt idx="2">
                  <c:v>#N/A</c:v>
                </c:pt>
                <c:pt idx="3">
                  <c:v>9.27</c:v>
                </c:pt>
                <c:pt idx="4">
                  <c:v>#N/A</c:v>
                </c:pt>
                <c:pt idx="5">
                  <c:v>9.4499999999999993</c:v>
                </c:pt>
                <c:pt idx="6">
                  <c:v>#N/A</c:v>
                </c:pt>
                <c:pt idx="7">
                  <c:v>9.6300000000000008</c:v>
                </c:pt>
                <c:pt idx="8">
                  <c:v>#N/A</c:v>
                </c:pt>
                <c:pt idx="9">
                  <c:v>9.84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799296"/>
        <c:axId val="23800832"/>
      </c:barChart>
      <c:catAx>
        <c:axId val="2379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00832"/>
        <c:crosses val="autoZero"/>
        <c:auto val="1"/>
        <c:lblAlgn val="ctr"/>
        <c:lblOffset val="100"/>
        <c:tickLblSkip val="1"/>
        <c:tickMarkSkip val="1"/>
        <c:noMultiLvlLbl val="0"/>
      </c:catAx>
      <c:valAx>
        <c:axId val="2380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99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1288</c:v>
                </c:pt>
                <c:pt idx="5">
                  <c:v>1372</c:v>
                </c:pt>
                <c:pt idx="8">
                  <c:v>1489</c:v>
                </c:pt>
                <c:pt idx="11">
                  <c:v>1510</c:v>
                </c:pt>
                <c:pt idx="14">
                  <c:v>1599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c:v>
                </c:pt>
                <c:pt idx="3">
                  <c:v>11</c:v>
                </c:pt>
                <c:pt idx="6">
                  <c:v>9</c:v>
                </c:pt>
                <c:pt idx="9">
                  <c:v>6</c:v>
                </c:pt>
                <c:pt idx="12">
                  <c:v>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196</c:v>
                </c:pt>
                <c:pt idx="3">
                  <c:v>195</c:v>
                </c:pt>
                <c:pt idx="6">
                  <c:v>163</c:v>
                </c:pt>
                <c:pt idx="9">
                  <c:v>169</c:v>
                </c:pt>
                <c:pt idx="12">
                  <c:v>155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266</c:v>
                </c:pt>
                <c:pt idx="3">
                  <c:v>258</c:v>
                </c:pt>
                <c:pt idx="6">
                  <c:v>228</c:v>
                </c:pt>
                <c:pt idx="9">
                  <c:v>225</c:v>
                </c:pt>
                <c:pt idx="12">
                  <c:v>234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1683</c:v>
                </c:pt>
                <c:pt idx="3">
                  <c:v>1749</c:v>
                </c:pt>
                <c:pt idx="6">
                  <c:v>1865</c:v>
                </c:pt>
                <c:pt idx="9">
                  <c:v>1973</c:v>
                </c:pt>
                <c:pt idx="12">
                  <c:v>2013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6745984"/>
        <c:axId val="126748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871</c:v>
                </c:pt>
                <c:pt idx="2">
                  <c:v>#N/A</c:v>
                </c:pt>
                <c:pt idx="3">
                  <c:v>#N/A</c:v>
                </c:pt>
                <c:pt idx="4">
                  <c:v>841</c:v>
                </c:pt>
                <c:pt idx="5">
                  <c:v>#N/A</c:v>
                </c:pt>
                <c:pt idx="6">
                  <c:v>#N/A</c:v>
                </c:pt>
                <c:pt idx="7">
                  <c:v>776</c:v>
                </c:pt>
                <c:pt idx="8">
                  <c:v>#N/A</c:v>
                </c:pt>
                <c:pt idx="9">
                  <c:v>#N/A</c:v>
                </c:pt>
                <c:pt idx="10">
                  <c:v>863</c:v>
                </c:pt>
                <c:pt idx="11">
                  <c:v>#N/A</c:v>
                </c:pt>
                <c:pt idx="12">
                  <c:v>#N/A</c:v>
                </c:pt>
                <c:pt idx="13">
                  <c:v>807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6745984"/>
        <c:axId val="126748160"/>
      </c:lineChart>
      <c:catAx>
        <c:axId val="12674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748160"/>
        <c:crosses val="autoZero"/>
        <c:auto val="1"/>
        <c:lblAlgn val="ctr"/>
        <c:lblOffset val="100"/>
        <c:tickLblSkip val="1"/>
        <c:tickMarkSkip val="1"/>
        <c:noMultiLvlLbl val="0"/>
      </c:catAx>
      <c:valAx>
        <c:axId val="126748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74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15370</c:v>
                </c:pt>
                <c:pt idx="5">
                  <c:v>15509</c:v>
                </c:pt>
                <c:pt idx="8">
                  <c:v>16242</c:v>
                </c:pt>
                <c:pt idx="11">
                  <c:v>15878</c:v>
                </c:pt>
                <c:pt idx="14">
                  <c:v>15274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304</c:v>
                </c:pt>
                <c:pt idx="5">
                  <c:v>277</c:v>
                </c:pt>
                <c:pt idx="8">
                  <c:v>250</c:v>
                </c:pt>
                <c:pt idx="11">
                  <c:v>224</c:v>
                </c:pt>
                <c:pt idx="14">
                  <c:v>199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3129</c:v>
                </c:pt>
                <c:pt idx="5">
                  <c:v>3444</c:v>
                </c:pt>
                <c:pt idx="8">
                  <c:v>3577</c:v>
                </c:pt>
                <c:pt idx="11">
                  <c:v>4767</c:v>
                </c:pt>
                <c:pt idx="14">
                  <c:v>5879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5739</c:v>
                </c:pt>
                <c:pt idx="3">
                  <c:v>5192</c:v>
                </c:pt>
                <c:pt idx="6">
                  <c:v>4876</c:v>
                </c:pt>
                <c:pt idx="9">
                  <c:v>4568</c:v>
                </c:pt>
                <c:pt idx="12">
                  <c:v>4521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3822</c:v>
                </c:pt>
                <c:pt idx="3">
                  <c:v>3611</c:v>
                </c:pt>
                <c:pt idx="6">
                  <c:v>3550</c:v>
                </c:pt>
                <c:pt idx="9">
                  <c:v>3563</c:v>
                </c:pt>
                <c:pt idx="12">
                  <c:v>3560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2137</c:v>
                </c:pt>
                <c:pt idx="3">
                  <c:v>1750</c:v>
                </c:pt>
                <c:pt idx="6">
                  <c:v>1424</c:v>
                </c:pt>
                <c:pt idx="9">
                  <c:v>1167</c:v>
                </c:pt>
                <c:pt idx="12">
                  <c:v>955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18569</c:v>
                </c:pt>
                <c:pt idx="3">
                  <c:v>18486</c:v>
                </c:pt>
                <c:pt idx="6">
                  <c:v>19344</c:v>
                </c:pt>
                <c:pt idx="9">
                  <c:v>18650</c:v>
                </c:pt>
                <c:pt idx="12">
                  <c:v>17748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177536"/>
        <c:axId val="134179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11463</c:v>
                </c:pt>
                <c:pt idx="2">
                  <c:v>#N/A</c:v>
                </c:pt>
                <c:pt idx="3">
                  <c:v>#N/A</c:v>
                </c:pt>
                <c:pt idx="4">
                  <c:v>9808</c:v>
                </c:pt>
                <c:pt idx="5">
                  <c:v>#N/A</c:v>
                </c:pt>
                <c:pt idx="6">
                  <c:v>#N/A</c:v>
                </c:pt>
                <c:pt idx="7">
                  <c:v>9125</c:v>
                </c:pt>
                <c:pt idx="8">
                  <c:v>#N/A</c:v>
                </c:pt>
                <c:pt idx="9">
                  <c:v>#N/A</c:v>
                </c:pt>
                <c:pt idx="10">
                  <c:v>7077</c:v>
                </c:pt>
                <c:pt idx="11">
                  <c:v>#N/A</c:v>
                </c:pt>
                <c:pt idx="12">
                  <c:v>#N/A</c:v>
                </c:pt>
                <c:pt idx="13">
                  <c:v>5432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177536"/>
        <c:axId val="134179456"/>
      </c:lineChart>
      <c:catAx>
        <c:axId val="1341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179456"/>
        <c:crosses val="autoZero"/>
        <c:auto val="1"/>
        <c:lblAlgn val="ctr"/>
        <c:lblOffset val="100"/>
        <c:tickLblSkip val="1"/>
        <c:tickMarkSkip val="1"/>
        <c:noMultiLvlLbl val="0"/>
      </c:catAx>
      <c:valAx>
        <c:axId val="13417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{6E217F1F-8F84-494C-B0AA-0285B0D4A911}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{AB88D4CC-137F-4F54-A9FB-1F76A18930E3}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{93C8DEC3-D3E3-42A2-A19E-F431A34186ED}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{C93523EA-061A-4F55-B042-701393ADBABC}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{F0492A31-8B9A-4A74-BCF0-A9AB753F3DF1}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c:v>
                </c:pt>
                <c:pt idx="4">
                  <c:v>56.9</c:v>
                </c:pt>
              </c:numCache>
            </c:numRef>
          </c:xVal>
          <c:yVal>
            <c:numRef>
              <c:f>公会計指標分析・財政指標組合せ分析表!$K$51:$O$51</c:f>
              <c:numCache>
                <c:formatCode>#,##0.0;"▲ "#,##0.0</c:formatCode>
                <c:ptCount val="5"/>
                <c:pt idx="3">
                  <c:v>71.8</c:v>
                </c:pt>
                <c:pt idx="4">
                  <c:v>56.6</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{274AE362-0220-4FF0-9988-57CE5E9ABB5C}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{0970EC91-6064-454E-A6F4-892CF28F67B9}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{FA51AB8A-F8E5-4185-B41C-4D54766CDB77}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{93B48FAB-40BD-4425-A447-9F0F54E1E2BA}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{44A2D690-A497-4A79-AED5-B797F1FC4BC5}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pt idx="4">
                  <c:v>55.1</c:v>
                </c:pt>
              </c:numCache>
            </c:numRef>
          </c:xVal>
          <c:yVal>
            <c:numRef>
              <c:f>公会計指標分析・財政指標組合せ分析表!$K$55:$O$55</c:f>
              <c:numCache>
                <c:formatCode>#,##0.0;"▲ "#,##0.0</c:formatCode>
                <c:ptCount val="5"/>
                <c:pt idx="3">
                  <c:v>58.5</c:v>
                </c:pt>
                <c:pt idx="4">
                  <c:v>54.6</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4042752"/>
        <c:axId val="134044672"/>
      </c:scatterChart>
      <c:valAx>
        <c:axId val="134042752"/>
        <c:scaling>
          <c:orientation val="minMax"/>
          <c:max val="57.300000000000004"/>
          <c:min val="52.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044672"/>
        <c:crosses val="autoZero"/>
        <c:crossBetween val="midCat"/>
      </c:valAx>
      <c:valAx>
        <c:axId val="134044672"/>
        <c:scaling>
          <c:orientation val="minMax"/>
          <c:max val="75"/>
          <c:min val="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042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{0012077B-C094-47B9-AA9D-CD3C19BF706D}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{2819C94D-EF31-4380-A399-79ACB4937F3A}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{218B5851-B2F7-4983-8FBA-391B31728C44}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{2B6227F9-AA42-4B4B-9EB8-36F733D598D1}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{65978167-1E87-44E0-985D-D53A5C5E96C5}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9.3000000000000007</c:v>
                </c:pt>
                <c:pt idx="1">
                  <c:v>8.9</c:v>
                </c:pt>
                <c:pt idx="2">
                  <c:v>8.5</c:v>
                </c:pt>
                <c:pt idx="3">
                  <c:v>8.4</c:v>
                </c:pt>
                <c:pt idx="4">
                  <c:v>8.4</c:v>
                </c:pt>
              </c:numCache>
            </c:numRef>
          </c:xVal>
          <c:yVal>
            <c:numRef>
              <c:f>公会計指標分析・財政指標組合せ分析表!$K$73:$O$73</c:f>
              <c:numCache>
                <c:formatCode>#,##0.0;"▲ "#,##0.0</c:formatCode>
                <c:ptCount val="5"/>
                <c:pt idx="0">
                  <c:v>117.9</c:v>
                </c:pt>
                <c:pt idx="1">
                  <c:v>100.3</c:v>
                </c:pt>
                <c:pt idx="2">
                  <c:v>94.9</c:v>
                </c:pt>
                <c:pt idx="3">
                  <c:v>71.8</c:v>
                </c:pt>
                <c:pt idx="4">
                  <c:v>56.6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{8846D7CE-F0AC-4EF2-8932-7E037AA92F5D}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{F862225D-A1D7-4C28-A073-F7D3CF83293A}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{7D1CDDA8-A56F-4563-9C7A-BE8CCCAA0433}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{9AD43DDA-BD3B-4BC0-A443-41A277CBDEF4}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{02D3827C-F09D-4814-901D-9D44299EB021}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4231168"/>
        <c:axId val="134233088"/>
      </c:scatterChart>
      <c:valAx>
        <c:axId val="134231168"/>
        <c:scaling>
          <c:orientation val="minMax"/>
          <c:max val="13.2"/>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233088"/>
        <c:crosses val="autoZero"/>
        <c:crossBetween val="midCat"/>
      </c:valAx>
      <c:valAx>
        <c:axId val="134233088"/>
        <c:scaling>
          <c:orientation val="minMax"/>
          <c:max val="129"/>
          <c:min val="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231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合併後様々な事業において合併特例債を活用し財源確保していることから元利償還金等は、年々増加しているが、それに伴い算入公債費等も年々増加している。</a:t>
          </a:r>
          <a:endParaRPr lang="ja-JP" altLang="ja-JP" sz="1400">
            <a:effectLst/>
          </a:endParaRPr>
        </a:p>
        <a:p>
          <a:r>
            <a:rPr kumimoji="1" lang="ja-JP" altLang="ja-JP" sz="1100">
              <a:solidFill>
                <a:schemeClr val="dk1"/>
              </a:solidFill>
              <a:effectLst/>
              <a:latin typeface="+mn-lt"/>
              <a:ea typeface="+mn-ea"/>
              <a:cs typeface="+mn-cs"/>
            </a:rPr>
            <a:t>　起債を起こす時は、なるべく交付税措置のある起債を活用している。</a:t>
          </a:r>
          <a:endParaRPr lang="ja-JP" altLang="ja-JP" sz="1400">
            <a:effectLst/>
          </a:endParaRPr>
        </a:p>
        <a:p>
          <a:r>
            <a:rPr kumimoji="1" lang="ja-JP" altLang="ja-JP" sz="1100">
              <a:solidFill>
                <a:schemeClr val="dk1"/>
              </a:solidFill>
              <a:effectLst/>
              <a:latin typeface="+mn-lt"/>
              <a:ea typeface="+mn-ea"/>
              <a:cs typeface="+mn-cs"/>
            </a:rPr>
            <a:t>　公債費の借入については、次世代への負担を少しでも軽減できるよう新規地方債の発行については、より一層の精査を行い持続可能な財政運営を図っていく。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将来負担額については、学校施設の改修等をはじめとした社会基盤整備等や学校給食センター建設や統合小学校建設等に合併特例債を活用し事業を展開してきたが、</a:t>
          </a:r>
          <a:r>
            <a:rPr kumimoji="1" lang="ja-JP" altLang="en-US" sz="1100">
              <a:solidFill>
                <a:schemeClr val="dk1"/>
              </a:solidFill>
              <a:effectLst/>
              <a:latin typeface="+mn-lt"/>
              <a:ea typeface="+mn-ea"/>
              <a:cs typeface="+mn-cs"/>
            </a:rPr>
            <a:t>大型の事業については一定程度終了し</a:t>
          </a:r>
          <a:r>
            <a:rPr kumimoji="1" lang="ja-JP" altLang="ja-JP" sz="1100">
              <a:solidFill>
                <a:schemeClr val="dk1"/>
              </a:solidFill>
              <a:effectLst/>
              <a:latin typeface="+mn-lt"/>
              <a:ea typeface="+mn-ea"/>
              <a:cs typeface="+mn-cs"/>
            </a:rPr>
            <a:t>、新規の事業も多くないことから、地方債残高は横ばいになる見込みである。　</a:t>
          </a:r>
          <a:endParaRPr lang="ja-JP" altLang="ja-JP" sz="1400">
            <a:effectLst/>
          </a:endParaRPr>
        </a:p>
        <a:p>
          <a:r>
            <a:rPr kumimoji="1" lang="ja-JP" altLang="ja-JP" sz="1100">
              <a:solidFill>
                <a:schemeClr val="dk1"/>
              </a:solidFill>
              <a:effectLst/>
              <a:latin typeface="+mn-lt"/>
              <a:ea typeface="+mn-ea"/>
              <a:cs typeface="+mn-cs"/>
            </a:rPr>
            <a:t>　充当可能基金については、財政調整基金をはじめ各種特目基金に積み増しを行ったことで年々増加してきている。</a:t>
          </a:r>
          <a:endParaRPr lang="ja-JP" altLang="ja-JP" sz="1400">
            <a:effectLst/>
          </a:endParaRPr>
        </a:p>
        <a:p>
          <a:r>
            <a:rPr kumimoji="1" lang="ja-JP" altLang="ja-JP" sz="1100">
              <a:solidFill>
                <a:schemeClr val="dk1"/>
              </a:solidFill>
              <a:effectLst/>
              <a:latin typeface="+mn-lt"/>
              <a:ea typeface="+mn-ea"/>
              <a:cs typeface="+mn-cs"/>
            </a:rPr>
            <a:t>　合併特例措置が切れた後も持続可能な財政運営を行うためにも更なる積み増しに努めていく。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千葉県いすみ市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39,360
38,822
157.50
16,656,091
16,032,232
589,686
11,169,177
17,748,365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56.6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年度に策定した公共施設等総合管理計画において、今後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年間で施設面積を概ね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割縮小していく必要があると見込んでおり、老朽化した施設の集約化・複合化や除却を進めている。有形固定資産減価償却率は類似団体より高いものの、その伸びは比較的緩やかであり、計画策定以前に行った再編を含め、取り組みの効果が表れていると考えられる。しかし、施設全体としての老朽化は進んでおり、現在策定中の個別施設計画に基づき今後も長寿命化や保全、再編を行っ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91863</xdr:rowOff>
    </xdr:from>
    <xdr:to>
      <xdr:col>3</xdr:col>
      <xdr:colOff>1222375</xdr:colOff>
      <xdr:row>30</xdr:row>
      <xdr:rowOff>22013</xdr:rowOff>
    </xdr:to>
    <xdr:sp macro="" textlink="">
      <xdr:nvSpPr>
        <xdr:cNvPr id="77" name="円/楕円 76"/>
        <xdr:cNvSpPr/>
      </xdr:nvSpPr>
      <xdr:spPr>
        <a:xfrm>
          <a:off x="47117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114740</xdr:rowOff>
    </xdr:from>
    <xdr:ext cx="405111" cy="259045"/>
    <xdr:sp macro="" textlink="">
      <xdr:nvSpPr>
        <xdr:cNvPr id="78" name="有形固定資産減価償却率該当値テキスト"/>
        <xdr:cNvSpPr txBox="1"/>
      </xdr:nvSpPr>
      <xdr:spPr>
        <a:xfrm>
          <a:off x="4813300" y="56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57150</xdr:rowOff>
    </xdr:from>
    <xdr:to>
      <xdr:col>3</xdr:col>
      <xdr:colOff>511175</xdr:colOff>
      <xdr:row>30</xdr:row>
      <xdr:rowOff>158750</xdr:rowOff>
    </xdr:to>
    <xdr:sp macro="" textlink="">
      <xdr:nvSpPr>
        <xdr:cNvPr id="79" name="円/楕円 78"/>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142663</xdr:rowOff>
    </xdr:from>
    <xdr:to>
      <xdr:col>3</xdr:col>
      <xdr:colOff>1171575</xdr:colOff>
      <xdr:row>30</xdr:row>
      <xdr:rowOff>107950</xdr:rowOff>
    </xdr:to>
    <xdr:cxnSp macro="">
      <xdr:nvCxnSpPr>
        <xdr:cNvPr id="80" name="直線コネクタ 79"/>
        <xdr:cNvCxnSpPr/>
      </xdr:nvCxnSpPr>
      <xdr:spPr>
        <a:xfrm flipV="1">
          <a:off x="4051300" y="5895763"/>
          <a:ext cx="711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129557</xdr:rowOff>
    </xdr:from>
    <xdr:ext cx="405111" cy="259045"/>
    <xdr:sp macro="" textlink="">
      <xdr:nvSpPr>
        <xdr:cNvPr id="81"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3827</xdr:rowOff>
    </xdr:from>
    <xdr:ext cx="405111" cy="259045"/>
    <xdr:sp macro="" textlink="">
      <xdr:nvSpPr>
        <xdr:cNvPr id="82" name="n_1mainValue有形固定資産減価償却率"/>
        <xdr:cNvSpPr txBox="1"/>
      </xdr:nvSpPr>
      <xdr:spPr>
        <a:xfrm>
          <a:off x="3836043"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千葉県いすみ市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39,360
38,822
157.50
16,656,091
16,032,232
589,686
11,169,177
17,748,365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31132</xdr:rowOff>
    </xdr:from>
    <xdr:ext cx="405111" cy="259045"/>
    <xdr:sp macro="" textlink="">
      <xdr:nvSpPr>
        <xdr:cNvPr id="58" name="【道路】&#10;有形固定資産減価償却率平均値テキスト"/>
        <xdr:cNvSpPr txBox="1"/>
      </xdr:nvSpPr>
      <xdr:spPr>
        <a:xfrm>
          <a:off x="4724400" y="6031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162560</xdr:rowOff>
    </xdr:from>
    <xdr:to>
      <xdr:col>6</xdr:col>
      <xdr:colOff>561975</xdr:colOff>
      <xdr:row>37</xdr:row>
      <xdr:rowOff>92710</xdr:rowOff>
    </xdr:to>
    <xdr:sp macro="" textlink="">
      <xdr:nvSpPr>
        <xdr:cNvPr id="66" name="円/楕円 65"/>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140987</xdr:rowOff>
    </xdr:from>
    <xdr:ext cx="405111" cy="259045"/>
    <xdr:sp macro="" textlink="">
      <xdr:nvSpPr>
        <xdr:cNvPr id="67" name="【道路】&#10;有形固定資産減価償却率該当値テキスト"/>
        <xdr:cNvSpPr txBox="1"/>
      </xdr:nvSpPr>
      <xdr:spPr>
        <a:xfrm>
          <a:off x="4724400"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105410</xdr:rowOff>
    </xdr:from>
    <xdr:to>
      <xdr:col>5</xdr:col>
      <xdr:colOff>409575</xdr:colOff>
      <xdr:row>38</xdr:row>
      <xdr:rowOff>35560</xdr:rowOff>
    </xdr:to>
    <xdr:sp macro="" textlink="">
      <xdr:nvSpPr>
        <xdr:cNvPr id="68" name="円/楕円 67"/>
        <xdr:cNvSpPr/>
      </xdr:nvSpPr>
      <xdr:spPr>
        <a:xfrm>
          <a:off x="3746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41910</xdr:rowOff>
    </xdr:from>
    <xdr:to>
      <xdr:col>6</xdr:col>
      <xdr:colOff>511175</xdr:colOff>
      <xdr:row>37</xdr:row>
      <xdr:rowOff>156210</xdr:rowOff>
    </xdr:to>
    <xdr:cxnSp macro="">
      <xdr:nvCxnSpPr>
        <xdr:cNvPr id="69" name="直線コネクタ 68"/>
        <xdr:cNvCxnSpPr/>
      </xdr:nvCxnSpPr>
      <xdr:spPr>
        <a:xfrm flipV="1">
          <a:off x="3797300" y="63855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46372</xdr:rowOff>
    </xdr:from>
    <xdr:ext cx="405111" cy="259045"/>
    <xdr:sp macro="" textlink="">
      <xdr:nvSpPr>
        <xdr:cNvPr id="70" name="n_1aveValue【道路】&#10;有形固定資産減価償却率"/>
        <xdr:cNvSpPr txBox="1"/>
      </xdr:nvSpPr>
      <xdr:spPr>
        <a:xfrm>
          <a:off x="3582043"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26687</xdr:rowOff>
    </xdr:from>
    <xdr:ext cx="405111" cy="259045"/>
    <xdr:sp macro="" textlink="">
      <xdr:nvSpPr>
        <xdr:cNvPr id="71" name="n_1mainValue【道路】&#10;有形固定資産減価償却率"/>
        <xdr:cNvSpPr txBox="1"/>
      </xdr:nvSpPr>
      <xdr:spPr>
        <a:xfrm>
          <a:off x="3582043"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3" name="直線コネクタ 92"/>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4"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5" name="直線コネクタ 94"/>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6"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7" name="直線コネクタ 96"/>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8"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9" name="フローチャート : 判断 98"/>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100" name="フローチャート : 判断 99"/>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141757</xdr:rowOff>
    </xdr:from>
    <xdr:to>
      <xdr:col>15</xdr:col>
      <xdr:colOff>231775</xdr:colOff>
      <xdr:row>38</xdr:row>
      <xdr:rowOff>71907</xdr:rowOff>
    </xdr:to>
    <xdr:sp macro="" textlink="">
      <xdr:nvSpPr>
        <xdr:cNvPr id="106" name="円/楕円 105"/>
        <xdr:cNvSpPr/>
      </xdr:nvSpPr>
      <xdr:spPr>
        <a:xfrm>
          <a:off x="10426700" y="648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164634</xdr:rowOff>
    </xdr:from>
    <xdr:ext cx="534377" cy="259045"/>
    <xdr:sp macro="" textlink="">
      <xdr:nvSpPr>
        <xdr:cNvPr id="107" name="【道路】&#10;一人当たり延長該当値テキスト"/>
        <xdr:cNvSpPr txBox="1"/>
      </xdr:nvSpPr>
      <xdr:spPr>
        <a:xfrm>
          <a:off x="10566400" y="633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27.410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151999</xdr:rowOff>
    </xdr:from>
    <xdr:to>
      <xdr:col>14</xdr:col>
      <xdr:colOff>79375</xdr:colOff>
      <xdr:row>38</xdr:row>
      <xdr:rowOff>82148</xdr:rowOff>
    </xdr:to>
    <xdr:sp macro="" textlink="">
      <xdr:nvSpPr>
        <xdr:cNvPr id="108" name="円/楕円 107"/>
        <xdr:cNvSpPr/>
      </xdr:nvSpPr>
      <xdr:spPr>
        <a:xfrm>
          <a:off x="9588500" y="64956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21107</xdr:rowOff>
    </xdr:from>
    <xdr:to>
      <xdr:col>15</xdr:col>
      <xdr:colOff>180975</xdr:colOff>
      <xdr:row>38</xdr:row>
      <xdr:rowOff>31348</xdr:rowOff>
    </xdr:to>
    <xdr:cxnSp macro="">
      <xdr:nvCxnSpPr>
        <xdr:cNvPr id="109" name="直線コネクタ 108"/>
        <xdr:cNvCxnSpPr/>
      </xdr:nvCxnSpPr>
      <xdr:spPr>
        <a:xfrm flipV="1">
          <a:off x="9639300" y="6536207"/>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25933</xdr:rowOff>
    </xdr:from>
    <xdr:ext cx="534377" cy="259045"/>
    <xdr:sp macro="" textlink="">
      <xdr:nvSpPr>
        <xdr:cNvPr id="110" name="n_1aveValue【道路】&#10;一人当たり延長"/>
        <xdr:cNvSpPr txBox="1"/>
      </xdr:nvSpPr>
      <xdr:spPr>
        <a:xfrm>
          <a:off x="935941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98676</xdr:rowOff>
    </xdr:from>
    <xdr:ext cx="534377" cy="259045"/>
    <xdr:sp macro="" textlink="">
      <xdr:nvSpPr>
        <xdr:cNvPr id="111" name="n_1mainValue【道路】&#10;一人当たり延長"/>
        <xdr:cNvSpPr txBox="1"/>
      </xdr:nvSpPr>
      <xdr:spPr>
        <a:xfrm>
          <a:off x="9359410" y="627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6" name="直線コネクタ 135"/>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7"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8" name="直線コネクタ 137"/>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9"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40" name="直線コネクタ 139"/>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41"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2" name="フローチャート : 判断 141"/>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43" name="フローチャート : 判断 142"/>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105410</xdr:rowOff>
    </xdr:from>
    <xdr:to>
      <xdr:col>6</xdr:col>
      <xdr:colOff>561975</xdr:colOff>
      <xdr:row>58</xdr:row>
      <xdr:rowOff>35560</xdr:rowOff>
    </xdr:to>
    <xdr:sp macro="" textlink="">
      <xdr:nvSpPr>
        <xdr:cNvPr id="149" name="円/楕円 148"/>
        <xdr:cNvSpPr/>
      </xdr:nvSpPr>
      <xdr:spPr>
        <a:xfrm>
          <a:off x="45847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128287</xdr:rowOff>
    </xdr:from>
    <xdr:ext cx="405111" cy="259045"/>
    <xdr:sp macro="" textlink="">
      <xdr:nvSpPr>
        <xdr:cNvPr id="150" name="【橋りょう・トンネル】&#10;有形固定資産減価償却率該当値テキスト"/>
        <xdr:cNvSpPr txBox="1"/>
      </xdr:nvSpPr>
      <xdr:spPr>
        <a:xfrm>
          <a:off x="4724400"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6350</xdr:rowOff>
    </xdr:from>
    <xdr:to>
      <xdr:col>5</xdr:col>
      <xdr:colOff>409575</xdr:colOff>
      <xdr:row>58</xdr:row>
      <xdr:rowOff>107950</xdr:rowOff>
    </xdr:to>
    <xdr:sp macro="" textlink="">
      <xdr:nvSpPr>
        <xdr:cNvPr id="151" name="円/楕円 150"/>
        <xdr:cNvSpPr/>
      </xdr:nvSpPr>
      <xdr:spPr>
        <a:xfrm>
          <a:off x="3746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156210</xdr:rowOff>
    </xdr:from>
    <xdr:to>
      <xdr:col>6</xdr:col>
      <xdr:colOff>511175</xdr:colOff>
      <xdr:row>58</xdr:row>
      <xdr:rowOff>57150</xdr:rowOff>
    </xdr:to>
    <xdr:cxnSp macro="">
      <xdr:nvCxnSpPr>
        <xdr:cNvPr id="152" name="直線コネクタ 151"/>
        <xdr:cNvCxnSpPr/>
      </xdr:nvCxnSpPr>
      <xdr:spPr>
        <a:xfrm flipV="1">
          <a:off x="3797300" y="99288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60977</xdr:rowOff>
    </xdr:from>
    <xdr:ext cx="405111" cy="259045"/>
    <xdr:sp macro="" textlink="">
      <xdr:nvSpPr>
        <xdr:cNvPr id="153" name="n_1aveValue【橋りょう・トンネル】&#10;有形固定資産減価償却率"/>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124477</xdr:rowOff>
    </xdr:from>
    <xdr:ext cx="405111" cy="259045"/>
    <xdr:sp macro="" textlink="">
      <xdr:nvSpPr>
        <xdr:cNvPr id="154" name="n_1mainValue【橋りょう・トンネル】&#10;有形固定資産減価償却率"/>
        <xdr:cNvSpPr txBox="1"/>
      </xdr:nvSpPr>
      <xdr:spPr>
        <a:xfrm>
          <a:off x="3582043"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4" name="テキスト ボックス 17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8" name="直線コネクタ 177"/>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9"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80" name="直線コネクタ 179"/>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81"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82" name="直線コネクタ 181"/>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83"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84" name="フローチャート : 判断 183"/>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85" name="フローチャート : 判断 184"/>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54903</xdr:rowOff>
    </xdr:from>
    <xdr:to>
      <xdr:col>15</xdr:col>
      <xdr:colOff>231775</xdr:colOff>
      <xdr:row>60</xdr:row>
      <xdr:rowOff>156503</xdr:rowOff>
    </xdr:to>
    <xdr:sp macro="" textlink="">
      <xdr:nvSpPr>
        <xdr:cNvPr id="191" name="円/楕円 190"/>
        <xdr:cNvSpPr/>
      </xdr:nvSpPr>
      <xdr:spPr>
        <a:xfrm>
          <a:off x="10426700" y="103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77780</xdr:rowOff>
    </xdr:from>
    <xdr:ext cx="599010" cy="259045"/>
    <xdr:sp macro="" textlink="">
      <xdr:nvSpPr>
        <xdr:cNvPr id="192" name="【橋りょう・トンネル】&#10;一人当たり有形固定資産（償却資産）額該当値テキスト"/>
        <xdr:cNvSpPr txBox="1"/>
      </xdr:nvSpPr>
      <xdr:spPr>
        <a:xfrm>
          <a:off x="10566400" y="1019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344,513</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66051</xdr:rowOff>
    </xdr:from>
    <xdr:to>
      <xdr:col>14</xdr:col>
      <xdr:colOff>79375</xdr:colOff>
      <xdr:row>60</xdr:row>
      <xdr:rowOff>167651</xdr:rowOff>
    </xdr:to>
    <xdr:sp macro="" textlink="">
      <xdr:nvSpPr>
        <xdr:cNvPr id="193" name="円/楕円 192"/>
        <xdr:cNvSpPr/>
      </xdr:nvSpPr>
      <xdr:spPr>
        <a:xfrm>
          <a:off x="9588500" y="1035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105703</xdr:rowOff>
    </xdr:from>
    <xdr:to>
      <xdr:col>15</xdr:col>
      <xdr:colOff>180975</xdr:colOff>
      <xdr:row>60</xdr:row>
      <xdr:rowOff>116851</xdr:rowOff>
    </xdr:to>
    <xdr:cxnSp macro="">
      <xdr:nvCxnSpPr>
        <xdr:cNvPr id="194" name="直線コネクタ 193"/>
        <xdr:cNvCxnSpPr/>
      </xdr:nvCxnSpPr>
      <xdr:spPr>
        <a:xfrm flipV="1">
          <a:off x="9639300" y="10392703"/>
          <a:ext cx="8382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118536</xdr:rowOff>
    </xdr:from>
    <xdr:ext cx="599010" cy="259045"/>
    <xdr:sp macro="" textlink="">
      <xdr:nvSpPr>
        <xdr:cNvPr id="195"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12728</xdr:rowOff>
    </xdr:from>
    <xdr:ext cx="599010" cy="259045"/>
    <xdr:sp macro="" textlink="">
      <xdr:nvSpPr>
        <xdr:cNvPr id="196" name="n_1mainValue【橋りょう・トンネル】&#10;一人当たり有形固定資産（償却資産）額"/>
        <xdr:cNvSpPr txBox="1"/>
      </xdr:nvSpPr>
      <xdr:spPr>
        <a:xfrm>
          <a:off x="9327094" y="1012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5" name="テキスト ボックス 21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9" name="直線コネクタ 21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2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21" name="直線コネクタ 22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2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23" name="直線コネクタ 22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24"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25" name="フローチャート : 判断 224"/>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26" name="フローチャート : 判断 225"/>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14732</xdr:rowOff>
    </xdr:from>
    <xdr:to>
      <xdr:col>6</xdr:col>
      <xdr:colOff>561975</xdr:colOff>
      <xdr:row>78</xdr:row>
      <xdr:rowOff>116332</xdr:rowOff>
    </xdr:to>
    <xdr:sp macro="" textlink="">
      <xdr:nvSpPr>
        <xdr:cNvPr id="232" name="円/楕円 231"/>
        <xdr:cNvSpPr/>
      </xdr:nvSpPr>
      <xdr:spPr>
        <a:xfrm>
          <a:off x="45847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139209</xdr:rowOff>
    </xdr:from>
    <xdr:ext cx="405111" cy="259045"/>
    <xdr:sp macro="" textlink="">
      <xdr:nvSpPr>
        <xdr:cNvPr id="233" name="【公営住宅】&#10;有形固定資産減価償却率該当値テキスト"/>
        <xdr:cNvSpPr txBox="1"/>
      </xdr:nvSpPr>
      <xdr:spPr>
        <a:xfrm>
          <a:off x="4724400" y="13340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30735</xdr:rowOff>
    </xdr:from>
    <xdr:to>
      <xdr:col>5</xdr:col>
      <xdr:colOff>409575</xdr:colOff>
      <xdr:row>78</xdr:row>
      <xdr:rowOff>132335</xdr:rowOff>
    </xdr:to>
    <xdr:sp macro="" textlink="">
      <xdr:nvSpPr>
        <xdr:cNvPr id="234" name="円/楕円 233"/>
        <xdr:cNvSpPr/>
      </xdr:nvSpPr>
      <xdr:spPr>
        <a:xfrm>
          <a:off x="3746500" y="134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65532</xdr:rowOff>
    </xdr:from>
    <xdr:to>
      <xdr:col>6</xdr:col>
      <xdr:colOff>511175</xdr:colOff>
      <xdr:row>78</xdr:row>
      <xdr:rowOff>81535</xdr:rowOff>
    </xdr:to>
    <xdr:cxnSp macro="">
      <xdr:nvCxnSpPr>
        <xdr:cNvPr id="235" name="直線コネクタ 234"/>
        <xdr:cNvCxnSpPr/>
      </xdr:nvCxnSpPr>
      <xdr:spPr>
        <a:xfrm flipV="1">
          <a:off x="3797300" y="13438632"/>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86885</xdr:rowOff>
    </xdr:from>
    <xdr:ext cx="405111" cy="259045"/>
    <xdr:sp macro="" textlink="">
      <xdr:nvSpPr>
        <xdr:cNvPr id="236"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148862</xdr:rowOff>
    </xdr:from>
    <xdr:ext cx="405111" cy="259045"/>
    <xdr:sp macro="" textlink="">
      <xdr:nvSpPr>
        <xdr:cNvPr id="237" name="n_1mainValue【公営住宅】&#10;有形固定資産減価償却率"/>
        <xdr:cNvSpPr txBox="1"/>
      </xdr:nvSpPr>
      <xdr:spPr>
        <a:xfrm>
          <a:off x="3582043" y="1317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1" name="テキスト ボックス 25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3" name="テキスト ボックス 25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5" name="テキスト ボックス 25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59" name="直線コネクタ 258"/>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60"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61" name="直線コネクタ 260"/>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62"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63" name="直線コネクタ 262"/>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82872</xdr:rowOff>
    </xdr:from>
    <xdr:ext cx="469744" cy="259045"/>
    <xdr:sp macro="" textlink="">
      <xdr:nvSpPr>
        <xdr:cNvPr id="264" name="【公営住宅】&#10;一人当たり面積平均値テキスト"/>
        <xdr:cNvSpPr txBox="1"/>
      </xdr:nvSpPr>
      <xdr:spPr>
        <a:xfrm>
          <a:off x="10566400" y="1414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65" name="フローチャート : 判断 264"/>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66" name="フローチャート : 判断 265"/>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42621</xdr:rowOff>
    </xdr:from>
    <xdr:to>
      <xdr:col>15</xdr:col>
      <xdr:colOff>231775</xdr:colOff>
      <xdr:row>85</xdr:row>
      <xdr:rowOff>144221</xdr:rowOff>
    </xdr:to>
    <xdr:sp macro="" textlink="">
      <xdr:nvSpPr>
        <xdr:cNvPr id="272" name="円/楕円 271"/>
        <xdr:cNvSpPr/>
      </xdr:nvSpPr>
      <xdr:spPr>
        <a:xfrm>
          <a:off x="10426700" y="146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128998</xdr:rowOff>
    </xdr:from>
    <xdr:ext cx="469744" cy="259045"/>
    <xdr:sp macro="" textlink="">
      <xdr:nvSpPr>
        <xdr:cNvPr id="273" name="【公営住宅】&#10;一人当たり面積該当値テキスト"/>
        <xdr:cNvSpPr txBox="1"/>
      </xdr:nvSpPr>
      <xdr:spPr>
        <a:xfrm>
          <a:off x="10566400" y="1453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0.254</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41708</xdr:rowOff>
    </xdr:from>
    <xdr:to>
      <xdr:col>14</xdr:col>
      <xdr:colOff>79375</xdr:colOff>
      <xdr:row>85</xdr:row>
      <xdr:rowOff>143308</xdr:rowOff>
    </xdr:to>
    <xdr:sp macro="" textlink="">
      <xdr:nvSpPr>
        <xdr:cNvPr id="274" name="円/楕円 273"/>
        <xdr:cNvSpPr/>
      </xdr:nvSpPr>
      <xdr:spPr>
        <a:xfrm>
          <a:off x="9588500"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92508</xdr:rowOff>
    </xdr:from>
    <xdr:to>
      <xdr:col>15</xdr:col>
      <xdr:colOff>180975</xdr:colOff>
      <xdr:row>85</xdr:row>
      <xdr:rowOff>93421</xdr:rowOff>
    </xdr:to>
    <xdr:cxnSp macro="">
      <xdr:nvCxnSpPr>
        <xdr:cNvPr id="275" name="直線コネクタ 274"/>
        <xdr:cNvCxnSpPr/>
      </xdr:nvCxnSpPr>
      <xdr:spPr>
        <a:xfrm>
          <a:off x="9639300" y="14665758"/>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108627</xdr:rowOff>
    </xdr:from>
    <xdr:ext cx="469744" cy="259045"/>
    <xdr:sp macro="" textlink="">
      <xdr:nvSpPr>
        <xdr:cNvPr id="276"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134435</xdr:rowOff>
    </xdr:from>
    <xdr:ext cx="469744" cy="259045"/>
    <xdr:sp macro="" textlink="">
      <xdr:nvSpPr>
        <xdr:cNvPr id="277" name="n_1mainValue【公営住宅】&#10;一人当たり面積"/>
        <xdr:cNvSpPr txBox="1"/>
      </xdr:nvSpPr>
      <xdr:spPr>
        <a:xfrm>
          <a:off x="9391727" y="1470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88" name="直線コネクタ 2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89" name="テキスト ボックス 288"/>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0" name="直線コネクタ 2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1" name="テキスト ボックス 2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2" name="直線コネクタ 2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3" name="テキスト ボックス 2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4" name="直線コネクタ 2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5" name="テキスト ボックス 29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7" name="テキスト ボックス 29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99" name="直線コネクタ 298"/>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300"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301" name="直線コネクタ 300"/>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302"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303" name="直線コネクタ 302"/>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137431</xdr:rowOff>
    </xdr:from>
    <xdr:ext cx="405111" cy="259045"/>
    <xdr:sp macro="" textlink="">
      <xdr:nvSpPr>
        <xdr:cNvPr id="304" name="【港湾・漁港】&#10;有形固定資産減価償却率平均値テキスト"/>
        <xdr:cNvSpPr txBox="1"/>
      </xdr:nvSpPr>
      <xdr:spPr>
        <a:xfrm>
          <a:off x="4724400" y="17282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305" name="フローチャート : 判断 304"/>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306" name="フローチャート : 判断 305"/>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7" name="テキスト ボックス 3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11685</xdr:rowOff>
    </xdr:from>
    <xdr:to>
      <xdr:col>6</xdr:col>
      <xdr:colOff>561975</xdr:colOff>
      <xdr:row>103</xdr:row>
      <xdr:rowOff>113285</xdr:rowOff>
    </xdr:to>
    <xdr:sp macro="" textlink="">
      <xdr:nvSpPr>
        <xdr:cNvPr id="312" name="円/楕円 311"/>
        <xdr:cNvSpPr/>
      </xdr:nvSpPr>
      <xdr:spPr>
        <a:xfrm>
          <a:off x="4584700" y="176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161562</xdr:rowOff>
    </xdr:from>
    <xdr:ext cx="405111" cy="259045"/>
    <xdr:sp macro="" textlink="">
      <xdr:nvSpPr>
        <xdr:cNvPr id="313" name="【港湾・漁港】&#10;有形固定資産減価償却率該当値テキスト"/>
        <xdr:cNvSpPr txBox="1"/>
      </xdr:nvSpPr>
      <xdr:spPr>
        <a:xfrm>
          <a:off x="4724400" y="1764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61976</xdr:rowOff>
    </xdr:from>
    <xdr:to>
      <xdr:col>5</xdr:col>
      <xdr:colOff>409575</xdr:colOff>
      <xdr:row>103</xdr:row>
      <xdr:rowOff>163576</xdr:rowOff>
    </xdr:to>
    <xdr:sp macro="" textlink="">
      <xdr:nvSpPr>
        <xdr:cNvPr id="314" name="円/楕円 313"/>
        <xdr:cNvSpPr/>
      </xdr:nvSpPr>
      <xdr:spPr>
        <a:xfrm>
          <a:off x="3746500" y="177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62485</xdr:rowOff>
    </xdr:from>
    <xdr:to>
      <xdr:col>6</xdr:col>
      <xdr:colOff>511175</xdr:colOff>
      <xdr:row>103</xdr:row>
      <xdr:rowOff>112776</xdr:rowOff>
    </xdr:to>
    <xdr:cxnSp macro="">
      <xdr:nvCxnSpPr>
        <xdr:cNvPr id="315" name="直線コネクタ 314"/>
        <xdr:cNvCxnSpPr/>
      </xdr:nvCxnSpPr>
      <xdr:spPr>
        <a:xfrm flipV="1">
          <a:off x="3797300" y="1772183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99</xdr:row>
      <xdr:rowOff>148099</xdr:rowOff>
    </xdr:from>
    <xdr:ext cx="405111" cy="259045"/>
    <xdr:sp macro="" textlink="">
      <xdr:nvSpPr>
        <xdr:cNvPr id="316" name="n_1aveValue【港湾・漁港】&#10;有形固定資産減価償却率"/>
        <xdr:cNvSpPr txBox="1"/>
      </xdr:nvSpPr>
      <xdr:spPr>
        <a:xfrm>
          <a:off x="3582043" y="171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154703</xdr:rowOff>
    </xdr:from>
    <xdr:ext cx="405111" cy="259045"/>
    <xdr:sp macro="" textlink="">
      <xdr:nvSpPr>
        <xdr:cNvPr id="317" name="n_1mainValue【港湾・漁港】&#10;有形固定資産減価償却率"/>
        <xdr:cNvSpPr txBox="1"/>
      </xdr:nvSpPr>
      <xdr:spPr>
        <a:xfrm>
          <a:off x="3582043" y="1781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29" name="テキスト ボックス 32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31" name="テキスト ボックス 33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33" name="テキスト ボックス 33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35" name="テキスト ボックス 33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7" name="テキスト ボックス 336"/>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39" name="テキスト ボックス 33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41" name="直線コネクタ 340"/>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42"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43" name="直線コネクタ 342"/>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44"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45" name="直線コネクタ 344"/>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103480</xdr:rowOff>
    </xdr:from>
    <xdr:ext cx="599010" cy="259045"/>
    <xdr:sp macro="" textlink="">
      <xdr:nvSpPr>
        <xdr:cNvPr id="346" name="【港湾・漁港】&#10;一人当たり有形固定資産（償却資産）額平均値テキスト"/>
        <xdr:cNvSpPr txBox="1"/>
      </xdr:nvSpPr>
      <xdr:spPr>
        <a:xfrm>
          <a:off x="10566400" y="17934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47" name="フローチャート : 判断 346"/>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48" name="フローチャート : 判断 347"/>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149565</xdr:rowOff>
    </xdr:from>
    <xdr:to>
      <xdr:col>15</xdr:col>
      <xdr:colOff>231775</xdr:colOff>
      <xdr:row>108</xdr:row>
      <xdr:rowOff>79715</xdr:rowOff>
    </xdr:to>
    <xdr:sp macro="" textlink="">
      <xdr:nvSpPr>
        <xdr:cNvPr id="354" name="円/楕円 353"/>
        <xdr:cNvSpPr/>
      </xdr:nvSpPr>
      <xdr:spPr>
        <a:xfrm>
          <a:off x="10426700" y="1849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64492</xdr:rowOff>
    </xdr:from>
    <xdr:ext cx="534377" cy="259045"/>
    <xdr:sp macro="" textlink="">
      <xdr:nvSpPr>
        <xdr:cNvPr id="355" name="【港湾・漁港】&#10;一人当たり有形固定資産（償却資産）額該当値テキスト"/>
        <xdr:cNvSpPr txBox="1"/>
      </xdr:nvSpPr>
      <xdr:spPr>
        <a:xfrm>
          <a:off x="10566400" y="184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32,411</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151583</xdr:rowOff>
    </xdr:from>
    <xdr:to>
      <xdr:col>14</xdr:col>
      <xdr:colOff>79375</xdr:colOff>
      <xdr:row>108</xdr:row>
      <xdr:rowOff>81733</xdr:rowOff>
    </xdr:to>
    <xdr:sp macro="" textlink="">
      <xdr:nvSpPr>
        <xdr:cNvPr id="356" name="円/楕円 355"/>
        <xdr:cNvSpPr/>
      </xdr:nvSpPr>
      <xdr:spPr>
        <a:xfrm>
          <a:off x="9588500" y="1849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28915</xdr:rowOff>
    </xdr:from>
    <xdr:to>
      <xdr:col>15</xdr:col>
      <xdr:colOff>180975</xdr:colOff>
      <xdr:row>108</xdr:row>
      <xdr:rowOff>30933</xdr:rowOff>
    </xdr:to>
    <xdr:cxnSp macro="">
      <xdr:nvCxnSpPr>
        <xdr:cNvPr id="357" name="直線コネクタ 356"/>
        <xdr:cNvCxnSpPr/>
      </xdr:nvCxnSpPr>
      <xdr:spPr>
        <a:xfrm flipV="1">
          <a:off x="9639300" y="18545515"/>
          <a:ext cx="8382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102</xdr:row>
      <xdr:rowOff>17431</xdr:rowOff>
    </xdr:from>
    <xdr:ext cx="599010" cy="259045"/>
    <xdr:sp macro="" textlink="">
      <xdr:nvSpPr>
        <xdr:cNvPr id="358" name="n_1aveValue【港湾・漁港】&#10;一人当たり有形固定資産（償却資産）額"/>
        <xdr:cNvSpPr txBox="1"/>
      </xdr:nvSpPr>
      <xdr:spPr>
        <a:xfrm>
          <a:off x="9327094" y="175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72860</xdr:rowOff>
    </xdr:from>
    <xdr:ext cx="534377" cy="259045"/>
    <xdr:sp macro="" textlink="">
      <xdr:nvSpPr>
        <xdr:cNvPr id="359" name="n_1mainValue【港湾・漁港】&#10;一人当たり有形固定資産（償却資産）額"/>
        <xdr:cNvSpPr txBox="1"/>
      </xdr:nvSpPr>
      <xdr:spPr>
        <a:xfrm>
          <a:off x="9359411" y="1858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70" name="テキスト ボックス 36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71" name="直線コネクタ 37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72" name="テキスト ボックス 37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73" name="直線コネクタ 37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74" name="テキスト ボックス 37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5" name="直線コネクタ 37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6" name="テキスト ボックス 37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7" name="直線コネクタ 37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8" name="テキスト ボックス 37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9" name="直線コネクタ 37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80" name="テキスト ボックス 37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1" name="直線コネクタ 3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2" name="テキスト ボックス 3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84" name="直線コネクタ 383"/>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85"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86" name="直線コネクタ 385"/>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87"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88" name="直線コネクタ 387"/>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55897</xdr:rowOff>
    </xdr:from>
    <xdr:ext cx="405111" cy="259045"/>
    <xdr:sp macro="" textlink="">
      <xdr:nvSpPr>
        <xdr:cNvPr id="389" name="【認定こども園・幼稚園・保育所】&#10;有形固定資産減価償却率平均値テキスト"/>
        <xdr:cNvSpPr txBox="1"/>
      </xdr:nvSpPr>
      <xdr:spPr>
        <a:xfrm>
          <a:off x="164084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90" name="フローチャート : 判断 389"/>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91" name="フローチャート : 判断 390"/>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93980</xdr:rowOff>
    </xdr:from>
    <xdr:to>
      <xdr:col>23</xdr:col>
      <xdr:colOff>568325</xdr:colOff>
      <xdr:row>39</xdr:row>
      <xdr:rowOff>24130</xdr:rowOff>
    </xdr:to>
    <xdr:sp macro="" textlink="">
      <xdr:nvSpPr>
        <xdr:cNvPr id="397" name="円/楕円 396"/>
        <xdr:cNvSpPr/>
      </xdr:nvSpPr>
      <xdr:spPr>
        <a:xfrm>
          <a:off x="16268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72407</xdr:rowOff>
    </xdr:from>
    <xdr:ext cx="405111" cy="259045"/>
    <xdr:sp macro="" textlink="">
      <xdr:nvSpPr>
        <xdr:cNvPr id="398" name="【認定こども園・幼稚園・保育所】&#10;有形固定資産減価償却率該当値テキスト"/>
        <xdr:cNvSpPr txBox="1"/>
      </xdr:nvSpPr>
      <xdr:spPr>
        <a:xfrm>
          <a:off x="164084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95885</xdr:rowOff>
    </xdr:from>
    <xdr:to>
      <xdr:col>22</xdr:col>
      <xdr:colOff>415925</xdr:colOff>
      <xdr:row>39</xdr:row>
      <xdr:rowOff>26035</xdr:rowOff>
    </xdr:to>
    <xdr:sp macro="" textlink="">
      <xdr:nvSpPr>
        <xdr:cNvPr id="399" name="円/楕円 398"/>
        <xdr:cNvSpPr/>
      </xdr:nvSpPr>
      <xdr:spPr>
        <a:xfrm>
          <a:off x="15430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144780</xdr:rowOff>
    </xdr:from>
    <xdr:to>
      <xdr:col>23</xdr:col>
      <xdr:colOff>517525</xdr:colOff>
      <xdr:row>38</xdr:row>
      <xdr:rowOff>146685</xdr:rowOff>
    </xdr:to>
    <xdr:cxnSp macro="">
      <xdr:nvCxnSpPr>
        <xdr:cNvPr id="400" name="直線コネクタ 399"/>
        <xdr:cNvCxnSpPr/>
      </xdr:nvCxnSpPr>
      <xdr:spPr>
        <a:xfrm flipV="1">
          <a:off x="15481300" y="66598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10177</xdr:rowOff>
    </xdr:from>
    <xdr:ext cx="405111" cy="259045"/>
    <xdr:sp macro="" textlink="">
      <xdr:nvSpPr>
        <xdr:cNvPr id="401" name="n_1aveValue【認定こども園・幼稚園・保育所】&#10;有形固定資産減価償却率"/>
        <xdr:cNvSpPr txBox="1"/>
      </xdr:nvSpPr>
      <xdr:spPr>
        <a:xfrm>
          <a:off x="1526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17162</xdr:rowOff>
    </xdr:from>
    <xdr:ext cx="405111" cy="259045"/>
    <xdr:sp macro="" textlink="">
      <xdr:nvSpPr>
        <xdr:cNvPr id="402" name="n_1mainValue【認定こども園・幼稚園・保育所】&#10;有形固定資産減価償却率"/>
        <xdr:cNvSpPr txBox="1"/>
      </xdr:nvSpPr>
      <xdr:spPr>
        <a:xfrm>
          <a:off x="15266043"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0" name="正方形/長方形 4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1" name="テキスト ボックス 4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2" name="直線コネクタ 4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13" name="直線コネクタ 4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14" name="テキスト ボックス 41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15" name="直線コネクタ 4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16" name="テキスト ボックス 41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7" name="直線コネクタ 4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18" name="テキスト ボックス 41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9" name="直線コネクタ 4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20" name="テキスト ボックス 41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424" name="直線コネクタ 423"/>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425"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426" name="直線コネクタ 425"/>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27"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28" name="直線コネクタ 427"/>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29"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30" name="フローチャート : 判断 429"/>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31" name="フローチャート : 判断 430"/>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2" name="テキスト ボックス 4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3" name="テキスト ボックス 4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4" name="テキスト ボックス 4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5" name="テキスト ボックス 4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6" name="テキスト ボックス 4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32258</xdr:rowOff>
    </xdr:from>
    <xdr:to>
      <xdr:col>32</xdr:col>
      <xdr:colOff>238125</xdr:colOff>
      <xdr:row>38</xdr:row>
      <xdr:rowOff>133858</xdr:rowOff>
    </xdr:to>
    <xdr:sp macro="" textlink="">
      <xdr:nvSpPr>
        <xdr:cNvPr id="437" name="円/楕円 436"/>
        <xdr:cNvSpPr/>
      </xdr:nvSpPr>
      <xdr:spPr>
        <a:xfrm>
          <a:off x="221107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55135</xdr:rowOff>
    </xdr:from>
    <xdr:ext cx="469744" cy="259045"/>
    <xdr:sp macro="" textlink="">
      <xdr:nvSpPr>
        <xdr:cNvPr id="438" name="【認定こども園・幼稚園・保育所】&#10;一人当たり面積該当値テキスト"/>
        <xdr:cNvSpPr txBox="1"/>
      </xdr:nvSpPr>
      <xdr:spPr>
        <a:xfrm>
          <a:off x="22250400"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2540</xdr:rowOff>
    </xdr:from>
    <xdr:to>
      <xdr:col>31</xdr:col>
      <xdr:colOff>85725</xdr:colOff>
      <xdr:row>38</xdr:row>
      <xdr:rowOff>104140</xdr:rowOff>
    </xdr:to>
    <xdr:sp macro="" textlink="">
      <xdr:nvSpPr>
        <xdr:cNvPr id="439" name="円/楕円 438"/>
        <xdr:cNvSpPr/>
      </xdr:nvSpPr>
      <xdr:spPr>
        <a:xfrm>
          <a:off x="2127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53340</xdr:rowOff>
    </xdr:from>
    <xdr:to>
      <xdr:col>32</xdr:col>
      <xdr:colOff>187325</xdr:colOff>
      <xdr:row>38</xdr:row>
      <xdr:rowOff>83058</xdr:rowOff>
    </xdr:to>
    <xdr:cxnSp macro="">
      <xdr:nvCxnSpPr>
        <xdr:cNvPr id="440" name="直線コネクタ 439"/>
        <xdr:cNvCxnSpPr/>
      </xdr:nvCxnSpPr>
      <xdr:spPr>
        <a:xfrm>
          <a:off x="21323300" y="656844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106697</xdr:rowOff>
    </xdr:from>
    <xdr:ext cx="469744" cy="259045"/>
    <xdr:sp macro="" textlink="">
      <xdr:nvSpPr>
        <xdr:cNvPr id="441"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120667</xdr:rowOff>
    </xdr:from>
    <xdr:ext cx="469744" cy="259045"/>
    <xdr:sp macro="" textlink="">
      <xdr:nvSpPr>
        <xdr:cNvPr id="442" name="n_1mainValue【認定こども園・幼稚園・保育所】&#10;一人当たり面積"/>
        <xdr:cNvSpPr txBox="1"/>
      </xdr:nvSpPr>
      <xdr:spPr>
        <a:xfrm>
          <a:off x="21075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53" name="テキスト ボックス 45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54" name="直線コネクタ 45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55" name="テキスト ボックス 45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56" name="直線コネクタ 45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57" name="テキスト ボックス 45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58" name="直線コネクタ 45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59" name="テキスト ボックス 45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60" name="直線コネクタ 45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61" name="テキスト ボックス 46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3" name="テキスト ボックス 4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65" name="直線コネクタ 464"/>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66"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67" name="直線コネクタ 466"/>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68"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69" name="直線コネクタ 468"/>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70"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71" name="フローチャート : 判断 470"/>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72" name="フローチャート : 判断 471"/>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3" name="テキスト ボックス 4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4" name="テキスト ボックス 4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5" name="テキスト ボックス 4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6" name="テキスト ボックス 4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7" name="テキスト ボックス 4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26924</xdr:rowOff>
    </xdr:from>
    <xdr:to>
      <xdr:col>23</xdr:col>
      <xdr:colOff>568325</xdr:colOff>
      <xdr:row>55</xdr:row>
      <xdr:rowOff>128524</xdr:rowOff>
    </xdr:to>
    <xdr:sp macro="" textlink="">
      <xdr:nvSpPr>
        <xdr:cNvPr id="478" name="円/楕円 477"/>
        <xdr:cNvSpPr/>
      </xdr:nvSpPr>
      <xdr:spPr>
        <a:xfrm>
          <a:off x="16268700" y="94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151401</xdr:rowOff>
    </xdr:from>
    <xdr:ext cx="405111" cy="259045"/>
    <xdr:sp macro="" textlink="">
      <xdr:nvSpPr>
        <xdr:cNvPr id="479" name="【学校施設】&#10;有形固定資産減価償却率該当値テキスト"/>
        <xdr:cNvSpPr txBox="1"/>
      </xdr:nvSpPr>
      <xdr:spPr>
        <a:xfrm>
          <a:off x="16408400" y="9409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33782</xdr:rowOff>
    </xdr:from>
    <xdr:to>
      <xdr:col>22</xdr:col>
      <xdr:colOff>415925</xdr:colOff>
      <xdr:row>55</xdr:row>
      <xdr:rowOff>135382</xdr:rowOff>
    </xdr:to>
    <xdr:sp macro="" textlink="">
      <xdr:nvSpPr>
        <xdr:cNvPr id="480" name="円/楕円 479"/>
        <xdr:cNvSpPr/>
      </xdr:nvSpPr>
      <xdr:spPr>
        <a:xfrm>
          <a:off x="15430500" y="946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77724</xdr:rowOff>
    </xdr:from>
    <xdr:to>
      <xdr:col>23</xdr:col>
      <xdr:colOff>517525</xdr:colOff>
      <xdr:row>55</xdr:row>
      <xdr:rowOff>84582</xdr:rowOff>
    </xdr:to>
    <xdr:cxnSp macro="">
      <xdr:nvCxnSpPr>
        <xdr:cNvPr id="481" name="直線コネクタ 480"/>
        <xdr:cNvCxnSpPr/>
      </xdr:nvCxnSpPr>
      <xdr:spPr>
        <a:xfrm flipV="1">
          <a:off x="15481300" y="950747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23639</xdr:rowOff>
    </xdr:from>
    <xdr:ext cx="405111" cy="259045"/>
    <xdr:sp macro="" textlink="">
      <xdr:nvSpPr>
        <xdr:cNvPr id="482"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151909</xdr:rowOff>
    </xdr:from>
    <xdr:ext cx="405111" cy="259045"/>
    <xdr:sp macro="" textlink="">
      <xdr:nvSpPr>
        <xdr:cNvPr id="483" name="n_1mainValue【学校施設】&#10;有形固定資産減価償却率"/>
        <xdr:cNvSpPr txBox="1"/>
      </xdr:nvSpPr>
      <xdr:spPr>
        <a:xfrm>
          <a:off x="15266043" y="923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4" name="正方形/長方形 4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5" name="正方形/長方形 4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6" name="正方形/長方形 4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7" name="正方形/長方形 4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8" name="正方形/長方形 4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9" name="正方形/長方形 4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0" name="正方形/長方形 4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1" name="正方形/長方形 4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2" name="テキスト ボックス 4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3" name="直線コネクタ 4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94" name="直線コネクタ 49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95" name="テキスト ボックス 49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96" name="直線コネクタ 49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97" name="テキスト ボックス 49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98" name="直線コネクタ 49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99" name="テキスト ボックス 49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00" name="直線コネクタ 49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01" name="テキスト ボックス 50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02" name="直線コネクタ 50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03" name="テキスト ボックス 50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4" name="直線コネクタ 5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505" name="テキスト ボックス 50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507" name="直線コネクタ 506"/>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508"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509" name="直線コネクタ 508"/>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510"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511" name="直線コネクタ 510"/>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129621</xdr:rowOff>
    </xdr:from>
    <xdr:ext cx="469744" cy="259045"/>
    <xdr:sp macro="" textlink="">
      <xdr:nvSpPr>
        <xdr:cNvPr id="512" name="【学校施設】&#10;一人当たり面積平均値テキスト"/>
        <xdr:cNvSpPr txBox="1"/>
      </xdr:nvSpPr>
      <xdr:spPr>
        <a:xfrm>
          <a:off x="22250400" y="10416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513" name="フローチャート : 判断 512"/>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514" name="フローチャート : 判断 513"/>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5" name="テキスト ボックス 5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6" name="テキスト ボックス 5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7" name="テキスト ボックス 5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8" name="テキスト ボックス 5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9" name="テキスト ボックス 5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30734</xdr:rowOff>
    </xdr:from>
    <xdr:to>
      <xdr:col>32</xdr:col>
      <xdr:colOff>238125</xdr:colOff>
      <xdr:row>62</xdr:row>
      <xdr:rowOff>132334</xdr:rowOff>
    </xdr:to>
    <xdr:sp macro="" textlink="">
      <xdr:nvSpPr>
        <xdr:cNvPr id="520" name="円/楕円 519"/>
        <xdr:cNvSpPr/>
      </xdr:nvSpPr>
      <xdr:spPr>
        <a:xfrm>
          <a:off x="22110700" y="10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117111</xdr:rowOff>
    </xdr:from>
    <xdr:ext cx="469744" cy="259045"/>
    <xdr:sp macro="" textlink="">
      <xdr:nvSpPr>
        <xdr:cNvPr id="521" name="【学校施設】&#10;一人当たり面積該当値テキスト"/>
        <xdr:cNvSpPr txBox="1"/>
      </xdr:nvSpPr>
      <xdr:spPr>
        <a:xfrm>
          <a:off x="22250400" y="1057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1.772</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35306</xdr:rowOff>
    </xdr:from>
    <xdr:to>
      <xdr:col>31</xdr:col>
      <xdr:colOff>85725</xdr:colOff>
      <xdr:row>62</xdr:row>
      <xdr:rowOff>136906</xdr:rowOff>
    </xdr:to>
    <xdr:sp macro="" textlink="">
      <xdr:nvSpPr>
        <xdr:cNvPr id="522" name="円/楕円 521"/>
        <xdr:cNvSpPr/>
      </xdr:nvSpPr>
      <xdr:spPr>
        <a:xfrm>
          <a:off x="21272500" y="106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81534</xdr:rowOff>
    </xdr:from>
    <xdr:to>
      <xdr:col>32</xdr:col>
      <xdr:colOff>187325</xdr:colOff>
      <xdr:row>62</xdr:row>
      <xdr:rowOff>86106</xdr:rowOff>
    </xdr:to>
    <xdr:cxnSp macro="">
      <xdr:nvCxnSpPr>
        <xdr:cNvPr id="523" name="直線コネクタ 522"/>
        <xdr:cNvCxnSpPr/>
      </xdr:nvCxnSpPr>
      <xdr:spPr>
        <a:xfrm flipV="1">
          <a:off x="21323300" y="1071143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42562</xdr:rowOff>
    </xdr:from>
    <xdr:ext cx="469744" cy="259045"/>
    <xdr:sp macro="" textlink="">
      <xdr:nvSpPr>
        <xdr:cNvPr id="524"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128033</xdr:rowOff>
    </xdr:from>
    <xdr:ext cx="469744" cy="259045"/>
    <xdr:sp macro="" textlink="">
      <xdr:nvSpPr>
        <xdr:cNvPr id="525" name="n_1mainValue【学校施設】&#10;一人当たり面積"/>
        <xdr:cNvSpPr txBox="1"/>
      </xdr:nvSpPr>
      <xdr:spPr>
        <a:xfrm>
          <a:off x="21075727" y="107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36" name="テキスト ボックス 53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37" name="直線コネクタ 5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38" name="テキスト ボックス 53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39" name="直線コネクタ 5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40" name="テキスト ボックス 5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41" name="直線コネクタ 5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42" name="テキスト ボックス 5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43" name="直線コネクタ 5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44" name="テキスト ボックス 5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45" name="直線コネクタ 5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46" name="テキスト ボックス 54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48" name="テキスト ボックス 5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550" name="直線コネクタ 549"/>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551"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552" name="直線コネクタ 551"/>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53"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54" name="直線コネクタ 55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555"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556" name="フローチャート : 判断 555"/>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557" name="フローチャート : 判断 556"/>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29211</xdr:rowOff>
    </xdr:from>
    <xdr:to>
      <xdr:col>23</xdr:col>
      <xdr:colOff>568325</xdr:colOff>
      <xdr:row>80</xdr:row>
      <xdr:rowOff>130811</xdr:rowOff>
    </xdr:to>
    <xdr:sp macro="" textlink="">
      <xdr:nvSpPr>
        <xdr:cNvPr id="563" name="円/楕円 562"/>
        <xdr:cNvSpPr/>
      </xdr:nvSpPr>
      <xdr:spPr>
        <a:xfrm>
          <a:off x="162687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52088</xdr:rowOff>
    </xdr:from>
    <xdr:ext cx="405111" cy="259045"/>
    <xdr:sp macro="" textlink="">
      <xdr:nvSpPr>
        <xdr:cNvPr id="564" name="【児童館】&#10;有形固定資産減価償却率該当値テキスト"/>
        <xdr:cNvSpPr txBox="1"/>
      </xdr:nvSpPr>
      <xdr:spPr>
        <a:xfrm>
          <a:off x="16408400"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97789</xdr:rowOff>
    </xdr:from>
    <xdr:to>
      <xdr:col>22</xdr:col>
      <xdr:colOff>415925</xdr:colOff>
      <xdr:row>81</xdr:row>
      <xdr:rowOff>27939</xdr:rowOff>
    </xdr:to>
    <xdr:sp macro="" textlink="">
      <xdr:nvSpPr>
        <xdr:cNvPr id="565" name="円/楕円 564"/>
        <xdr:cNvSpPr/>
      </xdr:nvSpPr>
      <xdr:spPr>
        <a:xfrm>
          <a:off x="15430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80011</xdr:rowOff>
    </xdr:from>
    <xdr:to>
      <xdr:col>23</xdr:col>
      <xdr:colOff>517525</xdr:colOff>
      <xdr:row>80</xdr:row>
      <xdr:rowOff>148589</xdr:rowOff>
    </xdr:to>
    <xdr:cxnSp macro="">
      <xdr:nvCxnSpPr>
        <xdr:cNvPr id="566" name="直線コネクタ 565"/>
        <xdr:cNvCxnSpPr/>
      </xdr:nvCxnSpPr>
      <xdr:spPr>
        <a:xfrm flipV="1">
          <a:off x="15481300" y="1379601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144797</xdr:rowOff>
    </xdr:from>
    <xdr:ext cx="405111" cy="259045"/>
    <xdr:sp macro="" textlink="">
      <xdr:nvSpPr>
        <xdr:cNvPr id="567"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44466</xdr:rowOff>
    </xdr:from>
    <xdr:ext cx="405111" cy="259045"/>
    <xdr:sp macro="" textlink="">
      <xdr:nvSpPr>
        <xdr:cNvPr id="568" name="n_1mainValue【児童館】&#10;有形固定資産減価償却率"/>
        <xdr:cNvSpPr txBox="1"/>
      </xdr:nvSpPr>
      <xdr:spPr>
        <a:xfrm>
          <a:off x="15266043"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79" name="直線コネクタ 57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80" name="テキスト ボックス 57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81" name="直線コネクタ 58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82" name="テキスト ボックス 58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83" name="直線コネクタ 58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84" name="テキスト ボックス 58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85" name="直線コネクタ 58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86" name="テキスト ボックス 58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90" name="直線コネクタ 589"/>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91"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92" name="直線コネクタ 591"/>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93"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94" name="直線コネクタ 593"/>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21607</xdr:rowOff>
    </xdr:from>
    <xdr:ext cx="469744" cy="259045"/>
    <xdr:sp macro="" textlink="">
      <xdr:nvSpPr>
        <xdr:cNvPr id="595" name="【児童館】&#10;一人当たり面積平均値テキスト"/>
        <xdr:cNvSpPr txBox="1"/>
      </xdr:nvSpPr>
      <xdr:spPr>
        <a:xfrm>
          <a:off x="22250400" y="1408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96" name="フローチャート : 判断 595"/>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97" name="フローチャート : 判断 596"/>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98" name="テキスト ボックス 5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9" name="テキスト ボックス 5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0" name="テキスト ボックス 5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01" name="テキスト ボックス 6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02" name="テキスト ボックス 6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113030</xdr:rowOff>
    </xdr:from>
    <xdr:to>
      <xdr:col>32</xdr:col>
      <xdr:colOff>238125</xdr:colOff>
      <xdr:row>84</xdr:row>
      <xdr:rowOff>43180</xdr:rowOff>
    </xdr:to>
    <xdr:sp macro="" textlink="">
      <xdr:nvSpPr>
        <xdr:cNvPr id="603" name="円/楕円 602"/>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91457</xdr:rowOff>
    </xdr:from>
    <xdr:ext cx="469744" cy="259045"/>
    <xdr:sp macro="" textlink="">
      <xdr:nvSpPr>
        <xdr:cNvPr id="604" name="【児童館】&#10;一人当たり面積該当値テキスト"/>
        <xdr:cNvSpPr txBox="1"/>
      </xdr:nvSpPr>
      <xdr:spPr>
        <a:xfrm>
          <a:off x="222504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113030</xdr:rowOff>
    </xdr:from>
    <xdr:to>
      <xdr:col>31</xdr:col>
      <xdr:colOff>85725</xdr:colOff>
      <xdr:row>84</xdr:row>
      <xdr:rowOff>43180</xdr:rowOff>
    </xdr:to>
    <xdr:sp macro="" textlink="">
      <xdr:nvSpPr>
        <xdr:cNvPr id="605" name="円/楕円 604"/>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163830</xdr:rowOff>
    </xdr:from>
    <xdr:to>
      <xdr:col>32</xdr:col>
      <xdr:colOff>187325</xdr:colOff>
      <xdr:row>83</xdr:row>
      <xdr:rowOff>163830</xdr:rowOff>
    </xdr:to>
    <xdr:cxnSp macro="">
      <xdr:nvCxnSpPr>
        <xdr:cNvPr id="606" name="直線コネクタ 605"/>
        <xdr:cNvCxnSpPr/>
      </xdr:nvCxnSpPr>
      <xdr:spPr>
        <a:xfrm>
          <a:off x="21323300" y="1439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105427</xdr:rowOff>
    </xdr:from>
    <xdr:ext cx="469744" cy="259045"/>
    <xdr:sp macro="" textlink="">
      <xdr:nvSpPr>
        <xdr:cNvPr id="607"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34307</xdr:rowOff>
    </xdr:from>
    <xdr:ext cx="469744" cy="259045"/>
    <xdr:sp macro="" textlink="">
      <xdr:nvSpPr>
        <xdr:cNvPr id="608" name="n_1mainValue【児童館】&#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19" name="テキスト ボックス 61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621" name="テキスト ボックス 62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631" name="テキスト ボックス 63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635" name="直線コネクタ 634"/>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636"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637" name="直線コネクタ 636"/>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638"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639" name="直線コネクタ 638"/>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90732</xdr:rowOff>
    </xdr:from>
    <xdr:ext cx="405111" cy="259045"/>
    <xdr:sp macro="" textlink="">
      <xdr:nvSpPr>
        <xdr:cNvPr id="640" name="【公民館】&#10;有形固定資産減価償却率平均値テキスト"/>
        <xdr:cNvSpPr txBox="1"/>
      </xdr:nvSpPr>
      <xdr:spPr>
        <a:xfrm>
          <a:off x="164084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641" name="フローチャート : 判断 64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642" name="フローチャート : 判断 641"/>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71120</xdr:rowOff>
    </xdr:from>
    <xdr:to>
      <xdr:col>23</xdr:col>
      <xdr:colOff>568325</xdr:colOff>
      <xdr:row>107</xdr:row>
      <xdr:rowOff>1270</xdr:rowOff>
    </xdr:to>
    <xdr:sp macro="" textlink="">
      <xdr:nvSpPr>
        <xdr:cNvPr id="648" name="円/楕円 647"/>
        <xdr:cNvSpPr/>
      </xdr:nvSpPr>
      <xdr:spPr>
        <a:xfrm>
          <a:off x="16268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49547</xdr:rowOff>
    </xdr:from>
    <xdr:ext cx="405111" cy="259045"/>
    <xdr:sp macro="" textlink="">
      <xdr:nvSpPr>
        <xdr:cNvPr id="649" name="【公民館】&#10;有形固定資産減価償却率該当値テキスト"/>
        <xdr:cNvSpPr txBox="1"/>
      </xdr:nvSpPr>
      <xdr:spPr>
        <a:xfrm>
          <a:off x="164084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136434</xdr:rowOff>
    </xdr:from>
    <xdr:to>
      <xdr:col>22</xdr:col>
      <xdr:colOff>415925</xdr:colOff>
      <xdr:row>107</xdr:row>
      <xdr:rowOff>66584</xdr:rowOff>
    </xdr:to>
    <xdr:sp macro="" textlink="">
      <xdr:nvSpPr>
        <xdr:cNvPr id="650" name="円/楕円 649"/>
        <xdr:cNvSpPr/>
      </xdr:nvSpPr>
      <xdr:spPr>
        <a:xfrm>
          <a:off x="15430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121920</xdr:rowOff>
    </xdr:from>
    <xdr:to>
      <xdr:col>23</xdr:col>
      <xdr:colOff>517525</xdr:colOff>
      <xdr:row>107</xdr:row>
      <xdr:rowOff>15784</xdr:rowOff>
    </xdr:to>
    <xdr:cxnSp macro="">
      <xdr:nvCxnSpPr>
        <xdr:cNvPr id="651" name="直線コネクタ 650"/>
        <xdr:cNvCxnSpPr/>
      </xdr:nvCxnSpPr>
      <xdr:spPr>
        <a:xfrm flipV="1">
          <a:off x="15481300" y="1829562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21063</xdr:rowOff>
    </xdr:from>
    <xdr:ext cx="405111" cy="259045"/>
    <xdr:sp macro="" textlink="">
      <xdr:nvSpPr>
        <xdr:cNvPr id="652" name="n_1aveValue【公民館】&#10;有形固定資産減価償却率"/>
        <xdr:cNvSpPr txBox="1"/>
      </xdr:nvSpPr>
      <xdr:spPr>
        <a:xfrm>
          <a:off x="15266043"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57711</xdr:rowOff>
    </xdr:from>
    <xdr:ext cx="405111" cy="259045"/>
    <xdr:sp macro="" textlink="">
      <xdr:nvSpPr>
        <xdr:cNvPr id="653" name="n_1mainValue【公民館】&#10;有形固定資産減価償却率"/>
        <xdr:cNvSpPr txBox="1"/>
      </xdr:nvSpPr>
      <xdr:spPr>
        <a:xfrm>
          <a:off x="15266043"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64" name="直線コネクタ 6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65" name="テキスト ボックス 6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66" name="直線コネクタ 6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67" name="テキスト ボックス 6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68" name="直線コネクタ 6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69" name="テキスト ボックス 6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70" name="直線コネクタ 6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71" name="テキスト ボックス 6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2" name="直線コネクタ 6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3" name="テキスト ボックス 6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75" name="直線コネクタ 674"/>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76"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77" name="直線コネクタ 676"/>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78"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79" name="直線コネクタ 678"/>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87140</xdr:rowOff>
    </xdr:from>
    <xdr:ext cx="469744" cy="259045"/>
    <xdr:sp macro="" textlink="">
      <xdr:nvSpPr>
        <xdr:cNvPr id="680" name="【公民館】&#10;一人当たり面積平均値テキスト"/>
        <xdr:cNvSpPr txBox="1"/>
      </xdr:nvSpPr>
      <xdr:spPr>
        <a:xfrm>
          <a:off x="222504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81" name="フローチャート : 判断 680"/>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82" name="フローチャート : 判断 681"/>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83" name="テキスト ボックス 6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84" name="テキスト ボックス 6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85" name="テキスト ボックス 6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86" name="テキスト ボックス 6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87" name="テキスト ボックス 6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11685</xdr:rowOff>
    </xdr:from>
    <xdr:to>
      <xdr:col>32</xdr:col>
      <xdr:colOff>238125</xdr:colOff>
      <xdr:row>106</xdr:row>
      <xdr:rowOff>113285</xdr:rowOff>
    </xdr:to>
    <xdr:sp macro="" textlink="">
      <xdr:nvSpPr>
        <xdr:cNvPr id="688" name="円/楕円 687"/>
        <xdr:cNvSpPr/>
      </xdr:nvSpPr>
      <xdr:spPr>
        <a:xfrm>
          <a:off x="221107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161562</xdr:rowOff>
    </xdr:from>
    <xdr:ext cx="469744" cy="259045"/>
    <xdr:sp macro="" textlink="">
      <xdr:nvSpPr>
        <xdr:cNvPr id="689" name="【公民館】&#10;一人当たり面積該当値テキスト"/>
        <xdr:cNvSpPr txBox="1"/>
      </xdr:nvSpPr>
      <xdr:spPr>
        <a:xfrm>
          <a:off x="22250400"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0.156</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16256</xdr:rowOff>
    </xdr:from>
    <xdr:to>
      <xdr:col>31</xdr:col>
      <xdr:colOff>85725</xdr:colOff>
      <xdr:row>106</xdr:row>
      <xdr:rowOff>117856</xdr:rowOff>
    </xdr:to>
    <xdr:sp macro="" textlink="">
      <xdr:nvSpPr>
        <xdr:cNvPr id="690" name="円/楕円 689"/>
        <xdr:cNvSpPr/>
      </xdr:nvSpPr>
      <xdr:spPr>
        <a:xfrm>
          <a:off x="21272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62485</xdr:rowOff>
    </xdr:from>
    <xdr:to>
      <xdr:col>32</xdr:col>
      <xdr:colOff>187325</xdr:colOff>
      <xdr:row>106</xdr:row>
      <xdr:rowOff>67056</xdr:rowOff>
    </xdr:to>
    <xdr:cxnSp macro="">
      <xdr:nvCxnSpPr>
        <xdr:cNvPr id="691" name="直線コネクタ 690"/>
        <xdr:cNvCxnSpPr/>
      </xdr:nvCxnSpPr>
      <xdr:spPr>
        <a:xfrm flipV="1">
          <a:off x="21323300" y="182361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42942</xdr:rowOff>
    </xdr:from>
    <xdr:ext cx="469744" cy="259045"/>
    <xdr:sp macro="" textlink="">
      <xdr:nvSpPr>
        <xdr:cNvPr id="692"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108983</xdr:rowOff>
    </xdr:from>
    <xdr:ext cx="469744" cy="259045"/>
    <xdr:sp macro="" textlink="">
      <xdr:nvSpPr>
        <xdr:cNvPr id="693" name="n_1mainValue【公民館】&#10;一人当たり面積"/>
        <xdr:cNvSpPr txBox="1"/>
      </xdr:nvSpPr>
      <xdr:spPr>
        <a:xfrm>
          <a:off x="210757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類似団体と比較して特に有形固定資産減価償却率が高くなっている施設は、学校施設、公営住宅である。</a:t>
          </a:r>
          <a:endParaRPr lang="ja-JP" altLang="ja-JP" sz="1400">
            <a:effectLst/>
          </a:endParaRPr>
        </a:p>
        <a:p>
          <a:r>
            <a:rPr kumimoji="1" lang="ja-JP" altLang="ja-JP" sz="1100">
              <a:solidFill>
                <a:schemeClr val="dk1"/>
              </a:solidFill>
              <a:effectLst/>
              <a:latin typeface="+mn-lt"/>
              <a:ea typeface="+mn-ea"/>
              <a:cs typeface="+mn-cs"/>
            </a:rPr>
            <a:t>　学校施設については、小学校が</a:t>
          </a:r>
          <a:r>
            <a:rPr kumimoji="1" lang="en-US" altLang="ja-JP" sz="1100">
              <a:solidFill>
                <a:schemeClr val="dk1"/>
              </a:solidFill>
              <a:effectLst/>
              <a:latin typeface="+mn-lt"/>
              <a:ea typeface="+mn-ea"/>
              <a:cs typeface="+mn-cs"/>
            </a:rPr>
            <a:t>91.1</a:t>
          </a:r>
          <a:r>
            <a:rPr kumimoji="1" lang="ja-JP" altLang="ja-JP" sz="1100">
              <a:solidFill>
                <a:schemeClr val="dk1"/>
              </a:solidFill>
              <a:effectLst/>
              <a:latin typeface="+mn-lt"/>
              <a:ea typeface="+mn-ea"/>
              <a:cs typeface="+mn-cs"/>
            </a:rPr>
            <a:t>％、中学校が</a:t>
          </a:r>
          <a:r>
            <a:rPr kumimoji="1" lang="en-US" altLang="ja-JP" sz="1100">
              <a:solidFill>
                <a:schemeClr val="dk1"/>
              </a:solidFill>
              <a:effectLst/>
              <a:latin typeface="+mn-lt"/>
              <a:ea typeface="+mn-ea"/>
              <a:cs typeface="+mn-cs"/>
            </a:rPr>
            <a:t>76.1</a:t>
          </a:r>
          <a:r>
            <a:rPr kumimoji="1" lang="ja-JP" altLang="ja-JP" sz="1100">
              <a:solidFill>
                <a:schemeClr val="dk1"/>
              </a:solidFill>
              <a:effectLst/>
              <a:latin typeface="+mn-lt"/>
              <a:ea typeface="+mn-ea"/>
              <a:cs typeface="+mn-cs"/>
            </a:rPr>
            <a:t>％であり、特に小学校の有形固定資産減価償却率が高くなっている。現在夷隅地域の統合小学校を建設中であり、平成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年度の開校以降は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小学校が学校施設の対象から外れるため、その部分による減少は見込めるが、公共施設等総合管理計画内の老朽化状況の把握において、長寿命化に適さない、及び詳細調査を要する小学校があり、今後も減価償却率は増加していくため、老朽化が著しい施設をはじめとして方向性を決定していく必要がある。</a:t>
          </a:r>
          <a:endParaRPr lang="ja-JP" altLang="ja-JP" sz="1400">
            <a:effectLst/>
          </a:endParaRPr>
        </a:p>
        <a:p>
          <a:r>
            <a:rPr kumimoji="1" lang="ja-JP" altLang="ja-JP" sz="1100">
              <a:solidFill>
                <a:schemeClr val="dk1"/>
              </a:solidFill>
              <a:effectLst/>
              <a:latin typeface="+mn-lt"/>
              <a:ea typeface="+mn-ea"/>
              <a:cs typeface="+mn-cs"/>
            </a:rPr>
            <a:t>　公営住宅については、老朽化した建物の除却を進めているが、現存の</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施設中</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施設が築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年を経過しており、改修が必要となっている。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千葉県いすみ市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39,360
38,822
157.50
16,656,091
16,032,232
589,686
11,169,177
17,748,365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73" name="直線コネクタ 72"/>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74"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75" name="直線コネクタ 74"/>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76"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77" name="直線コネクタ 76"/>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78"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79" name="フローチャート : 判断 78"/>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80" name="フローチャート : 判断 79"/>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81"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6350</xdr:rowOff>
    </xdr:from>
    <xdr:to>
      <xdr:col>6</xdr:col>
      <xdr:colOff>561975</xdr:colOff>
      <xdr:row>57</xdr:row>
      <xdr:rowOff>107950</xdr:rowOff>
    </xdr:to>
    <xdr:sp macro="" textlink="">
      <xdr:nvSpPr>
        <xdr:cNvPr id="87" name="円/楕円 86"/>
        <xdr:cNvSpPr/>
      </xdr:nvSpPr>
      <xdr:spPr>
        <a:xfrm>
          <a:off x="4584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29227</xdr:rowOff>
    </xdr:from>
    <xdr:ext cx="405111" cy="259045"/>
    <xdr:sp macro="" textlink="">
      <xdr:nvSpPr>
        <xdr:cNvPr id="88" name="【体育館・プール】&#10;有形固定資産減価償却率該当値テキスト"/>
        <xdr:cNvSpPr txBox="1"/>
      </xdr:nvSpPr>
      <xdr:spPr>
        <a:xfrm>
          <a:off x="47244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42545</xdr:rowOff>
    </xdr:from>
    <xdr:to>
      <xdr:col>5</xdr:col>
      <xdr:colOff>409575</xdr:colOff>
      <xdr:row>57</xdr:row>
      <xdr:rowOff>144145</xdr:rowOff>
    </xdr:to>
    <xdr:sp macro="" textlink="">
      <xdr:nvSpPr>
        <xdr:cNvPr id="89" name="円/楕円 88"/>
        <xdr:cNvSpPr/>
      </xdr:nvSpPr>
      <xdr:spPr>
        <a:xfrm>
          <a:off x="3746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57150</xdr:rowOff>
    </xdr:from>
    <xdr:to>
      <xdr:col>6</xdr:col>
      <xdr:colOff>511175</xdr:colOff>
      <xdr:row>57</xdr:row>
      <xdr:rowOff>93345</xdr:rowOff>
    </xdr:to>
    <xdr:cxnSp macro="">
      <xdr:nvCxnSpPr>
        <xdr:cNvPr id="90" name="直線コネクタ 89"/>
        <xdr:cNvCxnSpPr/>
      </xdr:nvCxnSpPr>
      <xdr:spPr>
        <a:xfrm flipV="1">
          <a:off x="3797300" y="98298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55</xdr:row>
      <xdr:rowOff>160672</xdr:rowOff>
    </xdr:from>
    <xdr:ext cx="405111" cy="259045"/>
    <xdr:sp macro="" textlink="">
      <xdr:nvSpPr>
        <xdr:cNvPr id="91" name="n_1mainValue【体育館・プール】&#10;有形固定資産減価償却率"/>
        <xdr:cNvSpPr txBox="1"/>
      </xdr:nvSpPr>
      <xdr:spPr>
        <a:xfrm>
          <a:off x="3582043"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2" name="正方形/長方形 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3" name="正方形/長方形 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4" name="正方形/長方形 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5" name="正方形/長方形 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6" name="正方形/長方形 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7" name="正方形/長方形 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8" name="正方形/長方形 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9" name="正方形/長方形 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0" name="テキスト ボックス 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1" name="直線コネクタ 1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2" name="直線コネクタ 1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3" name="テキスト ボックス 1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4" name="直線コネクタ 1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5" name="テキスト ボックス 1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6" name="直線コネクタ 1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7" name="テキスト ボックス 1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8" name="直線コネクタ 1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9" name="テキスト ボックス 1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0" name="直線コネクタ 1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1" name="テキスト ボックス 1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15" name="直線コネクタ 114"/>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16"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17" name="直線コネクタ 116"/>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18"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19" name="直線コネクタ 118"/>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34942</xdr:rowOff>
    </xdr:from>
    <xdr:ext cx="469744" cy="259045"/>
    <xdr:sp macro="" textlink="">
      <xdr:nvSpPr>
        <xdr:cNvPr id="120" name="【体育館・プール】&#10;一人当たり面積平均値テキスト"/>
        <xdr:cNvSpPr txBox="1"/>
      </xdr:nvSpPr>
      <xdr:spPr>
        <a:xfrm>
          <a:off x="10566400" y="10321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21" name="フローチャート : 判断 120"/>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22" name="フローチャート : 判断 121"/>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23"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95885</xdr:rowOff>
    </xdr:from>
    <xdr:to>
      <xdr:col>15</xdr:col>
      <xdr:colOff>231775</xdr:colOff>
      <xdr:row>64</xdr:row>
      <xdr:rowOff>26035</xdr:rowOff>
    </xdr:to>
    <xdr:sp macro="" textlink="">
      <xdr:nvSpPr>
        <xdr:cNvPr id="129" name="円/楕円 128"/>
        <xdr:cNvSpPr/>
      </xdr:nvSpPr>
      <xdr:spPr>
        <a:xfrm>
          <a:off x="104267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10812</xdr:rowOff>
    </xdr:from>
    <xdr:ext cx="469744" cy="259045"/>
    <xdr:sp macro="" textlink="">
      <xdr:nvSpPr>
        <xdr:cNvPr id="130" name="【体育館・プール】&#10;一人当たり面積該当値テキスト"/>
        <xdr:cNvSpPr txBox="1"/>
      </xdr:nvSpPr>
      <xdr:spPr>
        <a:xfrm>
          <a:off x="10566400" y="1081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97790</xdr:rowOff>
    </xdr:from>
    <xdr:to>
      <xdr:col>14</xdr:col>
      <xdr:colOff>79375</xdr:colOff>
      <xdr:row>64</xdr:row>
      <xdr:rowOff>27940</xdr:rowOff>
    </xdr:to>
    <xdr:sp macro="" textlink="">
      <xdr:nvSpPr>
        <xdr:cNvPr id="131" name="円/楕円 130"/>
        <xdr:cNvSpPr/>
      </xdr:nvSpPr>
      <xdr:spPr>
        <a:xfrm>
          <a:off x="958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146685</xdr:rowOff>
    </xdr:from>
    <xdr:to>
      <xdr:col>15</xdr:col>
      <xdr:colOff>180975</xdr:colOff>
      <xdr:row>63</xdr:row>
      <xdr:rowOff>148590</xdr:rowOff>
    </xdr:to>
    <xdr:cxnSp macro="">
      <xdr:nvCxnSpPr>
        <xdr:cNvPr id="132" name="直線コネクタ 131"/>
        <xdr:cNvCxnSpPr/>
      </xdr:nvCxnSpPr>
      <xdr:spPr>
        <a:xfrm flipV="1">
          <a:off x="9639300" y="109480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64</xdr:row>
      <xdr:rowOff>19067</xdr:rowOff>
    </xdr:from>
    <xdr:ext cx="469744" cy="259045"/>
    <xdr:sp macro="" textlink="">
      <xdr:nvSpPr>
        <xdr:cNvPr id="133" name="n_1mainValue【体育館・プール】&#10;一人当たり面積"/>
        <xdr:cNvSpPr txBox="1"/>
      </xdr:nvSpPr>
      <xdr:spPr>
        <a:xfrm>
          <a:off x="9391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4" name="正方形/長方形 1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5" name="正方形/長方形 1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6" name="正方形/長方形 1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7" name="正方形/長方形 1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8" name="正方形/長方形 1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9" name="正方形/長方形 1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0" name="正方形/長方形 1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1" name="正方形/長方形 14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42" name="正方形/長方形 1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43" name="正方形/長方形 1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4" name="正方形/長方形 1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5" name="正方形/長方形 1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6" name="正方形/長方形 1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7" name="正方形/長方形 1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8" name="正方形/長方形 1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9" name="正方形/長方形 14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50" name="正方形/長方形 1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51" name="正方形/長方形 1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52" name="正方形/長方形 1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53" name="正方形/長方形 1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4" name="正方形/長方形 1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5" name="正方形/長方形 1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6" name="正方形/長方形 1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7" name="正方形/長方形 1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8" name="テキスト ボックス 1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9" name="直線コネクタ 1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160" name="直線コネクタ 1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161" name="テキスト ボックス 16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162" name="直線コネクタ 1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163" name="テキスト ボックス 1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164" name="直線コネクタ 1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165" name="テキスト ボックス 1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166" name="直線コネクタ 1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167" name="テキスト ボックス 1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168" name="直線コネクタ 1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169" name="テキスト ボックス 1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170" name="直線コネクタ 1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171" name="テキスト ボックス 17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72" name="直線コネクタ 1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73" name="テキスト ボックス 1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175" name="直線コネクタ 174"/>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176"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177" name="直線コネクタ 176"/>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178"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179" name="直線コネクタ 17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107059</xdr:rowOff>
    </xdr:from>
    <xdr:ext cx="405111" cy="259045"/>
    <xdr:sp macro="" textlink="">
      <xdr:nvSpPr>
        <xdr:cNvPr id="180" name="【市民会館】&#10;有形固定資産減価償却率平均値テキスト"/>
        <xdr:cNvSpPr txBox="1"/>
      </xdr:nvSpPr>
      <xdr:spPr>
        <a:xfrm>
          <a:off x="4724400" y="177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181" name="フローチャート : 判断 180"/>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182" name="フローチャート : 判断 181"/>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159856</xdr:rowOff>
    </xdr:from>
    <xdr:ext cx="405111" cy="259045"/>
    <xdr:sp macro="" textlink="">
      <xdr:nvSpPr>
        <xdr:cNvPr id="183" name="n_1aveValue【市民会館】&#10;有形固定資産減価償却率"/>
        <xdr:cNvSpPr txBox="1"/>
      </xdr:nvSpPr>
      <xdr:spPr>
        <a:xfrm>
          <a:off x="3582043"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84" name="テキスト ボックス 1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85" name="テキスト ボックス 1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86" name="テキスト ボックス 1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87" name="テキスト ボックス 1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88" name="テキスト ボックス 1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126637</xdr:rowOff>
    </xdr:from>
    <xdr:to>
      <xdr:col>6</xdr:col>
      <xdr:colOff>561975</xdr:colOff>
      <xdr:row>105</xdr:row>
      <xdr:rowOff>56787</xdr:rowOff>
    </xdr:to>
    <xdr:sp macro="" textlink="">
      <xdr:nvSpPr>
        <xdr:cNvPr id="189" name="円/楕円 188"/>
        <xdr:cNvSpPr/>
      </xdr:nvSpPr>
      <xdr:spPr>
        <a:xfrm>
          <a:off x="45847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105064</xdr:rowOff>
    </xdr:from>
    <xdr:ext cx="405111" cy="259045"/>
    <xdr:sp macro="" textlink="">
      <xdr:nvSpPr>
        <xdr:cNvPr id="190" name="【市民会館】&#10;有形固定資産減価償却率該当値テキスト"/>
        <xdr:cNvSpPr txBox="1"/>
      </xdr:nvSpPr>
      <xdr:spPr>
        <a:xfrm>
          <a:off x="4724400"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159294</xdr:rowOff>
    </xdr:from>
    <xdr:to>
      <xdr:col>5</xdr:col>
      <xdr:colOff>409575</xdr:colOff>
      <xdr:row>105</xdr:row>
      <xdr:rowOff>89444</xdr:rowOff>
    </xdr:to>
    <xdr:sp macro="" textlink="">
      <xdr:nvSpPr>
        <xdr:cNvPr id="191" name="円/楕円 190"/>
        <xdr:cNvSpPr/>
      </xdr:nvSpPr>
      <xdr:spPr>
        <a:xfrm>
          <a:off x="3746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105</xdr:row>
      <xdr:rowOff>5987</xdr:rowOff>
    </xdr:from>
    <xdr:to>
      <xdr:col>6</xdr:col>
      <xdr:colOff>511175</xdr:colOff>
      <xdr:row>105</xdr:row>
      <xdr:rowOff>38644</xdr:rowOff>
    </xdr:to>
    <xdr:cxnSp macro="">
      <xdr:nvCxnSpPr>
        <xdr:cNvPr id="192" name="直線コネクタ 191"/>
        <xdr:cNvCxnSpPr/>
      </xdr:nvCxnSpPr>
      <xdr:spPr>
        <a:xfrm flipV="1">
          <a:off x="3797300" y="180082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80571</xdr:rowOff>
    </xdr:from>
    <xdr:ext cx="405111" cy="259045"/>
    <xdr:sp macro="" textlink="">
      <xdr:nvSpPr>
        <xdr:cNvPr id="193" name="n_1mainValue【市民会館】&#10;有形固定資産減価償却率"/>
        <xdr:cNvSpPr txBox="1"/>
      </xdr:nvSpPr>
      <xdr:spPr>
        <a:xfrm>
          <a:off x="3582043"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94" name="正方形/長方形 1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95" name="正方形/長方形 1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96" name="正方形/長方形 1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97" name="正方形/長方形 1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98" name="正方形/長方形 1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99" name="正方形/長方形 1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00" name="正方形/長方形 1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01" name="正方形/長方形 20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02" name="テキスト ボックス 20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03" name="直線コネクタ 20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04" name="直線コネクタ 20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05" name="テキスト ボックス 20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06" name="直線コネクタ 20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07" name="テキスト ボックス 20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08" name="直線コネクタ 20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09" name="テキスト ボックス 20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10" name="直線コネクタ 20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11" name="テキスト ボックス 21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12" name="直線コネクタ 21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13" name="テキスト ボックス 21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14" name="直線コネクタ 2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15" name="テキスト ボックス 21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1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217" name="直線コネクタ 216"/>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218"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219" name="直線コネクタ 218"/>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220"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221" name="直線コネクタ 220"/>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222"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223" name="フローチャート : 判断 222"/>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224" name="フローチャート : 判断 223"/>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38116</xdr:rowOff>
    </xdr:from>
    <xdr:ext cx="469744" cy="259045"/>
    <xdr:sp macro="" textlink="">
      <xdr:nvSpPr>
        <xdr:cNvPr id="225" name="n_1ave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26" name="テキスト ボックス 2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27" name="テキスト ボックス 2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28" name="テキスト ボックス 2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29" name="テキスト ボックス 2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30" name="テキスト ボックス 2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36830</xdr:rowOff>
    </xdr:from>
    <xdr:to>
      <xdr:col>15</xdr:col>
      <xdr:colOff>231775</xdr:colOff>
      <xdr:row>106</xdr:row>
      <xdr:rowOff>138430</xdr:rowOff>
    </xdr:to>
    <xdr:sp macro="" textlink="">
      <xdr:nvSpPr>
        <xdr:cNvPr id="231" name="円/楕円 230"/>
        <xdr:cNvSpPr/>
      </xdr:nvSpPr>
      <xdr:spPr>
        <a:xfrm>
          <a:off x="10426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59707</xdr:rowOff>
    </xdr:from>
    <xdr:ext cx="469744" cy="259045"/>
    <xdr:sp macro="" textlink="">
      <xdr:nvSpPr>
        <xdr:cNvPr id="232" name="【市民会館】&#10;一人当たり面積該当値テキスト"/>
        <xdr:cNvSpPr txBox="1"/>
      </xdr:nvSpPr>
      <xdr:spPr>
        <a:xfrm>
          <a:off x="10566400"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0.214</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44450</xdr:rowOff>
    </xdr:from>
    <xdr:to>
      <xdr:col>14</xdr:col>
      <xdr:colOff>79375</xdr:colOff>
      <xdr:row>106</xdr:row>
      <xdr:rowOff>146050</xdr:rowOff>
    </xdr:to>
    <xdr:sp macro="" textlink="">
      <xdr:nvSpPr>
        <xdr:cNvPr id="233" name="円/楕円 232"/>
        <xdr:cNvSpPr/>
      </xdr:nvSpPr>
      <xdr:spPr>
        <a:xfrm>
          <a:off x="9588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87630</xdr:rowOff>
    </xdr:from>
    <xdr:to>
      <xdr:col>15</xdr:col>
      <xdr:colOff>180975</xdr:colOff>
      <xdr:row>106</xdr:row>
      <xdr:rowOff>95250</xdr:rowOff>
    </xdr:to>
    <xdr:cxnSp macro="">
      <xdr:nvCxnSpPr>
        <xdr:cNvPr id="234" name="直線コネクタ 233"/>
        <xdr:cNvCxnSpPr/>
      </xdr:nvCxnSpPr>
      <xdr:spPr>
        <a:xfrm flipV="1">
          <a:off x="9639300" y="182613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162577</xdr:rowOff>
    </xdr:from>
    <xdr:ext cx="469744" cy="259045"/>
    <xdr:sp macro="" textlink="">
      <xdr:nvSpPr>
        <xdr:cNvPr id="235" name="n_1mainValue【市民会館】&#10;一人当たり面積"/>
        <xdr:cNvSpPr txBox="1"/>
      </xdr:nvSpPr>
      <xdr:spPr>
        <a:xfrm>
          <a:off x="9391727"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36" name="正方形/長方形 2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7" name="正方形/長方形 2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8" name="正方形/長方形 2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9" name="正方形/長方形 2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0" name="正方形/長方形 2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1" name="正方形/長方形 2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2" name="正方形/長方形 2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3" name="正方形/長方形 2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4" name="テキスト ボックス 2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5" name="直線コネクタ 2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46" name="テキスト ボックス 2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47" name="直線コネクタ 2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48" name="テキスト ボックス 2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49" name="直線コネクタ 2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50" name="テキスト ボックス 2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51" name="直線コネクタ 2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52" name="テキスト ボックス 2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53" name="直線コネクタ 2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54" name="テキスト ボックス 2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55" name="直線コネクタ 2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56" name="テキスト ボックス 2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7" name="直線コネクタ 2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8" name="テキスト ボックス 2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260" name="直線コネクタ 259"/>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261"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262" name="直線コネクタ 261"/>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263"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264" name="直線コネクタ 263"/>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265"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266" name="フローチャート : 判断 265"/>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267" name="フローチャート : 判断 266"/>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71137</xdr:rowOff>
    </xdr:from>
    <xdr:ext cx="405111" cy="259045"/>
    <xdr:sp macro="" textlink="">
      <xdr:nvSpPr>
        <xdr:cNvPr id="268" name="n_1aveValue【一般廃棄物処理施設】&#10;有形固定資産減価償却率"/>
        <xdr:cNvSpPr txBox="1"/>
      </xdr:nvSpPr>
      <xdr:spPr>
        <a:xfrm>
          <a:off x="15266043"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69" name="テキスト ボックス 2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70" name="テキスト ボックス 2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71" name="テキスト ボックス 2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72" name="テキスト ボックス 2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73" name="テキスト ボックス 2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274" name="円/楕円 273"/>
        <xdr:cNvSpPr/>
      </xdr:nvSpPr>
      <xdr:spPr>
        <a:xfrm>
          <a:off x="16268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103522</xdr:rowOff>
    </xdr:from>
    <xdr:ext cx="405111" cy="259045"/>
    <xdr:sp macro="" textlink="">
      <xdr:nvSpPr>
        <xdr:cNvPr id="275" name="【一般廃棄物処理施設】&#10;有形固定資産減価償却率該当値テキスト"/>
        <xdr:cNvSpPr txBox="1"/>
      </xdr:nvSpPr>
      <xdr:spPr>
        <a:xfrm>
          <a:off x="16408400"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6" name="正方形/長方形 2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7" name="正方形/長方形 2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8" name="正方形/長方形 2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9" name="正方形/長方形 2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0" name="正方形/長方形 2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1" name="正方形/長方形 2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2" name="正方形/長方形 2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3" name="正方形/長方形 2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4" name="テキスト ボックス 2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5" name="直線コネクタ 2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86" name="直線コネクタ 2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87" name="テキスト ボックス 28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88" name="直線コネクタ 2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89" name="テキスト ボックス 28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90" name="直線コネクタ 2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91" name="テキスト ボックス 29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92" name="直線コネクタ 2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93" name="テキスト ボックス 29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4" name="直線コネクタ 2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95" name="テキスト ボックス 29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297" name="直線コネクタ 296"/>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298"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299" name="直線コネクタ 298"/>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300"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301" name="直線コネクタ 300"/>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302"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303" name="フローチャート : 判断 302"/>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304" name="フローチャート : 判断 303"/>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32800</xdr:rowOff>
    </xdr:from>
    <xdr:ext cx="534377" cy="259045"/>
    <xdr:sp macro="" textlink="">
      <xdr:nvSpPr>
        <xdr:cNvPr id="305" name="n_1aveValue【一般廃棄物処理施設】&#10;一人当たり有形固定資産（償却資産）額"/>
        <xdr:cNvSpPr txBox="1"/>
      </xdr:nvSpPr>
      <xdr:spPr>
        <a:xfrm>
          <a:off x="210434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06" name="テキスト ボックス 3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7" name="テキスト ボックス 3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8" name="テキスト ボックス 3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9" name="テキスト ボックス 3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10" name="テキスト ボックス 3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80987</xdr:rowOff>
    </xdr:from>
    <xdr:to>
      <xdr:col>32</xdr:col>
      <xdr:colOff>238125</xdr:colOff>
      <xdr:row>34</xdr:row>
      <xdr:rowOff>11137</xdr:rowOff>
    </xdr:to>
    <xdr:sp macro="" textlink="">
      <xdr:nvSpPr>
        <xdr:cNvPr id="311" name="円/楕円 310"/>
        <xdr:cNvSpPr/>
      </xdr:nvSpPr>
      <xdr:spPr>
        <a:xfrm>
          <a:off x="22110700" y="57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34014</xdr:rowOff>
    </xdr:from>
    <xdr:ext cx="599010" cy="259045"/>
    <xdr:sp macro="" textlink="">
      <xdr:nvSpPr>
        <xdr:cNvPr id="312" name="【一般廃棄物処理施設】&#10;一人当たり有形固定資産（償却資産）額該当値テキスト"/>
        <xdr:cNvSpPr txBox="1"/>
      </xdr:nvSpPr>
      <xdr:spPr>
        <a:xfrm>
          <a:off x="22250400" y="569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600,684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0" name="正方形/長方形 3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1" name="テキスト ボックス 3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2" name="直線コネクタ 3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3" name="テキスト ボックス 3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24" name="直線コネクタ 3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25" name="テキスト ボックス 3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6" name="直線コネクタ 3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7" name="テキスト ボックス 3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28" name="直線コネクタ 3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9" name="テキスト ボックス 3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0" name="直線コネクタ 3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1" name="テキスト ボックス 3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2" name="直線コネクタ 3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33" name="テキスト ボックス 3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4" name="直線コネクタ 3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5" name="テキスト ボックス 3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37" name="直線コネクタ 336"/>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38"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39" name="直線コネクタ 338"/>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40"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341" name="直線コネクタ 340"/>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342"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343" name="フローチャート : 判断 342"/>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344" name="フローチャート : 判断 343"/>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140987</xdr:rowOff>
    </xdr:from>
    <xdr:ext cx="405111" cy="259045"/>
    <xdr:sp macro="" textlink="">
      <xdr:nvSpPr>
        <xdr:cNvPr id="345" name="n_1aveValue【保健センター・保健所】&#10;有形固定資産減価償却率"/>
        <xdr:cNvSpPr txBox="1"/>
      </xdr:nvSpPr>
      <xdr:spPr>
        <a:xfrm>
          <a:off x="15266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97790</xdr:rowOff>
    </xdr:from>
    <xdr:to>
      <xdr:col>23</xdr:col>
      <xdr:colOff>568325</xdr:colOff>
      <xdr:row>60</xdr:row>
      <xdr:rowOff>27940</xdr:rowOff>
    </xdr:to>
    <xdr:sp macro="" textlink="">
      <xdr:nvSpPr>
        <xdr:cNvPr id="351" name="円/楕円 350"/>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120667</xdr:rowOff>
    </xdr:from>
    <xdr:ext cx="405111" cy="259045"/>
    <xdr:sp macro="" textlink="">
      <xdr:nvSpPr>
        <xdr:cNvPr id="352" name="【保健センター・保健所】&#10;有形固定資産減価償却率該当値テキスト"/>
        <xdr:cNvSpPr txBox="1"/>
      </xdr:nvSpPr>
      <xdr:spPr>
        <a:xfrm>
          <a:off x="164084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2540</xdr:rowOff>
    </xdr:from>
    <xdr:to>
      <xdr:col>22</xdr:col>
      <xdr:colOff>415925</xdr:colOff>
      <xdr:row>60</xdr:row>
      <xdr:rowOff>104140</xdr:rowOff>
    </xdr:to>
    <xdr:sp macro="" textlink="">
      <xdr:nvSpPr>
        <xdr:cNvPr id="353" name="円/楕円 352"/>
        <xdr:cNvSpPr/>
      </xdr:nvSpPr>
      <xdr:spPr>
        <a:xfrm>
          <a:off x="15430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148590</xdr:rowOff>
    </xdr:from>
    <xdr:to>
      <xdr:col>23</xdr:col>
      <xdr:colOff>517525</xdr:colOff>
      <xdr:row>60</xdr:row>
      <xdr:rowOff>53340</xdr:rowOff>
    </xdr:to>
    <xdr:cxnSp macro="">
      <xdr:nvCxnSpPr>
        <xdr:cNvPr id="354" name="直線コネクタ 353"/>
        <xdr:cNvCxnSpPr/>
      </xdr:nvCxnSpPr>
      <xdr:spPr>
        <a:xfrm flipV="1">
          <a:off x="15481300" y="10264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120667</xdr:rowOff>
    </xdr:from>
    <xdr:ext cx="405111" cy="259045"/>
    <xdr:sp macro="" textlink="">
      <xdr:nvSpPr>
        <xdr:cNvPr id="355" name="n_1mainValue【保健センター・保健所】&#10;有形固定資産減価償却率"/>
        <xdr:cNvSpPr txBox="1"/>
      </xdr:nvSpPr>
      <xdr:spPr>
        <a:xfrm>
          <a:off x="15266043"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6" name="正方形/長方形 3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7" name="正方形/長方形 3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8" name="正方形/長方形 3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9" name="正方形/長方形 3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0" name="正方形/長方形 3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1" name="正方形/長方形 3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2" name="正方形/長方形 3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3" name="正方形/長方形 3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4" name="テキスト ボックス 3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5" name="直線コネクタ 3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66" name="直線コネクタ 36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67" name="テキスト ボックス 36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68" name="直線コネクタ 36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69" name="テキスト ボックス 36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70" name="直線コネクタ 36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71" name="テキスト ボックス 37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72" name="直線コネクタ 37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73" name="テキスト ボックス 37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74" name="直線コネクタ 37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75" name="テキスト ボックス 37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76" name="直線コネクタ 37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77" name="テキスト ボックス 37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8" name="直線コネクタ 3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9" name="テキスト ボックス 3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381" name="直線コネクタ 380"/>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382"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383" name="直線コネクタ 38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384"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385" name="直線コネクタ 384"/>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80934</xdr:rowOff>
    </xdr:from>
    <xdr:ext cx="469744" cy="259045"/>
    <xdr:sp macro="" textlink="">
      <xdr:nvSpPr>
        <xdr:cNvPr id="386" name="【保健センター・保健所】&#10;一人当たり面積平均値テキスト"/>
        <xdr:cNvSpPr txBox="1"/>
      </xdr:nvSpPr>
      <xdr:spPr>
        <a:xfrm>
          <a:off x="22250400" y="10196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387" name="フローチャート : 判断 386"/>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388" name="フローチャート : 判断 387"/>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389"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90" name="テキスト ボックス 3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1" name="テキスト ボックス 3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2" name="テキスト ボックス 3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3" name="テキスト ボックス 3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4" name="テキスト ボックス 3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104322</xdr:rowOff>
    </xdr:from>
    <xdr:to>
      <xdr:col>32</xdr:col>
      <xdr:colOff>238125</xdr:colOff>
      <xdr:row>62</xdr:row>
      <xdr:rowOff>34472</xdr:rowOff>
    </xdr:to>
    <xdr:sp macro="" textlink="">
      <xdr:nvSpPr>
        <xdr:cNvPr id="395" name="円/楕円 394"/>
        <xdr:cNvSpPr/>
      </xdr:nvSpPr>
      <xdr:spPr>
        <a:xfrm>
          <a:off x="22110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82749</xdr:rowOff>
    </xdr:from>
    <xdr:ext cx="469744" cy="259045"/>
    <xdr:sp macro="" textlink="">
      <xdr:nvSpPr>
        <xdr:cNvPr id="396" name="【保健センター・保健所】&#10;一人当たり面積該当値テキスト"/>
        <xdr:cNvSpPr txBox="1"/>
      </xdr:nvSpPr>
      <xdr:spPr>
        <a:xfrm>
          <a:off x="22250400" y="1054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104322</xdr:rowOff>
    </xdr:from>
    <xdr:to>
      <xdr:col>31</xdr:col>
      <xdr:colOff>85725</xdr:colOff>
      <xdr:row>62</xdr:row>
      <xdr:rowOff>34472</xdr:rowOff>
    </xdr:to>
    <xdr:sp macro="" textlink="">
      <xdr:nvSpPr>
        <xdr:cNvPr id="397" name="円/楕円 396"/>
        <xdr:cNvSpPr/>
      </xdr:nvSpPr>
      <xdr:spPr>
        <a:xfrm>
          <a:off x="21272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155122</xdr:rowOff>
    </xdr:from>
    <xdr:to>
      <xdr:col>32</xdr:col>
      <xdr:colOff>187325</xdr:colOff>
      <xdr:row>61</xdr:row>
      <xdr:rowOff>155122</xdr:rowOff>
    </xdr:to>
    <xdr:cxnSp macro="">
      <xdr:nvCxnSpPr>
        <xdr:cNvPr id="398" name="直線コネクタ 397"/>
        <xdr:cNvCxnSpPr/>
      </xdr:nvCxnSpPr>
      <xdr:spPr>
        <a:xfrm>
          <a:off x="21323300" y="10613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25599</xdr:rowOff>
    </xdr:from>
    <xdr:ext cx="469744" cy="259045"/>
    <xdr:sp macro="" textlink="">
      <xdr:nvSpPr>
        <xdr:cNvPr id="399" name="n_1mainValue【保健センター・保健所】&#10;一人当たり面積"/>
        <xdr:cNvSpPr txBox="1"/>
      </xdr:nvSpPr>
      <xdr:spPr>
        <a:xfrm>
          <a:off x="21075727" y="1065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0" name="正方形/長方形 3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1" name="正方形/長方形 4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2" name="正方形/長方形 4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3" name="正方形/長方形 4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4" name="正方形/長方形 4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5" name="正方形/長方形 4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6" name="正方形/長方形 4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7" name="正方形/長方形 4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08" name="テキスト ボックス 4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09" name="直線コネクタ 4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10" name="直線コネクタ 4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11" name="テキスト ボックス 41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12" name="直線コネクタ 4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13" name="テキスト ボックス 4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14" name="直線コネクタ 4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15" name="テキスト ボックス 4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16" name="直線コネクタ 4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17" name="テキスト ボックス 4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18" name="直線コネクタ 4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19" name="テキスト ボックス 41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0" name="直線コネクタ 4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1" name="テキスト ボックス 4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23" name="直線コネクタ 422"/>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24"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25" name="直線コネクタ 424"/>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26"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27" name="直線コネクタ 426"/>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50182</xdr:rowOff>
    </xdr:from>
    <xdr:ext cx="405111" cy="259045"/>
    <xdr:sp macro="" textlink="">
      <xdr:nvSpPr>
        <xdr:cNvPr id="428" name="【消防施設】&#10;有形固定資産減価償却率平均値テキスト"/>
        <xdr:cNvSpPr txBox="1"/>
      </xdr:nvSpPr>
      <xdr:spPr>
        <a:xfrm>
          <a:off x="16408400" y="13594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29" name="フローチャート : 判断 428"/>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30" name="フローチャート : 判断 429"/>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431"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32" name="テキスト ボックス 4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3" name="テキスト ボックス 4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4" name="テキスト ボックス 4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5" name="テキスト ボックス 4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6" name="テキスト ボックス 4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13970</xdr:rowOff>
    </xdr:from>
    <xdr:to>
      <xdr:col>23</xdr:col>
      <xdr:colOff>568325</xdr:colOff>
      <xdr:row>81</xdr:row>
      <xdr:rowOff>115570</xdr:rowOff>
    </xdr:to>
    <xdr:sp macro="" textlink="">
      <xdr:nvSpPr>
        <xdr:cNvPr id="437" name="円/楕円 436"/>
        <xdr:cNvSpPr/>
      </xdr:nvSpPr>
      <xdr:spPr>
        <a:xfrm>
          <a:off x="16268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163847</xdr:rowOff>
    </xdr:from>
    <xdr:ext cx="405111" cy="259045"/>
    <xdr:sp macro="" textlink="">
      <xdr:nvSpPr>
        <xdr:cNvPr id="438" name="【消防施設】&#10;有形固定資産減価償却率該当値テキスト"/>
        <xdr:cNvSpPr txBox="1"/>
      </xdr:nvSpPr>
      <xdr:spPr>
        <a:xfrm>
          <a:off x="16408400" y="1387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39" name="正方形/長方形 4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0" name="正方形/長方形 4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1" name="正方形/長方形 4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2" name="正方形/長方形 4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3" name="正方形/長方形 4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4" name="正方形/長方形 4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5" name="正方形/長方形 4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6" name="正方形/長方形 4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47" name="テキスト ボックス 4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48" name="直線コネクタ 4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49" name="直線コネクタ 4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50" name="テキスト ボックス 4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51" name="直線コネクタ 4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52" name="テキスト ボックス 4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53" name="直線コネクタ 4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54" name="テキスト ボックス 4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55" name="直線コネクタ 4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56" name="テキスト ボックス 4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57" name="直線コネクタ 4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58" name="テキスト ボックス 4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59" name="直線コネクタ 4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60" name="テキスト ボックス 4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1" name="直線コネクタ 4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2" name="テキスト ボックス 4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464" name="直線コネクタ 463"/>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465"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466" name="直線コネクタ 465"/>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467"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468" name="直線コネクタ 467"/>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469"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470" name="フローチャート : 判断 469"/>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471" name="フローチャート : 判断 470"/>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472"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73" name="テキスト ボックス 4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4" name="テキスト ボックス 4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5" name="テキスト ボックス 4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6" name="テキスト ボックス 4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77" name="テキスト ボックス 4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41184</xdr:rowOff>
    </xdr:from>
    <xdr:to>
      <xdr:col>32</xdr:col>
      <xdr:colOff>238125</xdr:colOff>
      <xdr:row>81</xdr:row>
      <xdr:rowOff>142784</xdr:rowOff>
    </xdr:to>
    <xdr:sp macro="" textlink="">
      <xdr:nvSpPr>
        <xdr:cNvPr id="478" name="円/楕円 477"/>
        <xdr:cNvSpPr/>
      </xdr:nvSpPr>
      <xdr:spPr>
        <a:xfrm>
          <a:off x="221107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64061</xdr:rowOff>
    </xdr:from>
    <xdr:ext cx="469744" cy="259045"/>
    <xdr:sp macro="" textlink="">
      <xdr:nvSpPr>
        <xdr:cNvPr id="479" name="【消防施設】&#10;一人当たり面積該当値テキスト"/>
        <xdr:cNvSpPr txBox="1"/>
      </xdr:nvSpPr>
      <xdr:spPr>
        <a:xfrm>
          <a:off x="22250400" y="1378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87" name="正方形/長方形 4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88" name="テキスト ボックス 4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89" name="直線コネクタ 4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490" name="直線コネクタ 48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491" name="テキスト ボックス 49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92" name="直線コネクタ 49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93" name="テキスト ボックス 49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94" name="直線コネクタ 49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95" name="テキスト ボックス 49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96" name="直線コネクタ 49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97" name="テキスト ボックス 49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98" name="直線コネクタ 49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99" name="テキスト ボックス 49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0" name="直線コネクタ 4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1" name="テキスト ボックス 5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03" name="直線コネクタ 502"/>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04"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05" name="直線コネクタ 504"/>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06"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07" name="直線コネクタ 506"/>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08"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09" name="フローチャート : 判断 508"/>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10" name="フローチャート : 判断 509"/>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511"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2539</xdr:rowOff>
    </xdr:from>
    <xdr:to>
      <xdr:col>23</xdr:col>
      <xdr:colOff>568325</xdr:colOff>
      <xdr:row>100</xdr:row>
      <xdr:rowOff>104139</xdr:rowOff>
    </xdr:to>
    <xdr:sp macro="" textlink="">
      <xdr:nvSpPr>
        <xdr:cNvPr id="517" name="円/楕円 516"/>
        <xdr:cNvSpPr/>
      </xdr:nvSpPr>
      <xdr:spPr>
        <a:xfrm>
          <a:off x="162687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25416</xdr:rowOff>
    </xdr:from>
    <xdr:ext cx="405111" cy="259045"/>
    <xdr:sp macro="" textlink="">
      <xdr:nvSpPr>
        <xdr:cNvPr id="518" name="【庁舎】&#10;有形固定資産減価償却率該当値テキスト"/>
        <xdr:cNvSpPr txBox="1"/>
      </xdr:nvSpPr>
      <xdr:spPr>
        <a:xfrm>
          <a:off x="16408400"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38736</xdr:rowOff>
    </xdr:from>
    <xdr:to>
      <xdr:col>22</xdr:col>
      <xdr:colOff>415925</xdr:colOff>
      <xdr:row>100</xdr:row>
      <xdr:rowOff>140336</xdr:rowOff>
    </xdr:to>
    <xdr:sp macro="" textlink="">
      <xdr:nvSpPr>
        <xdr:cNvPr id="519" name="円/楕円 518"/>
        <xdr:cNvSpPr/>
      </xdr:nvSpPr>
      <xdr:spPr>
        <a:xfrm>
          <a:off x="15430500" y="171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53339</xdr:rowOff>
    </xdr:from>
    <xdr:to>
      <xdr:col>23</xdr:col>
      <xdr:colOff>517525</xdr:colOff>
      <xdr:row>100</xdr:row>
      <xdr:rowOff>89536</xdr:rowOff>
    </xdr:to>
    <xdr:cxnSp macro="">
      <xdr:nvCxnSpPr>
        <xdr:cNvPr id="520" name="直線コネクタ 519"/>
        <xdr:cNvCxnSpPr/>
      </xdr:nvCxnSpPr>
      <xdr:spPr>
        <a:xfrm flipV="1">
          <a:off x="15481300" y="171983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98</xdr:row>
      <xdr:rowOff>156863</xdr:rowOff>
    </xdr:from>
    <xdr:ext cx="405111" cy="259045"/>
    <xdr:sp macro="" textlink="">
      <xdr:nvSpPr>
        <xdr:cNvPr id="521" name="n_1mainValue【庁舎】&#10;有形固定資産減価償却率"/>
        <xdr:cNvSpPr txBox="1"/>
      </xdr:nvSpPr>
      <xdr:spPr>
        <a:xfrm>
          <a:off x="15266043" y="1695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2" name="正方形/長方形 5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3" name="正方形/長方形 5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4" name="正方形/長方形 5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5" name="正方形/長方形 5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6" name="正方形/長方形 5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7" name="正方形/長方形 5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8" name="正方形/長方形 5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29" name="正方形/長方形 5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0" name="テキスト ボックス 5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1" name="直線コネクタ 5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2" name="テキスト ボックス 5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33" name="直線コネクタ 5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34" name="テキスト ボックス 5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35" name="直線コネクタ 5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36" name="テキスト ボックス 5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37" name="直線コネクタ 5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38" name="テキスト ボックス 5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39" name="直線コネクタ 5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0" name="テキスト ボックス 5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1" name="直線コネクタ 5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42" name="テキスト ボックス 5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3" name="直線コネクタ 5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4" name="テキスト ボックス 5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46" name="直線コネクタ 545"/>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47"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48" name="直線コネクタ 547"/>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49"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50" name="直線コネクタ 549"/>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44466</xdr:rowOff>
    </xdr:from>
    <xdr:ext cx="469744" cy="259045"/>
    <xdr:sp macro="" textlink="">
      <xdr:nvSpPr>
        <xdr:cNvPr id="551" name="【庁舎】&#10;一人当たり面積平均値テキスト"/>
        <xdr:cNvSpPr txBox="1"/>
      </xdr:nvSpPr>
      <xdr:spPr>
        <a:xfrm>
          <a:off x="22250400" y="17703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52" name="フローチャート : 判断 551"/>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53" name="フローチャート : 判断 552"/>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554"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55" name="テキスト ボックス 5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6" name="テキスト ボックス 5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7" name="テキスト ボックス 5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8" name="テキスト ボックス 5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9" name="テキスト ボックス 5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2539</xdr:rowOff>
    </xdr:from>
    <xdr:to>
      <xdr:col>32</xdr:col>
      <xdr:colOff>238125</xdr:colOff>
      <xdr:row>106</xdr:row>
      <xdr:rowOff>104139</xdr:rowOff>
    </xdr:to>
    <xdr:sp macro="" textlink="">
      <xdr:nvSpPr>
        <xdr:cNvPr id="560" name="円/楕円 559"/>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152416</xdr:rowOff>
    </xdr:from>
    <xdr:ext cx="469744" cy="259045"/>
    <xdr:sp macro="" textlink="">
      <xdr:nvSpPr>
        <xdr:cNvPr id="561" name="【庁舎】&#10;一人当たり面積該当値テキスト"/>
        <xdr:cNvSpPr txBox="1"/>
      </xdr:nvSpPr>
      <xdr:spPr>
        <a:xfrm>
          <a:off x="222504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0.216</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17780</xdr:rowOff>
    </xdr:from>
    <xdr:to>
      <xdr:col>31</xdr:col>
      <xdr:colOff>85725</xdr:colOff>
      <xdr:row>106</xdr:row>
      <xdr:rowOff>119380</xdr:rowOff>
    </xdr:to>
    <xdr:sp macro="" textlink="">
      <xdr:nvSpPr>
        <xdr:cNvPr id="562" name="円/楕円 561"/>
        <xdr:cNvSpPr/>
      </xdr:nvSpPr>
      <xdr:spPr>
        <a:xfrm>
          <a:off x="21272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53339</xdr:rowOff>
    </xdr:from>
    <xdr:to>
      <xdr:col>32</xdr:col>
      <xdr:colOff>187325</xdr:colOff>
      <xdr:row>106</xdr:row>
      <xdr:rowOff>68580</xdr:rowOff>
    </xdr:to>
    <xdr:cxnSp macro="">
      <xdr:nvCxnSpPr>
        <xdr:cNvPr id="563" name="直線コネクタ 562"/>
        <xdr:cNvCxnSpPr/>
      </xdr:nvCxnSpPr>
      <xdr:spPr>
        <a:xfrm flipV="1">
          <a:off x="21323300" y="182270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110507</xdr:rowOff>
    </xdr:from>
    <xdr:ext cx="469744" cy="259045"/>
    <xdr:sp macro="" textlink="">
      <xdr:nvSpPr>
        <xdr:cNvPr id="564" name="n_1mainValue【庁舎】&#10;一人当たり面積"/>
        <xdr:cNvSpPr txBox="1"/>
      </xdr:nvSpPr>
      <xdr:spPr>
        <a:xfrm>
          <a:off x="210757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5" name="正方形/長方形 5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6" name="正方形/長方形 5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67" name="テキスト ボックス 5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類似団体と比較して特に有形固定資産減価償却率が高くなっている施設類型は、体育館・プール、庁舎である。</a:t>
          </a:r>
          <a:endParaRPr lang="ja-JP" altLang="ja-JP" sz="1400">
            <a:effectLst/>
          </a:endParaRPr>
        </a:p>
        <a:p>
          <a:r>
            <a:rPr kumimoji="1" lang="ja-JP" altLang="ja-JP" sz="1100">
              <a:solidFill>
                <a:schemeClr val="dk1"/>
              </a:solidFill>
              <a:effectLst/>
              <a:latin typeface="+mn-lt"/>
              <a:ea typeface="+mn-ea"/>
              <a:cs typeface="+mn-cs"/>
            </a:rPr>
            <a:t>　体育館は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施設であり、築年数は</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年を目前にしている。利用者は多いものの耐震工事が未実施であり、今後計画的な改修を進める必要がある。</a:t>
          </a:r>
          <a:endParaRPr lang="ja-JP" altLang="ja-JP" sz="1400">
            <a:effectLst/>
          </a:endParaRPr>
        </a:p>
        <a:p>
          <a:r>
            <a:rPr kumimoji="1" lang="ja-JP" altLang="ja-JP" sz="1100">
              <a:solidFill>
                <a:schemeClr val="dk1"/>
              </a:solidFill>
              <a:effectLst/>
              <a:latin typeface="+mn-lt"/>
              <a:ea typeface="+mn-ea"/>
              <a:cs typeface="+mn-cs"/>
            </a:rPr>
            <a:t>　庁舎については大原庁舎、夷隅庁舎、岬庁舎の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施設すべてにおいて築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年を経過している。特に夷隅庁舎、岬庁舎は築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年を超えており、老朽化が顕著であるため、今後各庁舎で提供すべき公共サービスを検討し、地域に必要な機能として他の施設への移転等</a:t>
          </a:r>
          <a:r>
            <a:rPr kumimoji="1" lang="ja-JP" altLang="en-US" sz="1100">
              <a:solidFill>
                <a:schemeClr val="dk1"/>
              </a:solidFill>
              <a:effectLst/>
              <a:latin typeface="+mn-lt"/>
              <a:ea typeface="+mn-ea"/>
              <a:cs typeface="+mn-cs"/>
            </a:rPr>
            <a:t>を検討</a:t>
          </a:r>
          <a:r>
            <a:rPr kumimoji="1" lang="ja-JP" altLang="ja-JP" sz="1100">
              <a:solidFill>
                <a:schemeClr val="dk1"/>
              </a:solidFill>
              <a:effectLst/>
              <a:latin typeface="+mn-lt"/>
              <a:ea typeface="+mn-ea"/>
              <a:cs typeface="+mn-cs"/>
            </a:rPr>
            <a:t>していく。</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千葉県いすみ市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39,360
38,822
157.50
16,656,091
16,032,232
589,686
11,169,177
17,748,365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ポイント減であり、類似団体平均を</a:t>
          </a:r>
          <a:r>
            <a:rPr kumimoji="1" lang="en-US" altLang="ja-JP" sz="1100">
              <a:solidFill>
                <a:schemeClr val="dk1"/>
              </a:solidFill>
              <a:effectLst/>
              <a:latin typeface="+mn-lt"/>
              <a:ea typeface="+mn-ea"/>
              <a:cs typeface="+mn-cs"/>
            </a:rPr>
            <a:t>0.06</a:t>
          </a:r>
          <a:r>
            <a:rPr kumimoji="1" lang="ja-JP" altLang="ja-JP" sz="1100">
              <a:solidFill>
                <a:schemeClr val="dk1"/>
              </a:solidFill>
              <a:effectLst/>
              <a:latin typeface="+mn-lt"/>
              <a:ea typeface="+mn-ea"/>
              <a:cs typeface="+mn-cs"/>
            </a:rPr>
            <a:t>ポイント上回り、全国平均よりも</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ポイント下回っている。平成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月５日合併後から数値は低下傾向にある。これは急速に進んでいる少子高齢化によることや市内に中心となる産業等がないこと等により、財政基盤が弱いことによる。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の対策として、現在力を入れて取り組んでいる</a:t>
          </a:r>
          <a:r>
            <a:rPr kumimoji="1" lang="ja-JP" altLang="ja-JP" sz="1100">
              <a:solidFill>
                <a:schemeClr val="dk1"/>
              </a:solidFill>
              <a:effectLst/>
              <a:latin typeface="+mn-lt"/>
              <a:ea typeface="+mn-ea"/>
              <a:cs typeface="+mn-cs"/>
            </a:rPr>
            <a:t>地方創生を</a:t>
          </a:r>
          <a:r>
            <a:rPr kumimoji="1" lang="ja-JP" altLang="en-US" sz="1100">
              <a:solidFill>
                <a:schemeClr val="dk1"/>
              </a:solidFill>
              <a:effectLst/>
              <a:latin typeface="+mn-lt"/>
              <a:ea typeface="+mn-ea"/>
              <a:cs typeface="+mn-cs"/>
            </a:rPr>
            <a:t>さらに推し</a:t>
          </a:r>
          <a:r>
            <a:rPr kumimoji="1" lang="ja-JP" altLang="ja-JP" sz="1100">
              <a:solidFill>
                <a:schemeClr val="dk1"/>
              </a:solidFill>
              <a:effectLst/>
              <a:latin typeface="+mn-lt"/>
              <a:ea typeface="+mn-ea"/>
              <a:cs typeface="+mn-cs"/>
            </a:rPr>
            <a:t>進め地域の魅力アップを図</a:t>
          </a:r>
          <a:r>
            <a:rPr kumimoji="1" lang="ja-JP" altLang="en-US" sz="1100">
              <a:solidFill>
                <a:schemeClr val="dk1"/>
              </a:solidFill>
              <a:effectLst/>
              <a:latin typeface="+mn-lt"/>
              <a:ea typeface="+mn-ea"/>
              <a:cs typeface="+mn-cs"/>
            </a:rPr>
            <a:t>ることにより</a:t>
          </a:r>
          <a:r>
            <a:rPr kumimoji="1" lang="ja-JP" altLang="ja-JP" sz="1100">
              <a:solidFill>
                <a:schemeClr val="dk1"/>
              </a:solidFill>
              <a:effectLst/>
              <a:latin typeface="+mn-lt"/>
              <a:ea typeface="+mn-ea"/>
              <a:cs typeface="+mn-cs"/>
            </a:rPr>
            <a:t>、移住・定住者を増やし</a:t>
          </a:r>
          <a:r>
            <a:rPr kumimoji="1" lang="ja-JP" altLang="en-US" sz="1100">
              <a:solidFill>
                <a:schemeClr val="dk1"/>
              </a:solidFill>
              <a:effectLst/>
              <a:latin typeface="+mn-lt"/>
              <a:ea typeface="+mn-ea"/>
              <a:cs typeface="+mn-cs"/>
            </a:rPr>
            <a:t>ていく。また、企業誘致等により働く場所の確保と産業の発展を図る。こうした取り組みにより長期的な</a:t>
          </a:r>
          <a:r>
            <a:rPr kumimoji="1" lang="ja-JP" altLang="ja-JP" sz="1100">
              <a:solidFill>
                <a:schemeClr val="dk1"/>
              </a:solidFill>
              <a:effectLst/>
              <a:latin typeface="+mn-lt"/>
              <a:ea typeface="+mn-ea"/>
              <a:cs typeface="+mn-cs"/>
            </a:rPr>
            <a:t>税収の確保に</a:t>
          </a:r>
          <a:r>
            <a:rPr kumimoji="1" lang="ja-JP" altLang="en-US" sz="1100">
              <a:solidFill>
                <a:schemeClr val="dk1"/>
              </a:solidFill>
              <a:effectLst/>
              <a:latin typeface="+mn-lt"/>
              <a:ea typeface="+mn-ea"/>
              <a:cs typeface="+mn-cs"/>
            </a:rPr>
            <a:t>つなげていきたい</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85725</xdr:rowOff>
    </xdr:to>
    <xdr:cxnSp macro="">
      <xdr:nvCxnSpPr>
        <xdr:cNvPr id="68" name="直線コネクタ 67"/>
        <xdr:cNvCxnSpPr/>
      </xdr:nvCxnSpPr>
      <xdr:spPr>
        <a:xfrm>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45508</xdr:rowOff>
    </xdr:from>
    <xdr:to>
      <xdr:col>6</xdr:col>
      <xdr:colOff>0</xdr:colOff>
      <xdr:row>42</xdr:row>
      <xdr:rowOff>65617</xdr:rowOff>
    </xdr:to>
    <xdr:cxnSp macro="">
      <xdr:nvCxnSpPr>
        <xdr:cNvPr id="71" name="直線コネクタ 70"/>
        <xdr:cNvCxnSpPr/>
      </xdr:nvCxnSpPr>
      <xdr:spPr>
        <a:xfrm>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45508</xdr:rowOff>
    </xdr:to>
    <xdr:cxnSp macro="">
      <xdr:nvCxnSpPr>
        <xdr:cNvPr id="74" name="直線コネクタ 73"/>
        <xdr:cNvCxnSpPr/>
      </xdr:nvCxnSpPr>
      <xdr:spPr>
        <a:xfrm>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5292</xdr:rowOff>
    </xdr:from>
    <xdr:to>
      <xdr:col>3</xdr:col>
      <xdr:colOff>279400</xdr:colOff>
      <xdr:row>42</xdr:row>
      <xdr:rowOff>25400</xdr:rowOff>
    </xdr:to>
    <xdr:cxnSp macro="">
      <xdr:nvCxnSpPr>
        <xdr:cNvPr id="77" name="直線コネクタ 76"/>
        <xdr:cNvCxnSpPr/>
      </xdr:nvCxnSpPr>
      <xdr:spPr>
        <a:xfrm>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51452</xdr:rowOff>
    </xdr:from>
    <xdr:ext cx="762000" cy="259045"/>
    <xdr:sp macro="" textlink="">
      <xdr:nvSpPr>
        <xdr:cNvPr id="88" name="財政力該当値テキスト"/>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166158</xdr:rowOff>
    </xdr:from>
    <xdr:to>
      <xdr:col>4</xdr:col>
      <xdr:colOff>533400</xdr:colOff>
      <xdr:row>42</xdr:row>
      <xdr:rowOff>96308</xdr:rowOff>
    </xdr:to>
    <xdr:sp macro="" textlink="">
      <xdr:nvSpPr>
        <xdr:cNvPr id="91" name="円/楕円 90"/>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106485</xdr:rowOff>
    </xdr:from>
    <xdr:ext cx="762000" cy="259045"/>
    <xdr:sp macro="" textlink="">
      <xdr:nvSpPr>
        <xdr:cNvPr id="92" name="テキスト ボックス 91"/>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95" name="円/楕円 94"/>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66269</xdr:rowOff>
    </xdr:from>
    <xdr:ext cx="762000" cy="259045"/>
    <xdr:sp macro="" textlink="">
      <xdr:nvSpPr>
        <xdr:cNvPr id="96" name="テキスト ボックス 95"/>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類似団体平均から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ポイント、県内市町村平均から</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ポイント、全国平均から</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前年度比では、</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の増となった。</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歳入においては、市税は課税所得の減により</a:t>
          </a:r>
          <a:r>
            <a:rPr kumimoji="1" lang="ja-JP" altLang="en-US" sz="1100">
              <a:solidFill>
                <a:schemeClr val="dk1"/>
              </a:solidFill>
              <a:effectLst/>
              <a:latin typeface="+mn-lt"/>
              <a:ea typeface="+mn-ea"/>
              <a:cs typeface="+mn-cs"/>
            </a:rPr>
            <a:t>微減</a:t>
          </a:r>
          <a:r>
            <a:rPr kumimoji="1" lang="ja-JP" altLang="ja-JP" sz="1100">
              <a:solidFill>
                <a:schemeClr val="dk1"/>
              </a:solidFill>
              <a:effectLst/>
              <a:latin typeface="+mn-lt"/>
              <a:ea typeface="+mn-ea"/>
              <a:cs typeface="+mn-cs"/>
            </a:rPr>
            <a:t>、地方譲与税</a:t>
          </a:r>
          <a:r>
            <a:rPr kumimoji="1" lang="ja-JP" altLang="en-US" sz="1100">
              <a:solidFill>
                <a:schemeClr val="dk1"/>
              </a:solidFill>
              <a:effectLst/>
              <a:latin typeface="+mn-lt"/>
              <a:ea typeface="+mn-ea"/>
              <a:cs typeface="+mn-cs"/>
            </a:rPr>
            <a:t>や地方消費税交付金</a:t>
          </a:r>
          <a:r>
            <a:rPr kumimoji="1" lang="ja-JP" altLang="ja-JP" sz="1100">
              <a:solidFill>
                <a:schemeClr val="dk1"/>
              </a:solidFill>
              <a:effectLst/>
              <a:latin typeface="+mn-lt"/>
              <a:ea typeface="+mn-ea"/>
              <a:cs typeface="+mn-cs"/>
            </a:rPr>
            <a:t>をはじめとした各種交付金は</a:t>
          </a:r>
          <a:r>
            <a:rPr kumimoji="1" lang="ja-JP" altLang="en-US" sz="1100">
              <a:solidFill>
                <a:schemeClr val="dk1"/>
              </a:solidFill>
              <a:effectLst/>
              <a:latin typeface="+mn-lt"/>
              <a:ea typeface="+mn-ea"/>
              <a:cs typeface="+mn-cs"/>
            </a:rPr>
            <a:t>景気の伸び悩み等の影響により減少</a:t>
          </a:r>
          <a:r>
            <a:rPr kumimoji="1" lang="ja-JP" altLang="ja-JP" sz="1100">
              <a:solidFill>
                <a:schemeClr val="dk1"/>
              </a:solidFill>
              <a:effectLst/>
              <a:latin typeface="+mn-lt"/>
              <a:ea typeface="+mn-ea"/>
              <a:cs typeface="+mn-cs"/>
            </a:rPr>
            <a:t>となり、一般財源総額は約</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した。歳出においては合併後実施している職員の給与カット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特別職</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％カット、高齢層職員の昇給の見直し、管理職手当の</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％カット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、退職者に対する不補充等により職員数は減少</a:t>
          </a:r>
          <a:r>
            <a:rPr kumimoji="1" lang="ja-JP" altLang="en-US" sz="1100">
              <a:solidFill>
                <a:schemeClr val="dk1"/>
              </a:solidFill>
              <a:effectLst/>
              <a:latin typeface="+mn-lt"/>
              <a:ea typeface="+mn-ea"/>
              <a:cs typeface="+mn-cs"/>
            </a:rPr>
            <a:t>、人件費は前年度比</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一方で、医療扶助、障害者福祉サービス等の給付費増により、扶助費が前年度比</a:t>
          </a:r>
          <a:r>
            <a:rPr kumimoji="1" lang="en-US" altLang="ja-JP" sz="1100">
              <a:solidFill>
                <a:schemeClr val="dk1"/>
              </a:solidFill>
              <a:effectLst/>
              <a:latin typeface="+mn-lt"/>
              <a:ea typeface="+mn-ea"/>
              <a:cs typeface="+mn-cs"/>
            </a:rPr>
            <a:t>15.3%</a:t>
          </a:r>
          <a:r>
            <a:rPr kumimoji="1" lang="ja-JP" altLang="en-US" sz="1100">
              <a:solidFill>
                <a:schemeClr val="dk1"/>
              </a:solidFill>
              <a:effectLst/>
              <a:latin typeface="+mn-lt"/>
              <a:ea typeface="+mn-ea"/>
              <a:cs typeface="+mn-cs"/>
            </a:rPr>
            <a:t>増加した。</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140788</xdr:rowOff>
    </xdr:from>
    <xdr:to>
      <xdr:col>7</xdr:col>
      <xdr:colOff>152400</xdr:colOff>
      <xdr:row>59</xdr:row>
      <xdr:rowOff>96883</xdr:rowOff>
    </xdr:to>
    <xdr:cxnSp macro="">
      <xdr:nvCxnSpPr>
        <xdr:cNvPr id="133" name="直線コネクタ 132"/>
        <xdr:cNvCxnSpPr/>
      </xdr:nvCxnSpPr>
      <xdr:spPr>
        <a:xfrm>
          <a:off x="4114800" y="10084888"/>
          <a:ext cx="8382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140788</xdr:rowOff>
    </xdr:from>
    <xdr:to>
      <xdr:col>6</xdr:col>
      <xdr:colOff>0</xdr:colOff>
      <xdr:row>59</xdr:row>
      <xdr:rowOff>152037</xdr:rowOff>
    </xdr:to>
    <xdr:cxnSp macro="">
      <xdr:nvCxnSpPr>
        <xdr:cNvPr id="136" name="直線コネクタ 135"/>
        <xdr:cNvCxnSpPr/>
      </xdr:nvCxnSpPr>
      <xdr:spPr>
        <a:xfrm flipV="1">
          <a:off x="3225800" y="10084888"/>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107224</xdr:rowOff>
    </xdr:from>
    <xdr:to>
      <xdr:col>4</xdr:col>
      <xdr:colOff>482600</xdr:colOff>
      <xdr:row>59</xdr:row>
      <xdr:rowOff>152037</xdr:rowOff>
    </xdr:to>
    <xdr:cxnSp macro="">
      <xdr:nvCxnSpPr>
        <xdr:cNvPr id="139" name="直線コネクタ 138"/>
        <xdr:cNvCxnSpPr/>
      </xdr:nvCxnSpPr>
      <xdr:spPr>
        <a:xfrm>
          <a:off x="2336800" y="1022277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107224</xdr:rowOff>
    </xdr:from>
    <xdr:to>
      <xdr:col>3</xdr:col>
      <xdr:colOff>279400</xdr:colOff>
      <xdr:row>59</xdr:row>
      <xdr:rowOff>124460</xdr:rowOff>
    </xdr:to>
    <xdr:cxnSp macro="">
      <xdr:nvCxnSpPr>
        <xdr:cNvPr id="142" name="直線コネクタ 141"/>
        <xdr:cNvCxnSpPr/>
      </xdr:nvCxnSpPr>
      <xdr:spPr>
        <a:xfrm flipV="1">
          <a:off x="1447800" y="1022277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46083</xdr:rowOff>
    </xdr:from>
    <xdr:to>
      <xdr:col>7</xdr:col>
      <xdr:colOff>203200</xdr:colOff>
      <xdr:row>59</xdr:row>
      <xdr:rowOff>147683</xdr:rowOff>
    </xdr:to>
    <xdr:sp macro="" textlink="">
      <xdr:nvSpPr>
        <xdr:cNvPr id="152" name="円/楕円 151"/>
        <xdr:cNvSpPr/>
      </xdr:nvSpPr>
      <xdr:spPr>
        <a:xfrm>
          <a:off x="49022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62610</xdr:rowOff>
    </xdr:from>
    <xdr:ext cx="762000" cy="259045"/>
    <xdr:sp macro="" textlink="">
      <xdr:nvSpPr>
        <xdr:cNvPr id="153" name="財政構造の弾力性該当値テキスト"/>
        <xdr:cNvSpPr txBox="1"/>
      </xdr:nvSpPr>
      <xdr:spPr>
        <a:xfrm>
          <a:off x="5041900" y="1000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89988</xdr:rowOff>
    </xdr:from>
    <xdr:to>
      <xdr:col>6</xdr:col>
      <xdr:colOff>50800</xdr:colOff>
      <xdr:row>59</xdr:row>
      <xdr:rowOff>20138</xdr:rowOff>
    </xdr:to>
    <xdr:sp macro="" textlink="">
      <xdr:nvSpPr>
        <xdr:cNvPr id="154" name="円/楕円 153"/>
        <xdr:cNvSpPr/>
      </xdr:nvSpPr>
      <xdr:spPr>
        <a:xfrm>
          <a:off x="4064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30315</xdr:rowOff>
    </xdr:from>
    <xdr:ext cx="736600" cy="259045"/>
    <xdr:sp macro="" textlink="">
      <xdr:nvSpPr>
        <xdr:cNvPr id="155" name="テキスト ボックス 154"/>
        <xdr:cNvSpPr txBox="1"/>
      </xdr:nvSpPr>
      <xdr:spPr>
        <a:xfrm>
          <a:off x="3733800" y="9802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101237</xdr:rowOff>
    </xdr:from>
    <xdr:to>
      <xdr:col>4</xdr:col>
      <xdr:colOff>533400</xdr:colOff>
      <xdr:row>60</xdr:row>
      <xdr:rowOff>31387</xdr:rowOff>
    </xdr:to>
    <xdr:sp macro="" textlink="">
      <xdr:nvSpPr>
        <xdr:cNvPr id="156" name="円/楕円 155"/>
        <xdr:cNvSpPr/>
      </xdr:nvSpPr>
      <xdr:spPr>
        <a:xfrm>
          <a:off x="3175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41564</xdr:rowOff>
    </xdr:from>
    <xdr:ext cx="762000" cy="259045"/>
    <xdr:sp macro="" textlink="">
      <xdr:nvSpPr>
        <xdr:cNvPr id="157" name="テキスト ボックス 156"/>
        <xdr:cNvSpPr txBox="1"/>
      </xdr:nvSpPr>
      <xdr:spPr>
        <a:xfrm>
          <a:off x="2844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56424</xdr:rowOff>
    </xdr:from>
    <xdr:to>
      <xdr:col>3</xdr:col>
      <xdr:colOff>330200</xdr:colOff>
      <xdr:row>59</xdr:row>
      <xdr:rowOff>158024</xdr:rowOff>
    </xdr:to>
    <xdr:sp macro="" textlink="">
      <xdr:nvSpPr>
        <xdr:cNvPr id="158" name="円/楕円 157"/>
        <xdr:cNvSpPr/>
      </xdr:nvSpPr>
      <xdr:spPr>
        <a:xfrm>
          <a:off x="2286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168201</xdr:rowOff>
    </xdr:from>
    <xdr:ext cx="762000" cy="259045"/>
    <xdr:sp macro="" textlink="">
      <xdr:nvSpPr>
        <xdr:cNvPr id="159" name="テキスト ボックス 158"/>
        <xdr:cNvSpPr txBox="1"/>
      </xdr:nvSpPr>
      <xdr:spPr>
        <a:xfrm>
          <a:off x="1955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73660</xdr:rowOff>
    </xdr:from>
    <xdr:to>
      <xdr:col>2</xdr:col>
      <xdr:colOff>127000</xdr:colOff>
      <xdr:row>60</xdr:row>
      <xdr:rowOff>3810</xdr:rowOff>
    </xdr:to>
    <xdr:sp macro="" textlink="">
      <xdr:nvSpPr>
        <xdr:cNvPr id="160" name="円/楕円 159"/>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13987</xdr:rowOff>
    </xdr:from>
    <xdr:ext cx="762000" cy="259045"/>
    <xdr:sp macro="" textlink="">
      <xdr:nvSpPr>
        <xdr:cNvPr id="161" name="テキスト ボックス 160"/>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[125,569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815</a:t>
          </a:r>
          <a:r>
            <a:rPr kumimoji="1" lang="ja-JP" altLang="en-US" sz="1100">
              <a:solidFill>
                <a:schemeClr val="dk1"/>
              </a:solidFill>
              <a:effectLst/>
              <a:latin typeface="+mn-lt"/>
              <a:ea typeface="+mn-ea"/>
              <a:cs typeface="+mn-cs"/>
            </a:rPr>
            <a:t>円増加し、</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38,455</a:t>
          </a:r>
          <a:r>
            <a:rPr kumimoji="1" lang="ja-JP" altLang="ja-JP" sz="1100">
              <a:solidFill>
                <a:schemeClr val="dk1"/>
              </a:solidFill>
              <a:effectLst/>
              <a:latin typeface="+mn-lt"/>
              <a:ea typeface="+mn-ea"/>
              <a:cs typeface="+mn-cs"/>
            </a:rPr>
            <a:t>円下回っている。前年度</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したのは、</a:t>
          </a:r>
          <a:r>
            <a:rPr kumimoji="1" lang="ja-JP" altLang="en-US" sz="1100">
              <a:solidFill>
                <a:schemeClr val="dk1"/>
              </a:solidFill>
              <a:effectLst/>
              <a:latin typeface="+mn-lt"/>
              <a:ea typeface="+mn-ea"/>
              <a:cs typeface="+mn-cs"/>
            </a:rPr>
            <a:t>退職者の増や職員削減により職員給が減少している一方で、物件費が増加したためである</a:t>
          </a:r>
          <a:r>
            <a:rPr kumimoji="1" lang="ja-JP" altLang="ja-JP" sz="1100">
              <a:solidFill>
                <a:schemeClr val="dk1"/>
              </a:solidFill>
              <a:effectLst/>
              <a:latin typeface="+mn-lt"/>
              <a:ea typeface="+mn-ea"/>
              <a:cs typeface="+mn-cs"/>
            </a:rPr>
            <a:t>。物件費の増加については、職員数が減少していることを補うため、臨時職員の賃金が増加していることや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ふるさと応援寄附金の記念品発送業務等の単独委託事業を実施していることによる。また公共施設の老朽化が進み各種施設の修繕に多額の費用がかかるようになり、維持補修費も増加傾向にあるためである。</a:t>
          </a:r>
          <a:endParaRPr lang="ja-JP" altLang="ja-JP" sz="1400">
            <a:effectLst/>
          </a:endParaRPr>
        </a:p>
        <a:p>
          <a:r>
            <a:rPr kumimoji="1" lang="ja-JP" altLang="ja-JP" sz="1100">
              <a:solidFill>
                <a:schemeClr val="dk1"/>
              </a:solidFill>
              <a:effectLst/>
              <a:latin typeface="+mn-lt"/>
              <a:ea typeface="+mn-ea"/>
              <a:cs typeface="+mn-cs"/>
            </a:rPr>
            <a:t>今後は公共施設の個別計画等を進め、施設の統廃合や長寿命化を図り維持管理経費の削減に取り組んで行く。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112322</xdr:rowOff>
    </xdr:from>
    <xdr:to>
      <xdr:col>7</xdr:col>
      <xdr:colOff>152400</xdr:colOff>
      <xdr:row>81</xdr:row>
      <xdr:rowOff>118876</xdr:rowOff>
    </xdr:to>
    <xdr:cxnSp macro="">
      <xdr:nvCxnSpPr>
        <xdr:cNvPr id="196" name="直線コネクタ 195"/>
        <xdr:cNvCxnSpPr/>
      </xdr:nvCxnSpPr>
      <xdr:spPr>
        <a:xfrm>
          <a:off x="4114800" y="13999772"/>
          <a:ext cx="8382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112322</xdr:rowOff>
    </xdr:from>
    <xdr:to>
      <xdr:col>6</xdr:col>
      <xdr:colOff>0</xdr:colOff>
      <xdr:row>81</xdr:row>
      <xdr:rowOff>114880</xdr:rowOff>
    </xdr:to>
    <xdr:cxnSp macro="">
      <xdr:nvCxnSpPr>
        <xdr:cNvPr id="199" name="直線コネクタ 198"/>
        <xdr:cNvCxnSpPr/>
      </xdr:nvCxnSpPr>
      <xdr:spPr>
        <a:xfrm flipV="1">
          <a:off x="3225800" y="13999772"/>
          <a:ext cx="8890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74791</xdr:rowOff>
    </xdr:from>
    <xdr:to>
      <xdr:col>4</xdr:col>
      <xdr:colOff>482600</xdr:colOff>
      <xdr:row>81</xdr:row>
      <xdr:rowOff>114880</xdr:rowOff>
    </xdr:to>
    <xdr:cxnSp macro="">
      <xdr:nvCxnSpPr>
        <xdr:cNvPr id="202" name="直線コネクタ 201"/>
        <xdr:cNvCxnSpPr/>
      </xdr:nvCxnSpPr>
      <xdr:spPr>
        <a:xfrm>
          <a:off x="2336800" y="13962241"/>
          <a:ext cx="889000" cy="4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50363</xdr:rowOff>
    </xdr:from>
    <xdr:to>
      <xdr:col>3</xdr:col>
      <xdr:colOff>279400</xdr:colOff>
      <xdr:row>81</xdr:row>
      <xdr:rowOff>74791</xdr:rowOff>
    </xdr:to>
    <xdr:cxnSp macro="">
      <xdr:nvCxnSpPr>
        <xdr:cNvPr id="205" name="直線コネクタ 204"/>
        <xdr:cNvCxnSpPr/>
      </xdr:nvCxnSpPr>
      <xdr:spPr>
        <a:xfrm>
          <a:off x="1447800" y="13937813"/>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68076</xdr:rowOff>
    </xdr:from>
    <xdr:to>
      <xdr:col>7</xdr:col>
      <xdr:colOff>203200</xdr:colOff>
      <xdr:row>81</xdr:row>
      <xdr:rowOff>169676</xdr:rowOff>
    </xdr:to>
    <xdr:sp macro="" textlink="">
      <xdr:nvSpPr>
        <xdr:cNvPr id="215" name="円/楕円 214"/>
        <xdr:cNvSpPr/>
      </xdr:nvSpPr>
      <xdr:spPr>
        <a:xfrm>
          <a:off x="4902200" y="139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84603</xdr:rowOff>
    </xdr:from>
    <xdr:ext cx="762000" cy="259045"/>
    <xdr:sp macro="" textlink="">
      <xdr:nvSpPr>
        <xdr:cNvPr id="216" name="人件費・物件費等の状況該当値テキスト"/>
        <xdr:cNvSpPr txBox="1"/>
      </xdr:nvSpPr>
      <xdr:spPr>
        <a:xfrm>
          <a:off x="5041900" y="1380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125,569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61522</xdr:rowOff>
    </xdr:from>
    <xdr:to>
      <xdr:col>6</xdr:col>
      <xdr:colOff>50800</xdr:colOff>
      <xdr:row>81</xdr:row>
      <xdr:rowOff>163122</xdr:rowOff>
    </xdr:to>
    <xdr:sp macro="" textlink="">
      <xdr:nvSpPr>
        <xdr:cNvPr id="217" name="円/楕円 216"/>
        <xdr:cNvSpPr/>
      </xdr:nvSpPr>
      <xdr:spPr>
        <a:xfrm>
          <a:off x="4064000" y="1394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1849</xdr:rowOff>
    </xdr:from>
    <xdr:ext cx="736600" cy="259045"/>
    <xdr:sp macro="" textlink="">
      <xdr:nvSpPr>
        <xdr:cNvPr id="218" name="テキスト ボックス 217"/>
        <xdr:cNvSpPr txBox="1"/>
      </xdr:nvSpPr>
      <xdr:spPr>
        <a:xfrm>
          <a:off x="3733800" y="13717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124,754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64080</xdr:rowOff>
    </xdr:from>
    <xdr:to>
      <xdr:col>4</xdr:col>
      <xdr:colOff>533400</xdr:colOff>
      <xdr:row>81</xdr:row>
      <xdr:rowOff>165680</xdr:rowOff>
    </xdr:to>
    <xdr:sp macro="" textlink="">
      <xdr:nvSpPr>
        <xdr:cNvPr id="219" name="円/楕円 218"/>
        <xdr:cNvSpPr/>
      </xdr:nvSpPr>
      <xdr:spPr>
        <a:xfrm>
          <a:off x="3175000" y="139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4407</xdr:rowOff>
    </xdr:from>
    <xdr:ext cx="762000" cy="259045"/>
    <xdr:sp macro="" textlink="">
      <xdr:nvSpPr>
        <xdr:cNvPr id="220" name="テキスト ボックス 219"/>
        <xdr:cNvSpPr txBox="1"/>
      </xdr:nvSpPr>
      <xdr:spPr>
        <a:xfrm>
          <a:off x="2844800" y="1372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125,072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23991</xdr:rowOff>
    </xdr:from>
    <xdr:to>
      <xdr:col>3</xdr:col>
      <xdr:colOff>330200</xdr:colOff>
      <xdr:row>81</xdr:row>
      <xdr:rowOff>125591</xdr:rowOff>
    </xdr:to>
    <xdr:sp macro="" textlink="">
      <xdr:nvSpPr>
        <xdr:cNvPr id="221" name="円/楕円 220"/>
        <xdr:cNvSpPr/>
      </xdr:nvSpPr>
      <xdr:spPr>
        <a:xfrm>
          <a:off x="2286000" y="1391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135768</xdr:rowOff>
    </xdr:from>
    <xdr:ext cx="762000" cy="259045"/>
    <xdr:sp macro="" textlink="">
      <xdr:nvSpPr>
        <xdr:cNvPr id="222" name="テキスト ボックス 221"/>
        <xdr:cNvSpPr txBox="1"/>
      </xdr:nvSpPr>
      <xdr:spPr>
        <a:xfrm>
          <a:off x="1955800" y="136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120,088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171013</xdr:rowOff>
    </xdr:from>
    <xdr:to>
      <xdr:col>2</xdr:col>
      <xdr:colOff>127000</xdr:colOff>
      <xdr:row>81</xdr:row>
      <xdr:rowOff>101163</xdr:rowOff>
    </xdr:to>
    <xdr:sp macro="" textlink="">
      <xdr:nvSpPr>
        <xdr:cNvPr id="223" name="円/楕円 222"/>
        <xdr:cNvSpPr/>
      </xdr:nvSpPr>
      <xdr:spPr>
        <a:xfrm>
          <a:off x="1397000" y="1388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111340</xdr:rowOff>
    </xdr:from>
    <xdr:ext cx="762000" cy="259045"/>
    <xdr:sp macro="" textlink="">
      <xdr:nvSpPr>
        <xdr:cNvPr id="224" name="テキスト ボックス 223"/>
        <xdr:cNvSpPr txBox="1"/>
      </xdr:nvSpPr>
      <xdr:spPr>
        <a:xfrm>
          <a:off x="1066800" y="1365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ラスパイレス指数については、</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ポイント増加した</a:t>
          </a:r>
          <a:r>
            <a:rPr kumimoji="1" lang="ja-JP" altLang="ja-JP" sz="1100">
              <a:solidFill>
                <a:schemeClr val="dk1"/>
              </a:solidFill>
              <a:effectLst/>
              <a:latin typeface="+mn-lt"/>
              <a:ea typeface="+mn-ea"/>
              <a:cs typeface="+mn-cs"/>
            </a:rPr>
            <a:t>。類似団体平均よりも</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ポイント高く、全国市平均よりも</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これは、本市と国との比較において、学歴別・経験年数別職員数が異なることによるものと思われる。今後はより適正な給与制度の確立を図っていく。</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93557</xdr:rowOff>
    </xdr:from>
    <xdr:to>
      <xdr:col>24</xdr:col>
      <xdr:colOff>558800</xdr:colOff>
      <xdr:row>87</xdr:row>
      <xdr:rowOff>66887</xdr:rowOff>
    </xdr:to>
    <xdr:cxnSp macro="">
      <xdr:nvCxnSpPr>
        <xdr:cNvPr id="258" name="直線コネクタ 257"/>
        <xdr:cNvCxnSpPr/>
      </xdr:nvCxnSpPr>
      <xdr:spPr>
        <a:xfrm>
          <a:off x="16179800" y="14838257"/>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168487</xdr:rowOff>
    </xdr:from>
    <xdr:to>
      <xdr:col>23</xdr:col>
      <xdr:colOff>406400</xdr:colOff>
      <xdr:row>86</xdr:row>
      <xdr:rowOff>93557</xdr:rowOff>
    </xdr:to>
    <xdr:cxnSp macro="">
      <xdr:nvCxnSpPr>
        <xdr:cNvPr id="261" name="直線コネクタ 260"/>
        <xdr:cNvCxnSpPr/>
      </xdr:nvCxnSpPr>
      <xdr:spPr>
        <a:xfrm>
          <a:off x="15290800" y="1474173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168487</xdr:rowOff>
    </xdr:from>
    <xdr:to>
      <xdr:col>22</xdr:col>
      <xdr:colOff>203200</xdr:colOff>
      <xdr:row>86</xdr:row>
      <xdr:rowOff>5080</xdr:rowOff>
    </xdr:to>
    <xdr:cxnSp macro="">
      <xdr:nvCxnSpPr>
        <xdr:cNvPr id="264" name="直線コネクタ 263"/>
        <xdr:cNvCxnSpPr/>
      </xdr:nvCxnSpPr>
      <xdr:spPr>
        <a:xfrm flipV="1">
          <a:off x="14401800" y="1474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89</xdr:row>
      <xdr:rowOff>93980</xdr:rowOff>
    </xdr:to>
    <xdr:cxnSp macro="">
      <xdr:nvCxnSpPr>
        <xdr:cNvPr id="267" name="直線コネクタ 266"/>
        <xdr:cNvCxnSpPr/>
      </xdr:nvCxnSpPr>
      <xdr:spPr>
        <a:xfrm flipV="1">
          <a:off x="13512800" y="1474978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87</xdr:row>
      <xdr:rowOff>16087</xdr:rowOff>
    </xdr:from>
    <xdr:to>
      <xdr:col>24</xdr:col>
      <xdr:colOff>609600</xdr:colOff>
      <xdr:row>87</xdr:row>
      <xdr:rowOff>117687</xdr:rowOff>
    </xdr:to>
    <xdr:sp macro="" textlink="">
      <xdr:nvSpPr>
        <xdr:cNvPr id="277" name="円/楕円 276"/>
        <xdr:cNvSpPr/>
      </xdr:nvSpPr>
      <xdr:spPr>
        <a:xfrm>
          <a:off x="169672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159614</xdr:rowOff>
    </xdr:from>
    <xdr:ext cx="762000" cy="259045"/>
    <xdr:sp macro="" textlink="">
      <xdr:nvSpPr>
        <xdr:cNvPr id="278" name="給与水準   （国との比較）該当値テキスト"/>
        <xdr:cNvSpPr txBox="1"/>
      </xdr:nvSpPr>
      <xdr:spPr>
        <a:xfrm>
          <a:off x="17106900" y="1490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42757</xdr:rowOff>
    </xdr:from>
    <xdr:to>
      <xdr:col>23</xdr:col>
      <xdr:colOff>457200</xdr:colOff>
      <xdr:row>86</xdr:row>
      <xdr:rowOff>144357</xdr:rowOff>
    </xdr:to>
    <xdr:sp macro="" textlink="">
      <xdr:nvSpPr>
        <xdr:cNvPr id="279" name="円/楕円 278"/>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129134</xdr:rowOff>
    </xdr:from>
    <xdr:ext cx="736600" cy="259045"/>
    <xdr:sp macro="" textlink="">
      <xdr:nvSpPr>
        <xdr:cNvPr id="280" name="テキスト ボックス 279"/>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117687</xdr:rowOff>
    </xdr:from>
    <xdr:to>
      <xdr:col>22</xdr:col>
      <xdr:colOff>254000</xdr:colOff>
      <xdr:row>86</xdr:row>
      <xdr:rowOff>47837</xdr:rowOff>
    </xdr:to>
    <xdr:sp macro="" textlink="">
      <xdr:nvSpPr>
        <xdr:cNvPr id="281" name="円/楕円 280"/>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82" name="テキスト ボックス 281"/>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83" name="円/楕円 282"/>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84" name="テキスト ボックス 283"/>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85" name="円/楕円 284"/>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154957</xdr:rowOff>
    </xdr:from>
    <xdr:ext cx="762000" cy="259045"/>
    <xdr:sp macro="" textlink="">
      <xdr:nvSpPr>
        <xdr:cNvPr id="286" name="テキスト ボックス 285"/>
        <xdr:cNvSpPr txBox="1"/>
      </xdr:nvSpPr>
      <xdr:spPr>
        <a:xfrm>
          <a:off x="13131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定員適正化計画を策定し、合併後定員管理に努めてきた。定員適正化計画に掲げている削減数を上回る</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人を合併後削減したが、全国平均からは</a:t>
          </a:r>
          <a:r>
            <a:rPr kumimoji="1" lang="en-US" altLang="ja-JP" sz="1100">
              <a:solidFill>
                <a:schemeClr val="dk1"/>
              </a:solidFill>
              <a:effectLst/>
              <a:latin typeface="+mn-lt"/>
              <a:ea typeface="+mn-ea"/>
              <a:cs typeface="+mn-cs"/>
            </a:rPr>
            <a:t>0.41</a:t>
          </a:r>
          <a:r>
            <a:rPr kumimoji="1" lang="ja-JP" altLang="ja-JP" sz="1100">
              <a:solidFill>
                <a:schemeClr val="dk1"/>
              </a:solidFill>
              <a:effectLst/>
              <a:latin typeface="+mn-lt"/>
              <a:ea typeface="+mn-ea"/>
              <a:cs typeface="+mn-cs"/>
            </a:rPr>
            <a:t>人、千葉県平均からは</a:t>
          </a:r>
          <a:r>
            <a:rPr kumimoji="1" lang="en-US" altLang="ja-JP" sz="1100">
              <a:solidFill>
                <a:schemeClr val="dk1"/>
              </a:solidFill>
              <a:effectLst/>
              <a:latin typeface="+mn-lt"/>
              <a:ea typeface="+mn-ea"/>
              <a:cs typeface="+mn-cs"/>
            </a:rPr>
            <a:t>0.98</a:t>
          </a:r>
          <a:r>
            <a:rPr kumimoji="1" lang="ja-JP" altLang="ja-JP" sz="1100">
              <a:solidFill>
                <a:schemeClr val="dk1"/>
              </a:solidFill>
              <a:effectLst/>
              <a:latin typeface="+mn-lt"/>
              <a:ea typeface="+mn-ea"/>
              <a:cs typeface="+mn-cs"/>
            </a:rPr>
            <a:t>人多くなっている。これは４万人規模の市としては、公立保育所の数が他の類似団体と比較すると多く、民生部門に占める職員数が突出しているためである。</a:t>
          </a:r>
          <a:endParaRPr lang="ja-JP" altLang="ja-JP" sz="1400">
            <a:effectLst/>
          </a:endParaRPr>
        </a:p>
        <a:p>
          <a:r>
            <a:rPr kumimoji="1" lang="ja-JP" altLang="ja-JP" sz="1100">
              <a:solidFill>
                <a:schemeClr val="dk1"/>
              </a:solidFill>
              <a:effectLst/>
              <a:latin typeface="+mn-lt"/>
              <a:ea typeface="+mn-ea"/>
              <a:cs typeface="+mn-cs"/>
            </a:rPr>
            <a:t>　今後は施設の統廃合、民間委託等も検討し、定員管理の適正化に努める。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84909</xdr:rowOff>
    </xdr:from>
    <xdr:to>
      <xdr:col>24</xdr:col>
      <xdr:colOff>558800</xdr:colOff>
      <xdr:row>61</xdr:row>
      <xdr:rowOff>114784</xdr:rowOff>
    </xdr:to>
    <xdr:cxnSp macro="">
      <xdr:nvCxnSpPr>
        <xdr:cNvPr id="323" name="直線コネクタ 322"/>
        <xdr:cNvCxnSpPr/>
      </xdr:nvCxnSpPr>
      <xdr:spPr>
        <a:xfrm flipV="1">
          <a:off x="16179800" y="10543359"/>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114784</xdr:rowOff>
    </xdr:from>
    <xdr:to>
      <xdr:col>23</xdr:col>
      <xdr:colOff>406400</xdr:colOff>
      <xdr:row>61</xdr:row>
      <xdr:rowOff>134317</xdr:rowOff>
    </xdr:to>
    <xdr:cxnSp macro="">
      <xdr:nvCxnSpPr>
        <xdr:cNvPr id="326" name="直線コネクタ 325"/>
        <xdr:cNvCxnSpPr/>
      </xdr:nvCxnSpPr>
      <xdr:spPr>
        <a:xfrm flipV="1">
          <a:off x="15290800" y="10573234"/>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133169</xdr:rowOff>
    </xdr:from>
    <xdr:to>
      <xdr:col>22</xdr:col>
      <xdr:colOff>203200</xdr:colOff>
      <xdr:row>61</xdr:row>
      <xdr:rowOff>134317</xdr:rowOff>
    </xdr:to>
    <xdr:cxnSp macro="">
      <xdr:nvCxnSpPr>
        <xdr:cNvPr id="329" name="直線コネクタ 328"/>
        <xdr:cNvCxnSpPr/>
      </xdr:nvCxnSpPr>
      <xdr:spPr>
        <a:xfrm>
          <a:off x="14401800" y="10591619"/>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133169</xdr:rowOff>
    </xdr:from>
    <xdr:to>
      <xdr:col>21</xdr:col>
      <xdr:colOff>0</xdr:colOff>
      <xdr:row>61</xdr:row>
      <xdr:rowOff>149255</xdr:rowOff>
    </xdr:to>
    <xdr:cxnSp macro="">
      <xdr:nvCxnSpPr>
        <xdr:cNvPr id="332" name="直線コネクタ 331"/>
        <xdr:cNvCxnSpPr/>
      </xdr:nvCxnSpPr>
      <xdr:spPr>
        <a:xfrm flipV="1">
          <a:off x="13512800" y="1059161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42" name="円/楕円 341"/>
        <xdr:cNvSpPr/>
      </xdr:nvSpPr>
      <xdr:spPr>
        <a:xfrm>
          <a:off x="169672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50636</xdr:rowOff>
    </xdr:from>
    <xdr:ext cx="762000" cy="259045"/>
    <xdr:sp macro="" textlink="">
      <xdr:nvSpPr>
        <xdr:cNvPr id="343" name="定員管理の状況該当値テキスト"/>
        <xdr:cNvSpPr txBox="1"/>
      </xdr:nvSpPr>
      <xdr:spPr>
        <a:xfrm>
          <a:off x="17106900" y="1033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63984</xdr:rowOff>
    </xdr:from>
    <xdr:to>
      <xdr:col>23</xdr:col>
      <xdr:colOff>457200</xdr:colOff>
      <xdr:row>61</xdr:row>
      <xdr:rowOff>165584</xdr:rowOff>
    </xdr:to>
    <xdr:sp macro="" textlink="">
      <xdr:nvSpPr>
        <xdr:cNvPr id="344" name="円/楕円 343"/>
        <xdr:cNvSpPr/>
      </xdr:nvSpPr>
      <xdr:spPr>
        <a:xfrm>
          <a:off x="16129000" y="105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4311</xdr:rowOff>
    </xdr:from>
    <xdr:ext cx="736600" cy="259045"/>
    <xdr:sp macro="" textlink="">
      <xdr:nvSpPr>
        <xdr:cNvPr id="345" name="テキスト ボックス 344"/>
        <xdr:cNvSpPr txBox="1"/>
      </xdr:nvSpPr>
      <xdr:spPr>
        <a:xfrm>
          <a:off x="15798800" y="10291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83517</xdr:rowOff>
    </xdr:from>
    <xdr:to>
      <xdr:col>22</xdr:col>
      <xdr:colOff>254000</xdr:colOff>
      <xdr:row>62</xdr:row>
      <xdr:rowOff>13667</xdr:rowOff>
    </xdr:to>
    <xdr:sp macro="" textlink="">
      <xdr:nvSpPr>
        <xdr:cNvPr id="346" name="円/楕円 345"/>
        <xdr:cNvSpPr/>
      </xdr:nvSpPr>
      <xdr:spPr>
        <a:xfrm>
          <a:off x="152400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23844</xdr:rowOff>
    </xdr:from>
    <xdr:ext cx="762000" cy="259045"/>
    <xdr:sp macro="" textlink="">
      <xdr:nvSpPr>
        <xdr:cNvPr id="347" name="テキスト ボックス 346"/>
        <xdr:cNvSpPr txBox="1"/>
      </xdr:nvSpPr>
      <xdr:spPr>
        <a:xfrm>
          <a:off x="14909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82369</xdr:rowOff>
    </xdr:from>
    <xdr:to>
      <xdr:col>21</xdr:col>
      <xdr:colOff>50800</xdr:colOff>
      <xdr:row>62</xdr:row>
      <xdr:rowOff>12519</xdr:rowOff>
    </xdr:to>
    <xdr:sp macro="" textlink="">
      <xdr:nvSpPr>
        <xdr:cNvPr id="348" name="円/楕円 347"/>
        <xdr:cNvSpPr/>
      </xdr:nvSpPr>
      <xdr:spPr>
        <a:xfrm>
          <a:off x="14351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22696</xdr:rowOff>
    </xdr:from>
    <xdr:ext cx="762000" cy="259045"/>
    <xdr:sp macro="" textlink="">
      <xdr:nvSpPr>
        <xdr:cNvPr id="349" name="テキスト ボックス 348"/>
        <xdr:cNvSpPr txBox="1"/>
      </xdr:nvSpPr>
      <xdr:spPr>
        <a:xfrm>
          <a:off x="14020800" y="1030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98455</xdr:rowOff>
    </xdr:from>
    <xdr:to>
      <xdr:col>19</xdr:col>
      <xdr:colOff>533400</xdr:colOff>
      <xdr:row>62</xdr:row>
      <xdr:rowOff>28605</xdr:rowOff>
    </xdr:to>
    <xdr:sp macro="" textlink="">
      <xdr:nvSpPr>
        <xdr:cNvPr id="350" name="円/楕円 349"/>
        <xdr:cNvSpPr/>
      </xdr:nvSpPr>
      <xdr:spPr>
        <a:xfrm>
          <a:off x="13462000" y="105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38782</xdr:rowOff>
    </xdr:from>
    <xdr:ext cx="762000" cy="259045"/>
    <xdr:sp macro="" textlink="">
      <xdr:nvSpPr>
        <xdr:cNvPr id="351" name="テキスト ボックス 350"/>
        <xdr:cNvSpPr txBox="1"/>
      </xdr:nvSpPr>
      <xdr:spPr>
        <a:xfrm>
          <a:off x="13131800" y="1032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前年度と</a:t>
          </a:r>
          <a:r>
            <a:rPr kumimoji="1" lang="ja-JP" altLang="en-US" sz="1100">
              <a:solidFill>
                <a:schemeClr val="dk1"/>
              </a:solidFill>
              <a:effectLst/>
              <a:latin typeface="+mn-lt"/>
              <a:ea typeface="+mn-ea"/>
              <a:cs typeface="+mn-cs"/>
            </a:rPr>
            <a:t>比率は変わらず、</a:t>
          </a:r>
          <a:r>
            <a:rPr kumimoji="1" lang="ja-JP" altLang="ja-JP" sz="1100">
              <a:solidFill>
                <a:schemeClr val="dk1"/>
              </a:solidFill>
              <a:effectLst/>
              <a:latin typeface="+mn-lt"/>
              <a:ea typeface="+mn-ea"/>
              <a:cs typeface="+mn-cs"/>
            </a:rPr>
            <a:t>全国平均よりも</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ポイント、千葉県平均よりも</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ポイント高くなっている。また、類似団体平均と比較すると</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ポイント低くなっている。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合併特例債の元利償還金が増加しているが、</a:t>
          </a:r>
          <a:r>
            <a:rPr kumimoji="1" lang="ja-JP" altLang="en-US" sz="1100">
              <a:solidFill>
                <a:schemeClr val="dk1"/>
              </a:solidFill>
              <a:effectLst/>
              <a:latin typeface="+mn-lt"/>
              <a:ea typeface="+mn-ea"/>
              <a:cs typeface="+mn-cs"/>
            </a:rPr>
            <a:t>基準財政需要額に算入される公債費が増加していることで、比率の伸びは抑えられている。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は合併算定替の終了による普通交付税の減収を見据え、</a:t>
          </a:r>
          <a:r>
            <a:rPr kumimoji="1" lang="ja-JP" altLang="ja-JP" sz="1100">
              <a:solidFill>
                <a:schemeClr val="dk1"/>
              </a:solidFill>
              <a:effectLst/>
              <a:latin typeface="+mn-lt"/>
              <a:ea typeface="+mn-ea"/>
              <a:cs typeface="+mn-cs"/>
            </a:rPr>
            <a:t>財政状況を把握し</a:t>
          </a:r>
          <a:r>
            <a:rPr kumimoji="1" lang="ja-JP" altLang="en-US" sz="1100">
              <a:solidFill>
                <a:schemeClr val="dk1"/>
              </a:solidFill>
              <a:effectLst/>
              <a:latin typeface="+mn-lt"/>
              <a:ea typeface="+mn-ea"/>
              <a:cs typeface="+mn-cs"/>
            </a:rPr>
            <a:t>ながら</a:t>
          </a:r>
          <a:r>
            <a:rPr kumimoji="1" lang="ja-JP" altLang="ja-JP" sz="1100">
              <a:solidFill>
                <a:schemeClr val="dk1"/>
              </a:solidFill>
              <a:effectLst/>
              <a:latin typeface="+mn-lt"/>
              <a:ea typeface="+mn-ea"/>
              <a:cs typeface="+mn-cs"/>
            </a:rPr>
            <a:t>地方債発行は必要最小限に留め、比率の抑制に努める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5927</xdr:rowOff>
    </xdr:from>
    <xdr:to>
      <xdr:col>24</xdr:col>
      <xdr:colOff>558800</xdr:colOff>
      <xdr:row>37</xdr:row>
      <xdr:rowOff>5927</xdr:rowOff>
    </xdr:to>
    <xdr:cxnSp macro="">
      <xdr:nvCxnSpPr>
        <xdr:cNvPr id="385" name="直線コネクタ 384"/>
        <xdr:cNvCxnSpPr/>
      </xdr:nvCxnSpPr>
      <xdr:spPr>
        <a:xfrm>
          <a:off x="16179800" y="63495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162154</xdr:rowOff>
    </xdr:from>
    <xdr:ext cx="762000" cy="259045"/>
    <xdr:sp macro="" textlink="">
      <xdr:nvSpPr>
        <xdr:cNvPr id="386" name="公債費負担の状況平均値テキスト"/>
        <xdr:cNvSpPr txBox="1"/>
      </xdr:nvSpPr>
      <xdr:spPr>
        <a:xfrm>
          <a:off x="17106900" y="63343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5927</xdr:rowOff>
    </xdr:from>
    <xdr:to>
      <xdr:col>23</xdr:col>
      <xdr:colOff>406400</xdr:colOff>
      <xdr:row>37</xdr:row>
      <xdr:rowOff>7938</xdr:rowOff>
    </xdr:to>
    <xdr:cxnSp macro="">
      <xdr:nvCxnSpPr>
        <xdr:cNvPr id="388" name="直線コネクタ 387"/>
        <xdr:cNvCxnSpPr/>
      </xdr:nvCxnSpPr>
      <xdr:spPr>
        <a:xfrm flipV="1">
          <a:off x="15290800" y="634957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7938</xdr:rowOff>
    </xdr:from>
    <xdr:to>
      <xdr:col>22</xdr:col>
      <xdr:colOff>203200</xdr:colOff>
      <xdr:row>37</xdr:row>
      <xdr:rowOff>15981</xdr:rowOff>
    </xdr:to>
    <xdr:cxnSp macro="">
      <xdr:nvCxnSpPr>
        <xdr:cNvPr id="391" name="直線コネクタ 390"/>
        <xdr:cNvCxnSpPr/>
      </xdr:nvCxnSpPr>
      <xdr:spPr>
        <a:xfrm flipV="1">
          <a:off x="14401800" y="635158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15981</xdr:rowOff>
    </xdr:from>
    <xdr:to>
      <xdr:col>21</xdr:col>
      <xdr:colOff>0</xdr:colOff>
      <xdr:row>37</xdr:row>
      <xdr:rowOff>24024</xdr:rowOff>
    </xdr:to>
    <xdr:cxnSp macro="">
      <xdr:nvCxnSpPr>
        <xdr:cNvPr id="394" name="直線コネクタ 393"/>
        <xdr:cNvCxnSpPr/>
      </xdr:nvCxnSpPr>
      <xdr:spPr>
        <a:xfrm flipV="1">
          <a:off x="13512800" y="635963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126577</xdr:rowOff>
    </xdr:from>
    <xdr:to>
      <xdr:col>24</xdr:col>
      <xdr:colOff>609600</xdr:colOff>
      <xdr:row>37</xdr:row>
      <xdr:rowOff>56727</xdr:rowOff>
    </xdr:to>
    <xdr:sp macro="" textlink="">
      <xdr:nvSpPr>
        <xdr:cNvPr id="404" name="円/楕円 403"/>
        <xdr:cNvSpPr/>
      </xdr:nvSpPr>
      <xdr:spPr>
        <a:xfrm>
          <a:off x="169672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47854</xdr:rowOff>
    </xdr:from>
    <xdr:ext cx="762000" cy="259045"/>
    <xdr:sp macro="" textlink="">
      <xdr:nvSpPr>
        <xdr:cNvPr id="405" name="公債費負担の状況該当値テキスト"/>
        <xdr:cNvSpPr txBox="1"/>
      </xdr:nvSpPr>
      <xdr:spPr>
        <a:xfrm>
          <a:off x="17106900" y="622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126577</xdr:rowOff>
    </xdr:from>
    <xdr:to>
      <xdr:col>23</xdr:col>
      <xdr:colOff>457200</xdr:colOff>
      <xdr:row>37</xdr:row>
      <xdr:rowOff>56727</xdr:rowOff>
    </xdr:to>
    <xdr:sp macro="" textlink="">
      <xdr:nvSpPr>
        <xdr:cNvPr id="406" name="円/楕円 405"/>
        <xdr:cNvSpPr/>
      </xdr:nvSpPr>
      <xdr:spPr>
        <a:xfrm>
          <a:off x="16129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66904</xdr:rowOff>
    </xdr:from>
    <xdr:ext cx="736600" cy="259045"/>
    <xdr:sp macro="" textlink="">
      <xdr:nvSpPr>
        <xdr:cNvPr id="407" name="テキスト ボックス 406"/>
        <xdr:cNvSpPr txBox="1"/>
      </xdr:nvSpPr>
      <xdr:spPr>
        <a:xfrm>
          <a:off x="15798800" y="60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128588</xdr:rowOff>
    </xdr:from>
    <xdr:to>
      <xdr:col>22</xdr:col>
      <xdr:colOff>254000</xdr:colOff>
      <xdr:row>37</xdr:row>
      <xdr:rowOff>58738</xdr:rowOff>
    </xdr:to>
    <xdr:sp macro="" textlink="">
      <xdr:nvSpPr>
        <xdr:cNvPr id="408" name="円/楕円 407"/>
        <xdr:cNvSpPr/>
      </xdr:nvSpPr>
      <xdr:spPr>
        <a:xfrm>
          <a:off x="15240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68915</xdr:rowOff>
    </xdr:from>
    <xdr:ext cx="762000" cy="259045"/>
    <xdr:sp macro="" textlink="">
      <xdr:nvSpPr>
        <xdr:cNvPr id="409" name="テキスト ボックス 408"/>
        <xdr:cNvSpPr txBox="1"/>
      </xdr:nvSpPr>
      <xdr:spPr>
        <a:xfrm>
          <a:off x="14909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136631</xdr:rowOff>
    </xdr:from>
    <xdr:to>
      <xdr:col>21</xdr:col>
      <xdr:colOff>50800</xdr:colOff>
      <xdr:row>37</xdr:row>
      <xdr:rowOff>66781</xdr:rowOff>
    </xdr:to>
    <xdr:sp macro="" textlink="">
      <xdr:nvSpPr>
        <xdr:cNvPr id="410" name="円/楕円 409"/>
        <xdr:cNvSpPr/>
      </xdr:nvSpPr>
      <xdr:spPr>
        <a:xfrm>
          <a:off x="14351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76958</xdr:rowOff>
    </xdr:from>
    <xdr:ext cx="762000" cy="259045"/>
    <xdr:sp macro="" textlink="">
      <xdr:nvSpPr>
        <xdr:cNvPr id="411" name="テキスト ボックス 410"/>
        <xdr:cNvSpPr txBox="1"/>
      </xdr:nvSpPr>
      <xdr:spPr>
        <a:xfrm>
          <a:off x="14020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144674</xdr:rowOff>
    </xdr:from>
    <xdr:to>
      <xdr:col>19</xdr:col>
      <xdr:colOff>533400</xdr:colOff>
      <xdr:row>37</xdr:row>
      <xdr:rowOff>74824</xdr:rowOff>
    </xdr:to>
    <xdr:sp macro="" textlink="">
      <xdr:nvSpPr>
        <xdr:cNvPr id="412" name="円/楕円 411"/>
        <xdr:cNvSpPr/>
      </xdr:nvSpPr>
      <xdr:spPr>
        <a:xfrm>
          <a:off x="13462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85001</xdr:rowOff>
    </xdr:from>
    <xdr:ext cx="762000" cy="259045"/>
    <xdr:sp macro="" textlink="">
      <xdr:nvSpPr>
        <xdr:cNvPr id="413" name="テキスト ボックス 412"/>
        <xdr:cNvSpPr txBox="1"/>
      </xdr:nvSpPr>
      <xdr:spPr>
        <a:xfrm>
          <a:off x="13131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比較し</a:t>
          </a:r>
          <a:r>
            <a:rPr kumimoji="1" lang="en-US" altLang="ja-JP" sz="1100">
              <a:solidFill>
                <a:schemeClr val="dk1"/>
              </a:solidFill>
              <a:effectLst/>
              <a:latin typeface="+mn-lt"/>
              <a:ea typeface="+mn-ea"/>
              <a:cs typeface="+mn-cs"/>
            </a:rPr>
            <a:t>15.2</a:t>
          </a:r>
          <a:r>
            <a:rPr kumimoji="1" lang="ja-JP" altLang="ja-JP" sz="1100">
              <a:solidFill>
                <a:schemeClr val="dk1"/>
              </a:solidFill>
              <a:effectLst/>
              <a:latin typeface="+mn-lt"/>
              <a:ea typeface="+mn-ea"/>
              <a:cs typeface="+mn-cs"/>
            </a:rPr>
            <a:t>ポイント減少し、平成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の分析開始から毎年減少しているが、類似団体や全国平均、千葉県平均と比較すると高い数値となっている。これは、合併前の各町で実施した大規模事業の財源とした既発債の償還が終了している一方で、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５日合併後に合併特例債を活用し、防災行政無線、小中学校の校舎、体育館の改修、統合保育所、統合の給食センターの建設を実施し、起債を起こしたことによる。しかしながら、交付税措置のある起債の借入や事業を行いながらも財政調整基金を積み立てたことによ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年度からみると</a:t>
          </a:r>
          <a:r>
            <a:rPr kumimoji="1" lang="en-US" altLang="ja-JP" sz="1100">
              <a:solidFill>
                <a:schemeClr val="dk1"/>
              </a:solidFill>
              <a:effectLst/>
              <a:latin typeface="+mn-lt"/>
              <a:ea typeface="+mn-ea"/>
              <a:cs typeface="+mn-cs"/>
            </a:rPr>
            <a:t>61.3</a:t>
          </a:r>
          <a:r>
            <a:rPr kumimoji="1" lang="ja-JP" altLang="ja-JP" sz="1100">
              <a:solidFill>
                <a:schemeClr val="dk1"/>
              </a:solidFill>
              <a:effectLst/>
              <a:latin typeface="+mn-lt"/>
              <a:ea typeface="+mn-ea"/>
              <a:cs typeface="+mn-cs"/>
            </a:rPr>
            <a:t>ポイントも減少している。</a:t>
          </a:r>
          <a:endParaRPr lang="ja-JP" altLang="ja-JP" sz="1400">
            <a:effectLst/>
          </a:endParaRPr>
        </a:p>
        <a:p>
          <a:r>
            <a:rPr kumimoji="1" lang="ja-JP" altLang="ja-JP" sz="1100">
              <a:solidFill>
                <a:schemeClr val="dk1"/>
              </a:solidFill>
              <a:effectLst/>
              <a:latin typeface="+mn-lt"/>
              <a:ea typeface="+mn-ea"/>
              <a:cs typeface="+mn-cs"/>
            </a:rPr>
            <a:t>今後も充当可能基金の増加に努め、公債費等義務的経費の削減を中心とする行財政改革を進め、財政の健全化に努める。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15926</xdr:rowOff>
    </xdr:from>
    <xdr:to>
      <xdr:col>24</xdr:col>
      <xdr:colOff>558800</xdr:colOff>
      <xdr:row>15</xdr:row>
      <xdr:rowOff>52603</xdr:rowOff>
    </xdr:to>
    <xdr:cxnSp macro="">
      <xdr:nvCxnSpPr>
        <xdr:cNvPr id="445" name="直線コネクタ 444"/>
        <xdr:cNvCxnSpPr/>
      </xdr:nvCxnSpPr>
      <xdr:spPr>
        <a:xfrm flipV="1">
          <a:off x="16179800" y="2587676"/>
          <a:ext cx="8382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52603</xdr:rowOff>
    </xdr:from>
    <xdr:to>
      <xdr:col>23</xdr:col>
      <xdr:colOff>406400</xdr:colOff>
      <xdr:row>15</xdr:row>
      <xdr:rowOff>108344</xdr:rowOff>
    </xdr:to>
    <xdr:cxnSp macro="">
      <xdr:nvCxnSpPr>
        <xdr:cNvPr id="448" name="直線コネクタ 447"/>
        <xdr:cNvCxnSpPr/>
      </xdr:nvCxnSpPr>
      <xdr:spPr>
        <a:xfrm flipV="1">
          <a:off x="15290800" y="2624353"/>
          <a:ext cx="889000" cy="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108344</xdr:rowOff>
    </xdr:from>
    <xdr:to>
      <xdr:col>22</xdr:col>
      <xdr:colOff>203200</xdr:colOff>
      <xdr:row>15</xdr:row>
      <xdr:rowOff>121374</xdr:rowOff>
    </xdr:to>
    <xdr:cxnSp macro="">
      <xdr:nvCxnSpPr>
        <xdr:cNvPr id="451" name="直線コネクタ 450"/>
        <xdr:cNvCxnSpPr/>
      </xdr:nvCxnSpPr>
      <xdr:spPr>
        <a:xfrm flipV="1">
          <a:off x="14401800" y="268009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121374</xdr:rowOff>
    </xdr:from>
    <xdr:to>
      <xdr:col>21</xdr:col>
      <xdr:colOff>0</xdr:colOff>
      <xdr:row>15</xdr:row>
      <xdr:rowOff>163843</xdr:rowOff>
    </xdr:to>
    <xdr:cxnSp macro="">
      <xdr:nvCxnSpPr>
        <xdr:cNvPr id="454" name="直線コネクタ 453"/>
        <xdr:cNvCxnSpPr/>
      </xdr:nvCxnSpPr>
      <xdr:spPr>
        <a:xfrm flipV="1">
          <a:off x="13512800" y="2693124"/>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136576</xdr:rowOff>
    </xdr:from>
    <xdr:to>
      <xdr:col>24</xdr:col>
      <xdr:colOff>609600</xdr:colOff>
      <xdr:row>15</xdr:row>
      <xdr:rowOff>66726</xdr:rowOff>
    </xdr:to>
    <xdr:sp macro="" textlink="">
      <xdr:nvSpPr>
        <xdr:cNvPr id="464" name="円/楕円 463"/>
        <xdr:cNvSpPr/>
      </xdr:nvSpPr>
      <xdr:spPr>
        <a:xfrm>
          <a:off x="16967200" y="25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108653</xdr:rowOff>
    </xdr:from>
    <xdr:ext cx="762000" cy="259045"/>
    <xdr:sp macro="" textlink="">
      <xdr:nvSpPr>
        <xdr:cNvPr id="465" name="将来負担の状況該当値テキスト"/>
        <xdr:cNvSpPr txBox="1"/>
      </xdr:nvSpPr>
      <xdr:spPr>
        <a:xfrm>
          <a:off x="17106900" y="250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1803</xdr:rowOff>
    </xdr:from>
    <xdr:to>
      <xdr:col>23</xdr:col>
      <xdr:colOff>457200</xdr:colOff>
      <xdr:row>15</xdr:row>
      <xdr:rowOff>103403</xdr:rowOff>
    </xdr:to>
    <xdr:sp macro="" textlink="">
      <xdr:nvSpPr>
        <xdr:cNvPr id="466" name="円/楕円 465"/>
        <xdr:cNvSpPr/>
      </xdr:nvSpPr>
      <xdr:spPr>
        <a:xfrm>
          <a:off x="16129000" y="25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88180</xdr:rowOff>
    </xdr:from>
    <xdr:ext cx="736600" cy="259045"/>
    <xdr:sp macro="" textlink="">
      <xdr:nvSpPr>
        <xdr:cNvPr id="467" name="テキスト ボックス 466"/>
        <xdr:cNvSpPr txBox="1"/>
      </xdr:nvSpPr>
      <xdr:spPr>
        <a:xfrm>
          <a:off x="15798800" y="2659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57544</xdr:rowOff>
    </xdr:from>
    <xdr:to>
      <xdr:col>22</xdr:col>
      <xdr:colOff>254000</xdr:colOff>
      <xdr:row>15</xdr:row>
      <xdr:rowOff>159144</xdr:rowOff>
    </xdr:to>
    <xdr:sp macro="" textlink="">
      <xdr:nvSpPr>
        <xdr:cNvPr id="468" name="円/楕円 467"/>
        <xdr:cNvSpPr/>
      </xdr:nvSpPr>
      <xdr:spPr>
        <a:xfrm>
          <a:off x="15240000" y="262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143921</xdr:rowOff>
    </xdr:from>
    <xdr:ext cx="762000" cy="259045"/>
    <xdr:sp macro="" textlink="">
      <xdr:nvSpPr>
        <xdr:cNvPr id="469" name="テキスト ボックス 468"/>
        <xdr:cNvSpPr txBox="1"/>
      </xdr:nvSpPr>
      <xdr:spPr>
        <a:xfrm>
          <a:off x="14909800" y="271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70574</xdr:rowOff>
    </xdr:from>
    <xdr:to>
      <xdr:col>21</xdr:col>
      <xdr:colOff>50800</xdr:colOff>
      <xdr:row>16</xdr:row>
      <xdr:rowOff>724</xdr:rowOff>
    </xdr:to>
    <xdr:sp macro="" textlink="">
      <xdr:nvSpPr>
        <xdr:cNvPr id="470" name="円/楕円 469"/>
        <xdr:cNvSpPr/>
      </xdr:nvSpPr>
      <xdr:spPr>
        <a:xfrm>
          <a:off x="14351000" y="26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156951</xdr:rowOff>
    </xdr:from>
    <xdr:ext cx="762000" cy="259045"/>
    <xdr:sp macro="" textlink="">
      <xdr:nvSpPr>
        <xdr:cNvPr id="471" name="テキスト ボックス 470"/>
        <xdr:cNvSpPr txBox="1"/>
      </xdr:nvSpPr>
      <xdr:spPr>
        <a:xfrm>
          <a:off x="14020800" y="272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113043</xdr:rowOff>
    </xdr:from>
    <xdr:to>
      <xdr:col>19</xdr:col>
      <xdr:colOff>533400</xdr:colOff>
      <xdr:row>16</xdr:row>
      <xdr:rowOff>43193</xdr:rowOff>
    </xdr:to>
    <xdr:sp macro="" textlink="">
      <xdr:nvSpPr>
        <xdr:cNvPr id="472" name="円/楕円 471"/>
        <xdr:cNvSpPr/>
      </xdr:nvSpPr>
      <xdr:spPr>
        <a:xfrm>
          <a:off x="13462000" y="268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27970</xdr:rowOff>
    </xdr:from>
    <xdr:ext cx="762000" cy="259045"/>
    <xdr:sp macro="" textlink="">
      <xdr:nvSpPr>
        <xdr:cNvPr id="473" name="テキスト ボックス 472"/>
        <xdr:cNvSpPr txBox="1"/>
      </xdr:nvSpPr>
      <xdr:spPr>
        <a:xfrm>
          <a:off x="13131800" y="2771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千葉県いすみ市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39,360
38,822
157.50
16,656,091
16,032,232
589,686
11,169,177
17,748,365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合併後、定員適正化計画に基づき職員数は毎年減少し、それに伴い人件費の決算額も毎年減少してきていたが、平成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年度に人事院勧告による給与改定により増となり、平成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年度も給与改定による増があったものの職員の退職者の増及び退職者不補充等により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ポイント減少となった。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との比較では</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、全国平均と</a:t>
          </a:r>
          <a:r>
            <a:rPr kumimoji="1" lang="ja-JP" altLang="en-US" sz="1100">
              <a:solidFill>
                <a:schemeClr val="dk1"/>
              </a:solidFill>
              <a:effectLst/>
              <a:latin typeface="+mn-lt"/>
              <a:ea typeface="+mn-ea"/>
              <a:cs typeface="+mn-cs"/>
            </a:rPr>
            <a:t>の比較で</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なっている。千葉県平均からは</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年度に策定した第３次定員適正化計画に基づき、定員管理の適正化に取り組</a:t>
          </a:r>
          <a:r>
            <a:rPr kumimoji="1" lang="ja-JP" altLang="en-US" sz="1100">
              <a:solidFill>
                <a:schemeClr val="dk1"/>
              </a:solidFill>
              <a:effectLst/>
              <a:latin typeface="+mn-lt"/>
              <a:ea typeface="+mn-ea"/>
              <a:cs typeface="+mn-cs"/>
            </a:rPr>
            <a:t>組んでいく。さらに職員の人材育成にも取り組み、業務の効率化を図っていく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111760</xdr:rowOff>
    </xdr:from>
    <xdr:to>
      <xdr:col>7</xdr:col>
      <xdr:colOff>15875</xdr:colOff>
      <xdr:row>36</xdr:row>
      <xdr:rowOff>142240</xdr:rowOff>
    </xdr:to>
    <xdr:cxnSp macro="">
      <xdr:nvCxnSpPr>
        <xdr:cNvPr id="66" name="直線コネクタ 65"/>
        <xdr:cNvCxnSpPr/>
      </xdr:nvCxnSpPr>
      <xdr:spPr>
        <a:xfrm flipV="1">
          <a:off x="3987800" y="6283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38</xdr:row>
      <xdr:rowOff>5080</xdr:rowOff>
    </xdr:to>
    <xdr:cxnSp macro="">
      <xdr:nvCxnSpPr>
        <xdr:cNvPr id="69" name="直線コネクタ 68"/>
        <xdr:cNvCxnSpPr/>
      </xdr:nvCxnSpPr>
      <xdr:spPr>
        <a:xfrm flipV="1">
          <a:off x="3098800" y="63144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5080</xdr:rowOff>
    </xdr:to>
    <xdr:cxnSp macro="">
      <xdr:nvCxnSpPr>
        <xdr:cNvPr id="72" name="直線コネクタ 71"/>
        <xdr:cNvCxnSpPr/>
      </xdr:nvCxnSpPr>
      <xdr:spPr>
        <a:xfrm>
          <a:off x="2209800" y="650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161290</xdr:rowOff>
    </xdr:from>
    <xdr:to>
      <xdr:col>3</xdr:col>
      <xdr:colOff>142875</xdr:colOff>
      <xdr:row>38</xdr:row>
      <xdr:rowOff>96520</xdr:rowOff>
    </xdr:to>
    <xdr:cxnSp macro="">
      <xdr:nvCxnSpPr>
        <xdr:cNvPr id="75" name="直線コネクタ 74"/>
        <xdr:cNvCxnSpPr/>
      </xdr:nvCxnSpPr>
      <xdr:spPr>
        <a:xfrm flipV="1">
          <a:off x="1320800" y="6504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85" name="円/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77487</xdr:rowOff>
    </xdr:from>
    <xdr:ext cx="762000" cy="259045"/>
    <xdr:sp macro="" textlink="">
      <xdr:nvSpPr>
        <xdr:cNvPr id="86"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7" name="円/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88" name="テキスト ボックス 87"/>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9" name="円/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91" name="円/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93" name="円/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物件費に係る経常収支比率は、類似団体平均、全国平均、千葉県平均ともに下回っている。しかし物件費の決算額は前年度に比較し約</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万円増加した。これは臨時職員の増加</a:t>
          </a:r>
          <a:r>
            <a:rPr kumimoji="1" lang="ja-JP" altLang="en-US" sz="1100">
              <a:solidFill>
                <a:schemeClr val="dk1"/>
              </a:solidFill>
              <a:effectLst/>
              <a:latin typeface="+mn-lt"/>
              <a:ea typeface="+mn-ea"/>
              <a:cs typeface="+mn-cs"/>
            </a:rPr>
            <a:t>や庁舎用備品</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事務用椅子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の一斉入替を行ったこと</a:t>
          </a:r>
          <a:r>
            <a:rPr kumimoji="1" lang="ja-JP" altLang="ja-JP" sz="1100">
              <a:solidFill>
                <a:schemeClr val="dk1"/>
              </a:solidFill>
              <a:effectLst/>
              <a:latin typeface="+mn-lt"/>
              <a:ea typeface="+mn-ea"/>
              <a:cs typeface="+mn-cs"/>
            </a:rPr>
            <a:t>等による。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委託内容の見直しを行</a:t>
          </a:r>
          <a:r>
            <a:rPr kumimoji="1" lang="ja-JP" altLang="en-US" sz="1100">
              <a:solidFill>
                <a:schemeClr val="dk1"/>
              </a:solidFill>
              <a:effectLst/>
              <a:latin typeface="+mn-lt"/>
              <a:ea typeface="+mn-ea"/>
              <a:cs typeface="+mn-cs"/>
            </a:rPr>
            <a:t>っていきながら</a:t>
          </a:r>
          <a:r>
            <a:rPr kumimoji="1" lang="ja-JP" altLang="ja-JP" sz="1100">
              <a:solidFill>
                <a:schemeClr val="dk1"/>
              </a:solidFill>
              <a:effectLst/>
              <a:latin typeface="+mn-lt"/>
              <a:ea typeface="+mn-ea"/>
              <a:cs typeface="+mn-cs"/>
            </a:rPr>
            <a:t>業務</a:t>
          </a:r>
          <a:r>
            <a:rPr kumimoji="1" lang="ja-JP" altLang="en-US" sz="1100">
              <a:solidFill>
                <a:schemeClr val="dk1"/>
              </a:solidFill>
              <a:effectLst/>
              <a:latin typeface="+mn-lt"/>
              <a:ea typeface="+mn-ea"/>
              <a:cs typeface="+mn-cs"/>
            </a:rPr>
            <a:t>の選定を強化し、比率の上昇を抑えていく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39914</xdr:rowOff>
    </xdr:from>
    <xdr:to>
      <xdr:col>24</xdr:col>
      <xdr:colOff>31750</xdr:colOff>
      <xdr:row>14</xdr:row>
      <xdr:rowOff>116114</xdr:rowOff>
    </xdr:to>
    <xdr:cxnSp macro="">
      <xdr:nvCxnSpPr>
        <xdr:cNvPr id="129" name="直線コネクタ 128"/>
        <xdr:cNvCxnSpPr/>
      </xdr:nvCxnSpPr>
      <xdr:spPr>
        <a:xfrm>
          <a:off x="15671800" y="24402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29029</xdr:rowOff>
    </xdr:from>
    <xdr:to>
      <xdr:col>22</xdr:col>
      <xdr:colOff>565150</xdr:colOff>
      <xdr:row>14</xdr:row>
      <xdr:rowOff>39914</xdr:rowOff>
    </xdr:to>
    <xdr:cxnSp macro="">
      <xdr:nvCxnSpPr>
        <xdr:cNvPr id="132" name="直線コネクタ 131"/>
        <xdr:cNvCxnSpPr/>
      </xdr:nvCxnSpPr>
      <xdr:spPr>
        <a:xfrm>
          <a:off x="14782800" y="2429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18143</xdr:rowOff>
    </xdr:from>
    <xdr:to>
      <xdr:col>21</xdr:col>
      <xdr:colOff>361950</xdr:colOff>
      <xdr:row>14</xdr:row>
      <xdr:rowOff>29029</xdr:rowOff>
    </xdr:to>
    <xdr:cxnSp macro="">
      <xdr:nvCxnSpPr>
        <xdr:cNvPr id="135" name="直線コネクタ 134"/>
        <xdr:cNvCxnSpPr/>
      </xdr:nvCxnSpPr>
      <xdr:spPr>
        <a:xfrm>
          <a:off x="13893800" y="2418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18143</xdr:rowOff>
    </xdr:from>
    <xdr:to>
      <xdr:col>20</xdr:col>
      <xdr:colOff>158750</xdr:colOff>
      <xdr:row>14</xdr:row>
      <xdr:rowOff>29029</xdr:rowOff>
    </xdr:to>
    <xdr:cxnSp macro="">
      <xdr:nvCxnSpPr>
        <xdr:cNvPr id="138" name="直線コネクタ 137"/>
        <xdr:cNvCxnSpPr/>
      </xdr:nvCxnSpPr>
      <xdr:spPr>
        <a:xfrm flipV="1">
          <a:off x="13004800" y="2418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65314</xdr:rowOff>
    </xdr:from>
    <xdr:to>
      <xdr:col>24</xdr:col>
      <xdr:colOff>82550</xdr:colOff>
      <xdr:row>14</xdr:row>
      <xdr:rowOff>166914</xdr:rowOff>
    </xdr:to>
    <xdr:sp macro="" textlink="">
      <xdr:nvSpPr>
        <xdr:cNvPr id="148" name="円/楕円 147"/>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81841</xdr:rowOff>
    </xdr:from>
    <xdr:ext cx="762000" cy="259045"/>
    <xdr:sp macro="" textlink="">
      <xdr:nvSpPr>
        <xdr:cNvPr id="149" name="物件費該当値テキスト"/>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160564</xdr:rowOff>
    </xdr:from>
    <xdr:to>
      <xdr:col>22</xdr:col>
      <xdr:colOff>615950</xdr:colOff>
      <xdr:row>14</xdr:row>
      <xdr:rowOff>90714</xdr:rowOff>
    </xdr:to>
    <xdr:sp macro="" textlink="">
      <xdr:nvSpPr>
        <xdr:cNvPr id="150" name="円/楕円 149"/>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100891</xdr:rowOff>
    </xdr:from>
    <xdr:ext cx="736600" cy="259045"/>
    <xdr:sp macro="" textlink="">
      <xdr:nvSpPr>
        <xdr:cNvPr id="151" name="テキスト ボックス 150"/>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149679</xdr:rowOff>
    </xdr:from>
    <xdr:to>
      <xdr:col>21</xdr:col>
      <xdr:colOff>412750</xdr:colOff>
      <xdr:row>14</xdr:row>
      <xdr:rowOff>79829</xdr:rowOff>
    </xdr:to>
    <xdr:sp macro="" textlink="">
      <xdr:nvSpPr>
        <xdr:cNvPr id="152" name="円/楕円 151"/>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90006</xdr:rowOff>
    </xdr:from>
    <xdr:ext cx="762000" cy="259045"/>
    <xdr:sp macro="" textlink="">
      <xdr:nvSpPr>
        <xdr:cNvPr id="153" name="テキスト ボックス 152"/>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138793</xdr:rowOff>
    </xdr:from>
    <xdr:to>
      <xdr:col>20</xdr:col>
      <xdr:colOff>209550</xdr:colOff>
      <xdr:row>14</xdr:row>
      <xdr:rowOff>68943</xdr:rowOff>
    </xdr:to>
    <xdr:sp macro="" textlink="">
      <xdr:nvSpPr>
        <xdr:cNvPr id="154" name="円/楕円 153"/>
        <xdr:cNvSpPr/>
      </xdr:nvSpPr>
      <xdr:spPr>
        <a:xfrm>
          <a:off x="13843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79120</xdr:rowOff>
    </xdr:from>
    <xdr:ext cx="762000" cy="259045"/>
    <xdr:sp macro="" textlink="">
      <xdr:nvSpPr>
        <xdr:cNvPr id="155" name="テキスト ボックス 154"/>
        <xdr:cNvSpPr txBox="1"/>
      </xdr:nvSpPr>
      <xdr:spPr>
        <a:xfrm>
          <a:off x="13512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149679</xdr:rowOff>
    </xdr:from>
    <xdr:to>
      <xdr:col>19</xdr:col>
      <xdr:colOff>6350</xdr:colOff>
      <xdr:row>14</xdr:row>
      <xdr:rowOff>79829</xdr:rowOff>
    </xdr:to>
    <xdr:sp macro="" textlink="">
      <xdr:nvSpPr>
        <xdr:cNvPr id="156" name="円/楕円 155"/>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90006</xdr:rowOff>
    </xdr:from>
    <xdr:ext cx="762000" cy="259045"/>
    <xdr:sp macro="" textlink="">
      <xdr:nvSpPr>
        <xdr:cNvPr id="157" name="テキスト ボックス 156"/>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扶助費に係る経常収支比率については、類似団体平均、全国平均、千葉県平均を全て下回っているが、増加傾向にある。これは生活保護世帯の増加と市単独事業である子ども医療費助成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高校３年生まで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や福祉タクシー事業等による。</a:t>
          </a:r>
          <a:endParaRPr lang="ja-JP" altLang="ja-JP" sz="1400">
            <a:effectLst/>
          </a:endParaRPr>
        </a:p>
        <a:p>
          <a:r>
            <a:rPr kumimoji="1" lang="ja-JP" altLang="ja-JP" sz="1100">
              <a:solidFill>
                <a:schemeClr val="dk1"/>
              </a:solidFill>
              <a:effectLst/>
              <a:latin typeface="+mn-lt"/>
              <a:ea typeface="+mn-ea"/>
              <a:cs typeface="+mn-cs"/>
            </a:rPr>
            <a:t>　今後は事業精査と生活保護資格審査等の厳格化、適正化を更に進めて行くことで、上昇傾向に歯止めをかけるよう努める。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39915</xdr:rowOff>
    </xdr:from>
    <xdr:to>
      <xdr:col>7</xdr:col>
      <xdr:colOff>15875</xdr:colOff>
      <xdr:row>54</xdr:row>
      <xdr:rowOff>116115</xdr:rowOff>
    </xdr:to>
    <xdr:cxnSp macro="">
      <xdr:nvCxnSpPr>
        <xdr:cNvPr id="192" name="直線コネクタ 191"/>
        <xdr:cNvCxnSpPr/>
      </xdr:nvCxnSpPr>
      <xdr:spPr>
        <a:xfrm>
          <a:off x="3987800" y="92982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18143</xdr:rowOff>
    </xdr:from>
    <xdr:to>
      <xdr:col>5</xdr:col>
      <xdr:colOff>549275</xdr:colOff>
      <xdr:row>54</xdr:row>
      <xdr:rowOff>39915</xdr:rowOff>
    </xdr:to>
    <xdr:cxnSp macro="">
      <xdr:nvCxnSpPr>
        <xdr:cNvPr id="195" name="直線コネクタ 194"/>
        <xdr:cNvCxnSpPr/>
      </xdr:nvCxnSpPr>
      <xdr:spPr>
        <a:xfrm>
          <a:off x="3098800" y="9276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18143</xdr:rowOff>
    </xdr:to>
    <xdr:cxnSp macro="">
      <xdr:nvCxnSpPr>
        <xdr:cNvPr id="198" name="直線コネクタ 197"/>
        <xdr:cNvCxnSpPr/>
      </xdr:nvCxnSpPr>
      <xdr:spPr>
        <a:xfrm>
          <a:off x="2209800" y="9254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53</xdr:row>
      <xdr:rowOff>167822</xdr:rowOff>
    </xdr:to>
    <xdr:cxnSp macro="">
      <xdr:nvCxnSpPr>
        <xdr:cNvPr id="201" name="直線コネクタ 200"/>
        <xdr:cNvCxnSpPr/>
      </xdr:nvCxnSpPr>
      <xdr:spPr>
        <a:xfrm>
          <a:off x="1320800" y="9232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65315</xdr:rowOff>
    </xdr:from>
    <xdr:to>
      <xdr:col>7</xdr:col>
      <xdr:colOff>66675</xdr:colOff>
      <xdr:row>54</xdr:row>
      <xdr:rowOff>166915</xdr:rowOff>
    </xdr:to>
    <xdr:sp macro="" textlink="">
      <xdr:nvSpPr>
        <xdr:cNvPr id="211" name="円/楕円 210"/>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81842</xdr:rowOff>
    </xdr:from>
    <xdr:ext cx="762000" cy="259045"/>
    <xdr:sp macro="" textlink="">
      <xdr:nvSpPr>
        <xdr:cNvPr id="212" name="扶助費該当値テキスト"/>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160565</xdr:rowOff>
    </xdr:from>
    <xdr:to>
      <xdr:col>5</xdr:col>
      <xdr:colOff>600075</xdr:colOff>
      <xdr:row>54</xdr:row>
      <xdr:rowOff>90715</xdr:rowOff>
    </xdr:to>
    <xdr:sp macro="" textlink="">
      <xdr:nvSpPr>
        <xdr:cNvPr id="213" name="円/楕円 212"/>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100892</xdr:rowOff>
    </xdr:from>
    <xdr:ext cx="736600" cy="259045"/>
    <xdr:sp macro="" textlink="">
      <xdr:nvSpPr>
        <xdr:cNvPr id="214" name="テキスト ボックス 213"/>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138793</xdr:rowOff>
    </xdr:from>
    <xdr:to>
      <xdr:col>4</xdr:col>
      <xdr:colOff>396875</xdr:colOff>
      <xdr:row>54</xdr:row>
      <xdr:rowOff>68943</xdr:rowOff>
    </xdr:to>
    <xdr:sp macro="" textlink="">
      <xdr:nvSpPr>
        <xdr:cNvPr id="215" name="円/楕円 214"/>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79120</xdr:rowOff>
    </xdr:from>
    <xdr:ext cx="762000" cy="259045"/>
    <xdr:sp macro="" textlink="">
      <xdr:nvSpPr>
        <xdr:cNvPr id="216" name="テキスト ボックス 215"/>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7" name="円/楕円 216"/>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8" name="テキスト ボックス 217"/>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9" name="円/楕円 218"/>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20" name="テキスト ボックス 219"/>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ポイント、全国平均を</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下回り</a:t>
          </a:r>
          <a:r>
            <a:rPr kumimoji="1" lang="ja-JP" altLang="ja-JP" sz="1100">
              <a:solidFill>
                <a:schemeClr val="dk1"/>
              </a:solidFill>
              <a:effectLst/>
              <a:latin typeface="+mn-lt"/>
              <a:ea typeface="+mn-ea"/>
              <a:cs typeface="+mn-cs"/>
            </a:rPr>
            <a:t>、千葉県平均より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回っている。介護保険の繰出金</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百万円の増加</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国民健康保険事業会計</a:t>
          </a:r>
          <a:r>
            <a:rPr kumimoji="1" lang="ja-JP" altLang="en-US" sz="1100">
              <a:solidFill>
                <a:schemeClr val="dk1"/>
              </a:solidFill>
              <a:effectLst/>
              <a:latin typeface="+mn-lt"/>
              <a:ea typeface="+mn-ea"/>
              <a:cs typeface="+mn-cs"/>
            </a:rPr>
            <a:t>への繰出金は前年度と比較し減少しているが</a:t>
          </a:r>
          <a:r>
            <a:rPr kumimoji="1" lang="ja-JP" altLang="ja-JP" sz="1100">
              <a:solidFill>
                <a:schemeClr val="dk1"/>
              </a:solidFill>
              <a:effectLst/>
              <a:latin typeface="+mn-lt"/>
              <a:ea typeface="+mn-ea"/>
              <a:cs typeface="+mn-cs"/>
            </a:rPr>
            <a:t>、後期高齢者医療特別会計</a:t>
          </a:r>
          <a:r>
            <a:rPr kumimoji="1" lang="ja-JP" altLang="en-US" sz="1100">
              <a:solidFill>
                <a:schemeClr val="dk1"/>
              </a:solidFill>
              <a:effectLst/>
              <a:latin typeface="+mn-lt"/>
              <a:ea typeface="+mn-ea"/>
              <a:cs typeface="+mn-cs"/>
            </a:rPr>
            <a:t>への繰出金</a:t>
          </a:r>
          <a:r>
            <a:rPr kumimoji="1" lang="ja-JP" altLang="ja-JP" sz="1100">
              <a:solidFill>
                <a:schemeClr val="dk1"/>
              </a:solidFill>
              <a:effectLst/>
              <a:latin typeface="+mn-lt"/>
              <a:ea typeface="+mn-ea"/>
              <a:cs typeface="+mn-cs"/>
            </a:rPr>
            <a:t>は前年度に比較し増額となっている。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繰出金は今後も高齢化により増加していく傾向にあるが、各種保険料の適正化を図ることなどにより、税収を主な財源とし普通会計の負担額を減らしていくよう努める。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153670</xdr:rowOff>
    </xdr:from>
    <xdr:to>
      <xdr:col>24</xdr:col>
      <xdr:colOff>31750</xdr:colOff>
      <xdr:row>54</xdr:row>
      <xdr:rowOff>43180</xdr:rowOff>
    </xdr:to>
    <xdr:cxnSp macro="">
      <xdr:nvCxnSpPr>
        <xdr:cNvPr id="253" name="直線コネクタ 252"/>
        <xdr:cNvCxnSpPr/>
      </xdr:nvCxnSpPr>
      <xdr:spPr>
        <a:xfrm>
          <a:off x="15671800" y="9240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153670</xdr:rowOff>
    </xdr:from>
    <xdr:to>
      <xdr:col>22</xdr:col>
      <xdr:colOff>565150</xdr:colOff>
      <xdr:row>54</xdr:row>
      <xdr:rowOff>5080</xdr:rowOff>
    </xdr:to>
    <xdr:cxnSp macro="">
      <xdr:nvCxnSpPr>
        <xdr:cNvPr id="256" name="直線コネクタ 255"/>
        <xdr:cNvCxnSpPr/>
      </xdr:nvCxnSpPr>
      <xdr:spPr>
        <a:xfrm flipV="1">
          <a:off x="14782800" y="924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153670</xdr:rowOff>
    </xdr:from>
    <xdr:to>
      <xdr:col>21</xdr:col>
      <xdr:colOff>361950</xdr:colOff>
      <xdr:row>54</xdr:row>
      <xdr:rowOff>5080</xdr:rowOff>
    </xdr:to>
    <xdr:cxnSp macro="">
      <xdr:nvCxnSpPr>
        <xdr:cNvPr id="259" name="直線コネクタ 258"/>
        <xdr:cNvCxnSpPr/>
      </xdr:nvCxnSpPr>
      <xdr:spPr>
        <a:xfrm>
          <a:off x="13893800" y="924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107950</xdr:rowOff>
    </xdr:from>
    <xdr:to>
      <xdr:col>20</xdr:col>
      <xdr:colOff>158750</xdr:colOff>
      <xdr:row>53</xdr:row>
      <xdr:rowOff>153670</xdr:rowOff>
    </xdr:to>
    <xdr:cxnSp macro="">
      <xdr:nvCxnSpPr>
        <xdr:cNvPr id="262" name="直線コネクタ 261"/>
        <xdr:cNvCxnSpPr/>
      </xdr:nvCxnSpPr>
      <xdr:spPr>
        <a:xfrm>
          <a:off x="13004800" y="9194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163830</xdr:rowOff>
    </xdr:from>
    <xdr:to>
      <xdr:col>24</xdr:col>
      <xdr:colOff>82550</xdr:colOff>
      <xdr:row>54</xdr:row>
      <xdr:rowOff>93980</xdr:rowOff>
    </xdr:to>
    <xdr:sp macro="" textlink="">
      <xdr:nvSpPr>
        <xdr:cNvPr id="272" name="円/楕円 271"/>
        <xdr:cNvSpPr/>
      </xdr:nvSpPr>
      <xdr:spPr>
        <a:xfrm>
          <a:off x="164592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8907</xdr:rowOff>
    </xdr:from>
    <xdr:ext cx="762000" cy="259045"/>
    <xdr:sp macro="" textlink="">
      <xdr:nvSpPr>
        <xdr:cNvPr id="273" name="その他該当値テキスト"/>
        <xdr:cNvSpPr txBox="1"/>
      </xdr:nvSpPr>
      <xdr:spPr>
        <a:xfrm>
          <a:off x="165989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102870</xdr:rowOff>
    </xdr:from>
    <xdr:to>
      <xdr:col>22</xdr:col>
      <xdr:colOff>615950</xdr:colOff>
      <xdr:row>54</xdr:row>
      <xdr:rowOff>33020</xdr:rowOff>
    </xdr:to>
    <xdr:sp macro="" textlink="">
      <xdr:nvSpPr>
        <xdr:cNvPr id="274" name="円/楕円 273"/>
        <xdr:cNvSpPr/>
      </xdr:nvSpPr>
      <xdr:spPr>
        <a:xfrm>
          <a:off x="15621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43197</xdr:rowOff>
    </xdr:from>
    <xdr:ext cx="736600" cy="259045"/>
    <xdr:sp macro="" textlink="">
      <xdr:nvSpPr>
        <xdr:cNvPr id="275" name="テキスト ボックス 274"/>
        <xdr:cNvSpPr txBox="1"/>
      </xdr:nvSpPr>
      <xdr:spPr>
        <a:xfrm>
          <a:off x="15290800" y="895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125730</xdr:rowOff>
    </xdr:from>
    <xdr:to>
      <xdr:col>21</xdr:col>
      <xdr:colOff>412750</xdr:colOff>
      <xdr:row>54</xdr:row>
      <xdr:rowOff>55880</xdr:rowOff>
    </xdr:to>
    <xdr:sp macro="" textlink="">
      <xdr:nvSpPr>
        <xdr:cNvPr id="276" name="円/楕円 275"/>
        <xdr:cNvSpPr/>
      </xdr:nvSpPr>
      <xdr:spPr>
        <a:xfrm>
          <a:off x="14732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66057</xdr:rowOff>
    </xdr:from>
    <xdr:ext cx="762000" cy="259045"/>
    <xdr:sp macro="" textlink="">
      <xdr:nvSpPr>
        <xdr:cNvPr id="277" name="テキスト ボックス 276"/>
        <xdr:cNvSpPr txBox="1"/>
      </xdr:nvSpPr>
      <xdr:spPr>
        <a:xfrm>
          <a:off x="14401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102870</xdr:rowOff>
    </xdr:from>
    <xdr:to>
      <xdr:col>20</xdr:col>
      <xdr:colOff>209550</xdr:colOff>
      <xdr:row>54</xdr:row>
      <xdr:rowOff>33020</xdr:rowOff>
    </xdr:to>
    <xdr:sp macro="" textlink="">
      <xdr:nvSpPr>
        <xdr:cNvPr id="278" name="円/楕円 277"/>
        <xdr:cNvSpPr/>
      </xdr:nvSpPr>
      <xdr:spPr>
        <a:xfrm>
          <a:off x="13843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43197</xdr:rowOff>
    </xdr:from>
    <xdr:ext cx="762000" cy="259045"/>
    <xdr:sp macro="" textlink="">
      <xdr:nvSpPr>
        <xdr:cNvPr id="279" name="テキスト ボックス 278"/>
        <xdr:cNvSpPr txBox="1"/>
      </xdr:nvSpPr>
      <xdr:spPr>
        <a:xfrm>
          <a:off x="13512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57150</xdr:rowOff>
    </xdr:from>
    <xdr:to>
      <xdr:col>19</xdr:col>
      <xdr:colOff>6350</xdr:colOff>
      <xdr:row>53</xdr:row>
      <xdr:rowOff>158750</xdr:rowOff>
    </xdr:to>
    <xdr:sp macro="" textlink="">
      <xdr:nvSpPr>
        <xdr:cNvPr id="280" name="円/楕円 279"/>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168927</xdr:rowOff>
    </xdr:from>
    <xdr:ext cx="762000" cy="259045"/>
    <xdr:sp macro="" textlink="">
      <xdr:nvSpPr>
        <xdr:cNvPr id="281" name="テキスト ボックス 280"/>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合併により消防、病院、ごみ、し尿処理、いすみ鉄道、水道事業といった広域的な行政経費に対する負担が多額であり、類似団体平均、全国平均、千葉県平均ともに大幅に上回っている。しかし平成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年に実施した歳出抑制政策により、補助団体の内容精査等を実施し、単独補助金の見直しを行ったことで、数値は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ポイント減少した。　　</a:t>
          </a:r>
          <a:endParaRPr lang="ja-JP" altLang="ja-JP" sz="1400">
            <a:effectLst/>
          </a:endParaRPr>
        </a:p>
        <a:p>
          <a:r>
            <a:rPr kumimoji="1" lang="ja-JP" altLang="ja-JP" sz="1100">
              <a:solidFill>
                <a:schemeClr val="dk1"/>
              </a:solidFill>
              <a:effectLst/>
              <a:latin typeface="+mn-lt"/>
              <a:ea typeface="+mn-ea"/>
              <a:cs typeface="+mn-cs"/>
            </a:rPr>
            <a:t>　今後も各種団体に対する補助金については、市で定めた補助金に関する基本指針に基づき適正に処理していく</a:t>
          </a:r>
          <a:r>
            <a:rPr kumimoji="1" lang="ja-JP" altLang="en-US" sz="1100">
              <a:solidFill>
                <a:schemeClr val="dk1"/>
              </a:solidFill>
              <a:effectLst/>
              <a:latin typeface="+mn-lt"/>
              <a:ea typeface="+mn-ea"/>
              <a:cs typeface="+mn-cs"/>
            </a:rPr>
            <a:t>とともに、定期的に補助の見直しを行っていく</a:t>
          </a:r>
          <a:r>
            <a:rPr kumimoji="1" lang="ja-JP" altLang="ja-JP"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26416</xdr:rowOff>
    </xdr:from>
    <xdr:to>
      <xdr:col>24</xdr:col>
      <xdr:colOff>31750</xdr:colOff>
      <xdr:row>38</xdr:row>
      <xdr:rowOff>76708</xdr:rowOff>
    </xdr:to>
    <xdr:cxnSp macro="">
      <xdr:nvCxnSpPr>
        <xdr:cNvPr id="311" name="直線コネクタ 310"/>
        <xdr:cNvCxnSpPr/>
      </xdr:nvCxnSpPr>
      <xdr:spPr>
        <a:xfrm>
          <a:off x="15671800" y="65415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26416</xdr:rowOff>
    </xdr:from>
    <xdr:to>
      <xdr:col>22</xdr:col>
      <xdr:colOff>565150</xdr:colOff>
      <xdr:row>38</xdr:row>
      <xdr:rowOff>163576</xdr:rowOff>
    </xdr:to>
    <xdr:cxnSp macro="">
      <xdr:nvCxnSpPr>
        <xdr:cNvPr id="314" name="直線コネクタ 313"/>
        <xdr:cNvCxnSpPr/>
      </xdr:nvCxnSpPr>
      <xdr:spPr>
        <a:xfrm flipV="1">
          <a:off x="14782800" y="654151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163576</xdr:rowOff>
    </xdr:from>
    <xdr:to>
      <xdr:col>21</xdr:col>
      <xdr:colOff>361950</xdr:colOff>
      <xdr:row>39</xdr:row>
      <xdr:rowOff>14986</xdr:rowOff>
    </xdr:to>
    <xdr:cxnSp macro="">
      <xdr:nvCxnSpPr>
        <xdr:cNvPr id="317" name="直線コネクタ 316"/>
        <xdr:cNvCxnSpPr/>
      </xdr:nvCxnSpPr>
      <xdr:spPr>
        <a:xfrm flipV="1">
          <a:off x="13893800" y="66786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14986</xdr:rowOff>
    </xdr:from>
    <xdr:to>
      <xdr:col>20</xdr:col>
      <xdr:colOff>158750</xdr:colOff>
      <xdr:row>39</xdr:row>
      <xdr:rowOff>24130</xdr:rowOff>
    </xdr:to>
    <xdr:cxnSp macro="">
      <xdr:nvCxnSpPr>
        <xdr:cNvPr id="320" name="直線コネクタ 319"/>
        <xdr:cNvCxnSpPr/>
      </xdr:nvCxnSpPr>
      <xdr:spPr>
        <a:xfrm flipV="1">
          <a:off x="13004800" y="67015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25908</xdr:rowOff>
    </xdr:from>
    <xdr:to>
      <xdr:col>24</xdr:col>
      <xdr:colOff>82550</xdr:colOff>
      <xdr:row>38</xdr:row>
      <xdr:rowOff>127508</xdr:rowOff>
    </xdr:to>
    <xdr:sp macro="" textlink="">
      <xdr:nvSpPr>
        <xdr:cNvPr id="330" name="円/楕円 329"/>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169435</xdr:rowOff>
    </xdr:from>
    <xdr:ext cx="762000" cy="259045"/>
    <xdr:sp macro="" textlink="">
      <xdr:nvSpPr>
        <xdr:cNvPr id="331" name="補助費等該当値テキスト"/>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147066</xdr:rowOff>
    </xdr:from>
    <xdr:to>
      <xdr:col>22</xdr:col>
      <xdr:colOff>615950</xdr:colOff>
      <xdr:row>38</xdr:row>
      <xdr:rowOff>77215</xdr:rowOff>
    </xdr:to>
    <xdr:sp macro="" textlink="">
      <xdr:nvSpPr>
        <xdr:cNvPr id="332" name="円/楕円 331"/>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61993</xdr:rowOff>
    </xdr:from>
    <xdr:ext cx="736600" cy="259045"/>
    <xdr:sp macro="" textlink="">
      <xdr:nvSpPr>
        <xdr:cNvPr id="333" name="テキスト ボックス 332"/>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112776</xdr:rowOff>
    </xdr:from>
    <xdr:to>
      <xdr:col>21</xdr:col>
      <xdr:colOff>412750</xdr:colOff>
      <xdr:row>39</xdr:row>
      <xdr:rowOff>42926</xdr:rowOff>
    </xdr:to>
    <xdr:sp macro="" textlink="">
      <xdr:nvSpPr>
        <xdr:cNvPr id="334" name="円/楕円 333"/>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27703</xdr:rowOff>
    </xdr:from>
    <xdr:ext cx="762000" cy="259045"/>
    <xdr:sp macro="" textlink="">
      <xdr:nvSpPr>
        <xdr:cNvPr id="335" name="テキスト ボックス 334"/>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135636</xdr:rowOff>
    </xdr:from>
    <xdr:to>
      <xdr:col>20</xdr:col>
      <xdr:colOff>209550</xdr:colOff>
      <xdr:row>39</xdr:row>
      <xdr:rowOff>65786</xdr:rowOff>
    </xdr:to>
    <xdr:sp macro="" textlink="">
      <xdr:nvSpPr>
        <xdr:cNvPr id="336" name="円/楕円 335"/>
        <xdr:cNvSpPr/>
      </xdr:nvSpPr>
      <xdr:spPr>
        <a:xfrm>
          <a:off x="13843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50563</xdr:rowOff>
    </xdr:from>
    <xdr:ext cx="762000" cy="259045"/>
    <xdr:sp macro="" textlink="">
      <xdr:nvSpPr>
        <xdr:cNvPr id="337" name="テキスト ボックス 336"/>
        <xdr:cNvSpPr txBox="1"/>
      </xdr:nvSpPr>
      <xdr:spPr>
        <a:xfrm>
          <a:off x="13512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144780</xdr:rowOff>
    </xdr:from>
    <xdr:to>
      <xdr:col>19</xdr:col>
      <xdr:colOff>6350</xdr:colOff>
      <xdr:row>39</xdr:row>
      <xdr:rowOff>74930</xdr:rowOff>
    </xdr:to>
    <xdr:sp macro="" textlink="">
      <xdr:nvSpPr>
        <xdr:cNvPr id="338" name="円/楕円 337"/>
        <xdr:cNvSpPr/>
      </xdr:nvSpPr>
      <xdr:spPr>
        <a:xfrm>
          <a:off x="12954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59707</xdr:rowOff>
    </xdr:from>
    <xdr:ext cx="762000" cy="259045"/>
    <xdr:sp macro="" textlink="">
      <xdr:nvSpPr>
        <xdr:cNvPr id="339" name="テキスト ボックス 338"/>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公債費に係る経常収支比率については、合併後に合併特例債を活用し、防災行政無線整備、小中学校校舎、体育館の整備、保育所、給食センターの建設、基幹道路の整備等様々な事業を実施してきた。</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は、前年度に比較し約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万円増加した。このことから経常収支比率に占める公債費の割合も</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ポイント上昇した。類似団体平均と比較し</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ポイント、全国平均と比較し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ポイント低いが、今後は起債を起こした給食センターの起債</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億２千万円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の据え置き期間が終了し元金償還の始まる平成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年からは数値上昇が見込まれる。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142240</xdr:rowOff>
    </xdr:from>
    <xdr:to>
      <xdr:col>7</xdr:col>
      <xdr:colOff>15875</xdr:colOff>
      <xdr:row>74</xdr:row>
      <xdr:rowOff>157480</xdr:rowOff>
    </xdr:to>
    <xdr:cxnSp macro="">
      <xdr:nvCxnSpPr>
        <xdr:cNvPr id="371" name="直線コネクタ 370"/>
        <xdr:cNvCxnSpPr/>
      </xdr:nvCxnSpPr>
      <xdr:spPr>
        <a:xfrm>
          <a:off x="3987800" y="12829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134620</xdr:rowOff>
    </xdr:from>
    <xdr:to>
      <xdr:col>5</xdr:col>
      <xdr:colOff>549275</xdr:colOff>
      <xdr:row>74</xdr:row>
      <xdr:rowOff>142240</xdr:rowOff>
    </xdr:to>
    <xdr:cxnSp macro="">
      <xdr:nvCxnSpPr>
        <xdr:cNvPr id="374" name="直線コネクタ 373"/>
        <xdr:cNvCxnSpPr/>
      </xdr:nvCxnSpPr>
      <xdr:spPr>
        <a:xfrm>
          <a:off x="3098800" y="12821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115570</xdr:rowOff>
    </xdr:from>
    <xdr:to>
      <xdr:col>4</xdr:col>
      <xdr:colOff>346075</xdr:colOff>
      <xdr:row>74</xdr:row>
      <xdr:rowOff>134620</xdr:rowOff>
    </xdr:to>
    <xdr:cxnSp macro="">
      <xdr:nvCxnSpPr>
        <xdr:cNvPr id="377" name="直線コネクタ 376"/>
        <xdr:cNvCxnSpPr/>
      </xdr:nvCxnSpPr>
      <xdr:spPr>
        <a:xfrm>
          <a:off x="2209800" y="12802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107950</xdr:rowOff>
    </xdr:from>
    <xdr:to>
      <xdr:col>3</xdr:col>
      <xdr:colOff>142875</xdr:colOff>
      <xdr:row>74</xdr:row>
      <xdr:rowOff>115570</xdr:rowOff>
    </xdr:to>
    <xdr:cxnSp macro="">
      <xdr:nvCxnSpPr>
        <xdr:cNvPr id="380" name="直線コネクタ 379"/>
        <xdr:cNvCxnSpPr/>
      </xdr:nvCxnSpPr>
      <xdr:spPr>
        <a:xfrm>
          <a:off x="1320800" y="12795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106680</xdr:rowOff>
    </xdr:from>
    <xdr:to>
      <xdr:col>7</xdr:col>
      <xdr:colOff>66675</xdr:colOff>
      <xdr:row>75</xdr:row>
      <xdr:rowOff>36830</xdr:rowOff>
    </xdr:to>
    <xdr:sp macro="" textlink="">
      <xdr:nvSpPr>
        <xdr:cNvPr id="390" name="円/楕円 389"/>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123207</xdr:rowOff>
    </xdr:from>
    <xdr:ext cx="762000" cy="259045"/>
    <xdr:sp macro="" textlink="">
      <xdr:nvSpPr>
        <xdr:cNvPr id="391" name="公債費該当値テキスト"/>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91440</xdr:rowOff>
    </xdr:from>
    <xdr:to>
      <xdr:col>5</xdr:col>
      <xdr:colOff>600075</xdr:colOff>
      <xdr:row>75</xdr:row>
      <xdr:rowOff>21590</xdr:rowOff>
    </xdr:to>
    <xdr:sp macro="" textlink="">
      <xdr:nvSpPr>
        <xdr:cNvPr id="392" name="円/楕円 391"/>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31767</xdr:rowOff>
    </xdr:from>
    <xdr:ext cx="736600" cy="259045"/>
    <xdr:sp macro="" textlink="">
      <xdr:nvSpPr>
        <xdr:cNvPr id="393" name="テキスト ボックス 392"/>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83820</xdr:rowOff>
    </xdr:from>
    <xdr:to>
      <xdr:col>4</xdr:col>
      <xdr:colOff>396875</xdr:colOff>
      <xdr:row>75</xdr:row>
      <xdr:rowOff>13970</xdr:rowOff>
    </xdr:to>
    <xdr:sp macro="" textlink="">
      <xdr:nvSpPr>
        <xdr:cNvPr id="394" name="円/楕円 393"/>
        <xdr:cNvSpPr/>
      </xdr:nvSpPr>
      <xdr:spPr>
        <a:xfrm>
          <a:off x="3048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24147</xdr:rowOff>
    </xdr:from>
    <xdr:ext cx="762000" cy="259045"/>
    <xdr:sp macro="" textlink="">
      <xdr:nvSpPr>
        <xdr:cNvPr id="395" name="テキスト ボックス 394"/>
        <xdr:cNvSpPr txBox="1"/>
      </xdr:nvSpPr>
      <xdr:spPr>
        <a:xfrm>
          <a:off x="2717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64770</xdr:rowOff>
    </xdr:from>
    <xdr:to>
      <xdr:col>3</xdr:col>
      <xdr:colOff>193675</xdr:colOff>
      <xdr:row>74</xdr:row>
      <xdr:rowOff>166370</xdr:rowOff>
    </xdr:to>
    <xdr:sp macro="" textlink="">
      <xdr:nvSpPr>
        <xdr:cNvPr id="396" name="円/楕円 395"/>
        <xdr:cNvSpPr/>
      </xdr:nvSpPr>
      <xdr:spPr>
        <a:xfrm>
          <a:off x="2159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5097</xdr:rowOff>
    </xdr:from>
    <xdr:ext cx="762000" cy="259045"/>
    <xdr:sp macro="" textlink="">
      <xdr:nvSpPr>
        <xdr:cNvPr id="397" name="テキスト ボックス 396"/>
        <xdr:cNvSpPr txBox="1"/>
      </xdr:nvSpPr>
      <xdr:spPr>
        <a:xfrm>
          <a:off x="1828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57150</xdr:rowOff>
    </xdr:from>
    <xdr:to>
      <xdr:col>1</xdr:col>
      <xdr:colOff>676275</xdr:colOff>
      <xdr:row>74</xdr:row>
      <xdr:rowOff>158750</xdr:rowOff>
    </xdr:to>
    <xdr:sp macro="" textlink="">
      <xdr:nvSpPr>
        <xdr:cNvPr id="398" name="円/楕円 397"/>
        <xdr:cNvSpPr/>
      </xdr:nvSpPr>
      <xdr:spPr>
        <a:xfrm>
          <a:off x="1270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168927</xdr:rowOff>
    </xdr:from>
    <xdr:ext cx="762000" cy="259045"/>
    <xdr:sp macro="" textlink="">
      <xdr:nvSpPr>
        <xdr:cNvPr id="399" name="テキスト ボックス 398"/>
        <xdr:cNvSpPr txBox="1"/>
      </xdr:nvSpPr>
      <xdr:spPr>
        <a:xfrm>
          <a:off x="939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している。類似団体平均よりも</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ポイント、千葉県平均と比較すると</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ポイント、全国平均よりも</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ポイント低い数値となっている。前年度</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し比率がやや増加した</a:t>
          </a:r>
          <a:r>
            <a:rPr kumimoji="1" lang="ja-JP" altLang="ja-JP" sz="1100">
              <a:solidFill>
                <a:schemeClr val="dk1"/>
              </a:solidFill>
              <a:effectLst/>
              <a:latin typeface="+mn-lt"/>
              <a:ea typeface="+mn-ea"/>
              <a:cs typeface="+mn-cs"/>
            </a:rPr>
            <a:t>要因は、医療扶助、障害者福祉サービス等の給付費増</a:t>
          </a:r>
          <a:r>
            <a:rPr kumimoji="1" lang="ja-JP" altLang="en-US" sz="1100">
              <a:solidFill>
                <a:schemeClr val="dk1"/>
              </a:solidFill>
              <a:effectLst/>
              <a:latin typeface="+mn-lt"/>
              <a:ea typeface="+mn-ea"/>
              <a:cs typeface="+mn-cs"/>
            </a:rPr>
            <a:t>による扶助費の増加と、地方譲与税や地方消費税交付金等の各種交付金の減による経常一般財源の減少</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扶助費の増が見込まれるが、その抑制を行いつつ、その他の経費の支出を見直していくことで行財政改革を進め、健全化に努めていきたい。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77</xdr:row>
      <xdr:rowOff>88900</xdr:rowOff>
    </xdr:to>
    <xdr:cxnSp macro="">
      <xdr:nvCxnSpPr>
        <xdr:cNvPr id="432" name="直線コネクタ 431"/>
        <xdr:cNvCxnSpPr/>
      </xdr:nvCxnSpPr>
      <xdr:spPr>
        <a:xfrm>
          <a:off x="15671800" y="13180061"/>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78</xdr:row>
      <xdr:rowOff>24130</xdr:rowOff>
    </xdr:to>
    <xdr:cxnSp macro="">
      <xdr:nvCxnSpPr>
        <xdr:cNvPr id="435" name="直線コネクタ 434"/>
        <xdr:cNvCxnSpPr/>
      </xdr:nvCxnSpPr>
      <xdr:spPr>
        <a:xfrm flipV="1">
          <a:off x="14782800" y="13180061"/>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xdr:rowOff>
    </xdr:from>
    <xdr:to>
      <xdr:col>21</xdr:col>
      <xdr:colOff>361950</xdr:colOff>
      <xdr:row>78</xdr:row>
      <xdr:rowOff>24130</xdr:rowOff>
    </xdr:to>
    <xdr:cxnSp macro="">
      <xdr:nvCxnSpPr>
        <xdr:cNvPr id="438" name="直線コネクタ 437"/>
        <xdr:cNvCxnSpPr/>
      </xdr:nvCxnSpPr>
      <xdr:spPr>
        <a:xfrm>
          <a:off x="13893800" y="13385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xdr:rowOff>
    </xdr:from>
    <xdr:to>
      <xdr:col>20</xdr:col>
      <xdr:colOff>158750</xdr:colOff>
      <xdr:row>78</xdr:row>
      <xdr:rowOff>46989</xdr:rowOff>
    </xdr:to>
    <xdr:cxnSp macro="">
      <xdr:nvCxnSpPr>
        <xdr:cNvPr id="441" name="直線コネクタ 440"/>
        <xdr:cNvCxnSpPr/>
      </xdr:nvCxnSpPr>
      <xdr:spPr>
        <a:xfrm flipV="1">
          <a:off x="13004800" y="133858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51" name="円/楕円 450"/>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54627</xdr:rowOff>
    </xdr:from>
    <xdr:ext cx="762000" cy="259045"/>
    <xdr:sp macro="" textlink="">
      <xdr:nvSpPr>
        <xdr:cNvPr id="452" name="公債費以外該当値テキスト"/>
        <xdr:cNvSpPr txBox="1"/>
      </xdr:nvSpPr>
      <xdr:spPr>
        <a:xfrm>
          <a:off x="165989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53" name="円/楕円 452"/>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39387</xdr:rowOff>
    </xdr:from>
    <xdr:ext cx="736600" cy="259045"/>
    <xdr:sp macro="" textlink="">
      <xdr:nvSpPr>
        <xdr:cNvPr id="454" name="テキスト ボックス 453"/>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144780</xdr:rowOff>
    </xdr:from>
    <xdr:to>
      <xdr:col>21</xdr:col>
      <xdr:colOff>412750</xdr:colOff>
      <xdr:row>78</xdr:row>
      <xdr:rowOff>74930</xdr:rowOff>
    </xdr:to>
    <xdr:sp macro="" textlink="">
      <xdr:nvSpPr>
        <xdr:cNvPr id="455" name="円/楕円 454"/>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59707</xdr:rowOff>
    </xdr:from>
    <xdr:ext cx="762000" cy="259045"/>
    <xdr:sp macro="" textlink="">
      <xdr:nvSpPr>
        <xdr:cNvPr id="456" name="テキスト ボックス 455"/>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133350</xdr:rowOff>
    </xdr:from>
    <xdr:to>
      <xdr:col>20</xdr:col>
      <xdr:colOff>209550</xdr:colOff>
      <xdr:row>78</xdr:row>
      <xdr:rowOff>63500</xdr:rowOff>
    </xdr:to>
    <xdr:sp macro="" textlink="">
      <xdr:nvSpPr>
        <xdr:cNvPr id="457" name="円/楕円 456"/>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48277</xdr:rowOff>
    </xdr:from>
    <xdr:ext cx="762000" cy="259045"/>
    <xdr:sp macro="" textlink="">
      <xdr:nvSpPr>
        <xdr:cNvPr id="458" name="テキスト ボックス 457"/>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167639</xdr:rowOff>
    </xdr:from>
    <xdr:to>
      <xdr:col>19</xdr:col>
      <xdr:colOff>6350</xdr:colOff>
      <xdr:row>78</xdr:row>
      <xdr:rowOff>97789</xdr:rowOff>
    </xdr:to>
    <xdr:sp macro="" textlink="">
      <xdr:nvSpPr>
        <xdr:cNvPr id="459" name="円/楕円 458"/>
        <xdr:cNvSpPr/>
      </xdr:nvSpPr>
      <xdr:spPr>
        <a:xfrm>
          <a:off x="12954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82566</xdr:rowOff>
    </xdr:from>
    <xdr:ext cx="762000" cy="259045"/>
    <xdr:sp macro="" textlink="">
      <xdr:nvSpPr>
        <xdr:cNvPr id="460" name="テキスト ボックス 459"/>
        <xdr:cNvSpPr txBox="1"/>
      </xdr:nvSpPr>
      <xdr:spPr>
        <a:xfrm>
          <a:off x="12623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千葉県いすみ市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161989</xdr:rowOff>
    </xdr:from>
    <xdr:to>
      <xdr:col>4</xdr:col>
      <xdr:colOff>1117600</xdr:colOff>
      <xdr:row>17</xdr:row>
      <xdr:rowOff>168821</xdr:rowOff>
    </xdr:to>
    <xdr:cxnSp macro="">
      <xdr:nvCxnSpPr>
        <xdr:cNvPr id="50" name="直線コネクタ 49"/>
        <xdr:cNvCxnSpPr/>
      </xdr:nvCxnSpPr>
      <xdr:spPr bwMode="auto">
        <a:xfrm flipV="1">
          <a:off x="5003800" y="3124264"/>
          <a:ext cx="647700" cy="6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146317</xdr:rowOff>
    </xdr:from>
    <xdr:to>
      <xdr:col>4</xdr:col>
      <xdr:colOff>469900</xdr:colOff>
      <xdr:row>17</xdr:row>
      <xdr:rowOff>168821</xdr:rowOff>
    </xdr:to>
    <xdr:cxnSp macro="">
      <xdr:nvCxnSpPr>
        <xdr:cNvPr id="53" name="直線コネクタ 52"/>
        <xdr:cNvCxnSpPr/>
      </xdr:nvCxnSpPr>
      <xdr:spPr bwMode="auto">
        <a:xfrm>
          <a:off x="4305300" y="3108592"/>
          <a:ext cx="698500" cy="22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146317</xdr:rowOff>
    </xdr:from>
    <xdr:to>
      <xdr:col>3</xdr:col>
      <xdr:colOff>904875</xdr:colOff>
      <xdr:row>18</xdr:row>
      <xdr:rowOff>4521</xdr:rowOff>
    </xdr:to>
    <xdr:cxnSp macro="">
      <xdr:nvCxnSpPr>
        <xdr:cNvPr id="56" name="直線コネクタ 55"/>
        <xdr:cNvCxnSpPr/>
      </xdr:nvCxnSpPr>
      <xdr:spPr bwMode="auto">
        <a:xfrm flipV="1">
          <a:off x="3606800" y="3108592"/>
          <a:ext cx="698500" cy="29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163919</xdr:rowOff>
    </xdr:from>
    <xdr:to>
      <xdr:col>3</xdr:col>
      <xdr:colOff>206375</xdr:colOff>
      <xdr:row>18</xdr:row>
      <xdr:rowOff>4521</xdr:rowOff>
    </xdr:to>
    <xdr:cxnSp macro="">
      <xdr:nvCxnSpPr>
        <xdr:cNvPr id="59" name="直線コネクタ 58"/>
        <xdr:cNvCxnSpPr/>
      </xdr:nvCxnSpPr>
      <xdr:spPr bwMode="auto">
        <a:xfrm>
          <a:off x="2908300" y="3126194"/>
          <a:ext cx="698500" cy="12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111189</xdr:rowOff>
    </xdr:from>
    <xdr:to>
      <xdr:col>5</xdr:col>
      <xdr:colOff>34925</xdr:colOff>
      <xdr:row>18</xdr:row>
      <xdr:rowOff>41339</xdr:rowOff>
    </xdr:to>
    <xdr:sp macro="" textlink="">
      <xdr:nvSpPr>
        <xdr:cNvPr id="69" name="円/楕円 68"/>
        <xdr:cNvSpPr/>
      </xdr:nvSpPr>
      <xdr:spPr bwMode="auto">
        <a:xfrm>
          <a:off x="5600700" y="307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83266</xdr:rowOff>
    </xdr:from>
    <xdr:ext cx="762000" cy="259045"/>
    <xdr:sp macro="" textlink="">
      <xdr:nvSpPr>
        <xdr:cNvPr id="70" name="人口1人当たり決算額の推移該当値テキスト130"/>
        <xdr:cNvSpPr txBox="1"/>
      </xdr:nvSpPr>
      <xdr:spPr>
        <a:xfrm>
          <a:off x="5740400" y="304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93,995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118021</xdr:rowOff>
    </xdr:from>
    <xdr:to>
      <xdr:col>4</xdr:col>
      <xdr:colOff>520700</xdr:colOff>
      <xdr:row>18</xdr:row>
      <xdr:rowOff>48171</xdr:rowOff>
    </xdr:to>
    <xdr:sp macro="" textlink="">
      <xdr:nvSpPr>
        <xdr:cNvPr id="71" name="円/楕円 70"/>
        <xdr:cNvSpPr/>
      </xdr:nvSpPr>
      <xdr:spPr bwMode="auto">
        <a:xfrm>
          <a:off x="4953000" y="308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32948</xdr:rowOff>
    </xdr:from>
    <xdr:ext cx="736600" cy="259045"/>
    <xdr:sp macro="" textlink="">
      <xdr:nvSpPr>
        <xdr:cNvPr id="72" name="テキスト ボックス 71"/>
        <xdr:cNvSpPr txBox="1"/>
      </xdr:nvSpPr>
      <xdr:spPr>
        <a:xfrm>
          <a:off x="4622800" y="316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93,457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95517</xdr:rowOff>
    </xdr:from>
    <xdr:to>
      <xdr:col>3</xdr:col>
      <xdr:colOff>955675</xdr:colOff>
      <xdr:row>18</xdr:row>
      <xdr:rowOff>25667</xdr:rowOff>
    </xdr:to>
    <xdr:sp macro="" textlink="">
      <xdr:nvSpPr>
        <xdr:cNvPr id="73" name="円/楕円 72"/>
        <xdr:cNvSpPr/>
      </xdr:nvSpPr>
      <xdr:spPr bwMode="auto">
        <a:xfrm>
          <a:off x="4254500" y="3057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10444</xdr:rowOff>
    </xdr:from>
    <xdr:ext cx="762000" cy="259045"/>
    <xdr:sp macro="" textlink="">
      <xdr:nvSpPr>
        <xdr:cNvPr id="74" name="テキスト ボックス 73"/>
        <xdr:cNvSpPr txBox="1"/>
      </xdr:nvSpPr>
      <xdr:spPr>
        <a:xfrm>
          <a:off x="3924300" y="31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95,229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125171</xdr:rowOff>
    </xdr:from>
    <xdr:to>
      <xdr:col>3</xdr:col>
      <xdr:colOff>257175</xdr:colOff>
      <xdr:row>18</xdr:row>
      <xdr:rowOff>55321</xdr:rowOff>
    </xdr:to>
    <xdr:sp macro="" textlink="">
      <xdr:nvSpPr>
        <xdr:cNvPr id="75" name="円/楕円 74"/>
        <xdr:cNvSpPr/>
      </xdr:nvSpPr>
      <xdr:spPr bwMode="auto">
        <a:xfrm>
          <a:off x="3556000" y="308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40098</xdr:rowOff>
    </xdr:from>
    <xdr:ext cx="762000" cy="259045"/>
    <xdr:sp macro="" textlink="">
      <xdr:nvSpPr>
        <xdr:cNvPr id="76" name="テキスト ボックス 75"/>
        <xdr:cNvSpPr txBox="1"/>
      </xdr:nvSpPr>
      <xdr:spPr>
        <a:xfrm>
          <a:off x="3225800" y="317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92,894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113119</xdr:rowOff>
    </xdr:from>
    <xdr:to>
      <xdr:col>2</xdr:col>
      <xdr:colOff>692150</xdr:colOff>
      <xdr:row>18</xdr:row>
      <xdr:rowOff>43269</xdr:rowOff>
    </xdr:to>
    <xdr:sp macro="" textlink="">
      <xdr:nvSpPr>
        <xdr:cNvPr id="77" name="円/楕円 76"/>
        <xdr:cNvSpPr/>
      </xdr:nvSpPr>
      <xdr:spPr bwMode="auto">
        <a:xfrm>
          <a:off x="2857500" y="307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28046</xdr:rowOff>
    </xdr:from>
    <xdr:ext cx="762000" cy="259045"/>
    <xdr:sp macro="" textlink="">
      <xdr:nvSpPr>
        <xdr:cNvPr id="78" name="テキスト ボックス 77"/>
        <xdr:cNvSpPr txBox="1"/>
      </xdr:nvSpPr>
      <xdr:spPr>
        <a:xfrm>
          <a:off x="2527300" y="316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6707</xdr:rowOff>
    </xdr:from>
    <xdr:to>
      <xdr:col>4</xdr:col>
      <xdr:colOff>1117600</xdr:colOff>
      <xdr:row>38</xdr:row>
      <xdr:rowOff>10818</xdr:rowOff>
    </xdr:to>
    <xdr:cxnSp macro="">
      <xdr:nvCxnSpPr>
        <xdr:cNvPr id="112" name="直線コネクタ 111"/>
        <xdr:cNvCxnSpPr/>
      </xdr:nvCxnSpPr>
      <xdr:spPr bwMode="auto">
        <a:xfrm>
          <a:off x="5003800" y="7474307"/>
          <a:ext cx="647700" cy="4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6707</xdr:rowOff>
    </xdr:from>
    <xdr:to>
      <xdr:col>4</xdr:col>
      <xdr:colOff>469900</xdr:colOff>
      <xdr:row>38</xdr:row>
      <xdr:rowOff>15801</xdr:rowOff>
    </xdr:to>
    <xdr:cxnSp macro="">
      <xdr:nvCxnSpPr>
        <xdr:cNvPr id="115" name="直線コネクタ 114"/>
        <xdr:cNvCxnSpPr/>
      </xdr:nvCxnSpPr>
      <xdr:spPr bwMode="auto">
        <a:xfrm flipV="1">
          <a:off x="4305300" y="7474307"/>
          <a:ext cx="698500" cy="9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10657</xdr:rowOff>
    </xdr:from>
    <xdr:to>
      <xdr:col>3</xdr:col>
      <xdr:colOff>904875</xdr:colOff>
      <xdr:row>38</xdr:row>
      <xdr:rowOff>15801</xdr:rowOff>
    </xdr:to>
    <xdr:cxnSp macro="">
      <xdr:nvCxnSpPr>
        <xdr:cNvPr id="118" name="直線コネクタ 117"/>
        <xdr:cNvCxnSpPr/>
      </xdr:nvCxnSpPr>
      <xdr:spPr bwMode="auto">
        <a:xfrm>
          <a:off x="3606800" y="7478257"/>
          <a:ext cx="698500" cy="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8638</xdr:rowOff>
    </xdr:from>
    <xdr:to>
      <xdr:col>3</xdr:col>
      <xdr:colOff>206375</xdr:colOff>
      <xdr:row>38</xdr:row>
      <xdr:rowOff>10657</xdr:rowOff>
    </xdr:to>
    <xdr:cxnSp macro="">
      <xdr:nvCxnSpPr>
        <xdr:cNvPr id="121" name="直線コネクタ 120"/>
        <xdr:cNvCxnSpPr/>
      </xdr:nvCxnSpPr>
      <xdr:spPr bwMode="auto">
        <a:xfrm>
          <a:off x="2908300" y="7476238"/>
          <a:ext cx="698500" cy="2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302918</xdr:rowOff>
    </xdr:from>
    <xdr:to>
      <xdr:col>5</xdr:col>
      <xdr:colOff>34925</xdr:colOff>
      <xdr:row>38</xdr:row>
      <xdr:rowOff>61618</xdr:rowOff>
    </xdr:to>
    <xdr:sp macro="" textlink="">
      <xdr:nvSpPr>
        <xdr:cNvPr id="131" name="円/楕円 130"/>
        <xdr:cNvSpPr/>
      </xdr:nvSpPr>
      <xdr:spPr bwMode="auto">
        <a:xfrm>
          <a:off x="5600700" y="7427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20,494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298807</xdr:rowOff>
    </xdr:from>
    <xdr:to>
      <xdr:col>4</xdr:col>
      <xdr:colOff>520700</xdr:colOff>
      <xdr:row>38</xdr:row>
      <xdr:rowOff>57507</xdr:rowOff>
    </xdr:to>
    <xdr:sp macro="" textlink="">
      <xdr:nvSpPr>
        <xdr:cNvPr id="133" name="円/楕円 132"/>
        <xdr:cNvSpPr/>
      </xdr:nvSpPr>
      <xdr:spPr bwMode="auto">
        <a:xfrm>
          <a:off x="4953000" y="7423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42284</xdr:rowOff>
    </xdr:from>
    <xdr:ext cx="736600" cy="259045"/>
    <xdr:sp macro="" textlink="">
      <xdr:nvSpPr>
        <xdr:cNvPr id="134" name="テキスト ボックス 133"/>
        <xdr:cNvSpPr txBox="1"/>
      </xdr:nvSpPr>
      <xdr:spPr>
        <a:xfrm>
          <a:off x="4622800" y="7509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21,573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307901</xdr:rowOff>
    </xdr:from>
    <xdr:to>
      <xdr:col>3</xdr:col>
      <xdr:colOff>955675</xdr:colOff>
      <xdr:row>38</xdr:row>
      <xdr:rowOff>66601</xdr:rowOff>
    </xdr:to>
    <xdr:sp macro="" textlink="">
      <xdr:nvSpPr>
        <xdr:cNvPr id="135" name="円/楕円 134"/>
        <xdr:cNvSpPr/>
      </xdr:nvSpPr>
      <xdr:spPr bwMode="auto">
        <a:xfrm>
          <a:off x="4254500" y="7432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51378</xdr:rowOff>
    </xdr:from>
    <xdr:ext cx="762000" cy="259045"/>
    <xdr:sp macro="" textlink="">
      <xdr:nvSpPr>
        <xdr:cNvPr id="136" name="テキスト ボックス 135"/>
        <xdr:cNvSpPr txBox="1"/>
      </xdr:nvSpPr>
      <xdr:spPr>
        <a:xfrm>
          <a:off x="3924300" y="751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19,186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302757</xdr:rowOff>
    </xdr:from>
    <xdr:to>
      <xdr:col>3</xdr:col>
      <xdr:colOff>257175</xdr:colOff>
      <xdr:row>38</xdr:row>
      <xdr:rowOff>61457</xdr:rowOff>
    </xdr:to>
    <xdr:sp macro="" textlink="">
      <xdr:nvSpPr>
        <xdr:cNvPr id="137" name="円/楕円 136"/>
        <xdr:cNvSpPr/>
      </xdr:nvSpPr>
      <xdr:spPr bwMode="auto">
        <a:xfrm>
          <a:off x="3556000" y="7427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46234</xdr:rowOff>
    </xdr:from>
    <xdr:ext cx="762000" cy="259045"/>
    <xdr:sp macro="" textlink="">
      <xdr:nvSpPr>
        <xdr:cNvPr id="138" name="テキスト ボックス 137"/>
        <xdr:cNvSpPr txBox="1"/>
      </xdr:nvSpPr>
      <xdr:spPr>
        <a:xfrm>
          <a:off x="3225800" y="751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20,536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300738</xdr:rowOff>
    </xdr:from>
    <xdr:to>
      <xdr:col>2</xdr:col>
      <xdr:colOff>692150</xdr:colOff>
      <xdr:row>38</xdr:row>
      <xdr:rowOff>59438</xdr:rowOff>
    </xdr:to>
    <xdr:sp macro="" textlink="">
      <xdr:nvSpPr>
        <xdr:cNvPr id="139" name="円/楕円 138"/>
        <xdr:cNvSpPr/>
      </xdr:nvSpPr>
      <xdr:spPr bwMode="auto">
        <a:xfrm>
          <a:off x="2857500" y="7425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44215</xdr:rowOff>
    </xdr:from>
    <xdr:ext cx="762000" cy="259045"/>
    <xdr:sp macro="" textlink="">
      <xdr:nvSpPr>
        <xdr:cNvPr id="140" name="テキスト ボックス 139"/>
        <xdr:cNvSpPr txBox="1"/>
      </xdr:nvSpPr>
      <xdr:spPr>
        <a:xfrm>
          <a:off x="2527300" y="751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千葉県いすみ市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39,360
38,822
157.50
16,656,091
16,032,232
589,686
11,169,177
17,748,365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146838</xdr:rowOff>
    </xdr:from>
    <xdr:to>
      <xdr:col>6</xdr:col>
      <xdr:colOff>511175</xdr:colOff>
      <xdr:row>35</xdr:row>
      <xdr:rowOff>159423</xdr:rowOff>
    </xdr:to>
    <xdr:cxnSp macro="">
      <xdr:nvCxnSpPr>
        <xdr:cNvPr id="61" name="直線コネクタ 60"/>
        <xdr:cNvCxnSpPr/>
      </xdr:nvCxnSpPr>
      <xdr:spPr>
        <a:xfrm>
          <a:off x="3797300" y="6147588"/>
          <a:ext cx="8382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141021</xdr:rowOff>
    </xdr:from>
    <xdr:to>
      <xdr:col>5</xdr:col>
      <xdr:colOff>358775</xdr:colOff>
      <xdr:row>35</xdr:row>
      <xdr:rowOff>146838</xdr:rowOff>
    </xdr:to>
    <xdr:cxnSp macro="">
      <xdr:nvCxnSpPr>
        <xdr:cNvPr id="64" name="直線コネクタ 63"/>
        <xdr:cNvCxnSpPr/>
      </xdr:nvCxnSpPr>
      <xdr:spPr>
        <a:xfrm>
          <a:off x="2908300" y="6141771"/>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141021</xdr:rowOff>
    </xdr:from>
    <xdr:to>
      <xdr:col>4</xdr:col>
      <xdr:colOff>155575</xdr:colOff>
      <xdr:row>35</xdr:row>
      <xdr:rowOff>158559</xdr:rowOff>
    </xdr:to>
    <xdr:cxnSp macro="">
      <xdr:nvCxnSpPr>
        <xdr:cNvPr id="67" name="直線コネクタ 66"/>
        <xdr:cNvCxnSpPr/>
      </xdr:nvCxnSpPr>
      <xdr:spPr>
        <a:xfrm flipV="1">
          <a:off x="2019300" y="6141771"/>
          <a:ext cx="889000" cy="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128968</xdr:rowOff>
    </xdr:from>
    <xdr:to>
      <xdr:col>2</xdr:col>
      <xdr:colOff>638175</xdr:colOff>
      <xdr:row>35</xdr:row>
      <xdr:rowOff>158559</xdr:rowOff>
    </xdr:to>
    <xdr:cxnSp macro="">
      <xdr:nvCxnSpPr>
        <xdr:cNvPr id="70" name="直線コネクタ 69"/>
        <xdr:cNvCxnSpPr/>
      </xdr:nvCxnSpPr>
      <xdr:spPr>
        <a:xfrm>
          <a:off x="1130300" y="6129718"/>
          <a:ext cx="8890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108623</xdr:rowOff>
    </xdr:from>
    <xdr:to>
      <xdr:col>6</xdr:col>
      <xdr:colOff>561975</xdr:colOff>
      <xdr:row>36</xdr:row>
      <xdr:rowOff>38773</xdr:rowOff>
    </xdr:to>
    <xdr:sp macro="" textlink="">
      <xdr:nvSpPr>
        <xdr:cNvPr id="80" name="円/楕円 79"/>
        <xdr:cNvSpPr/>
      </xdr:nvSpPr>
      <xdr:spPr>
        <a:xfrm>
          <a:off x="4584700" y="610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87050</xdr:rowOff>
    </xdr:from>
    <xdr:ext cx="534377" cy="259045"/>
    <xdr:sp macro="" textlink="">
      <xdr:nvSpPr>
        <xdr:cNvPr id="81" name="人件費該当値テキスト"/>
        <xdr:cNvSpPr txBox="1"/>
      </xdr:nvSpPr>
      <xdr:spPr>
        <a:xfrm>
          <a:off x="4686300" y="608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74,947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96038</xdr:rowOff>
    </xdr:from>
    <xdr:to>
      <xdr:col>5</xdr:col>
      <xdr:colOff>409575</xdr:colOff>
      <xdr:row>36</xdr:row>
      <xdr:rowOff>26188</xdr:rowOff>
    </xdr:to>
    <xdr:sp macro="" textlink="">
      <xdr:nvSpPr>
        <xdr:cNvPr id="82" name="円/楕円 81"/>
        <xdr:cNvSpPr/>
      </xdr:nvSpPr>
      <xdr:spPr>
        <a:xfrm>
          <a:off x="3746500" y="609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17315</xdr:rowOff>
    </xdr:from>
    <xdr:ext cx="534377" cy="259045"/>
    <xdr:sp macro="" textlink="">
      <xdr:nvSpPr>
        <xdr:cNvPr id="83" name="テキスト ボックス 82"/>
        <xdr:cNvSpPr txBox="1"/>
      </xdr:nvSpPr>
      <xdr:spPr>
        <a:xfrm>
          <a:off x="3530111" y="6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75,938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90221</xdr:rowOff>
    </xdr:from>
    <xdr:to>
      <xdr:col>4</xdr:col>
      <xdr:colOff>206375</xdr:colOff>
      <xdr:row>36</xdr:row>
      <xdr:rowOff>20371</xdr:rowOff>
    </xdr:to>
    <xdr:sp macro="" textlink="">
      <xdr:nvSpPr>
        <xdr:cNvPr id="84" name="円/楕円 83"/>
        <xdr:cNvSpPr/>
      </xdr:nvSpPr>
      <xdr:spPr>
        <a:xfrm>
          <a:off x="2857500" y="60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11498</xdr:rowOff>
    </xdr:from>
    <xdr:ext cx="534377" cy="259045"/>
    <xdr:sp macro="" textlink="">
      <xdr:nvSpPr>
        <xdr:cNvPr id="85" name="テキスト ボックス 84"/>
        <xdr:cNvSpPr txBox="1"/>
      </xdr:nvSpPr>
      <xdr:spPr>
        <a:xfrm>
          <a:off x="2641111" y="618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76,396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107759</xdr:rowOff>
    </xdr:from>
    <xdr:to>
      <xdr:col>3</xdr:col>
      <xdr:colOff>3175</xdr:colOff>
      <xdr:row>36</xdr:row>
      <xdr:rowOff>37909</xdr:rowOff>
    </xdr:to>
    <xdr:sp macro="" textlink="">
      <xdr:nvSpPr>
        <xdr:cNvPr id="86" name="円/楕円 85"/>
        <xdr:cNvSpPr/>
      </xdr:nvSpPr>
      <xdr:spPr>
        <a:xfrm>
          <a:off x="1968500" y="61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29036</xdr:rowOff>
    </xdr:from>
    <xdr:ext cx="534377" cy="259045"/>
    <xdr:sp macro="" textlink="">
      <xdr:nvSpPr>
        <xdr:cNvPr id="87" name="テキスト ボックス 86"/>
        <xdr:cNvSpPr txBox="1"/>
      </xdr:nvSpPr>
      <xdr:spPr>
        <a:xfrm>
          <a:off x="1752111" y="620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75,015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78168</xdr:rowOff>
    </xdr:from>
    <xdr:to>
      <xdr:col>1</xdr:col>
      <xdr:colOff>485775</xdr:colOff>
      <xdr:row>36</xdr:row>
      <xdr:rowOff>8318</xdr:rowOff>
    </xdr:to>
    <xdr:sp macro="" textlink="">
      <xdr:nvSpPr>
        <xdr:cNvPr id="88" name="円/楕円 87"/>
        <xdr:cNvSpPr/>
      </xdr:nvSpPr>
      <xdr:spPr>
        <a:xfrm>
          <a:off x="1079500" y="607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170895</xdr:rowOff>
    </xdr:from>
    <xdr:ext cx="534377" cy="259045"/>
    <xdr:sp macro="" textlink="">
      <xdr:nvSpPr>
        <xdr:cNvPr id="89" name="テキスト ボックス 88"/>
        <xdr:cNvSpPr txBox="1"/>
      </xdr:nvSpPr>
      <xdr:spPr>
        <a:xfrm>
          <a:off x="863111" y="617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12967</xdr:rowOff>
    </xdr:from>
    <xdr:to>
      <xdr:col>6</xdr:col>
      <xdr:colOff>511175</xdr:colOff>
      <xdr:row>57</xdr:row>
      <xdr:rowOff>27851</xdr:rowOff>
    </xdr:to>
    <xdr:cxnSp macro="">
      <xdr:nvCxnSpPr>
        <xdr:cNvPr id="119" name="直線コネクタ 118"/>
        <xdr:cNvCxnSpPr/>
      </xdr:nvCxnSpPr>
      <xdr:spPr>
        <a:xfrm flipV="1">
          <a:off x="3797300" y="9785617"/>
          <a:ext cx="838200" cy="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27851</xdr:rowOff>
    </xdr:from>
    <xdr:to>
      <xdr:col>5</xdr:col>
      <xdr:colOff>358775</xdr:colOff>
      <xdr:row>57</xdr:row>
      <xdr:rowOff>40094</xdr:rowOff>
    </xdr:to>
    <xdr:cxnSp macro="">
      <xdr:nvCxnSpPr>
        <xdr:cNvPr id="122" name="直線コネクタ 121"/>
        <xdr:cNvCxnSpPr/>
      </xdr:nvCxnSpPr>
      <xdr:spPr>
        <a:xfrm flipV="1">
          <a:off x="2908300" y="9800501"/>
          <a:ext cx="8890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40094</xdr:rowOff>
    </xdr:from>
    <xdr:to>
      <xdr:col>4</xdr:col>
      <xdr:colOff>155575</xdr:colOff>
      <xdr:row>57</xdr:row>
      <xdr:rowOff>85357</xdr:rowOff>
    </xdr:to>
    <xdr:cxnSp macro="">
      <xdr:nvCxnSpPr>
        <xdr:cNvPr id="125" name="直線コネクタ 124"/>
        <xdr:cNvCxnSpPr/>
      </xdr:nvCxnSpPr>
      <xdr:spPr>
        <a:xfrm flipV="1">
          <a:off x="2019300" y="9812744"/>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85357</xdr:rowOff>
    </xdr:from>
    <xdr:to>
      <xdr:col>2</xdr:col>
      <xdr:colOff>638175</xdr:colOff>
      <xdr:row>57</xdr:row>
      <xdr:rowOff>155956</xdr:rowOff>
    </xdr:to>
    <xdr:cxnSp macro="">
      <xdr:nvCxnSpPr>
        <xdr:cNvPr id="128" name="直線コネクタ 127"/>
        <xdr:cNvCxnSpPr/>
      </xdr:nvCxnSpPr>
      <xdr:spPr>
        <a:xfrm flipV="1">
          <a:off x="1130300" y="9858007"/>
          <a:ext cx="889000" cy="7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133617</xdr:rowOff>
    </xdr:from>
    <xdr:to>
      <xdr:col>6</xdr:col>
      <xdr:colOff>561975</xdr:colOff>
      <xdr:row>57</xdr:row>
      <xdr:rowOff>63767</xdr:rowOff>
    </xdr:to>
    <xdr:sp macro="" textlink="">
      <xdr:nvSpPr>
        <xdr:cNvPr id="138" name="円/楕円 137"/>
        <xdr:cNvSpPr/>
      </xdr:nvSpPr>
      <xdr:spPr>
        <a:xfrm>
          <a:off x="4584700" y="97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112044</xdr:rowOff>
    </xdr:from>
    <xdr:ext cx="534377" cy="259045"/>
    <xdr:sp macro="" textlink="">
      <xdr:nvSpPr>
        <xdr:cNvPr id="139" name="物件費該当値テキスト"/>
        <xdr:cNvSpPr txBox="1"/>
      </xdr:nvSpPr>
      <xdr:spPr>
        <a:xfrm>
          <a:off x="4686300" y="97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59,479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148501</xdr:rowOff>
    </xdr:from>
    <xdr:to>
      <xdr:col>5</xdr:col>
      <xdr:colOff>409575</xdr:colOff>
      <xdr:row>57</xdr:row>
      <xdr:rowOff>78651</xdr:rowOff>
    </xdr:to>
    <xdr:sp macro="" textlink="">
      <xdr:nvSpPr>
        <xdr:cNvPr id="140" name="円/楕円 139"/>
        <xdr:cNvSpPr/>
      </xdr:nvSpPr>
      <xdr:spPr>
        <a:xfrm>
          <a:off x="3746500" y="97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69778</xdr:rowOff>
    </xdr:from>
    <xdr:ext cx="534377" cy="259045"/>
    <xdr:sp macro="" textlink="">
      <xdr:nvSpPr>
        <xdr:cNvPr id="141" name="テキスト ボックス 140"/>
        <xdr:cNvSpPr txBox="1"/>
      </xdr:nvSpPr>
      <xdr:spPr>
        <a:xfrm>
          <a:off x="3530111" y="98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160744</xdr:rowOff>
    </xdr:from>
    <xdr:to>
      <xdr:col>4</xdr:col>
      <xdr:colOff>206375</xdr:colOff>
      <xdr:row>57</xdr:row>
      <xdr:rowOff>90894</xdr:rowOff>
    </xdr:to>
    <xdr:sp macro="" textlink="">
      <xdr:nvSpPr>
        <xdr:cNvPr id="142" name="円/楕円 141"/>
        <xdr:cNvSpPr/>
      </xdr:nvSpPr>
      <xdr:spPr>
        <a:xfrm>
          <a:off x="2857500" y="97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82021</xdr:rowOff>
    </xdr:from>
    <xdr:ext cx="534377" cy="259045"/>
    <xdr:sp macro="" textlink="">
      <xdr:nvSpPr>
        <xdr:cNvPr id="143" name="テキスト ボックス 142"/>
        <xdr:cNvSpPr txBox="1"/>
      </xdr:nvSpPr>
      <xdr:spPr>
        <a:xfrm>
          <a:off x="2641111" y="985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57,343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34557</xdr:rowOff>
    </xdr:from>
    <xdr:to>
      <xdr:col>3</xdr:col>
      <xdr:colOff>3175</xdr:colOff>
      <xdr:row>57</xdr:row>
      <xdr:rowOff>136157</xdr:rowOff>
    </xdr:to>
    <xdr:sp macro="" textlink="">
      <xdr:nvSpPr>
        <xdr:cNvPr id="144" name="円/楕円 143"/>
        <xdr:cNvSpPr/>
      </xdr:nvSpPr>
      <xdr:spPr>
        <a:xfrm>
          <a:off x="1968500" y="98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127284</xdr:rowOff>
    </xdr:from>
    <xdr:ext cx="534377" cy="259045"/>
    <xdr:sp macro="" textlink="">
      <xdr:nvSpPr>
        <xdr:cNvPr id="145" name="テキスト ボックス 144"/>
        <xdr:cNvSpPr txBox="1"/>
      </xdr:nvSpPr>
      <xdr:spPr>
        <a:xfrm>
          <a:off x="1752111" y="989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105156</xdr:rowOff>
    </xdr:from>
    <xdr:to>
      <xdr:col>1</xdr:col>
      <xdr:colOff>485775</xdr:colOff>
      <xdr:row>58</xdr:row>
      <xdr:rowOff>35306</xdr:rowOff>
    </xdr:to>
    <xdr:sp macro="" textlink="">
      <xdr:nvSpPr>
        <xdr:cNvPr id="146" name="円/楕円 145"/>
        <xdr:cNvSpPr/>
      </xdr:nvSpPr>
      <xdr:spPr>
        <a:xfrm>
          <a:off x="1079500" y="98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26433</xdr:rowOff>
    </xdr:from>
    <xdr:ext cx="534377" cy="259045"/>
    <xdr:sp macro="" textlink="">
      <xdr:nvSpPr>
        <xdr:cNvPr id="147" name="テキスト ボックス 146"/>
        <xdr:cNvSpPr txBox="1"/>
      </xdr:nvSpPr>
      <xdr:spPr>
        <a:xfrm>
          <a:off x="863111" y="997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47216</xdr:rowOff>
    </xdr:from>
    <xdr:to>
      <xdr:col>6</xdr:col>
      <xdr:colOff>511175</xdr:colOff>
      <xdr:row>79</xdr:row>
      <xdr:rowOff>59199</xdr:rowOff>
    </xdr:to>
    <xdr:cxnSp macro="">
      <xdr:nvCxnSpPr>
        <xdr:cNvPr id="178" name="直線コネクタ 177"/>
        <xdr:cNvCxnSpPr/>
      </xdr:nvCxnSpPr>
      <xdr:spPr>
        <a:xfrm flipV="1">
          <a:off x="3797300" y="13591766"/>
          <a:ext cx="8382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48096</xdr:rowOff>
    </xdr:from>
    <xdr:to>
      <xdr:col>5</xdr:col>
      <xdr:colOff>358775</xdr:colOff>
      <xdr:row>79</xdr:row>
      <xdr:rowOff>59199</xdr:rowOff>
    </xdr:to>
    <xdr:cxnSp macro="">
      <xdr:nvCxnSpPr>
        <xdr:cNvPr id="181" name="直線コネクタ 180"/>
        <xdr:cNvCxnSpPr/>
      </xdr:nvCxnSpPr>
      <xdr:spPr>
        <a:xfrm>
          <a:off x="2908300" y="1359264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48096</xdr:rowOff>
    </xdr:from>
    <xdr:to>
      <xdr:col>4</xdr:col>
      <xdr:colOff>155575</xdr:colOff>
      <xdr:row>79</xdr:row>
      <xdr:rowOff>51101</xdr:rowOff>
    </xdr:to>
    <xdr:cxnSp macro="">
      <xdr:nvCxnSpPr>
        <xdr:cNvPr id="184" name="直線コネクタ 183"/>
        <xdr:cNvCxnSpPr/>
      </xdr:nvCxnSpPr>
      <xdr:spPr>
        <a:xfrm flipV="1">
          <a:off x="2019300" y="13592646"/>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49926</xdr:rowOff>
    </xdr:from>
    <xdr:to>
      <xdr:col>2</xdr:col>
      <xdr:colOff>638175</xdr:colOff>
      <xdr:row>79</xdr:row>
      <xdr:rowOff>51101</xdr:rowOff>
    </xdr:to>
    <xdr:cxnSp macro="">
      <xdr:nvCxnSpPr>
        <xdr:cNvPr id="187" name="直線コネクタ 186"/>
        <xdr:cNvCxnSpPr/>
      </xdr:nvCxnSpPr>
      <xdr:spPr>
        <a:xfrm>
          <a:off x="1130300" y="13594476"/>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167866</xdr:rowOff>
    </xdr:from>
    <xdr:to>
      <xdr:col>6</xdr:col>
      <xdr:colOff>561975</xdr:colOff>
      <xdr:row>79</xdr:row>
      <xdr:rowOff>98016</xdr:rowOff>
    </xdr:to>
    <xdr:sp macro="" textlink="">
      <xdr:nvSpPr>
        <xdr:cNvPr id="197" name="円/楕円 196"/>
        <xdr:cNvSpPr/>
      </xdr:nvSpPr>
      <xdr:spPr>
        <a:xfrm>
          <a:off x="4584700" y="1354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82793</xdr:rowOff>
    </xdr:from>
    <xdr:ext cx="469744" cy="259045"/>
    <xdr:sp macro="" textlink="">
      <xdr:nvSpPr>
        <xdr:cNvPr id="198" name="維持補修費該当値テキスト"/>
        <xdr:cNvSpPr txBox="1"/>
      </xdr:nvSpPr>
      <xdr:spPr>
        <a:xfrm>
          <a:off x="4686300" y="1345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8399</xdr:rowOff>
    </xdr:from>
    <xdr:to>
      <xdr:col>5</xdr:col>
      <xdr:colOff>409575</xdr:colOff>
      <xdr:row>79</xdr:row>
      <xdr:rowOff>109999</xdr:rowOff>
    </xdr:to>
    <xdr:sp macro="" textlink="">
      <xdr:nvSpPr>
        <xdr:cNvPr id="199" name="円/楕円 198"/>
        <xdr:cNvSpPr/>
      </xdr:nvSpPr>
      <xdr:spPr>
        <a:xfrm>
          <a:off x="3746500" y="135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101126</xdr:rowOff>
    </xdr:from>
    <xdr:ext cx="469744" cy="259045"/>
    <xdr:sp macro="" textlink="">
      <xdr:nvSpPr>
        <xdr:cNvPr id="200" name="テキスト ボックス 199"/>
        <xdr:cNvSpPr txBox="1"/>
      </xdr:nvSpPr>
      <xdr:spPr>
        <a:xfrm>
          <a:off x="3562427" y="1364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168746</xdr:rowOff>
    </xdr:from>
    <xdr:to>
      <xdr:col>4</xdr:col>
      <xdr:colOff>206375</xdr:colOff>
      <xdr:row>79</xdr:row>
      <xdr:rowOff>98896</xdr:rowOff>
    </xdr:to>
    <xdr:sp macro="" textlink="">
      <xdr:nvSpPr>
        <xdr:cNvPr id="201" name="円/楕円 200"/>
        <xdr:cNvSpPr/>
      </xdr:nvSpPr>
      <xdr:spPr>
        <a:xfrm>
          <a:off x="2857500" y="135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90023</xdr:rowOff>
    </xdr:from>
    <xdr:ext cx="469744" cy="259045"/>
    <xdr:sp macro="" textlink="">
      <xdr:nvSpPr>
        <xdr:cNvPr id="202" name="テキスト ボックス 201"/>
        <xdr:cNvSpPr txBox="1"/>
      </xdr:nvSpPr>
      <xdr:spPr>
        <a:xfrm>
          <a:off x="2673427" y="1363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301</xdr:rowOff>
    </xdr:from>
    <xdr:to>
      <xdr:col>3</xdr:col>
      <xdr:colOff>3175</xdr:colOff>
      <xdr:row>79</xdr:row>
      <xdr:rowOff>101901</xdr:rowOff>
    </xdr:to>
    <xdr:sp macro="" textlink="">
      <xdr:nvSpPr>
        <xdr:cNvPr id="203" name="円/楕円 202"/>
        <xdr:cNvSpPr/>
      </xdr:nvSpPr>
      <xdr:spPr>
        <a:xfrm>
          <a:off x="1968500" y="135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93028</xdr:rowOff>
    </xdr:from>
    <xdr:ext cx="469744" cy="259045"/>
    <xdr:sp macro="" textlink="">
      <xdr:nvSpPr>
        <xdr:cNvPr id="204" name="テキスト ボックス 203"/>
        <xdr:cNvSpPr txBox="1"/>
      </xdr:nvSpPr>
      <xdr:spPr>
        <a:xfrm>
          <a:off x="1784427" y="1363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170576</xdr:rowOff>
    </xdr:from>
    <xdr:to>
      <xdr:col>1</xdr:col>
      <xdr:colOff>485775</xdr:colOff>
      <xdr:row>79</xdr:row>
      <xdr:rowOff>100726</xdr:rowOff>
    </xdr:to>
    <xdr:sp macro="" textlink="">
      <xdr:nvSpPr>
        <xdr:cNvPr id="205" name="円/楕円 204"/>
        <xdr:cNvSpPr/>
      </xdr:nvSpPr>
      <xdr:spPr>
        <a:xfrm>
          <a:off x="1079500" y="135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91853</xdr:rowOff>
    </xdr:from>
    <xdr:ext cx="469744" cy="259045"/>
    <xdr:sp macro="" textlink="">
      <xdr:nvSpPr>
        <xdr:cNvPr id="206" name="テキスト ボックス 205"/>
        <xdr:cNvSpPr txBox="1"/>
      </xdr:nvSpPr>
      <xdr:spPr>
        <a:xfrm>
          <a:off x="895427" y="13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103787</xdr:rowOff>
    </xdr:from>
    <xdr:to>
      <xdr:col>6</xdr:col>
      <xdr:colOff>510540</xdr:colOff>
      <xdr:row>97</xdr:row>
      <xdr:rowOff>159305</xdr:rowOff>
    </xdr:to>
    <xdr:cxnSp macro="">
      <xdr:nvCxnSpPr>
        <xdr:cNvPr id="233" name="直線コネクタ 232"/>
        <xdr:cNvCxnSpPr/>
      </xdr:nvCxnSpPr>
      <xdr:spPr>
        <a:xfrm flipV="1">
          <a:off x="4633595" y="15362837"/>
          <a:ext cx="127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163132</xdr:rowOff>
    </xdr:from>
    <xdr:ext cx="534377" cy="259045"/>
    <xdr:sp macro="" textlink="">
      <xdr:nvSpPr>
        <xdr:cNvPr id="234" name="扶助費最小値テキスト"/>
        <xdr:cNvSpPr txBox="1"/>
      </xdr:nvSpPr>
      <xdr:spPr>
        <a:xfrm>
          <a:off x="4686300" y="167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97</xdr:row>
      <xdr:rowOff>159305</xdr:rowOff>
    </xdr:from>
    <xdr:to>
      <xdr:col>6</xdr:col>
      <xdr:colOff>600075</xdr:colOff>
      <xdr:row>97</xdr:row>
      <xdr:rowOff>159305</xdr:rowOff>
    </xdr:to>
    <xdr:cxnSp macro="">
      <xdr:nvCxnSpPr>
        <xdr:cNvPr id="235" name="直線コネクタ 234"/>
        <xdr:cNvCxnSpPr/>
      </xdr:nvCxnSpPr>
      <xdr:spPr>
        <a:xfrm>
          <a:off x="4546600" y="167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50464</xdr:rowOff>
    </xdr:from>
    <xdr:ext cx="599010" cy="259045"/>
    <xdr:sp macro="" textlink="">
      <xdr:nvSpPr>
        <xdr:cNvPr id="236" name="扶助費最大値テキスト"/>
        <xdr:cNvSpPr txBox="1"/>
      </xdr:nvSpPr>
      <xdr:spPr>
        <a:xfrm>
          <a:off x="4686300" y="1513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103787</xdr:rowOff>
    </xdr:from>
    <xdr:to>
      <xdr:col>6</xdr:col>
      <xdr:colOff>600075</xdr:colOff>
      <xdr:row>89</xdr:row>
      <xdr:rowOff>103787</xdr:rowOff>
    </xdr:to>
    <xdr:cxnSp macro="">
      <xdr:nvCxnSpPr>
        <xdr:cNvPr id="237" name="直線コネクタ 236"/>
        <xdr:cNvCxnSpPr/>
      </xdr:nvCxnSpPr>
      <xdr:spPr>
        <a:xfrm>
          <a:off x="4546600" y="1536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53518</xdr:rowOff>
    </xdr:from>
    <xdr:to>
      <xdr:col>6</xdr:col>
      <xdr:colOff>511175</xdr:colOff>
      <xdr:row>97</xdr:row>
      <xdr:rowOff>158347</xdr:rowOff>
    </xdr:to>
    <xdr:cxnSp macro="">
      <xdr:nvCxnSpPr>
        <xdr:cNvPr id="238" name="直線コネクタ 237"/>
        <xdr:cNvCxnSpPr/>
      </xdr:nvCxnSpPr>
      <xdr:spPr>
        <a:xfrm flipV="1">
          <a:off x="3797300" y="16684168"/>
          <a:ext cx="838200" cy="10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22079</xdr:rowOff>
    </xdr:from>
    <xdr:ext cx="534377" cy="259045"/>
    <xdr:sp macro="" textlink="">
      <xdr:nvSpPr>
        <xdr:cNvPr id="239" name="扶助費平均値テキスト"/>
        <xdr:cNvSpPr txBox="1"/>
      </xdr:nvSpPr>
      <xdr:spPr>
        <a:xfrm>
          <a:off x="4686300" y="1613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170652</xdr:rowOff>
    </xdr:from>
    <xdr:to>
      <xdr:col>6</xdr:col>
      <xdr:colOff>561975</xdr:colOff>
      <xdr:row>95</xdr:row>
      <xdr:rowOff>100802</xdr:rowOff>
    </xdr:to>
    <xdr:sp macro="" textlink="">
      <xdr:nvSpPr>
        <xdr:cNvPr id="240" name="フローチャート : 判断 239"/>
        <xdr:cNvSpPr/>
      </xdr:nvSpPr>
      <xdr:spPr>
        <a:xfrm>
          <a:off x="4584700" y="1628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158347</xdr:rowOff>
    </xdr:from>
    <xdr:to>
      <xdr:col>5</xdr:col>
      <xdr:colOff>358775</xdr:colOff>
      <xdr:row>98</xdr:row>
      <xdr:rowOff>7657</xdr:rowOff>
    </xdr:to>
    <xdr:cxnSp macro="">
      <xdr:nvCxnSpPr>
        <xdr:cNvPr id="241" name="直線コネクタ 240"/>
        <xdr:cNvCxnSpPr/>
      </xdr:nvCxnSpPr>
      <xdr:spPr>
        <a:xfrm flipV="1">
          <a:off x="2908300" y="16788997"/>
          <a:ext cx="889000" cy="2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67782</xdr:rowOff>
    </xdr:from>
    <xdr:to>
      <xdr:col>5</xdr:col>
      <xdr:colOff>409575</xdr:colOff>
      <xdr:row>95</xdr:row>
      <xdr:rowOff>169382</xdr:rowOff>
    </xdr:to>
    <xdr:sp macro="" textlink="">
      <xdr:nvSpPr>
        <xdr:cNvPr id="242" name="フローチャート : 判断 241"/>
        <xdr:cNvSpPr/>
      </xdr:nvSpPr>
      <xdr:spPr>
        <a:xfrm>
          <a:off x="3746500" y="1635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14459</xdr:rowOff>
    </xdr:from>
    <xdr:ext cx="534377" cy="259045"/>
    <xdr:sp macro="" textlink="">
      <xdr:nvSpPr>
        <xdr:cNvPr id="243" name="テキスト ボックス 242"/>
        <xdr:cNvSpPr txBox="1"/>
      </xdr:nvSpPr>
      <xdr:spPr>
        <a:xfrm>
          <a:off x="3530111" y="161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7657</xdr:rowOff>
    </xdr:from>
    <xdr:to>
      <xdr:col>4</xdr:col>
      <xdr:colOff>155575</xdr:colOff>
      <xdr:row>98</xdr:row>
      <xdr:rowOff>49991</xdr:rowOff>
    </xdr:to>
    <xdr:cxnSp macro="">
      <xdr:nvCxnSpPr>
        <xdr:cNvPr id="244" name="直線コネクタ 243"/>
        <xdr:cNvCxnSpPr/>
      </xdr:nvCxnSpPr>
      <xdr:spPr>
        <a:xfrm flipV="1">
          <a:off x="2019300" y="16809757"/>
          <a:ext cx="889000" cy="4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125966</xdr:rowOff>
    </xdr:from>
    <xdr:to>
      <xdr:col>4</xdr:col>
      <xdr:colOff>206375</xdr:colOff>
      <xdr:row>96</xdr:row>
      <xdr:rowOff>56116</xdr:rowOff>
    </xdr:to>
    <xdr:sp macro="" textlink="">
      <xdr:nvSpPr>
        <xdr:cNvPr id="245" name="フローチャート : 判断 244"/>
        <xdr:cNvSpPr/>
      </xdr:nvSpPr>
      <xdr:spPr>
        <a:xfrm>
          <a:off x="2857500" y="1641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72643</xdr:rowOff>
    </xdr:from>
    <xdr:ext cx="534377" cy="259045"/>
    <xdr:sp macro="" textlink="">
      <xdr:nvSpPr>
        <xdr:cNvPr id="246" name="テキスト ボックス 245"/>
        <xdr:cNvSpPr txBox="1"/>
      </xdr:nvSpPr>
      <xdr:spPr>
        <a:xfrm>
          <a:off x="2641111" y="1618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49991</xdr:rowOff>
    </xdr:from>
    <xdr:to>
      <xdr:col>2</xdr:col>
      <xdr:colOff>638175</xdr:colOff>
      <xdr:row>98</xdr:row>
      <xdr:rowOff>63795</xdr:rowOff>
    </xdr:to>
    <xdr:cxnSp macro="">
      <xdr:nvCxnSpPr>
        <xdr:cNvPr id="247" name="直線コネクタ 246"/>
        <xdr:cNvCxnSpPr/>
      </xdr:nvCxnSpPr>
      <xdr:spPr>
        <a:xfrm flipV="1">
          <a:off x="1130300" y="16852091"/>
          <a:ext cx="889000" cy="1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20417</xdr:rowOff>
    </xdr:from>
    <xdr:to>
      <xdr:col>3</xdr:col>
      <xdr:colOff>3175</xdr:colOff>
      <xdr:row>96</xdr:row>
      <xdr:rowOff>122017</xdr:rowOff>
    </xdr:to>
    <xdr:sp macro="" textlink="">
      <xdr:nvSpPr>
        <xdr:cNvPr id="248" name="フローチャート : 判断 247"/>
        <xdr:cNvSpPr/>
      </xdr:nvSpPr>
      <xdr:spPr>
        <a:xfrm>
          <a:off x="1968500" y="164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138544</xdr:rowOff>
    </xdr:from>
    <xdr:ext cx="534377" cy="259045"/>
    <xdr:sp macro="" textlink="">
      <xdr:nvSpPr>
        <xdr:cNvPr id="249" name="テキスト ボックス 248"/>
        <xdr:cNvSpPr txBox="1"/>
      </xdr:nvSpPr>
      <xdr:spPr>
        <a:xfrm>
          <a:off x="1752111" y="162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41580</xdr:rowOff>
    </xdr:from>
    <xdr:to>
      <xdr:col>1</xdr:col>
      <xdr:colOff>485775</xdr:colOff>
      <xdr:row>96</xdr:row>
      <xdr:rowOff>143180</xdr:rowOff>
    </xdr:to>
    <xdr:sp macro="" textlink="">
      <xdr:nvSpPr>
        <xdr:cNvPr id="250" name="フローチャート : 判断 249"/>
        <xdr:cNvSpPr/>
      </xdr:nvSpPr>
      <xdr:spPr>
        <a:xfrm>
          <a:off x="1079500" y="165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159707</xdr:rowOff>
    </xdr:from>
    <xdr:ext cx="534377" cy="259045"/>
    <xdr:sp macro="" textlink="">
      <xdr:nvSpPr>
        <xdr:cNvPr id="251" name="テキスト ボックス 250"/>
        <xdr:cNvSpPr txBox="1"/>
      </xdr:nvSpPr>
      <xdr:spPr>
        <a:xfrm>
          <a:off x="863111" y="1627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2718</xdr:rowOff>
    </xdr:from>
    <xdr:to>
      <xdr:col>6</xdr:col>
      <xdr:colOff>561975</xdr:colOff>
      <xdr:row>97</xdr:row>
      <xdr:rowOff>104318</xdr:rowOff>
    </xdr:to>
    <xdr:sp macro="" textlink="">
      <xdr:nvSpPr>
        <xdr:cNvPr id="257" name="円/楕円 256"/>
        <xdr:cNvSpPr/>
      </xdr:nvSpPr>
      <xdr:spPr>
        <a:xfrm>
          <a:off x="4584700" y="1663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89095</xdr:rowOff>
    </xdr:from>
    <xdr:ext cx="534377" cy="259045"/>
    <xdr:sp macro="" textlink="">
      <xdr:nvSpPr>
        <xdr:cNvPr id="258" name="扶助費該当値テキスト"/>
        <xdr:cNvSpPr txBox="1"/>
      </xdr:nvSpPr>
      <xdr:spPr>
        <a:xfrm>
          <a:off x="4686300" y="1654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65,667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107547</xdr:rowOff>
    </xdr:from>
    <xdr:to>
      <xdr:col>5</xdr:col>
      <xdr:colOff>409575</xdr:colOff>
      <xdr:row>98</xdr:row>
      <xdr:rowOff>37697</xdr:rowOff>
    </xdr:to>
    <xdr:sp macro="" textlink="">
      <xdr:nvSpPr>
        <xdr:cNvPr id="259" name="円/楕円 258"/>
        <xdr:cNvSpPr/>
      </xdr:nvSpPr>
      <xdr:spPr>
        <a:xfrm>
          <a:off x="3746500" y="167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28824</xdr:rowOff>
    </xdr:from>
    <xdr:ext cx="534377" cy="259045"/>
    <xdr:sp macro="" textlink="">
      <xdr:nvSpPr>
        <xdr:cNvPr id="260" name="テキスト ボックス 259"/>
        <xdr:cNvSpPr txBox="1"/>
      </xdr:nvSpPr>
      <xdr:spPr>
        <a:xfrm>
          <a:off x="3530111" y="1683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128307</xdr:rowOff>
    </xdr:from>
    <xdr:to>
      <xdr:col>4</xdr:col>
      <xdr:colOff>206375</xdr:colOff>
      <xdr:row>98</xdr:row>
      <xdr:rowOff>58457</xdr:rowOff>
    </xdr:to>
    <xdr:sp macro="" textlink="">
      <xdr:nvSpPr>
        <xdr:cNvPr id="261" name="円/楕円 260"/>
        <xdr:cNvSpPr/>
      </xdr:nvSpPr>
      <xdr:spPr>
        <a:xfrm>
          <a:off x="2857500" y="167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49584</xdr:rowOff>
    </xdr:from>
    <xdr:ext cx="534377" cy="259045"/>
    <xdr:sp macro="" textlink="">
      <xdr:nvSpPr>
        <xdr:cNvPr id="262" name="テキスト ボックス 261"/>
        <xdr:cNvSpPr txBox="1"/>
      </xdr:nvSpPr>
      <xdr:spPr>
        <a:xfrm>
          <a:off x="2641111" y="1685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170641</xdr:rowOff>
    </xdr:from>
    <xdr:to>
      <xdr:col>3</xdr:col>
      <xdr:colOff>3175</xdr:colOff>
      <xdr:row>98</xdr:row>
      <xdr:rowOff>100791</xdr:rowOff>
    </xdr:to>
    <xdr:sp macro="" textlink="">
      <xdr:nvSpPr>
        <xdr:cNvPr id="263" name="円/楕円 262"/>
        <xdr:cNvSpPr/>
      </xdr:nvSpPr>
      <xdr:spPr>
        <a:xfrm>
          <a:off x="1968500" y="1680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91918</xdr:rowOff>
    </xdr:from>
    <xdr:ext cx="534377" cy="259045"/>
    <xdr:sp macro="" textlink="">
      <xdr:nvSpPr>
        <xdr:cNvPr id="264" name="テキスト ボックス 263"/>
        <xdr:cNvSpPr txBox="1"/>
      </xdr:nvSpPr>
      <xdr:spPr>
        <a:xfrm>
          <a:off x="1752111" y="168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12995</xdr:rowOff>
    </xdr:from>
    <xdr:to>
      <xdr:col>1</xdr:col>
      <xdr:colOff>485775</xdr:colOff>
      <xdr:row>98</xdr:row>
      <xdr:rowOff>114595</xdr:rowOff>
    </xdr:to>
    <xdr:sp macro="" textlink="">
      <xdr:nvSpPr>
        <xdr:cNvPr id="265" name="円/楕円 264"/>
        <xdr:cNvSpPr/>
      </xdr:nvSpPr>
      <xdr:spPr>
        <a:xfrm>
          <a:off x="1079500" y="1681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105722</xdr:rowOff>
    </xdr:from>
    <xdr:ext cx="534377" cy="259045"/>
    <xdr:sp macro="" textlink="">
      <xdr:nvSpPr>
        <xdr:cNvPr id="266" name="テキスト ボックス 265"/>
        <xdr:cNvSpPr txBox="1"/>
      </xdr:nvSpPr>
      <xdr:spPr>
        <a:xfrm>
          <a:off x="863111" y="1690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4" name="直線コネクタ 293"/>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5"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6" name="直線コネクタ 295"/>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7"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8" name="直線コネクタ 297"/>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6331</xdr:rowOff>
    </xdr:from>
    <xdr:to>
      <xdr:col>15</xdr:col>
      <xdr:colOff>180975</xdr:colOff>
      <xdr:row>36</xdr:row>
      <xdr:rowOff>20304</xdr:rowOff>
    </xdr:to>
    <xdr:cxnSp macro="">
      <xdr:nvCxnSpPr>
        <xdr:cNvPr id="299" name="直線コネクタ 298"/>
        <xdr:cNvCxnSpPr/>
      </xdr:nvCxnSpPr>
      <xdr:spPr>
        <a:xfrm flipV="1">
          <a:off x="9639300" y="6178531"/>
          <a:ext cx="838200" cy="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300"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301" name="フローチャート : 判断 300"/>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162293</xdr:rowOff>
    </xdr:from>
    <xdr:to>
      <xdr:col>14</xdr:col>
      <xdr:colOff>28575</xdr:colOff>
      <xdr:row>36</xdr:row>
      <xdr:rowOff>20304</xdr:rowOff>
    </xdr:to>
    <xdr:cxnSp macro="">
      <xdr:nvCxnSpPr>
        <xdr:cNvPr id="302" name="直線コネクタ 301"/>
        <xdr:cNvCxnSpPr/>
      </xdr:nvCxnSpPr>
      <xdr:spPr>
        <a:xfrm>
          <a:off x="8750300" y="6163043"/>
          <a:ext cx="889000" cy="2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3" name="フローチャート : 判断 302"/>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4" name="テキスト ボックス 303"/>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162293</xdr:rowOff>
    </xdr:from>
    <xdr:to>
      <xdr:col>12</xdr:col>
      <xdr:colOff>511175</xdr:colOff>
      <xdr:row>35</xdr:row>
      <xdr:rowOff>169399</xdr:rowOff>
    </xdr:to>
    <xdr:cxnSp macro="">
      <xdr:nvCxnSpPr>
        <xdr:cNvPr id="305" name="直線コネクタ 304"/>
        <xdr:cNvCxnSpPr/>
      </xdr:nvCxnSpPr>
      <xdr:spPr>
        <a:xfrm flipV="1">
          <a:off x="7861300" y="6163043"/>
          <a:ext cx="8890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6" name="フローチャート : 判断 305"/>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7" name="テキスト ボックス 306"/>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158521</xdr:rowOff>
    </xdr:from>
    <xdr:to>
      <xdr:col>11</xdr:col>
      <xdr:colOff>307975</xdr:colOff>
      <xdr:row>35</xdr:row>
      <xdr:rowOff>169399</xdr:rowOff>
    </xdr:to>
    <xdr:cxnSp macro="">
      <xdr:nvCxnSpPr>
        <xdr:cNvPr id="308" name="直線コネクタ 307"/>
        <xdr:cNvCxnSpPr/>
      </xdr:nvCxnSpPr>
      <xdr:spPr>
        <a:xfrm>
          <a:off x="6972300" y="6159271"/>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9" name="フローチャート : 判断 308"/>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10" name="テキスト ボックス 309"/>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11" name="フローチャート : 判断 310"/>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2" name="テキスト ボックス 311"/>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126981</xdr:rowOff>
    </xdr:from>
    <xdr:to>
      <xdr:col>15</xdr:col>
      <xdr:colOff>231775</xdr:colOff>
      <xdr:row>36</xdr:row>
      <xdr:rowOff>57131</xdr:rowOff>
    </xdr:to>
    <xdr:sp macro="" textlink="">
      <xdr:nvSpPr>
        <xdr:cNvPr id="318" name="円/楕円 317"/>
        <xdr:cNvSpPr/>
      </xdr:nvSpPr>
      <xdr:spPr>
        <a:xfrm>
          <a:off x="10426700" y="612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149858</xdr:rowOff>
    </xdr:from>
    <xdr:ext cx="534377" cy="259045"/>
    <xdr:sp macro="" textlink="">
      <xdr:nvSpPr>
        <xdr:cNvPr id="319" name="補助費等該当値テキスト"/>
        <xdr:cNvSpPr txBox="1"/>
      </xdr:nvSpPr>
      <xdr:spPr>
        <a:xfrm>
          <a:off x="10528300" y="59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68,002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140954</xdr:rowOff>
    </xdr:from>
    <xdr:to>
      <xdr:col>14</xdr:col>
      <xdr:colOff>79375</xdr:colOff>
      <xdr:row>36</xdr:row>
      <xdr:rowOff>71104</xdr:rowOff>
    </xdr:to>
    <xdr:sp macro="" textlink="">
      <xdr:nvSpPr>
        <xdr:cNvPr id="320" name="円/楕円 319"/>
        <xdr:cNvSpPr/>
      </xdr:nvSpPr>
      <xdr:spPr>
        <a:xfrm>
          <a:off x="9588500" y="614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87631</xdr:rowOff>
    </xdr:from>
    <xdr:ext cx="534377" cy="259045"/>
    <xdr:sp macro="" textlink="">
      <xdr:nvSpPr>
        <xdr:cNvPr id="321" name="テキスト ボックス 320"/>
        <xdr:cNvSpPr txBox="1"/>
      </xdr:nvSpPr>
      <xdr:spPr>
        <a:xfrm>
          <a:off x="9372111" y="591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111493</xdr:rowOff>
    </xdr:from>
    <xdr:to>
      <xdr:col>12</xdr:col>
      <xdr:colOff>561975</xdr:colOff>
      <xdr:row>36</xdr:row>
      <xdr:rowOff>41643</xdr:rowOff>
    </xdr:to>
    <xdr:sp macro="" textlink="">
      <xdr:nvSpPr>
        <xdr:cNvPr id="322" name="円/楕円 321"/>
        <xdr:cNvSpPr/>
      </xdr:nvSpPr>
      <xdr:spPr>
        <a:xfrm>
          <a:off x="8699500" y="61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58170</xdr:rowOff>
    </xdr:from>
    <xdr:ext cx="534377" cy="259045"/>
    <xdr:sp macro="" textlink="">
      <xdr:nvSpPr>
        <xdr:cNvPr id="323" name="テキスト ボックス 322"/>
        <xdr:cNvSpPr txBox="1"/>
      </xdr:nvSpPr>
      <xdr:spPr>
        <a:xfrm>
          <a:off x="8483111" y="588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69,628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118599</xdr:rowOff>
    </xdr:from>
    <xdr:to>
      <xdr:col>11</xdr:col>
      <xdr:colOff>358775</xdr:colOff>
      <xdr:row>36</xdr:row>
      <xdr:rowOff>48749</xdr:rowOff>
    </xdr:to>
    <xdr:sp macro="" textlink="">
      <xdr:nvSpPr>
        <xdr:cNvPr id="324" name="円/楕円 323"/>
        <xdr:cNvSpPr/>
      </xdr:nvSpPr>
      <xdr:spPr>
        <a:xfrm>
          <a:off x="7810500" y="611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65276</xdr:rowOff>
    </xdr:from>
    <xdr:ext cx="534377" cy="259045"/>
    <xdr:sp macro="" textlink="">
      <xdr:nvSpPr>
        <xdr:cNvPr id="325" name="テキスト ボックス 324"/>
        <xdr:cNvSpPr txBox="1"/>
      </xdr:nvSpPr>
      <xdr:spPr>
        <a:xfrm>
          <a:off x="7594111" y="589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107721</xdr:rowOff>
    </xdr:from>
    <xdr:to>
      <xdr:col>10</xdr:col>
      <xdr:colOff>155575</xdr:colOff>
      <xdr:row>36</xdr:row>
      <xdr:rowOff>37871</xdr:rowOff>
    </xdr:to>
    <xdr:sp macro="" textlink="">
      <xdr:nvSpPr>
        <xdr:cNvPr id="326" name="円/楕円 325"/>
        <xdr:cNvSpPr/>
      </xdr:nvSpPr>
      <xdr:spPr>
        <a:xfrm>
          <a:off x="6921500" y="61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54398</xdr:rowOff>
    </xdr:from>
    <xdr:ext cx="534377" cy="259045"/>
    <xdr:sp macro="" textlink="">
      <xdr:nvSpPr>
        <xdr:cNvPr id="327" name="テキスト ボックス 326"/>
        <xdr:cNvSpPr txBox="1"/>
      </xdr:nvSpPr>
      <xdr:spPr>
        <a:xfrm>
          <a:off x="6705111" y="588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3" name="テキスト ボックス 34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5" name="テキスト ボックス 34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9" name="直線コネクタ 348"/>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50"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51" name="直線コネクタ 350"/>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2"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3" name="直線コネクタ 352"/>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33644</xdr:rowOff>
    </xdr:from>
    <xdr:to>
      <xdr:col>15</xdr:col>
      <xdr:colOff>180975</xdr:colOff>
      <xdr:row>58</xdr:row>
      <xdr:rowOff>54976</xdr:rowOff>
    </xdr:to>
    <xdr:cxnSp macro="">
      <xdr:nvCxnSpPr>
        <xdr:cNvPr id="354" name="直線コネクタ 353"/>
        <xdr:cNvCxnSpPr/>
      </xdr:nvCxnSpPr>
      <xdr:spPr>
        <a:xfrm flipV="1">
          <a:off x="9639300" y="9977744"/>
          <a:ext cx="838200" cy="2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5"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6" name="フローチャート : 判断 355"/>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167105</xdr:rowOff>
    </xdr:from>
    <xdr:to>
      <xdr:col>14</xdr:col>
      <xdr:colOff>28575</xdr:colOff>
      <xdr:row>58</xdr:row>
      <xdr:rowOff>54976</xdr:rowOff>
    </xdr:to>
    <xdr:cxnSp macro="">
      <xdr:nvCxnSpPr>
        <xdr:cNvPr id="357" name="直線コネクタ 356"/>
        <xdr:cNvCxnSpPr/>
      </xdr:nvCxnSpPr>
      <xdr:spPr>
        <a:xfrm>
          <a:off x="8750300" y="9768305"/>
          <a:ext cx="889000" cy="23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8" name="フローチャート : 判断 357"/>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9" name="テキスト ボックス 358"/>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167105</xdr:rowOff>
    </xdr:from>
    <xdr:to>
      <xdr:col>12</xdr:col>
      <xdr:colOff>511175</xdr:colOff>
      <xdr:row>57</xdr:row>
      <xdr:rowOff>86226</xdr:rowOff>
    </xdr:to>
    <xdr:cxnSp macro="">
      <xdr:nvCxnSpPr>
        <xdr:cNvPr id="360" name="直線コネクタ 359"/>
        <xdr:cNvCxnSpPr/>
      </xdr:nvCxnSpPr>
      <xdr:spPr>
        <a:xfrm flipV="1">
          <a:off x="7861300" y="9768305"/>
          <a:ext cx="889000" cy="9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61" name="フローチャート : 判断 360"/>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2" name="テキスト ボックス 361"/>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170447</xdr:rowOff>
    </xdr:from>
    <xdr:to>
      <xdr:col>11</xdr:col>
      <xdr:colOff>307975</xdr:colOff>
      <xdr:row>57</xdr:row>
      <xdr:rowOff>86226</xdr:rowOff>
    </xdr:to>
    <xdr:cxnSp macro="">
      <xdr:nvCxnSpPr>
        <xdr:cNvPr id="363" name="直線コネクタ 362"/>
        <xdr:cNvCxnSpPr/>
      </xdr:nvCxnSpPr>
      <xdr:spPr>
        <a:xfrm>
          <a:off x="6972300" y="9771647"/>
          <a:ext cx="889000" cy="8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4" name="フローチャート : 判断 363"/>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5" name="テキスト ボックス 364"/>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6" name="フローチャート : 判断 365"/>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7" name="テキスト ボックス 366"/>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154294</xdr:rowOff>
    </xdr:from>
    <xdr:to>
      <xdr:col>15</xdr:col>
      <xdr:colOff>231775</xdr:colOff>
      <xdr:row>58</xdr:row>
      <xdr:rowOff>84444</xdr:rowOff>
    </xdr:to>
    <xdr:sp macro="" textlink="">
      <xdr:nvSpPr>
        <xdr:cNvPr id="373" name="円/楕円 372"/>
        <xdr:cNvSpPr/>
      </xdr:nvSpPr>
      <xdr:spPr>
        <a:xfrm>
          <a:off x="10426700" y="992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69221</xdr:rowOff>
    </xdr:from>
    <xdr:ext cx="534377" cy="259045"/>
    <xdr:sp macro="" textlink="">
      <xdr:nvSpPr>
        <xdr:cNvPr id="374" name="普通建設事業費該当値テキスト"/>
        <xdr:cNvSpPr txBox="1"/>
      </xdr:nvSpPr>
      <xdr:spPr>
        <a:xfrm>
          <a:off x="10528300" y="984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4176</xdr:rowOff>
    </xdr:from>
    <xdr:to>
      <xdr:col>14</xdr:col>
      <xdr:colOff>79375</xdr:colOff>
      <xdr:row>58</xdr:row>
      <xdr:rowOff>105776</xdr:rowOff>
    </xdr:to>
    <xdr:sp macro="" textlink="">
      <xdr:nvSpPr>
        <xdr:cNvPr id="375" name="円/楕円 374"/>
        <xdr:cNvSpPr/>
      </xdr:nvSpPr>
      <xdr:spPr>
        <a:xfrm>
          <a:off x="9588500" y="994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96903</xdr:rowOff>
    </xdr:from>
    <xdr:ext cx="534377" cy="259045"/>
    <xdr:sp macro="" textlink="">
      <xdr:nvSpPr>
        <xdr:cNvPr id="376" name="テキスト ボックス 375"/>
        <xdr:cNvSpPr txBox="1"/>
      </xdr:nvSpPr>
      <xdr:spPr>
        <a:xfrm>
          <a:off x="9372111" y="100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116305</xdr:rowOff>
    </xdr:from>
    <xdr:to>
      <xdr:col>12</xdr:col>
      <xdr:colOff>561975</xdr:colOff>
      <xdr:row>57</xdr:row>
      <xdr:rowOff>46455</xdr:rowOff>
    </xdr:to>
    <xdr:sp macro="" textlink="">
      <xdr:nvSpPr>
        <xdr:cNvPr id="377" name="円/楕円 376"/>
        <xdr:cNvSpPr/>
      </xdr:nvSpPr>
      <xdr:spPr>
        <a:xfrm>
          <a:off x="8699500" y="97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37582</xdr:rowOff>
    </xdr:from>
    <xdr:ext cx="534377" cy="259045"/>
    <xdr:sp macro="" textlink="">
      <xdr:nvSpPr>
        <xdr:cNvPr id="378" name="テキスト ボックス 377"/>
        <xdr:cNvSpPr txBox="1"/>
      </xdr:nvSpPr>
      <xdr:spPr>
        <a:xfrm>
          <a:off x="8483111" y="98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69,006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35426</xdr:rowOff>
    </xdr:from>
    <xdr:to>
      <xdr:col>11</xdr:col>
      <xdr:colOff>358775</xdr:colOff>
      <xdr:row>57</xdr:row>
      <xdr:rowOff>137026</xdr:rowOff>
    </xdr:to>
    <xdr:sp macro="" textlink="">
      <xdr:nvSpPr>
        <xdr:cNvPr id="379" name="円/楕円 378"/>
        <xdr:cNvSpPr/>
      </xdr:nvSpPr>
      <xdr:spPr>
        <a:xfrm>
          <a:off x="7810500" y="98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128153</xdr:rowOff>
    </xdr:from>
    <xdr:ext cx="534377" cy="259045"/>
    <xdr:sp macro="" textlink="">
      <xdr:nvSpPr>
        <xdr:cNvPr id="380" name="テキスト ボックス 379"/>
        <xdr:cNvSpPr txBox="1"/>
      </xdr:nvSpPr>
      <xdr:spPr>
        <a:xfrm>
          <a:off x="7594111" y="990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119647</xdr:rowOff>
    </xdr:from>
    <xdr:to>
      <xdr:col>10</xdr:col>
      <xdr:colOff>155575</xdr:colOff>
      <xdr:row>57</xdr:row>
      <xdr:rowOff>49797</xdr:rowOff>
    </xdr:to>
    <xdr:sp macro="" textlink="">
      <xdr:nvSpPr>
        <xdr:cNvPr id="381" name="円/楕円 380"/>
        <xdr:cNvSpPr/>
      </xdr:nvSpPr>
      <xdr:spPr>
        <a:xfrm>
          <a:off x="6921500" y="972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40924</xdr:rowOff>
    </xdr:from>
    <xdr:ext cx="534377" cy="259045"/>
    <xdr:sp macro="" textlink="">
      <xdr:nvSpPr>
        <xdr:cNvPr id="382" name="テキスト ボックス 381"/>
        <xdr:cNvSpPr txBox="1"/>
      </xdr:nvSpPr>
      <xdr:spPr>
        <a:xfrm>
          <a:off x="6705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6" name="直線コネクタ 405"/>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9"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10" name="直線コネクタ 409"/>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155747</xdr:rowOff>
    </xdr:from>
    <xdr:to>
      <xdr:col>15</xdr:col>
      <xdr:colOff>180975</xdr:colOff>
      <xdr:row>79</xdr:row>
      <xdr:rowOff>31297</xdr:rowOff>
    </xdr:to>
    <xdr:cxnSp macro="">
      <xdr:nvCxnSpPr>
        <xdr:cNvPr id="411" name="直線コネクタ 410"/>
        <xdr:cNvCxnSpPr/>
      </xdr:nvCxnSpPr>
      <xdr:spPr>
        <a:xfrm>
          <a:off x="9639300" y="13528847"/>
          <a:ext cx="8382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2"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3" name="フローチャート : 判断 412"/>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70907</xdr:rowOff>
    </xdr:from>
    <xdr:to>
      <xdr:col>14</xdr:col>
      <xdr:colOff>28575</xdr:colOff>
      <xdr:row>78</xdr:row>
      <xdr:rowOff>155747</xdr:rowOff>
    </xdr:to>
    <xdr:cxnSp macro="">
      <xdr:nvCxnSpPr>
        <xdr:cNvPr id="414" name="直線コネクタ 413"/>
        <xdr:cNvCxnSpPr/>
      </xdr:nvCxnSpPr>
      <xdr:spPr>
        <a:xfrm>
          <a:off x="8750300" y="13272557"/>
          <a:ext cx="889000" cy="25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5" name="フローチャート : 判断 414"/>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6" name="テキスト ボックス 415"/>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7" name="フローチャート : 判断 416"/>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8" name="テキスト ボックス 417"/>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151947</xdr:rowOff>
    </xdr:from>
    <xdr:to>
      <xdr:col>15</xdr:col>
      <xdr:colOff>231775</xdr:colOff>
      <xdr:row>79</xdr:row>
      <xdr:rowOff>82097</xdr:rowOff>
    </xdr:to>
    <xdr:sp macro="" textlink="">
      <xdr:nvSpPr>
        <xdr:cNvPr id="424" name="円/楕円 423"/>
        <xdr:cNvSpPr/>
      </xdr:nvSpPr>
      <xdr:spPr>
        <a:xfrm>
          <a:off x="10426700" y="1352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66874</xdr:rowOff>
    </xdr:from>
    <xdr:ext cx="469744" cy="259045"/>
    <xdr:sp macro="" textlink="">
      <xdr:nvSpPr>
        <xdr:cNvPr id="425" name="普通建設事業費 （ うち新規整備　）該当値テキスト"/>
        <xdr:cNvSpPr txBox="1"/>
      </xdr:nvSpPr>
      <xdr:spPr>
        <a:xfrm>
          <a:off x="10528300" y="1343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104947</xdr:rowOff>
    </xdr:from>
    <xdr:to>
      <xdr:col>14</xdr:col>
      <xdr:colOff>79375</xdr:colOff>
      <xdr:row>79</xdr:row>
      <xdr:rowOff>35097</xdr:rowOff>
    </xdr:to>
    <xdr:sp macro="" textlink="">
      <xdr:nvSpPr>
        <xdr:cNvPr id="426" name="円/楕円 425"/>
        <xdr:cNvSpPr/>
      </xdr:nvSpPr>
      <xdr:spPr>
        <a:xfrm>
          <a:off x="9588500" y="134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26224</xdr:rowOff>
    </xdr:from>
    <xdr:ext cx="469744" cy="259045"/>
    <xdr:sp macro="" textlink="">
      <xdr:nvSpPr>
        <xdr:cNvPr id="427" name="テキスト ボックス 426"/>
        <xdr:cNvSpPr txBox="1"/>
      </xdr:nvSpPr>
      <xdr:spPr>
        <a:xfrm>
          <a:off x="9404427" y="1357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20107</xdr:rowOff>
    </xdr:from>
    <xdr:to>
      <xdr:col>12</xdr:col>
      <xdr:colOff>561975</xdr:colOff>
      <xdr:row>77</xdr:row>
      <xdr:rowOff>121707</xdr:rowOff>
    </xdr:to>
    <xdr:sp macro="" textlink="">
      <xdr:nvSpPr>
        <xdr:cNvPr id="428" name="円/楕円 427"/>
        <xdr:cNvSpPr/>
      </xdr:nvSpPr>
      <xdr:spPr>
        <a:xfrm>
          <a:off x="8699500" y="132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112834</xdr:rowOff>
    </xdr:from>
    <xdr:ext cx="534377" cy="259045"/>
    <xdr:sp macro="" textlink="">
      <xdr:nvSpPr>
        <xdr:cNvPr id="429" name="テキスト ボックス 428"/>
        <xdr:cNvSpPr txBox="1"/>
      </xdr:nvSpPr>
      <xdr:spPr>
        <a:xfrm>
          <a:off x="8483111" y="1331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40" name="直線コネクタ 43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1" name="テキスト ボックス 44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4" name="直線コネクタ 44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5" name="テキスト ボックス 44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9" name="直線コネクタ 448"/>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50"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51" name="直線コネクタ 450"/>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2"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3" name="直線コネクタ 452"/>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92602</xdr:rowOff>
    </xdr:from>
    <xdr:to>
      <xdr:col>15</xdr:col>
      <xdr:colOff>180975</xdr:colOff>
      <xdr:row>97</xdr:row>
      <xdr:rowOff>144283</xdr:rowOff>
    </xdr:to>
    <xdr:cxnSp macro="">
      <xdr:nvCxnSpPr>
        <xdr:cNvPr id="454" name="直線コネクタ 453"/>
        <xdr:cNvCxnSpPr/>
      </xdr:nvCxnSpPr>
      <xdr:spPr>
        <a:xfrm flipV="1">
          <a:off x="9639300" y="16723252"/>
          <a:ext cx="838200" cy="5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5"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6" name="フローチャート : 判断 455"/>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49301</xdr:rowOff>
    </xdr:from>
    <xdr:to>
      <xdr:col>14</xdr:col>
      <xdr:colOff>28575</xdr:colOff>
      <xdr:row>97</xdr:row>
      <xdr:rowOff>144283</xdr:rowOff>
    </xdr:to>
    <xdr:cxnSp macro="">
      <xdr:nvCxnSpPr>
        <xdr:cNvPr id="457" name="直線コネクタ 456"/>
        <xdr:cNvCxnSpPr/>
      </xdr:nvCxnSpPr>
      <xdr:spPr>
        <a:xfrm>
          <a:off x="8750300" y="16679951"/>
          <a:ext cx="889000" cy="9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8" name="フローチャート : 判断 457"/>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9" name="テキスト ボックス 458"/>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60" name="フローチャート : 判断 459"/>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61" name="テキスト ボックス 460"/>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41802</xdr:rowOff>
    </xdr:from>
    <xdr:to>
      <xdr:col>15</xdr:col>
      <xdr:colOff>231775</xdr:colOff>
      <xdr:row>97</xdr:row>
      <xdr:rowOff>143402</xdr:rowOff>
    </xdr:to>
    <xdr:sp macro="" textlink="">
      <xdr:nvSpPr>
        <xdr:cNvPr id="467" name="円/楕円 466"/>
        <xdr:cNvSpPr/>
      </xdr:nvSpPr>
      <xdr:spPr>
        <a:xfrm>
          <a:off x="10426700" y="1667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128179</xdr:rowOff>
    </xdr:from>
    <xdr:ext cx="534377" cy="259045"/>
    <xdr:sp macro="" textlink="">
      <xdr:nvSpPr>
        <xdr:cNvPr id="468" name="普通建設事業費 （ うち更新整備　）該当値テキスト"/>
        <xdr:cNvSpPr txBox="1"/>
      </xdr:nvSpPr>
      <xdr:spPr>
        <a:xfrm>
          <a:off x="10528300" y="1658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18,241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93483</xdr:rowOff>
    </xdr:from>
    <xdr:to>
      <xdr:col>14</xdr:col>
      <xdr:colOff>79375</xdr:colOff>
      <xdr:row>98</xdr:row>
      <xdr:rowOff>23633</xdr:rowOff>
    </xdr:to>
    <xdr:sp macro="" textlink="">
      <xdr:nvSpPr>
        <xdr:cNvPr id="469" name="円/楕円 468"/>
        <xdr:cNvSpPr/>
      </xdr:nvSpPr>
      <xdr:spPr>
        <a:xfrm>
          <a:off x="9588500" y="1672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14760</xdr:rowOff>
    </xdr:from>
    <xdr:ext cx="469744" cy="259045"/>
    <xdr:sp macro="" textlink="">
      <xdr:nvSpPr>
        <xdr:cNvPr id="470" name="テキスト ボックス 469"/>
        <xdr:cNvSpPr txBox="1"/>
      </xdr:nvSpPr>
      <xdr:spPr>
        <a:xfrm>
          <a:off x="9404427" y="1681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169951</xdr:rowOff>
    </xdr:from>
    <xdr:to>
      <xdr:col>12</xdr:col>
      <xdr:colOff>561975</xdr:colOff>
      <xdr:row>97</xdr:row>
      <xdr:rowOff>100101</xdr:rowOff>
    </xdr:to>
    <xdr:sp macro="" textlink="">
      <xdr:nvSpPr>
        <xdr:cNvPr id="471" name="円/楕円 470"/>
        <xdr:cNvSpPr/>
      </xdr:nvSpPr>
      <xdr:spPr>
        <a:xfrm>
          <a:off x="8699500" y="166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91228</xdr:rowOff>
    </xdr:from>
    <xdr:ext cx="534377" cy="259045"/>
    <xdr:sp macro="" textlink="">
      <xdr:nvSpPr>
        <xdr:cNvPr id="472" name="テキスト ボックス 471"/>
        <xdr:cNvSpPr txBox="1"/>
      </xdr:nvSpPr>
      <xdr:spPr>
        <a:xfrm>
          <a:off x="8483111" y="1672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6" name="テキスト ボックス 48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8" name="テキスト ボックス 48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0" name="テキスト ボックス 48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4" name="直線コネクタ 493"/>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7"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8" name="直線コネクタ 497"/>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123492</xdr:rowOff>
    </xdr:from>
    <xdr:to>
      <xdr:col>23</xdr:col>
      <xdr:colOff>517525</xdr:colOff>
      <xdr:row>38</xdr:row>
      <xdr:rowOff>134876</xdr:rowOff>
    </xdr:to>
    <xdr:cxnSp macro="">
      <xdr:nvCxnSpPr>
        <xdr:cNvPr id="499" name="直線コネクタ 498"/>
        <xdr:cNvCxnSpPr/>
      </xdr:nvCxnSpPr>
      <xdr:spPr>
        <a:xfrm flipV="1">
          <a:off x="15481300" y="6638592"/>
          <a:ext cx="8382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500"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501" name="フローチャート : 判断 500"/>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95283</xdr:rowOff>
    </xdr:from>
    <xdr:to>
      <xdr:col>22</xdr:col>
      <xdr:colOff>365125</xdr:colOff>
      <xdr:row>38</xdr:row>
      <xdr:rowOff>134876</xdr:rowOff>
    </xdr:to>
    <xdr:cxnSp macro="">
      <xdr:nvCxnSpPr>
        <xdr:cNvPr id="502" name="直線コネクタ 501"/>
        <xdr:cNvCxnSpPr/>
      </xdr:nvCxnSpPr>
      <xdr:spPr>
        <a:xfrm>
          <a:off x="14592300" y="6610383"/>
          <a:ext cx="889000" cy="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3" name="フローチャート : 判断 502"/>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4" name="テキスト ボックス 503"/>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95283</xdr:rowOff>
    </xdr:from>
    <xdr:to>
      <xdr:col>21</xdr:col>
      <xdr:colOff>161925</xdr:colOff>
      <xdr:row>38</xdr:row>
      <xdr:rowOff>119057</xdr:rowOff>
    </xdr:to>
    <xdr:cxnSp macro="">
      <xdr:nvCxnSpPr>
        <xdr:cNvPr id="505" name="直線コネクタ 504"/>
        <xdr:cNvCxnSpPr/>
      </xdr:nvCxnSpPr>
      <xdr:spPr>
        <a:xfrm flipV="1">
          <a:off x="13703300" y="6610383"/>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6" name="フローチャート : 判断 505"/>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7" name="テキスト ボックス 506"/>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110851</xdr:rowOff>
    </xdr:from>
    <xdr:to>
      <xdr:col>19</xdr:col>
      <xdr:colOff>644525</xdr:colOff>
      <xdr:row>38</xdr:row>
      <xdr:rowOff>119057</xdr:rowOff>
    </xdr:to>
    <xdr:cxnSp macro="">
      <xdr:nvCxnSpPr>
        <xdr:cNvPr id="508" name="直線コネクタ 507"/>
        <xdr:cNvCxnSpPr/>
      </xdr:nvCxnSpPr>
      <xdr:spPr>
        <a:xfrm>
          <a:off x="12814300" y="6625951"/>
          <a:ext cx="889000" cy="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9" name="フローチャート : 判断 508"/>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10" name="テキスト ボックス 509"/>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11" name="フローチャート : 判断 510"/>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2" name="テキスト ボックス 511"/>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72692</xdr:rowOff>
    </xdr:from>
    <xdr:to>
      <xdr:col>23</xdr:col>
      <xdr:colOff>568325</xdr:colOff>
      <xdr:row>39</xdr:row>
      <xdr:rowOff>2842</xdr:rowOff>
    </xdr:to>
    <xdr:sp macro="" textlink="">
      <xdr:nvSpPr>
        <xdr:cNvPr id="518" name="円/楕円 517"/>
        <xdr:cNvSpPr/>
      </xdr:nvSpPr>
      <xdr:spPr>
        <a:xfrm>
          <a:off x="16268700" y="658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159069</xdr:rowOff>
    </xdr:from>
    <xdr:ext cx="378565" cy="259045"/>
    <xdr:sp macro="" textlink="">
      <xdr:nvSpPr>
        <xdr:cNvPr id="519" name="災害復旧事業費該当値テキスト"/>
        <xdr:cNvSpPr txBox="1"/>
      </xdr:nvSpPr>
      <xdr:spPr>
        <a:xfrm>
          <a:off x="16370300" y="650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84076</xdr:rowOff>
    </xdr:from>
    <xdr:to>
      <xdr:col>22</xdr:col>
      <xdr:colOff>415925</xdr:colOff>
      <xdr:row>39</xdr:row>
      <xdr:rowOff>14226</xdr:rowOff>
    </xdr:to>
    <xdr:sp macro="" textlink="">
      <xdr:nvSpPr>
        <xdr:cNvPr id="520" name="円/楕円 519"/>
        <xdr:cNvSpPr/>
      </xdr:nvSpPr>
      <xdr:spPr>
        <a:xfrm>
          <a:off x="15430500" y="659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5353</xdr:rowOff>
    </xdr:from>
    <xdr:ext cx="378565" cy="259045"/>
    <xdr:sp macro="" textlink="">
      <xdr:nvSpPr>
        <xdr:cNvPr id="521" name="テキスト ボックス 520"/>
        <xdr:cNvSpPr txBox="1"/>
      </xdr:nvSpPr>
      <xdr:spPr>
        <a:xfrm>
          <a:off x="15292017" y="669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44483</xdr:rowOff>
    </xdr:from>
    <xdr:to>
      <xdr:col>21</xdr:col>
      <xdr:colOff>212725</xdr:colOff>
      <xdr:row>38</xdr:row>
      <xdr:rowOff>146083</xdr:rowOff>
    </xdr:to>
    <xdr:sp macro="" textlink="">
      <xdr:nvSpPr>
        <xdr:cNvPr id="522" name="円/楕円 521"/>
        <xdr:cNvSpPr/>
      </xdr:nvSpPr>
      <xdr:spPr>
        <a:xfrm>
          <a:off x="14541500" y="655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137210</xdr:rowOff>
    </xdr:from>
    <xdr:ext cx="469744" cy="259045"/>
    <xdr:sp macro="" textlink="">
      <xdr:nvSpPr>
        <xdr:cNvPr id="523" name="テキスト ボックス 522"/>
        <xdr:cNvSpPr txBox="1"/>
      </xdr:nvSpPr>
      <xdr:spPr>
        <a:xfrm>
          <a:off x="14357427" y="665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68257</xdr:rowOff>
    </xdr:from>
    <xdr:to>
      <xdr:col>20</xdr:col>
      <xdr:colOff>9525</xdr:colOff>
      <xdr:row>38</xdr:row>
      <xdr:rowOff>169857</xdr:rowOff>
    </xdr:to>
    <xdr:sp macro="" textlink="">
      <xdr:nvSpPr>
        <xdr:cNvPr id="524" name="円/楕円 523"/>
        <xdr:cNvSpPr/>
      </xdr:nvSpPr>
      <xdr:spPr>
        <a:xfrm>
          <a:off x="13652500" y="65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160984</xdr:rowOff>
    </xdr:from>
    <xdr:ext cx="378565" cy="259045"/>
    <xdr:sp macro="" textlink="">
      <xdr:nvSpPr>
        <xdr:cNvPr id="525" name="テキスト ボックス 524"/>
        <xdr:cNvSpPr txBox="1"/>
      </xdr:nvSpPr>
      <xdr:spPr>
        <a:xfrm>
          <a:off x="13514017" y="6676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60051</xdr:rowOff>
    </xdr:from>
    <xdr:to>
      <xdr:col>18</xdr:col>
      <xdr:colOff>492125</xdr:colOff>
      <xdr:row>38</xdr:row>
      <xdr:rowOff>161651</xdr:rowOff>
    </xdr:to>
    <xdr:sp macro="" textlink="">
      <xdr:nvSpPr>
        <xdr:cNvPr id="526" name="円/楕円 525"/>
        <xdr:cNvSpPr/>
      </xdr:nvSpPr>
      <xdr:spPr>
        <a:xfrm>
          <a:off x="12763500" y="65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152778</xdr:rowOff>
    </xdr:from>
    <xdr:ext cx="469744" cy="259045"/>
    <xdr:sp macro="" textlink="">
      <xdr:nvSpPr>
        <xdr:cNvPr id="527" name="テキスト ボックス 526"/>
        <xdr:cNvSpPr txBox="1"/>
      </xdr:nvSpPr>
      <xdr:spPr>
        <a:xfrm>
          <a:off x="12579427" y="666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8" name="直線コネクタ 53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9" name="テキスト ボックス 53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0" name="直線コネクタ 53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41" name="テキスト ボックス 54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3" name="テキスト ボックス 54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4" name="直線コネクタ 54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5" name="テキスト ボックス 54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6" name="直線コネクタ 54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7" name="テキスト ボックス 54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9" name="テキスト ボックス 54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51" name="直線コネクタ 550"/>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3" name="直線コネクタ 55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4"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5" name="直線コネクタ 554"/>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6" name="直線コネクタ 55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8" name="フローチャート : 判断 55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9" name="直線コネクタ 55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60" name="フローチャート : 判断 55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1" name="テキスト ボックス 560"/>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2" name="直線コネクタ 56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3" name="フローチャート : 判断 562"/>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4" name="テキスト ボックス 563"/>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5" name="直線コネクタ 56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6" name="フローチャート : 判断 565"/>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7" name="テキスト ボックス 566"/>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8" name="フローチャート : 判断 567"/>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9" name="テキスト ボックス 568"/>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5" name="円/楕円 57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7" name="円/楕円 57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8" name="テキスト ボックス 577"/>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9" name="円/楕円 57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80" name="テキスト ボックス 579"/>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1" name="円/楕円 58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2" name="テキスト ボックス 58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3" name="円/楕円 58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4" name="テキスト ボックス 583"/>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8" name="テキスト ボックス 59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0" name="テキスト ボックス 59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2" name="テキスト ボックス 60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8" name="直線コネクタ 607"/>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9"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10" name="直線コネクタ 609"/>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11"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2" name="直線コネクタ 611"/>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21006</xdr:rowOff>
    </xdr:from>
    <xdr:to>
      <xdr:col>23</xdr:col>
      <xdr:colOff>517525</xdr:colOff>
      <xdr:row>78</xdr:row>
      <xdr:rowOff>28017</xdr:rowOff>
    </xdr:to>
    <xdr:cxnSp macro="">
      <xdr:nvCxnSpPr>
        <xdr:cNvPr id="613" name="直線コネクタ 612"/>
        <xdr:cNvCxnSpPr/>
      </xdr:nvCxnSpPr>
      <xdr:spPr>
        <a:xfrm flipV="1">
          <a:off x="15481300" y="13394106"/>
          <a:ext cx="8382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4"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5" name="フローチャート : 判断 614"/>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28017</xdr:rowOff>
    </xdr:from>
    <xdr:to>
      <xdr:col>22</xdr:col>
      <xdr:colOff>365125</xdr:colOff>
      <xdr:row>78</xdr:row>
      <xdr:rowOff>40461</xdr:rowOff>
    </xdr:to>
    <xdr:cxnSp macro="">
      <xdr:nvCxnSpPr>
        <xdr:cNvPr id="616" name="直線コネクタ 615"/>
        <xdr:cNvCxnSpPr/>
      </xdr:nvCxnSpPr>
      <xdr:spPr>
        <a:xfrm flipV="1">
          <a:off x="14592300" y="13401117"/>
          <a:ext cx="8890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7" name="フローチャート : 判断 616"/>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8" name="テキスト ボックス 617"/>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40461</xdr:rowOff>
    </xdr:from>
    <xdr:to>
      <xdr:col>21</xdr:col>
      <xdr:colOff>161925</xdr:colOff>
      <xdr:row>78</xdr:row>
      <xdr:rowOff>53403</xdr:rowOff>
    </xdr:to>
    <xdr:cxnSp macro="">
      <xdr:nvCxnSpPr>
        <xdr:cNvPr id="619" name="直線コネクタ 618"/>
        <xdr:cNvCxnSpPr/>
      </xdr:nvCxnSpPr>
      <xdr:spPr>
        <a:xfrm flipV="1">
          <a:off x="13703300" y="13413561"/>
          <a:ext cx="8890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20" name="フローチャート : 判断 619"/>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21" name="テキスト ボックス 620"/>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53403</xdr:rowOff>
    </xdr:from>
    <xdr:to>
      <xdr:col>19</xdr:col>
      <xdr:colOff>644525</xdr:colOff>
      <xdr:row>78</xdr:row>
      <xdr:rowOff>60525</xdr:rowOff>
    </xdr:to>
    <xdr:cxnSp macro="">
      <xdr:nvCxnSpPr>
        <xdr:cNvPr id="622" name="直線コネクタ 621"/>
        <xdr:cNvCxnSpPr/>
      </xdr:nvCxnSpPr>
      <xdr:spPr>
        <a:xfrm flipV="1">
          <a:off x="12814300" y="13426503"/>
          <a:ext cx="889000" cy="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3" name="フローチャート : 判断 622"/>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4" name="テキスト ボックス 623"/>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5" name="フローチャート : 判断 624"/>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6" name="テキスト ボックス 625"/>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141656</xdr:rowOff>
    </xdr:from>
    <xdr:to>
      <xdr:col>23</xdr:col>
      <xdr:colOff>568325</xdr:colOff>
      <xdr:row>78</xdr:row>
      <xdr:rowOff>71806</xdr:rowOff>
    </xdr:to>
    <xdr:sp macro="" textlink="">
      <xdr:nvSpPr>
        <xdr:cNvPr id="632" name="円/楕円 631"/>
        <xdr:cNvSpPr/>
      </xdr:nvSpPr>
      <xdr:spPr>
        <a:xfrm>
          <a:off x="16268700" y="133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56583</xdr:rowOff>
    </xdr:from>
    <xdr:ext cx="534377" cy="259045"/>
    <xdr:sp macro="" textlink="">
      <xdr:nvSpPr>
        <xdr:cNvPr id="633" name="公債費該当値テキスト"/>
        <xdr:cNvSpPr txBox="1"/>
      </xdr:nvSpPr>
      <xdr:spPr>
        <a:xfrm>
          <a:off x="16370300" y="132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51,153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148667</xdr:rowOff>
    </xdr:from>
    <xdr:to>
      <xdr:col>22</xdr:col>
      <xdr:colOff>415925</xdr:colOff>
      <xdr:row>78</xdr:row>
      <xdr:rowOff>78817</xdr:rowOff>
    </xdr:to>
    <xdr:sp macro="" textlink="">
      <xdr:nvSpPr>
        <xdr:cNvPr id="634" name="円/楕円 633"/>
        <xdr:cNvSpPr/>
      </xdr:nvSpPr>
      <xdr:spPr>
        <a:xfrm>
          <a:off x="15430500" y="133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69944</xdr:rowOff>
    </xdr:from>
    <xdr:ext cx="534377" cy="259045"/>
    <xdr:sp macro="" textlink="">
      <xdr:nvSpPr>
        <xdr:cNvPr id="635" name="テキスト ボックス 634"/>
        <xdr:cNvSpPr txBox="1"/>
      </xdr:nvSpPr>
      <xdr:spPr>
        <a:xfrm>
          <a:off x="15214111" y="134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161111</xdr:rowOff>
    </xdr:from>
    <xdr:to>
      <xdr:col>21</xdr:col>
      <xdr:colOff>212725</xdr:colOff>
      <xdr:row>78</xdr:row>
      <xdr:rowOff>91261</xdr:rowOff>
    </xdr:to>
    <xdr:sp macro="" textlink="">
      <xdr:nvSpPr>
        <xdr:cNvPr id="636" name="円/楕円 635"/>
        <xdr:cNvSpPr/>
      </xdr:nvSpPr>
      <xdr:spPr>
        <a:xfrm>
          <a:off x="14541500" y="1336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82388</xdr:rowOff>
    </xdr:from>
    <xdr:ext cx="534377" cy="259045"/>
    <xdr:sp macro="" textlink="">
      <xdr:nvSpPr>
        <xdr:cNvPr id="637" name="テキスト ボックス 636"/>
        <xdr:cNvSpPr txBox="1"/>
      </xdr:nvSpPr>
      <xdr:spPr>
        <a:xfrm>
          <a:off x="14325111" y="1345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46,047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2603</xdr:rowOff>
    </xdr:from>
    <xdr:to>
      <xdr:col>20</xdr:col>
      <xdr:colOff>9525</xdr:colOff>
      <xdr:row>78</xdr:row>
      <xdr:rowOff>104203</xdr:rowOff>
    </xdr:to>
    <xdr:sp macro="" textlink="">
      <xdr:nvSpPr>
        <xdr:cNvPr id="638" name="円/楕円 637"/>
        <xdr:cNvSpPr/>
      </xdr:nvSpPr>
      <xdr:spPr>
        <a:xfrm>
          <a:off x="13652500" y="1337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95330</xdr:rowOff>
    </xdr:from>
    <xdr:ext cx="534377" cy="259045"/>
    <xdr:sp macro="" textlink="">
      <xdr:nvSpPr>
        <xdr:cNvPr id="639" name="テキスト ボックス 638"/>
        <xdr:cNvSpPr txBox="1"/>
      </xdr:nvSpPr>
      <xdr:spPr>
        <a:xfrm>
          <a:off x="13436111" y="134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9725</xdr:rowOff>
    </xdr:from>
    <xdr:to>
      <xdr:col>18</xdr:col>
      <xdr:colOff>492125</xdr:colOff>
      <xdr:row>78</xdr:row>
      <xdr:rowOff>111325</xdr:rowOff>
    </xdr:to>
    <xdr:sp macro="" textlink="">
      <xdr:nvSpPr>
        <xdr:cNvPr id="640" name="円/楕円 639"/>
        <xdr:cNvSpPr/>
      </xdr:nvSpPr>
      <xdr:spPr>
        <a:xfrm>
          <a:off x="12763500" y="133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102452</xdr:rowOff>
    </xdr:from>
    <xdr:ext cx="534377" cy="259045"/>
    <xdr:sp macro="" textlink="">
      <xdr:nvSpPr>
        <xdr:cNvPr id="641" name="テキスト ボックス 640"/>
        <xdr:cNvSpPr txBox="1"/>
      </xdr:nvSpPr>
      <xdr:spPr>
        <a:xfrm>
          <a:off x="12547111" y="134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5" name="テキスト ボックス 65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1" name="テキスト ボックス 66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5" name="直線コネクタ 664"/>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6"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7" name="直線コネクタ 666"/>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8"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9" name="直線コネクタ 668"/>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55904</xdr:rowOff>
    </xdr:from>
    <xdr:to>
      <xdr:col>23</xdr:col>
      <xdr:colOff>517525</xdr:colOff>
      <xdr:row>98</xdr:row>
      <xdr:rowOff>101927</xdr:rowOff>
    </xdr:to>
    <xdr:cxnSp macro="">
      <xdr:nvCxnSpPr>
        <xdr:cNvPr id="670" name="直線コネクタ 669"/>
        <xdr:cNvCxnSpPr/>
      </xdr:nvCxnSpPr>
      <xdr:spPr>
        <a:xfrm>
          <a:off x="15481300" y="16858004"/>
          <a:ext cx="838200" cy="4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71"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2" name="フローチャート : 判断 671"/>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55904</xdr:rowOff>
    </xdr:from>
    <xdr:to>
      <xdr:col>22</xdr:col>
      <xdr:colOff>365125</xdr:colOff>
      <xdr:row>99</xdr:row>
      <xdr:rowOff>11257</xdr:rowOff>
    </xdr:to>
    <xdr:cxnSp macro="">
      <xdr:nvCxnSpPr>
        <xdr:cNvPr id="673" name="直線コネクタ 672"/>
        <xdr:cNvCxnSpPr/>
      </xdr:nvCxnSpPr>
      <xdr:spPr>
        <a:xfrm flipV="1">
          <a:off x="14592300" y="16858004"/>
          <a:ext cx="889000" cy="1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4" name="フローチャート : 判断 673"/>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5" name="テキスト ボックス 674"/>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94018</xdr:rowOff>
    </xdr:from>
    <xdr:to>
      <xdr:col>21</xdr:col>
      <xdr:colOff>161925</xdr:colOff>
      <xdr:row>99</xdr:row>
      <xdr:rowOff>11257</xdr:rowOff>
    </xdr:to>
    <xdr:cxnSp macro="">
      <xdr:nvCxnSpPr>
        <xdr:cNvPr id="676" name="直線コネクタ 675"/>
        <xdr:cNvCxnSpPr/>
      </xdr:nvCxnSpPr>
      <xdr:spPr>
        <a:xfrm>
          <a:off x="13703300" y="16896118"/>
          <a:ext cx="889000" cy="8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7" name="フローチャート : 判断 676"/>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8" name="テキスト ボックス 677"/>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94018</xdr:rowOff>
    </xdr:from>
    <xdr:to>
      <xdr:col>19</xdr:col>
      <xdr:colOff>644525</xdr:colOff>
      <xdr:row>98</xdr:row>
      <xdr:rowOff>98963</xdr:rowOff>
    </xdr:to>
    <xdr:cxnSp macro="">
      <xdr:nvCxnSpPr>
        <xdr:cNvPr id="679" name="直線コネクタ 678"/>
        <xdr:cNvCxnSpPr/>
      </xdr:nvCxnSpPr>
      <xdr:spPr>
        <a:xfrm flipV="1">
          <a:off x="12814300" y="16896118"/>
          <a:ext cx="889000" cy="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80" name="フローチャート : 判断 679"/>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81" name="テキスト ボックス 680"/>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2" name="フローチャート : 判断 681"/>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3" name="テキスト ボックス 682"/>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51127</xdr:rowOff>
    </xdr:from>
    <xdr:to>
      <xdr:col>23</xdr:col>
      <xdr:colOff>568325</xdr:colOff>
      <xdr:row>98</xdr:row>
      <xdr:rowOff>152727</xdr:rowOff>
    </xdr:to>
    <xdr:sp macro="" textlink="">
      <xdr:nvSpPr>
        <xdr:cNvPr id="689" name="円/楕円 688"/>
        <xdr:cNvSpPr/>
      </xdr:nvSpPr>
      <xdr:spPr>
        <a:xfrm>
          <a:off x="16268700" y="168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154118</xdr:rowOff>
    </xdr:from>
    <xdr:ext cx="534377" cy="259045"/>
    <xdr:sp macro="" textlink="">
      <xdr:nvSpPr>
        <xdr:cNvPr id="690" name="積立金該当値テキスト"/>
        <xdr:cNvSpPr txBox="1"/>
      </xdr:nvSpPr>
      <xdr:spPr>
        <a:xfrm>
          <a:off x="16370300" y="1678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5104</xdr:rowOff>
    </xdr:from>
    <xdr:to>
      <xdr:col>22</xdr:col>
      <xdr:colOff>415925</xdr:colOff>
      <xdr:row>98</xdr:row>
      <xdr:rowOff>106704</xdr:rowOff>
    </xdr:to>
    <xdr:sp macro="" textlink="">
      <xdr:nvSpPr>
        <xdr:cNvPr id="691" name="円/楕円 690"/>
        <xdr:cNvSpPr/>
      </xdr:nvSpPr>
      <xdr:spPr>
        <a:xfrm>
          <a:off x="15430500" y="168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123231</xdr:rowOff>
    </xdr:from>
    <xdr:ext cx="534377" cy="259045"/>
    <xdr:sp macro="" textlink="">
      <xdr:nvSpPr>
        <xdr:cNvPr id="692" name="テキスト ボックス 691"/>
        <xdr:cNvSpPr txBox="1"/>
      </xdr:nvSpPr>
      <xdr:spPr>
        <a:xfrm>
          <a:off x="15214111" y="1658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131907</xdr:rowOff>
    </xdr:from>
    <xdr:to>
      <xdr:col>21</xdr:col>
      <xdr:colOff>212725</xdr:colOff>
      <xdr:row>99</xdr:row>
      <xdr:rowOff>62057</xdr:rowOff>
    </xdr:to>
    <xdr:sp macro="" textlink="">
      <xdr:nvSpPr>
        <xdr:cNvPr id="693" name="円/楕円 692"/>
        <xdr:cNvSpPr/>
      </xdr:nvSpPr>
      <xdr:spPr>
        <a:xfrm>
          <a:off x="14541500" y="1693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53184</xdr:rowOff>
    </xdr:from>
    <xdr:ext cx="469744" cy="259045"/>
    <xdr:sp macro="" textlink="">
      <xdr:nvSpPr>
        <xdr:cNvPr id="694" name="テキスト ボックス 693"/>
        <xdr:cNvSpPr txBox="1"/>
      </xdr:nvSpPr>
      <xdr:spPr>
        <a:xfrm>
          <a:off x="14357427" y="1702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43218</xdr:rowOff>
    </xdr:from>
    <xdr:to>
      <xdr:col>20</xdr:col>
      <xdr:colOff>9525</xdr:colOff>
      <xdr:row>98</xdr:row>
      <xdr:rowOff>144818</xdr:rowOff>
    </xdr:to>
    <xdr:sp macro="" textlink="">
      <xdr:nvSpPr>
        <xdr:cNvPr id="695" name="円/楕円 694"/>
        <xdr:cNvSpPr/>
      </xdr:nvSpPr>
      <xdr:spPr>
        <a:xfrm>
          <a:off x="13652500" y="1684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135945</xdr:rowOff>
    </xdr:from>
    <xdr:ext cx="534377" cy="259045"/>
    <xdr:sp macro="" textlink="">
      <xdr:nvSpPr>
        <xdr:cNvPr id="696" name="テキスト ボックス 695"/>
        <xdr:cNvSpPr txBox="1"/>
      </xdr:nvSpPr>
      <xdr:spPr>
        <a:xfrm>
          <a:off x="13436111" y="1693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48163</xdr:rowOff>
    </xdr:from>
    <xdr:to>
      <xdr:col>18</xdr:col>
      <xdr:colOff>492125</xdr:colOff>
      <xdr:row>98</xdr:row>
      <xdr:rowOff>149763</xdr:rowOff>
    </xdr:to>
    <xdr:sp macro="" textlink="">
      <xdr:nvSpPr>
        <xdr:cNvPr id="697" name="円/楕円 696"/>
        <xdr:cNvSpPr/>
      </xdr:nvSpPr>
      <xdr:spPr>
        <a:xfrm>
          <a:off x="12763500" y="168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140890</xdr:rowOff>
    </xdr:from>
    <xdr:ext cx="534377" cy="259045"/>
    <xdr:sp macro="" textlink="">
      <xdr:nvSpPr>
        <xdr:cNvPr id="698" name="テキスト ボックス 697"/>
        <xdr:cNvSpPr txBox="1"/>
      </xdr:nvSpPr>
      <xdr:spPr>
        <a:xfrm>
          <a:off x="12547111" y="1694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2" name="テキスト ボックス 71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20" name="テキスト ボックス 719"/>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2" name="直線コネクタ 721"/>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3"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5"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6" name="直線コネクタ 725"/>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4216</xdr:rowOff>
    </xdr:from>
    <xdr:to>
      <xdr:col>32</xdr:col>
      <xdr:colOff>187325</xdr:colOff>
      <xdr:row>39</xdr:row>
      <xdr:rowOff>10808</xdr:rowOff>
    </xdr:to>
    <xdr:cxnSp macro="">
      <xdr:nvCxnSpPr>
        <xdr:cNvPr id="727" name="直線コネクタ 726"/>
        <xdr:cNvCxnSpPr/>
      </xdr:nvCxnSpPr>
      <xdr:spPr>
        <a:xfrm flipV="1">
          <a:off x="21323300" y="6690766"/>
          <a:ext cx="8382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8"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9" name="フローチャート : 判断 728"/>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10808</xdr:rowOff>
    </xdr:from>
    <xdr:to>
      <xdr:col>31</xdr:col>
      <xdr:colOff>34925</xdr:colOff>
      <xdr:row>39</xdr:row>
      <xdr:rowOff>19228</xdr:rowOff>
    </xdr:to>
    <xdr:cxnSp macro="">
      <xdr:nvCxnSpPr>
        <xdr:cNvPr id="730" name="直線コネクタ 729"/>
        <xdr:cNvCxnSpPr/>
      </xdr:nvCxnSpPr>
      <xdr:spPr>
        <a:xfrm flipV="1">
          <a:off x="20434300" y="6697358"/>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31" name="フローチャート : 判断 730"/>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53915</xdr:rowOff>
    </xdr:from>
    <xdr:ext cx="469744" cy="259045"/>
    <xdr:sp macro="" textlink="">
      <xdr:nvSpPr>
        <xdr:cNvPr id="732" name="テキスト ボックス 731"/>
        <xdr:cNvSpPr txBox="1"/>
      </xdr:nvSpPr>
      <xdr:spPr>
        <a:xfrm>
          <a:off x="21088427"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19228</xdr:rowOff>
    </xdr:from>
    <xdr:to>
      <xdr:col>29</xdr:col>
      <xdr:colOff>517525</xdr:colOff>
      <xdr:row>39</xdr:row>
      <xdr:rowOff>19494</xdr:rowOff>
    </xdr:to>
    <xdr:cxnSp macro="">
      <xdr:nvCxnSpPr>
        <xdr:cNvPr id="733" name="直線コネクタ 732"/>
        <xdr:cNvCxnSpPr/>
      </xdr:nvCxnSpPr>
      <xdr:spPr>
        <a:xfrm flipV="1">
          <a:off x="19545300" y="6705778"/>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4" name="フローチャート : 判断 733"/>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5" name="テキスト ボックス 734"/>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16408</xdr:rowOff>
    </xdr:from>
    <xdr:to>
      <xdr:col>28</xdr:col>
      <xdr:colOff>314325</xdr:colOff>
      <xdr:row>39</xdr:row>
      <xdr:rowOff>19494</xdr:rowOff>
    </xdr:to>
    <xdr:cxnSp macro="">
      <xdr:nvCxnSpPr>
        <xdr:cNvPr id="736" name="直線コネクタ 735"/>
        <xdr:cNvCxnSpPr/>
      </xdr:nvCxnSpPr>
      <xdr:spPr>
        <a:xfrm>
          <a:off x="18656300" y="6702958"/>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7" name="フローチャート : 判断 736"/>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8" name="テキスト ボックス 737"/>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9" name="フローチャート : 判断 738"/>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40" name="テキスト ボックス 739"/>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124866</xdr:rowOff>
    </xdr:from>
    <xdr:to>
      <xdr:col>32</xdr:col>
      <xdr:colOff>238125</xdr:colOff>
      <xdr:row>39</xdr:row>
      <xdr:rowOff>55016</xdr:rowOff>
    </xdr:to>
    <xdr:sp macro="" textlink="">
      <xdr:nvSpPr>
        <xdr:cNvPr id="746" name="円/楕円 745"/>
        <xdr:cNvSpPr/>
      </xdr:nvSpPr>
      <xdr:spPr>
        <a:xfrm>
          <a:off x="22110700" y="66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84243</xdr:rowOff>
    </xdr:from>
    <xdr:ext cx="469744" cy="259045"/>
    <xdr:sp macro="" textlink="">
      <xdr:nvSpPr>
        <xdr:cNvPr id="747" name="投資及び出資金該当値テキスト"/>
        <xdr:cNvSpPr txBox="1"/>
      </xdr:nvSpPr>
      <xdr:spPr>
        <a:xfrm>
          <a:off x="22212300" y="64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131458</xdr:rowOff>
    </xdr:from>
    <xdr:to>
      <xdr:col>31</xdr:col>
      <xdr:colOff>85725</xdr:colOff>
      <xdr:row>39</xdr:row>
      <xdr:rowOff>61608</xdr:rowOff>
    </xdr:to>
    <xdr:sp macro="" textlink="">
      <xdr:nvSpPr>
        <xdr:cNvPr id="748" name="円/楕円 747"/>
        <xdr:cNvSpPr/>
      </xdr:nvSpPr>
      <xdr:spPr>
        <a:xfrm>
          <a:off x="21272500" y="664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78135</xdr:rowOff>
    </xdr:from>
    <xdr:ext cx="469744" cy="259045"/>
    <xdr:sp macro="" textlink="">
      <xdr:nvSpPr>
        <xdr:cNvPr id="749" name="テキスト ボックス 748"/>
        <xdr:cNvSpPr txBox="1"/>
      </xdr:nvSpPr>
      <xdr:spPr>
        <a:xfrm>
          <a:off x="21088427" y="642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139878</xdr:rowOff>
    </xdr:from>
    <xdr:to>
      <xdr:col>29</xdr:col>
      <xdr:colOff>568325</xdr:colOff>
      <xdr:row>39</xdr:row>
      <xdr:rowOff>70028</xdr:rowOff>
    </xdr:to>
    <xdr:sp macro="" textlink="">
      <xdr:nvSpPr>
        <xdr:cNvPr id="750" name="円/楕円 749"/>
        <xdr:cNvSpPr/>
      </xdr:nvSpPr>
      <xdr:spPr>
        <a:xfrm>
          <a:off x="20383500" y="66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61155</xdr:rowOff>
    </xdr:from>
    <xdr:ext cx="469744" cy="259045"/>
    <xdr:sp macro="" textlink="">
      <xdr:nvSpPr>
        <xdr:cNvPr id="751" name="テキスト ボックス 750"/>
        <xdr:cNvSpPr txBox="1"/>
      </xdr:nvSpPr>
      <xdr:spPr>
        <a:xfrm>
          <a:off x="20199427" y="674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140144</xdr:rowOff>
    </xdr:from>
    <xdr:to>
      <xdr:col>28</xdr:col>
      <xdr:colOff>365125</xdr:colOff>
      <xdr:row>39</xdr:row>
      <xdr:rowOff>70294</xdr:rowOff>
    </xdr:to>
    <xdr:sp macro="" textlink="">
      <xdr:nvSpPr>
        <xdr:cNvPr id="752" name="円/楕円 751"/>
        <xdr:cNvSpPr/>
      </xdr:nvSpPr>
      <xdr:spPr>
        <a:xfrm>
          <a:off x="19494500" y="66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61421</xdr:rowOff>
    </xdr:from>
    <xdr:ext cx="469744" cy="259045"/>
    <xdr:sp macro="" textlink="">
      <xdr:nvSpPr>
        <xdr:cNvPr id="753" name="テキスト ボックス 752"/>
        <xdr:cNvSpPr txBox="1"/>
      </xdr:nvSpPr>
      <xdr:spPr>
        <a:xfrm>
          <a:off x="19310427" y="674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137058</xdr:rowOff>
    </xdr:from>
    <xdr:to>
      <xdr:col>27</xdr:col>
      <xdr:colOff>161925</xdr:colOff>
      <xdr:row>39</xdr:row>
      <xdr:rowOff>67208</xdr:rowOff>
    </xdr:to>
    <xdr:sp macro="" textlink="">
      <xdr:nvSpPr>
        <xdr:cNvPr id="754" name="円/楕円 753"/>
        <xdr:cNvSpPr/>
      </xdr:nvSpPr>
      <xdr:spPr>
        <a:xfrm>
          <a:off x="18605500" y="66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58335</xdr:rowOff>
    </xdr:from>
    <xdr:ext cx="469744" cy="259045"/>
    <xdr:sp macro="" textlink="">
      <xdr:nvSpPr>
        <xdr:cNvPr id="755" name="テキスト ボックス 754"/>
        <xdr:cNvSpPr txBox="1"/>
      </xdr:nvSpPr>
      <xdr:spPr>
        <a:xfrm>
          <a:off x="18421427" y="674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9" name="テキスト ボックス 76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1" name="テキスト ボックス 77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3" name="テキスト ボックス 77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81" name="直線コネクタ 780"/>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4"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5" name="直線コネクタ 784"/>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81505</xdr:rowOff>
    </xdr:from>
    <xdr:to>
      <xdr:col>32</xdr:col>
      <xdr:colOff>187325</xdr:colOff>
      <xdr:row>59</xdr:row>
      <xdr:rowOff>82191</xdr:rowOff>
    </xdr:to>
    <xdr:cxnSp macro="">
      <xdr:nvCxnSpPr>
        <xdr:cNvPr id="786" name="直線コネクタ 785"/>
        <xdr:cNvCxnSpPr/>
      </xdr:nvCxnSpPr>
      <xdr:spPr>
        <a:xfrm flipV="1">
          <a:off x="21323300" y="10197055"/>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7"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8" name="フローチャート : 判断 787"/>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82191</xdr:rowOff>
    </xdr:from>
    <xdr:to>
      <xdr:col>31</xdr:col>
      <xdr:colOff>34925</xdr:colOff>
      <xdr:row>59</xdr:row>
      <xdr:rowOff>82517</xdr:rowOff>
    </xdr:to>
    <xdr:cxnSp macro="">
      <xdr:nvCxnSpPr>
        <xdr:cNvPr id="789" name="直線コネクタ 788"/>
        <xdr:cNvCxnSpPr/>
      </xdr:nvCxnSpPr>
      <xdr:spPr>
        <a:xfrm flipV="1">
          <a:off x="20434300" y="1019774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90" name="フローチャート : 判断 789"/>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91" name="テキスト ボックス 790"/>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81080</xdr:rowOff>
    </xdr:from>
    <xdr:to>
      <xdr:col>29</xdr:col>
      <xdr:colOff>517525</xdr:colOff>
      <xdr:row>59</xdr:row>
      <xdr:rowOff>82517</xdr:rowOff>
    </xdr:to>
    <xdr:cxnSp macro="">
      <xdr:nvCxnSpPr>
        <xdr:cNvPr id="792" name="直線コネクタ 791"/>
        <xdr:cNvCxnSpPr/>
      </xdr:nvCxnSpPr>
      <xdr:spPr>
        <a:xfrm>
          <a:off x="19545300" y="10196630"/>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3" name="フローチャート : 判断 792"/>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4" name="テキスト ボックス 793"/>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81080</xdr:rowOff>
    </xdr:from>
    <xdr:to>
      <xdr:col>28</xdr:col>
      <xdr:colOff>314325</xdr:colOff>
      <xdr:row>59</xdr:row>
      <xdr:rowOff>81570</xdr:rowOff>
    </xdr:to>
    <xdr:cxnSp macro="">
      <xdr:nvCxnSpPr>
        <xdr:cNvPr id="795" name="直線コネクタ 794"/>
        <xdr:cNvCxnSpPr/>
      </xdr:nvCxnSpPr>
      <xdr:spPr>
        <a:xfrm flipV="1">
          <a:off x="18656300" y="10196630"/>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6" name="フローチャート : 判断 795"/>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7" name="テキスト ボックス 796"/>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8" name="フローチャート : 判断 797"/>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9" name="テキスト ボックス 798"/>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30705</xdr:rowOff>
    </xdr:from>
    <xdr:to>
      <xdr:col>32</xdr:col>
      <xdr:colOff>238125</xdr:colOff>
      <xdr:row>59</xdr:row>
      <xdr:rowOff>132305</xdr:rowOff>
    </xdr:to>
    <xdr:sp macro="" textlink="">
      <xdr:nvSpPr>
        <xdr:cNvPr id="805" name="円/楕円 804"/>
        <xdr:cNvSpPr/>
      </xdr:nvSpPr>
      <xdr:spPr>
        <a:xfrm>
          <a:off x="22110700" y="101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117082</xdr:rowOff>
    </xdr:from>
    <xdr:ext cx="378565" cy="259045"/>
    <xdr:sp macro="" textlink="">
      <xdr:nvSpPr>
        <xdr:cNvPr id="806" name="貸付金該当値テキスト"/>
        <xdr:cNvSpPr txBox="1"/>
      </xdr:nvSpPr>
      <xdr:spPr>
        <a:xfrm>
          <a:off x="22212300" y="10061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31391</xdr:rowOff>
    </xdr:from>
    <xdr:to>
      <xdr:col>31</xdr:col>
      <xdr:colOff>85725</xdr:colOff>
      <xdr:row>59</xdr:row>
      <xdr:rowOff>132991</xdr:rowOff>
    </xdr:to>
    <xdr:sp macro="" textlink="">
      <xdr:nvSpPr>
        <xdr:cNvPr id="807" name="円/楕円 806"/>
        <xdr:cNvSpPr/>
      </xdr:nvSpPr>
      <xdr:spPr>
        <a:xfrm>
          <a:off x="21272500" y="101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124118</xdr:rowOff>
    </xdr:from>
    <xdr:ext cx="378565" cy="259045"/>
    <xdr:sp macro="" textlink="">
      <xdr:nvSpPr>
        <xdr:cNvPr id="808" name="テキスト ボックス 807"/>
        <xdr:cNvSpPr txBox="1"/>
      </xdr:nvSpPr>
      <xdr:spPr>
        <a:xfrm>
          <a:off x="21134017" y="10239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31717</xdr:rowOff>
    </xdr:from>
    <xdr:to>
      <xdr:col>29</xdr:col>
      <xdr:colOff>568325</xdr:colOff>
      <xdr:row>59</xdr:row>
      <xdr:rowOff>133317</xdr:rowOff>
    </xdr:to>
    <xdr:sp macro="" textlink="">
      <xdr:nvSpPr>
        <xdr:cNvPr id="809" name="円/楕円 808"/>
        <xdr:cNvSpPr/>
      </xdr:nvSpPr>
      <xdr:spPr>
        <a:xfrm>
          <a:off x="20383500" y="101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124444</xdr:rowOff>
    </xdr:from>
    <xdr:ext cx="378565" cy="259045"/>
    <xdr:sp macro="" textlink="">
      <xdr:nvSpPr>
        <xdr:cNvPr id="810" name="テキスト ボックス 809"/>
        <xdr:cNvSpPr txBox="1"/>
      </xdr:nvSpPr>
      <xdr:spPr>
        <a:xfrm>
          <a:off x="20245017" y="1023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30280</xdr:rowOff>
    </xdr:from>
    <xdr:to>
      <xdr:col>28</xdr:col>
      <xdr:colOff>365125</xdr:colOff>
      <xdr:row>59</xdr:row>
      <xdr:rowOff>131880</xdr:rowOff>
    </xdr:to>
    <xdr:sp macro="" textlink="">
      <xdr:nvSpPr>
        <xdr:cNvPr id="811" name="円/楕円 810"/>
        <xdr:cNvSpPr/>
      </xdr:nvSpPr>
      <xdr:spPr>
        <a:xfrm>
          <a:off x="19494500" y="1014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123007</xdr:rowOff>
    </xdr:from>
    <xdr:ext cx="378565" cy="259045"/>
    <xdr:sp macro="" textlink="">
      <xdr:nvSpPr>
        <xdr:cNvPr id="812" name="テキスト ボックス 811"/>
        <xdr:cNvSpPr txBox="1"/>
      </xdr:nvSpPr>
      <xdr:spPr>
        <a:xfrm>
          <a:off x="19356017" y="10238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30770</xdr:rowOff>
    </xdr:from>
    <xdr:to>
      <xdr:col>27</xdr:col>
      <xdr:colOff>161925</xdr:colOff>
      <xdr:row>59</xdr:row>
      <xdr:rowOff>132370</xdr:rowOff>
    </xdr:to>
    <xdr:sp macro="" textlink="">
      <xdr:nvSpPr>
        <xdr:cNvPr id="813" name="円/楕円 812"/>
        <xdr:cNvSpPr/>
      </xdr:nvSpPr>
      <xdr:spPr>
        <a:xfrm>
          <a:off x="18605500" y="1014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123497</xdr:rowOff>
    </xdr:from>
    <xdr:ext cx="378565" cy="259045"/>
    <xdr:sp macro="" textlink="">
      <xdr:nvSpPr>
        <xdr:cNvPr id="814" name="テキスト ボックス 813"/>
        <xdr:cNvSpPr txBox="1"/>
      </xdr:nvSpPr>
      <xdr:spPr>
        <a:xfrm>
          <a:off x="18467017" y="10239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41" name="直線コネクタ 840"/>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2"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3" name="直線コネクタ 842"/>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4"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5" name="直線コネクタ 844"/>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33809</xdr:rowOff>
    </xdr:from>
    <xdr:to>
      <xdr:col>32</xdr:col>
      <xdr:colOff>187325</xdr:colOff>
      <xdr:row>77</xdr:row>
      <xdr:rowOff>58744</xdr:rowOff>
    </xdr:to>
    <xdr:cxnSp macro="">
      <xdr:nvCxnSpPr>
        <xdr:cNvPr id="846" name="直線コネクタ 845"/>
        <xdr:cNvCxnSpPr/>
      </xdr:nvCxnSpPr>
      <xdr:spPr>
        <a:xfrm flipV="1">
          <a:off x="21323300" y="13235459"/>
          <a:ext cx="8382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7"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8" name="フローチャート : 判断 847"/>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58744</xdr:rowOff>
    </xdr:from>
    <xdr:to>
      <xdr:col>31</xdr:col>
      <xdr:colOff>34925</xdr:colOff>
      <xdr:row>77</xdr:row>
      <xdr:rowOff>80673</xdr:rowOff>
    </xdr:to>
    <xdr:cxnSp macro="">
      <xdr:nvCxnSpPr>
        <xdr:cNvPr id="849" name="直線コネクタ 848"/>
        <xdr:cNvCxnSpPr/>
      </xdr:nvCxnSpPr>
      <xdr:spPr>
        <a:xfrm flipV="1">
          <a:off x="20434300" y="13260394"/>
          <a:ext cx="889000" cy="2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50" name="フローチャート : 判断 849"/>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51" name="テキスト ボックス 850"/>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80673</xdr:rowOff>
    </xdr:from>
    <xdr:to>
      <xdr:col>29</xdr:col>
      <xdr:colOff>517525</xdr:colOff>
      <xdr:row>77</xdr:row>
      <xdr:rowOff>116432</xdr:rowOff>
    </xdr:to>
    <xdr:cxnSp macro="">
      <xdr:nvCxnSpPr>
        <xdr:cNvPr id="852" name="直線コネクタ 851"/>
        <xdr:cNvCxnSpPr/>
      </xdr:nvCxnSpPr>
      <xdr:spPr>
        <a:xfrm flipV="1">
          <a:off x="19545300" y="13282323"/>
          <a:ext cx="8890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3" name="フローチャート : 判断 852"/>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4" name="テキスト ボックス 853"/>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116432</xdr:rowOff>
    </xdr:from>
    <xdr:to>
      <xdr:col>28</xdr:col>
      <xdr:colOff>314325</xdr:colOff>
      <xdr:row>77</xdr:row>
      <xdr:rowOff>140908</xdr:rowOff>
    </xdr:to>
    <xdr:cxnSp macro="">
      <xdr:nvCxnSpPr>
        <xdr:cNvPr id="855" name="直線コネクタ 854"/>
        <xdr:cNvCxnSpPr/>
      </xdr:nvCxnSpPr>
      <xdr:spPr>
        <a:xfrm flipV="1">
          <a:off x="18656300" y="13318082"/>
          <a:ext cx="889000" cy="2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6" name="フローチャート : 判断 855"/>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7" name="テキスト ボックス 856"/>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8" name="フローチャート : 判断 857"/>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9" name="テキスト ボックス 858"/>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154459</xdr:rowOff>
    </xdr:from>
    <xdr:to>
      <xdr:col>32</xdr:col>
      <xdr:colOff>238125</xdr:colOff>
      <xdr:row>77</xdr:row>
      <xdr:rowOff>84609</xdr:rowOff>
    </xdr:to>
    <xdr:sp macro="" textlink="">
      <xdr:nvSpPr>
        <xdr:cNvPr id="865" name="円/楕円 864"/>
        <xdr:cNvSpPr/>
      </xdr:nvSpPr>
      <xdr:spPr>
        <a:xfrm>
          <a:off x="22110700" y="131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132886</xdr:rowOff>
    </xdr:from>
    <xdr:ext cx="534377" cy="259045"/>
    <xdr:sp macro="" textlink="">
      <xdr:nvSpPr>
        <xdr:cNvPr id="866" name="繰出金該当値テキスト"/>
        <xdr:cNvSpPr txBox="1"/>
      </xdr:nvSpPr>
      <xdr:spPr>
        <a:xfrm>
          <a:off x="22212300" y="1316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44,985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7944</xdr:rowOff>
    </xdr:from>
    <xdr:to>
      <xdr:col>31</xdr:col>
      <xdr:colOff>85725</xdr:colOff>
      <xdr:row>77</xdr:row>
      <xdr:rowOff>109544</xdr:rowOff>
    </xdr:to>
    <xdr:sp macro="" textlink="">
      <xdr:nvSpPr>
        <xdr:cNvPr id="867" name="円/楕円 866"/>
        <xdr:cNvSpPr/>
      </xdr:nvSpPr>
      <xdr:spPr>
        <a:xfrm>
          <a:off x="21272500" y="132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100671</xdr:rowOff>
    </xdr:from>
    <xdr:ext cx="534377" cy="259045"/>
    <xdr:sp macro="" textlink="">
      <xdr:nvSpPr>
        <xdr:cNvPr id="868" name="テキスト ボックス 867"/>
        <xdr:cNvSpPr txBox="1"/>
      </xdr:nvSpPr>
      <xdr:spPr>
        <a:xfrm>
          <a:off x="21056111" y="1330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29873</xdr:rowOff>
    </xdr:from>
    <xdr:to>
      <xdr:col>29</xdr:col>
      <xdr:colOff>568325</xdr:colOff>
      <xdr:row>77</xdr:row>
      <xdr:rowOff>131473</xdr:rowOff>
    </xdr:to>
    <xdr:sp macro="" textlink="">
      <xdr:nvSpPr>
        <xdr:cNvPr id="869" name="円/楕円 868"/>
        <xdr:cNvSpPr/>
      </xdr:nvSpPr>
      <xdr:spPr>
        <a:xfrm>
          <a:off x="20383500" y="1323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122600</xdr:rowOff>
    </xdr:from>
    <xdr:ext cx="534377" cy="259045"/>
    <xdr:sp macro="" textlink="">
      <xdr:nvSpPr>
        <xdr:cNvPr id="870" name="テキスト ボックス 869"/>
        <xdr:cNvSpPr txBox="1"/>
      </xdr:nvSpPr>
      <xdr:spPr>
        <a:xfrm>
          <a:off x="20167111" y="133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65632</xdr:rowOff>
    </xdr:from>
    <xdr:to>
      <xdr:col>28</xdr:col>
      <xdr:colOff>365125</xdr:colOff>
      <xdr:row>77</xdr:row>
      <xdr:rowOff>167232</xdr:rowOff>
    </xdr:to>
    <xdr:sp macro="" textlink="">
      <xdr:nvSpPr>
        <xdr:cNvPr id="871" name="円/楕円 870"/>
        <xdr:cNvSpPr/>
      </xdr:nvSpPr>
      <xdr:spPr>
        <a:xfrm>
          <a:off x="19494500" y="132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158359</xdr:rowOff>
    </xdr:from>
    <xdr:ext cx="534377" cy="259045"/>
    <xdr:sp macro="" textlink="">
      <xdr:nvSpPr>
        <xdr:cNvPr id="872" name="テキスト ボックス 871"/>
        <xdr:cNvSpPr txBox="1"/>
      </xdr:nvSpPr>
      <xdr:spPr>
        <a:xfrm>
          <a:off x="19278111" y="133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90108</xdr:rowOff>
    </xdr:from>
    <xdr:to>
      <xdr:col>27</xdr:col>
      <xdr:colOff>161925</xdr:colOff>
      <xdr:row>78</xdr:row>
      <xdr:rowOff>20258</xdr:rowOff>
    </xdr:to>
    <xdr:sp macro="" textlink="">
      <xdr:nvSpPr>
        <xdr:cNvPr id="873" name="円/楕円 872"/>
        <xdr:cNvSpPr/>
      </xdr:nvSpPr>
      <xdr:spPr>
        <a:xfrm>
          <a:off x="18605500" y="132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11385</xdr:rowOff>
    </xdr:from>
    <xdr:ext cx="534377" cy="259045"/>
    <xdr:sp macro="" textlink="">
      <xdr:nvSpPr>
        <xdr:cNvPr id="874" name="テキスト ボックス 873"/>
        <xdr:cNvSpPr txBox="1"/>
      </xdr:nvSpPr>
      <xdr:spPr>
        <a:xfrm>
          <a:off x="18389111" y="1338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5" name="直線コネクタ 88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6" name="テキスト ボックス 88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7" name="直線コネクタ 88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8" name="テキスト ボックス 88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90" name="テキスト ボックス 88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91" name="直線コネクタ 89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2" name="テキスト ボックス 89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3" name="直線コネクタ 89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4" name="テキスト ボックス 89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6" name="テキスト ボックス 89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8" name="直線コネクタ 897"/>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9"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901"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2" name="直線コネクタ 901"/>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3" name="直線コネクタ 90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4"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5" name="フローチャート : 判断 904"/>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6" name="直線コネクタ 90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7" name="フローチャート : 判断 906"/>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8" name="テキスト ボックス 907"/>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9" name="直線コネクタ 90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10" name="フローチャート : 判断 909"/>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11" name="テキスト ボックス 910"/>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2" name="直線コネクタ 91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3" name="フローチャート : 判断 912"/>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4" name="テキスト ボックス 913"/>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5" name="フローチャート : 判断 914"/>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6" name="テキスト ボックス 915"/>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2" name="円/楕円 92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3"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4" name="円/楕円 92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5" name="テキスト ボックス 92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6" name="円/楕円 92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7" name="テキスト ボックス 92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8" name="円/楕円 92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9" name="テキスト ボックス 928"/>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30" name="円/楕円 92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31" name="テキスト ボックス 930"/>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との比較</a:t>
          </a:r>
          <a:r>
            <a:rPr kumimoji="1" lang="ja-JP" altLang="ja-JP" sz="1100">
              <a:solidFill>
                <a:schemeClr val="dk1"/>
              </a:solidFill>
              <a:effectLst/>
              <a:latin typeface="+mn-lt"/>
              <a:ea typeface="+mn-ea"/>
              <a:cs typeface="+mn-cs"/>
            </a:rPr>
            <a:t>では、</a:t>
          </a:r>
          <a:r>
            <a:rPr kumimoji="1" lang="ja-JP" altLang="en-US" sz="1100">
              <a:solidFill>
                <a:schemeClr val="dk1"/>
              </a:solidFill>
              <a:effectLst/>
              <a:latin typeface="+mn-lt"/>
              <a:ea typeface="+mn-ea"/>
              <a:cs typeface="+mn-cs"/>
            </a:rPr>
            <a:t>人件費と</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普通建設事業費が非常に低くなっている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人件費に関しては、継続してきた職員の定員適正化の結果として住民一人あたりコストが低くなってきており、類似団体との差も広がってきている。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扶助費が少ない要因としては、子供や生活保護者の人数が少ないことでその経費が少ないことがあげられる。</a:t>
          </a:r>
          <a:endParaRPr lang="ja-JP" altLang="ja-JP" sz="1400">
            <a:effectLst/>
          </a:endParaRPr>
        </a:p>
        <a:p>
          <a:r>
            <a:rPr kumimoji="1" lang="ja-JP" altLang="ja-JP" sz="1100">
              <a:solidFill>
                <a:schemeClr val="dk1"/>
              </a:solidFill>
              <a:effectLst/>
              <a:latin typeface="+mn-lt"/>
              <a:ea typeface="+mn-ea"/>
              <a:cs typeface="+mn-cs"/>
            </a:rPr>
            <a:t>普通建設事業費は</a:t>
          </a:r>
          <a:r>
            <a:rPr kumimoji="1" lang="ja-JP" altLang="en-US" sz="1100">
              <a:solidFill>
                <a:schemeClr val="dk1"/>
              </a:solidFill>
              <a:effectLst/>
              <a:latin typeface="+mn-lt"/>
              <a:ea typeface="+mn-ea"/>
              <a:cs typeface="+mn-cs"/>
            </a:rPr>
            <a:t>新規整備は減少しているものの、老朽化等による更新整備が増えており、普通建設事業費全体としては前年度と比較して増加している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千葉県いすみ市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39,360
38,822
157.50
16,656,091
16,032,232
589,686
11,169,177
17,748,365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112268</xdr:rowOff>
    </xdr:from>
    <xdr:to>
      <xdr:col>6</xdr:col>
      <xdr:colOff>511175</xdr:colOff>
      <xdr:row>37</xdr:row>
      <xdr:rowOff>9589</xdr:rowOff>
    </xdr:to>
    <xdr:cxnSp macro="">
      <xdr:nvCxnSpPr>
        <xdr:cNvPr id="61" name="直線コネクタ 60"/>
        <xdr:cNvCxnSpPr/>
      </xdr:nvCxnSpPr>
      <xdr:spPr>
        <a:xfrm>
          <a:off x="3797300" y="6284468"/>
          <a:ext cx="8382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75883</xdr:rowOff>
    </xdr:from>
    <xdr:to>
      <xdr:col>5</xdr:col>
      <xdr:colOff>358775</xdr:colOff>
      <xdr:row>36</xdr:row>
      <xdr:rowOff>112268</xdr:rowOff>
    </xdr:to>
    <xdr:cxnSp macro="">
      <xdr:nvCxnSpPr>
        <xdr:cNvPr id="64" name="直線コネクタ 63"/>
        <xdr:cNvCxnSpPr/>
      </xdr:nvCxnSpPr>
      <xdr:spPr>
        <a:xfrm>
          <a:off x="2908300" y="6248083"/>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75883</xdr:rowOff>
    </xdr:from>
    <xdr:to>
      <xdr:col>4</xdr:col>
      <xdr:colOff>155575</xdr:colOff>
      <xdr:row>36</xdr:row>
      <xdr:rowOff>117602</xdr:rowOff>
    </xdr:to>
    <xdr:cxnSp macro="">
      <xdr:nvCxnSpPr>
        <xdr:cNvPr id="67" name="直線コネクタ 66"/>
        <xdr:cNvCxnSpPr/>
      </xdr:nvCxnSpPr>
      <xdr:spPr>
        <a:xfrm flipV="1">
          <a:off x="2019300" y="6248083"/>
          <a:ext cx="8890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106743</xdr:rowOff>
    </xdr:from>
    <xdr:to>
      <xdr:col>2</xdr:col>
      <xdr:colOff>638175</xdr:colOff>
      <xdr:row>36</xdr:row>
      <xdr:rowOff>117602</xdr:rowOff>
    </xdr:to>
    <xdr:cxnSp macro="">
      <xdr:nvCxnSpPr>
        <xdr:cNvPr id="70" name="直線コネクタ 69"/>
        <xdr:cNvCxnSpPr/>
      </xdr:nvCxnSpPr>
      <xdr:spPr>
        <a:xfrm>
          <a:off x="1130300" y="6278943"/>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130239</xdr:rowOff>
    </xdr:from>
    <xdr:to>
      <xdr:col>6</xdr:col>
      <xdr:colOff>561975</xdr:colOff>
      <xdr:row>37</xdr:row>
      <xdr:rowOff>60389</xdr:rowOff>
    </xdr:to>
    <xdr:sp macro="" textlink="">
      <xdr:nvSpPr>
        <xdr:cNvPr id="80" name="円/楕円 79"/>
        <xdr:cNvSpPr/>
      </xdr:nvSpPr>
      <xdr:spPr>
        <a:xfrm>
          <a:off x="4584700" y="630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108666</xdr:rowOff>
    </xdr:from>
    <xdr:ext cx="469744" cy="259045"/>
    <xdr:sp macro="" textlink="">
      <xdr:nvSpPr>
        <xdr:cNvPr id="81" name="議会費該当値テキスト"/>
        <xdr:cNvSpPr txBox="1"/>
      </xdr:nvSpPr>
      <xdr:spPr>
        <a:xfrm>
          <a:off x="4686300" y="628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61468</xdr:rowOff>
    </xdr:from>
    <xdr:to>
      <xdr:col>5</xdr:col>
      <xdr:colOff>409575</xdr:colOff>
      <xdr:row>36</xdr:row>
      <xdr:rowOff>163068</xdr:rowOff>
    </xdr:to>
    <xdr:sp macro="" textlink="">
      <xdr:nvSpPr>
        <xdr:cNvPr id="82" name="円/楕円 81"/>
        <xdr:cNvSpPr/>
      </xdr:nvSpPr>
      <xdr:spPr>
        <a:xfrm>
          <a:off x="3746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154195</xdr:rowOff>
    </xdr:from>
    <xdr:ext cx="469744" cy="259045"/>
    <xdr:sp macro="" textlink="">
      <xdr:nvSpPr>
        <xdr:cNvPr id="83" name="テキスト ボックス 82"/>
        <xdr:cNvSpPr txBox="1"/>
      </xdr:nvSpPr>
      <xdr:spPr>
        <a:xfrm>
          <a:off x="3562427" y="632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25083</xdr:rowOff>
    </xdr:from>
    <xdr:to>
      <xdr:col>4</xdr:col>
      <xdr:colOff>206375</xdr:colOff>
      <xdr:row>36</xdr:row>
      <xdr:rowOff>126683</xdr:rowOff>
    </xdr:to>
    <xdr:sp macro="" textlink="">
      <xdr:nvSpPr>
        <xdr:cNvPr id="84" name="円/楕円 83"/>
        <xdr:cNvSpPr/>
      </xdr:nvSpPr>
      <xdr:spPr>
        <a:xfrm>
          <a:off x="2857500" y="619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117810</xdr:rowOff>
    </xdr:from>
    <xdr:ext cx="469744" cy="259045"/>
    <xdr:sp macro="" textlink="">
      <xdr:nvSpPr>
        <xdr:cNvPr id="85" name="テキスト ボックス 84"/>
        <xdr:cNvSpPr txBox="1"/>
      </xdr:nvSpPr>
      <xdr:spPr>
        <a:xfrm>
          <a:off x="2673427" y="629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66802</xdr:rowOff>
    </xdr:from>
    <xdr:to>
      <xdr:col>3</xdr:col>
      <xdr:colOff>3175</xdr:colOff>
      <xdr:row>36</xdr:row>
      <xdr:rowOff>168402</xdr:rowOff>
    </xdr:to>
    <xdr:sp macro="" textlink="">
      <xdr:nvSpPr>
        <xdr:cNvPr id="86" name="円/楕円 85"/>
        <xdr:cNvSpPr/>
      </xdr:nvSpPr>
      <xdr:spPr>
        <a:xfrm>
          <a:off x="1968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159529</xdr:rowOff>
    </xdr:from>
    <xdr:ext cx="469744" cy="259045"/>
    <xdr:sp macro="" textlink="">
      <xdr:nvSpPr>
        <xdr:cNvPr id="87" name="テキスト ボックス 86"/>
        <xdr:cNvSpPr txBox="1"/>
      </xdr:nvSpPr>
      <xdr:spPr>
        <a:xfrm>
          <a:off x="1784427"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55943</xdr:rowOff>
    </xdr:from>
    <xdr:to>
      <xdr:col>1</xdr:col>
      <xdr:colOff>485775</xdr:colOff>
      <xdr:row>36</xdr:row>
      <xdr:rowOff>157543</xdr:rowOff>
    </xdr:to>
    <xdr:sp macro="" textlink="">
      <xdr:nvSpPr>
        <xdr:cNvPr id="88" name="円/楕円 87"/>
        <xdr:cNvSpPr/>
      </xdr:nvSpPr>
      <xdr:spPr>
        <a:xfrm>
          <a:off x="1079500" y="62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148670</xdr:rowOff>
    </xdr:from>
    <xdr:ext cx="469744" cy="259045"/>
    <xdr:sp macro="" textlink="">
      <xdr:nvSpPr>
        <xdr:cNvPr id="89" name="テキスト ボックス 88"/>
        <xdr:cNvSpPr txBox="1"/>
      </xdr:nvSpPr>
      <xdr:spPr>
        <a:xfrm>
          <a:off x="895427" y="632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155757</xdr:rowOff>
    </xdr:from>
    <xdr:to>
      <xdr:col>6</xdr:col>
      <xdr:colOff>511175</xdr:colOff>
      <xdr:row>57</xdr:row>
      <xdr:rowOff>22199</xdr:rowOff>
    </xdr:to>
    <xdr:cxnSp macro="">
      <xdr:nvCxnSpPr>
        <xdr:cNvPr id="116" name="直線コネクタ 115"/>
        <xdr:cNvCxnSpPr/>
      </xdr:nvCxnSpPr>
      <xdr:spPr>
        <a:xfrm>
          <a:off x="3797300" y="9756957"/>
          <a:ext cx="838200" cy="3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155757</xdr:rowOff>
    </xdr:from>
    <xdr:to>
      <xdr:col>5</xdr:col>
      <xdr:colOff>358775</xdr:colOff>
      <xdr:row>57</xdr:row>
      <xdr:rowOff>68349</xdr:rowOff>
    </xdr:to>
    <xdr:cxnSp macro="">
      <xdr:nvCxnSpPr>
        <xdr:cNvPr id="119" name="直線コネクタ 118"/>
        <xdr:cNvCxnSpPr/>
      </xdr:nvCxnSpPr>
      <xdr:spPr>
        <a:xfrm flipV="1">
          <a:off x="2908300" y="9756957"/>
          <a:ext cx="889000" cy="8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19036</xdr:rowOff>
    </xdr:from>
    <xdr:to>
      <xdr:col>4</xdr:col>
      <xdr:colOff>155575</xdr:colOff>
      <xdr:row>57</xdr:row>
      <xdr:rowOff>68349</xdr:rowOff>
    </xdr:to>
    <xdr:cxnSp macro="">
      <xdr:nvCxnSpPr>
        <xdr:cNvPr id="122" name="直線コネクタ 121"/>
        <xdr:cNvCxnSpPr/>
      </xdr:nvCxnSpPr>
      <xdr:spPr>
        <a:xfrm>
          <a:off x="2019300" y="9791686"/>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95667</xdr:rowOff>
    </xdr:from>
    <xdr:to>
      <xdr:col>2</xdr:col>
      <xdr:colOff>638175</xdr:colOff>
      <xdr:row>57</xdr:row>
      <xdr:rowOff>19036</xdr:rowOff>
    </xdr:to>
    <xdr:cxnSp macro="">
      <xdr:nvCxnSpPr>
        <xdr:cNvPr id="125" name="直線コネクタ 124"/>
        <xdr:cNvCxnSpPr/>
      </xdr:nvCxnSpPr>
      <xdr:spPr>
        <a:xfrm>
          <a:off x="1130300" y="9696867"/>
          <a:ext cx="889000" cy="9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142849</xdr:rowOff>
    </xdr:from>
    <xdr:to>
      <xdr:col>6</xdr:col>
      <xdr:colOff>561975</xdr:colOff>
      <xdr:row>57</xdr:row>
      <xdr:rowOff>72999</xdr:rowOff>
    </xdr:to>
    <xdr:sp macro="" textlink="">
      <xdr:nvSpPr>
        <xdr:cNvPr id="135" name="円/楕円 134"/>
        <xdr:cNvSpPr/>
      </xdr:nvSpPr>
      <xdr:spPr>
        <a:xfrm>
          <a:off x="4584700" y="97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121276</xdr:rowOff>
    </xdr:from>
    <xdr:ext cx="534377" cy="259045"/>
    <xdr:sp macro="" textlink="">
      <xdr:nvSpPr>
        <xdr:cNvPr id="136" name="総務費該当値テキスト"/>
        <xdr:cNvSpPr txBox="1"/>
      </xdr:nvSpPr>
      <xdr:spPr>
        <a:xfrm>
          <a:off x="4686300" y="972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63,200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104957</xdr:rowOff>
    </xdr:from>
    <xdr:to>
      <xdr:col>5</xdr:col>
      <xdr:colOff>409575</xdr:colOff>
      <xdr:row>57</xdr:row>
      <xdr:rowOff>35107</xdr:rowOff>
    </xdr:to>
    <xdr:sp macro="" textlink="">
      <xdr:nvSpPr>
        <xdr:cNvPr id="137" name="円/楕円 136"/>
        <xdr:cNvSpPr/>
      </xdr:nvSpPr>
      <xdr:spPr>
        <a:xfrm>
          <a:off x="3746500" y="97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26234</xdr:rowOff>
    </xdr:from>
    <xdr:ext cx="534377" cy="259045"/>
    <xdr:sp macro="" textlink="">
      <xdr:nvSpPr>
        <xdr:cNvPr id="138" name="テキスト ボックス 137"/>
        <xdr:cNvSpPr txBox="1"/>
      </xdr:nvSpPr>
      <xdr:spPr>
        <a:xfrm>
          <a:off x="3530111" y="97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17549</xdr:rowOff>
    </xdr:from>
    <xdr:to>
      <xdr:col>4</xdr:col>
      <xdr:colOff>206375</xdr:colOff>
      <xdr:row>57</xdr:row>
      <xdr:rowOff>119149</xdr:rowOff>
    </xdr:to>
    <xdr:sp macro="" textlink="">
      <xdr:nvSpPr>
        <xdr:cNvPr id="139" name="円/楕円 138"/>
        <xdr:cNvSpPr/>
      </xdr:nvSpPr>
      <xdr:spPr>
        <a:xfrm>
          <a:off x="2857500" y="97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110276</xdr:rowOff>
    </xdr:from>
    <xdr:ext cx="534377" cy="259045"/>
    <xdr:sp macro="" textlink="">
      <xdr:nvSpPr>
        <xdr:cNvPr id="140" name="テキスト ボックス 139"/>
        <xdr:cNvSpPr txBox="1"/>
      </xdr:nvSpPr>
      <xdr:spPr>
        <a:xfrm>
          <a:off x="2641111" y="988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53,106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139686</xdr:rowOff>
    </xdr:from>
    <xdr:to>
      <xdr:col>3</xdr:col>
      <xdr:colOff>3175</xdr:colOff>
      <xdr:row>57</xdr:row>
      <xdr:rowOff>69836</xdr:rowOff>
    </xdr:to>
    <xdr:sp macro="" textlink="">
      <xdr:nvSpPr>
        <xdr:cNvPr id="141" name="円/楕円 140"/>
        <xdr:cNvSpPr/>
      </xdr:nvSpPr>
      <xdr:spPr>
        <a:xfrm>
          <a:off x="1968500" y="97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60963</xdr:rowOff>
    </xdr:from>
    <xdr:ext cx="534377" cy="259045"/>
    <xdr:sp macro="" textlink="">
      <xdr:nvSpPr>
        <xdr:cNvPr id="142" name="テキスト ボックス 141"/>
        <xdr:cNvSpPr txBox="1"/>
      </xdr:nvSpPr>
      <xdr:spPr>
        <a:xfrm>
          <a:off x="1752111" y="98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44867</xdr:rowOff>
    </xdr:from>
    <xdr:to>
      <xdr:col>1</xdr:col>
      <xdr:colOff>485775</xdr:colOff>
      <xdr:row>56</xdr:row>
      <xdr:rowOff>146467</xdr:rowOff>
    </xdr:to>
    <xdr:sp macro="" textlink="">
      <xdr:nvSpPr>
        <xdr:cNvPr id="143" name="円/楕円 142"/>
        <xdr:cNvSpPr/>
      </xdr:nvSpPr>
      <xdr:spPr>
        <a:xfrm>
          <a:off x="1079500" y="964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137594</xdr:rowOff>
    </xdr:from>
    <xdr:ext cx="534377" cy="259045"/>
    <xdr:sp macro="" textlink="">
      <xdr:nvSpPr>
        <xdr:cNvPr id="144" name="テキスト ボックス 143"/>
        <xdr:cNvSpPr txBox="1"/>
      </xdr:nvSpPr>
      <xdr:spPr>
        <a:xfrm>
          <a:off x="863111" y="973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105493</xdr:rowOff>
    </xdr:from>
    <xdr:to>
      <xdr:col>6</xdr:col>
      <xdr:colOff>511175</xdr:colOff>
      <xdr:row>77</xdr:row>
      <xdr:rowOff>170039</xdr:rowOff>
    </xdr:to>
    <xdr:cxnSp macro="">
      <xdr:nvCxnSpPr>
        <xdr:cNvPr id="172" name="直線コネクタ 171"/>
        <xdr:cNvCxnSpPr/>
      </xdr:nvCxnSpPr>
      <xdr:spPr>
        <a:xfrm flipV="1">
          <a:off x="3797300" y="13307143"/>
          <a:ext cx="838200" cy="6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170039</xdr:rowOff>
    </xdr:from>
    <xdr:to>
      <xdr:col>5</xdr:col>
      <xdr:colOff>358775</xdr:colOff>
      <xdr:row>78</xdr:row>
      <xdr:rowOff>2727</xdr:rowOff>
    </xdr:to>
    <xdr:cxnSp macro="">
      <xdr:nvCxnSpPr>
        <xdr:cNvPr id="175" name="直線コネクタ 174"/>
        <xdr:cNvCxnSpPr/>
      </xdr:nvCxnSpPr>
      <xdr:spPr>
        <a:xfrm flipV="1">
          <a:off x="2908300" y="13371689"/>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2727</xdr:rowOff>
    </xdr:from>
    <xdr:to>
      <xdr:col>4</xdr:col>
      <xdr:colOff>155575</xdr:colOff>
      <xdr:row>78</xdr:row>
      <xdr:rowOff>37616</xdr:rowOff>
    </xdr:to>
    <xdr:cxnSp macro="">
      <xdr:nvCxnSpPr>
        <xdr:cNvPr id="178" name="直線コネクタ 177"/>
        <xdr:cNvCxnSpPr/>
      </xdr:nvCxnSpPr>
      <xdr:spPr>
        <a:xfrm flipV="1">
          <a:off x="2019300" y="13375827"/>
          <a:ext cx="889000" cy="3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37616</xdr:rowOff>
    </xdr:from>
    <xdr:to>
      <xdr:col>2</xdr:col>
      <xdr:colOff>638175</xdr:colOff>
      <xdr:row>78</xdr:row>
      <xdr:rowOff>43720</xdr:rowOff>
    </xdr:to>
    <xdr:cxnSp macro="">
      <xdr:nvCxnSpPr>
        <xdr:cNvPr id="181" name="直線コネクタ 180"/>
        <xdr:cNvCxnSpPr/>
      </xdr:nvCxnSpPr>
      <xdr:spPr>
        <a:xfrm flipV="1">
          <a:off x="1130300" y="13410716"/>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54693</xdr:rowOff>
    </xdr:from>
    <xdr:to>
      <xdr:col>6</xdr:col>
      <xdr:colOff>561975</xdr:colOff>
      <xdr:row>77</xdr:row>
      <xdr:rowOff>156293</xdr:rowOff>
    </xdr:to>
    <xdr:sp macro="" textlink="">
      <xdr:nvSpPr>
        <xdr:cNvPr id="191" name="円/楕円 190"/>
        <xdr:cNvSpPr/>
      </xdr:nvSpPr>
      <xdr:spPr>
        <a:xfrm>
          <a:off x="4584700" y="132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33120</xdr:rowOff>
    </xdr:from>
    <xdr:ext cx="599010" cy="259045"/>
    <xdr:sp macro="" textlink="">
      <xdr:nvSpPr>
        <xdr:cNvPr id="192" name="民生費該当値テキスト"/>
        <xdr:cNvSpPr txBox="1"/>
      </xdr:nvSpPr>
      <xdr:spPr>
        <a:xfrm>
          <a:off x="4686300" y="1323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144,982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119239</xdr:rowOff>
    </xdr:from>
    <xdr:to>
      <xdr:col>5</xdr:col>
      <xdr:colOff>409575</xdr:colOff>
      <xdr:row>78</xdr:row>
      <xdr:rowOff>49389</xdr:rowOff>
    </xdr:to>
    <xdr:sp macro="" textlink="">
      <xdr:nvSpPr>
        <xdr:cNvPr id="193" name="円/楕円 192"/>
        <xdr:cNvSpPr/>
      </xdr:nvSpPr>
      <xdr:spPr>
        <a:xfrm>
          <a:off x="3746500" y="133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40516</xdr:rowOff>
    </xdr:from>
    <xdr:ext cx="599010" cy="259045"/>
    <xdr:sp macro="" textlink="">
      <xdr:nvSpPr>
        <xdr:cNvPr id="194" name="テキスト ボックス 193"/>
        <xdr:cNvSpPr txBox="1"/>
      </xdr:nvSpPr>
      <xdr:spPr>
        <a:xfrm>
          <a:off x="3497794" y="1341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123377</xdr:rowOff>
    </xdr:from>
    <xdr:to>
      <xdr:col>4</xdr:col>
      <xdr:colOff>206375</xdr:colOff>
      <xdr:row>78</xdr:row>
      <xdr:rowOff>53527</xdr:rowOff>
    </xdr:to>
    <xdr:sp macro="" textlink="">
      <xdr:nvSpPr>
        <xdr:cNvPr id="195" name="円/楕円 194"/>
        <xdr:cNvSpPr/>
      </xdr:nvSpPr>
      <xdr:spPr>
        <a:xfrm>
          <a:off x="2857500" y="133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44654</xdr:rowOff>
    </xdr:from>
    <xdr:ext cx="599010" cy="259045"/>
    <xdr:sp macro="" textlink="">
      <xdr:nvSpPr>
        <xdr:cNvPr id="196" name="テキスト ボックス 195"/>
        <xdr:cNvSpPr txBox="1"/>
      </xdr:nvSpPr>
      <xdr:spPr>
        <a:xfrm>
          <a:off x="2608794" y="1341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129,959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158266</xdr:rowOff>
    </xdr:from>
    <xdr:to>
      <xdr:col>3</xdr:col>
      <xdr:colOff>3175</xdr:colOff>
      <xdr:row>78</xdr:row>
      <xdr:rowOff>88416</xdr:rowOff>
    </xdr:to>
    <xdr:sp macro="" textlink="">
      <xdr:nvSpPr>
        <xdr:cNvPr id="197" name="円/楕円 196"/>
        <xdr:cNvSpPr/>
      </xdr:nvSpPr>
      <xdr:spPr>
        <a:xfrm>
          <a:off x="1968500" y="1335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79543</xdr:rowOff>
    </xdr:from>
    <xdr:ext cx="599010" cy="259045"/>
    <xdr:sp macro="" textlink="">
      <xdr:nvSpPr>
        <xdr:cNvPr id="198" name="テキスト ボックス 197"/>
        <xdr:cNvSpPr txBox="1"/>
      </xdr:nvSpPr>
      <xdr:spPr>
        <a:xfrm>
          <a:off x="1719794" y="1345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122,328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164370</xdr:rowOff>
    </xdr:from>
    <xdr:to>
      <xdr:col>1</xdr:col>
      <xdr:colOff>485775</xdr:colOff>
      <xdr:row>78</xdr:row>
      <xdr:rowOff>94520</xdr:rowOff>
    </xdr:to>
    <xdr:sp macro="" textlink="">
      <xdr:nvSpPr>
        <xdr:cNvPr id="199" name="円/楕円 198"/>
        <xdr:cNvSpPr/>
      </xdr:nvSpPr>
      <xdr:spPr>
        <a:xfrm>
          <a:off x="1079500" y="133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85647</xdr:rowOff>
    </xdr:from>
    <xdr:ext cx="599010" cy="259045"/>
    <xdr:sp macro="" textlink="">
      <xdr:nvSpPr>
        <xdr:cNvPr id="200" name="テキスト ボックス 199"/>
        <xdr:cNvSpPr txBox="1"/>
      </xdr:nvSpPr>
      <xdr:spPr>
        <a:xfrm>
          <a:off x="830794" y="1345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96872</xdr:rowOff>
    </xdr:from>
    <xdr:to>
      <xdr:col>6</xdr:col>
      <xdr:colOff>511175</xdr:colOff>
      <xdr:row>96</xdr:row>
      <xdr:rowOff>109479</xdr:rowOff>
    </xdr:to>
    <xdr:cxnSp macro="">
      <xdr:nvCxnSpPr>
        <xdr:cNvPr id="225" name="直線コネクタ 224"/>
        <xdr:cNvCxnSpPr/>
      </xdr:nvCxnSpPr>
      <xdr:spPr>
        <a:xfrm flipV="1">
          <a:off x="3797300" y="16556072"/>
          <a:ext cx="838200" cy="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93185</xdr:rowOff>
    </xdr:from>
    <xdr:to>
      <xdr:col>5</xdr:col>
      <xdr:colOff>358775</xdr:colOff>
      <xdr:row>96</xdr:row>
      <xdr:rowOff>109479</xdr:rowOff>
    </xdr:to>
    <xdr:cxnSp macro="">
      <xdr:nvCxnSpPr>
        <xdr:cNvPr id="228" name="直線コネクタ 227"/>
        <xdr:cNvCxnSpPr/>
      </xdr:nvCxnSpPr>
      <xdr:spPr>
        <a:xfrm>
          <a:off x="2908300" y="16552385"/>
          <a:ext cx="8890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83876</xdr:rowOff>
    </xdr:from>
    <xdr:to>
      <xdr:col>4</xdr:col>
      <xdr:colOff>155575</xdr:colOff>
      <xdr:row>96</xdr:row>
      <xdr:rowOff>93185</xdr:rowOff>
    </xdr:to>
    <xdr:cxnSp macro="">
      <xdr:nvCxnSpPr>
        <xdr:cNvPr id="231" name="直線コネクタ 230"/>
        <xdr:cNvCxnSpPr/>
      </xdr:nvCxnSpPr>
      <xdr:spPr>
        <a:xfrm>
          <a:off x="2019300" y="16543076"/>
          <a:ext cx="889000" cy="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81573</xdr:rowOff>
    </xdr:from>
    <xdr:to>
      <xdr:col>2</xdr:col>
      <xdr:colOff>638175</xdr:colOff>
      <xdr:row>96</xdr:row>
      <xdr:rowOff>83876</xdr:rowOff>
    </xdr:to>
    <xdr:cxnSp macro="">
      <xdr:nvCxnSpPr>
        <xdr:cNvPr id="234" name="直線コネクタ 233"/>
        <xdr:cNvCxnSpPr/>
      </xdr:nvCxnSpPr>
      <xdr:spPr>
        <a:xfrm>
          <a:off x="1130300" y="16540773"/>
          <a:ext cx="8890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46072</xdr:rowOff>
    </xdr:from>
    <xdr:to>
      <xdr:col>6</xdr:col>
      <xdr:colOff>561975</xdr:colOff>
      <xdr:row>96</xdr:row>
      <xdr:rowOff>147672</xdr:rowOff>
    </xdr:to>
    <xdr:sp macro="" textlink="">
      <xdr:nvSpPr>
        <xdr:cNvPr id="244" name="円/楕円 243"/>
        <xdr:cNvSpPr/>
      </xdr:nvSpPr>
      <xdr:spPr>
        <a:xfrm>
          <a:off x="4584700" y="1650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24499</xdr:rowOff>
    </xdr:from>
    <xdr:ext cx="534377" cy="259045"/>
    <xdr:sp macro="" textlink="">
      <xdr:nvSpPr>
        <xdr:cNvPr id="245" name="衛生費該当値テキスト"/>
        <xdr:cNvSpPr txBox="1"/>
      </xdr:nvSpPr>
      <xdr:spPr>
        <a:xfrm>
          <a:off x="4686300" y="1648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47,494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58679</xdr:rowOff>
    </xdr:from>
    <xdr:to>
      <xdr:col>5</xdr:col>
      <xdr:colOff>409575</xdr:colOff>
      <xdr:row>96</xdr:row>
      <xdr:rowOff>160279</xdr:rowOff>
    </xdr:to>
    <xdr:sp macro="" textlink="">
      <xdr:nvSpPr>
        <xdr:cNvPr id="246" name="円/楕円 245"/>
        <xdr:cNvSpPr/>
      </xdr:nvSpPr>
      <xdr:spPr>
        <a:xfrm>
          <a:off x="3746500" y="165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151406</xdr:rowOff>
    </xdr:from>
    <xdr:ext cx="534377" cy="259045"/>
    <xdr:sp macro="" textlink="">
      <xdr:nvSpPr>
        <xdr:cNvPr id="247" name="テキスト ボックス 246"/>
        <xdr:cNvSpPr txBox="1"/>
      </xdr:nvSpPr>
      <xdr:spPr>
        <a:xfrm>
          <a:off x="3530111" y="1661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42385</xdr:rowOff>
    </xdr:from>
    <xdr:to>
      <xdr:col>4</xdr:col>
      <xdr:colOff>206375</xdr:colOff>
      <xdr:row>96</xdr:row>
      <xdr:rowOff>143985</xdr:rowOff>
    </xdr:to>
    <xdr:sp macro="" textlink="">
      <xdr:nvSpPr>
        <xdr:cNvPr id="248" name="円/楕円 247"/>
        <xdr:cNvSpPr/>
      </xdr:nvSpPr>
      <xdr:spPr>
        <a:xfrm>
          <a:off x="2857500" y="1650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135112</xdr:rowOff>
    </xdr:from>
    <xdr:ext cx="534377" cy="259045"/>
    <xdr:sp macro="" textlink="">
      <xdr:nvSpPr>
        <xdr:cNvPr id="249" name="テキスト ボックス 248"/>
        <xdr:cNvSpPr txBox="1"/>
      </xdr:nvSpPr>
      <xdr:spPr>
        <a:xfrm>
          <a:off x="2641111" y="1659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33076</xdr:rowOff>
    </xdr:from>
    <xdr:to>
      <xdr:col>3</xdr:col>
      <xdr:colOff>3175</xdr:colOff>
      <xdr:row>96</xdr:row>
      <xdr:rowOff>134676</xdr:rowOff>
    </xdr:to>
    <xdr:sp macro="" textlink="">
      <xdr:nvSpPr>
        <xdr:cNvPr id="250" name="円/楕円 249"/>
        <xdr:cNvSpPr/>
      </xdr:nvSpPr>
      <xdr:spPr>
        <a:xfrm>
          <a:off x="1968500" y="1649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151203</xdr:rowOff>
    </xdr:from>
    <xdr:ext cx="534377" cy="259045"/>
    <xdr:sp macro="" textlink="">
      <xdr:nvSpPr>
        <xdr:cNvPr id="251" name="テキスト ボックス 250"/>
        <xdr:cNvSpPr txBox="1"/>
      </xdr:nvSpPr>
      <xdr:spPr>
        <a:xfrm>
          <a:off x="1752111" y="1626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30773</xdr:rowOff>
    </xdr:from>
    <xdr:to>
      <xdr:col>1</xdr:col>
      <xdr:colOff>485775</xdr:colOff>
      <xdr:row>96</xdr:row>
      <xdr:rowOff>132373</xdr:rowOff>
    </xdr:to>
    <xdr:sp macro="" textlink="">
      <xdr:nvSpPr>
        <xdr:cNvPr id="252" name="円/楕円 251"/>
        <xdr:cNvSpPr/>
      </xdr:nvSpPr>
      <xdr:spPr>
        <a:xfrm>
          <a:off x="1079500" y="1648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148900</xdr:rowOff>
    </xdr:from>
    <xdr:ext cx="534377" cy="259045"/>
    <xdr:sp macro="" textlink="">
      <xdr:nvSpPr>
        <xdr:cNvPr id="253" name="テキスト ボックス 252"/>
        <xdr:cNvSpPr txBox="1"/>
      </xdr:nvSpPr>
      <xdr:spPr>
        <a:xfrm>
          <a:off x="863111" y="1626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4" name="直線コネクタ 28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7" name="直線コネクタ 28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85816</xdr:rowOff>
    </xdr:from>
    <xdr:to>
      <xdr:col>12</xdr:col>
      <xdr:colOff>511175</xdr:colOff>
      <xdr:row>39</xdr:row>
      <xdr:rowOff>98878</xdr:rowOff>
    </xdr:to>
    <xdr:cxnSp macro="">
      <xdr:nvCxnSpPr>
        <xdr:cNvPr id="290" name="直線コネクタ 289"/>
        <xdr:cNvCxnSpPr/>
      </xdr:nvCxnSpPr>
      <xdr:spPr>
        <a:xfrm>
          <a:off x="7861300" y="6600916"/>
          <a:ext cx="889000" cy="18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85816</xdr:rowOff>
    </xdr:from>
    <xdr:to>
      <xdr:col>11</xdr:col>
      <xdr:colOff>307975</xdr:colOff>
      <xdr:row>39</xdr:row>
      <xdr:rowOff>79284</xdr:rowOff>
    </xdr:to>
    <xdr:cxnSp macro="">
      <xdr:nvCxnSpPr>
        <xdr:cNvPr id="293" name="直線コネクタ 292"/>
        <xdr:cNvCxnSpPr/>
      </xdr:nvCxnSpPr>
      <xdr:spPr>
        <a:xfrm flipV="1">
          <a:off x="6972300" y="6600916"/>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3" name="円/楕円 30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5" name="円/楕円 30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6" name="テキスト ボックス 30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7" name="円/楕円 30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08" name="テキスト ボックス 30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35016</xdr:rowOff>
    </xdr:from>
    <xdr:to>
      <xdr:col>11</xdr:col>
      <xdr:colOff>358775</xdr:colOff>
      <xdr:row>38</xdr:row>
      <xdr:rowOff>136616</xdr:rowOff>
    </xdr:to>
    <xdr:sp macro="" textlink="">
      <xdr:nvSpPr>
        <xdr:cNvPr id="309" name="円/楕円 308"/>
        <xdr:cNvSpPr/>
      </xdr:nvSpPr>
      <xdr:spPr>
        <a:xfrm>
          <a:off x="7810500" y="655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127743</xdr:rowOff>
    </xdr:from>
    <xdr:ext cx="378565" cy="259045"/>
    <xdr:sp macro="" textlink="">
      <xdr:nvSpPr>
        <xdr:cNvPr id="310" name="テキスト ボックス 309"/>
        <xdr:cNvSpPr txBox="1"/>
      </xdr:nvSpPr>
      <xdr:spPr>
        <a:xfrm>
          <a:off x="7672017" y="6642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28484</xdr:rowOff>
    </xdr:from>
    <xdr:to>
      <xdr:col>10</xdr:col>
      <xdr:colOff>155575</xdr:colOff>
      <xdr:row>39</xdr:row>
      <xdr:rowOff>130084</xdr:rowOff>
    </xdr:to>
    <xdr:sp macro="" textlink="">
      <xdr:nvSpPr>
        <xdr:cNvPr id="311" name="円/楕円 310"/>
        <xdr:cNvSpPr/>
      </xdr:nvSpPr>
      <xdr:spPr>
        <a:xfrm>
          <a:off x="6921500" y="67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121211</xdr:rowOff>
    </xdr:from>
    <xdr:ext cx="313932" cy="259045"/>
    <xdr:sp macro="" textlink="">
      <xdr:nvSpPr>
        <xdr:cNvPr id="312" name="テキスト ボックス 311"/>
        <xdr:cNvSpPr txBox="1"/>
      </xdr:nvSpPr>
      <xdr:spPr>
        <a:xfrm>
          <a:off x="6815333" y="6807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178</xdr:rowOff>
    </xdr:from>
    <xdr:to>
      <xdr:col>15</xdr:col>
      <xdr:colOff>180975</xdr:colOff>
      <xdr:row>58</xdr:row>
      <xdr:rowOff>48705</xdr:rowOff>
    </xdr:to>
    <xdr:cxnSp macro="">
      <xdr:nvCxnSpPr>
        <xdr:cNvPr id="341" name="直線コネクタ 340"/>
        <xdr:cNvCxnSpPr/>
      </xdr:nvCxnSpPr>
      <xdr:spPr>
        <a:xfrm flipV="1">
          <a:off x="9639300" y="9944278"/>
          <a:ext cx="838200" cy="4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48705</xdr:rowOff>
    </xdr:from>
    <xdr:to>
      <xdr:col>14</xdr:col>
      <xdr:colOff>28575</xdr:colOff>
      <xdr:row>58</xdr:row>
      <xdr:rowOff>62484</xdr:rowOff>
    </xdr:to>
    <xdr:cxnSp macro="">
      <xdr:nvCxnSpPr>
        <xdr:cNvPr id="344" name="直線コネクタ 343"/>
        <xdr:cNvCxnSpPr/>
      </xdr:nvCxnSpPr>
      <xdr:spPr>
        <a:xfrm flipV="1">
          <a:off x="8750300" y="9992805"/>
          <a:ext cx="8890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43535</xdr:rowOff>
    </xdr:from>
    <xdr:to>
      <xdr:col>12</xdr:col>
      <xdr:colOff>511175</xdr:colOff>
      <xdr:row>58</xdr:row>
      <xdr:rowOff>62484</xdr:rowOff>
    </xdr:to>
    <xdr:cxnSp macro="">
      <xdr:nvCxnSpPr>
        <xdr:cNvPr id="347" name="直線コネクタ 346"/>
        <xdr:cNvCxnSpPr/>
      </xdr:nvCxnSpPr>
      <xdr:spPr>
        <a:xfrm>
          <a:off x="7861300" y="9987635"/>
          <a:ext cx="889000" cy="1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43535</xdr:rowOff>
    </xdr:from>
    <xdr:to>
      <xdr:col>11</xdr:col>
      <xdr:colOff>307975</xdr:colOff>
      <xdr:row>58</xdr:row>
      <xdr:rowOff>74829</xdr:rowOff>
    </xdr:to>
    <xdr:cxnSp macro="">
      <xdr:nvCxnSpPr>
        <xdr:cNvPr id="350" name="直線コネクタ 349"/>
        <xdr:cNvCxnSpPr/>
      </xdr:nvCxnSpPr>
      <xdr:spPr>
        <a:xfrm flipV="1">
          <a:off x="6972300" y="9987635"/>
          <a:ext cx="889000" cy="3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120828</xdr:rowOff>
    </xdr:from>
    <xdr:to>
      <xdr:col>15</xdr:col>
      <xdr:colOff>231775</xdr:colOff>
      <xdr:row>58</xdr:row>
      <xdr:rowOff>50978</xdr:rowOff>
    </xdr:to>
    <xdr:sp macro="" textlink="">
      <xdr:nvSpPr>
        <xdr:cNvPr id="360" name="円/楕円 359"/>
        <xdr:cNvSpPr/>
      </xdr:nvSpPr>
      <xdr:spPr>
        <a:xfrm>
          <a:off x="10426700" y="989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99255</xdr:rowOff>
    </xdr:from>
    <xdr:ext cx="534377" cy="259045"/>
    <xdr:sp macro="" textlink="">
      <xdr:nvSpPr>
        <xdr:cNvPr id="361" name="農林水産業費該当値テキスト"/>
        <xdr:cNvSpPr txBox="1"/>
      </xdr:nvSpPr>
      <xdr:spPr>
        <a:xfrm>
          <a:off x="10528300" y="98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169355</xdr:rowOff>
    </xdr:from>
    <xdr:to>
      <xdr:col>14</xdr:col>
      <xdr:colOff>79375</xdr:colOff>
      <xdr:row>58</xdr:row>
      <xdr:rowOff>99505</xdr:rowOff>
    </xdr:to>
    <xdr:sp macro="" textlink="">
      <xdr:nvSpPr>
        <xdr:cNvPr id="362" name="円/楕円 361"/>
        <xdr:cNvSpPr/>
      </xdr:nvSpPr>
      <xdr:spPr>
        <a:xfrm>
          <a:off x="9588500" y="994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90632</xdr:rowOff>
    </xdr:from>
    <xdr:ext cx="534377" cy="259045"/>
    <xdr:sp macro="" textlink="">
      <xdr:nvSpPr>
        <xdr:cNvPr id="363" name="テキスト ボックス 362"/>
        <xdr:cNvSpPr txBox="1"/>
      </xdr:nvSpPr>
      <xdr:spPr>
        <a:xfrm>
          <a:off x="9372111" y="1003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11684</xdr:rowOff>
    </xdr:from>
    <xdr:to>
      <xdr:col>12</xdr:col>
      <xdr:colOff>561975</xdr:colOff>
      <xdr:row>58</xdr:row>
      <xdr:rowOff>113284</xdr:rowOff>
    </xdr:to>
    <xdr:sp macro="" textlink="">
      <xdr:nvSpPr>
        <xdr:cNvPr id="364" name="円/楕円 363"/>
        <xdr:cNvSpPr/>
      </xdr:nvSpPr>
      <xdr:spPr>
        <a:xfrm>
          <a:off x="8699500" y="995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104411</xdr:rowOff>
    </xdr:from>
    <xdr:ext cx="534377" cy="259045"/>
    <xdr:sp macro="" textlink="">
      <xdr:nvSpPr>
        <xdr:cNvPr id="365" name="テキスト ボックス 364"/>
        <xdr:cNvSpPr txBox="1"/>
      </xdr:nvSpPr>
      <xdr:spPr>
        <a:xfrm>
          <a:off x="8483111" y="1004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164185</xdr:rowOff>
    </xdr:from>
    <xdr:to>
      <xdr:col>11</xdr:col>
      <xdr:colOff>358775</xdr:colOff>
      <xdr:row>58</xdr:row>
      <xdr:rowOff>94335</xdr:rowOff>
    </xdr:to>
    <xdr:sp macro="" textlink="">
      <xdr:nvSpPr>
        <xdr:cNvPr id="366" name="円/楕円 365"/>
        <xdr:cNvSpPr/>
      </xdr:nvSpPr>
      <xdr:spPr>
        <a:xfrm>
          <a:off x="7810500" y="993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85462</xdr:rowOff>
    </xdr:from>
    <xdr:ext cx="534377" cy="259045"/>
    <xdr:sp macro="" textlink="">
      <xdr:nvSpPr>
        <xdr:cNvPr id="367" name="テキスト ボックス 366"/>
        <xdr:cNvSpPr txBox="1"/>
      </xdr:nvSpPr>
      <xdr:spPr>
        <a:xfrm>
          <a:off x="7594111" y="1002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24029</xdr:rowOff>
    </xdr:from>
    <xdr:to>
      <xdr:col>10</xdr:col>
      <xdr:colOff>155575</xdr:colOff>
      <xdr:row>58</xdr:row>
      <xdr:rowOff>125629</xdr:rowOff>
    </xdr:to>
    <xdr:sp macro="" textlink="">
      <xdr:nvSpPr>
        <xdr:cNvPr id="368" name="円/楕円 367"/>
        <xdr:cNvSpPr/>
      </xdr:nvSpPr>
      <xdr:spPr>
        <a:xfrm>
          <a:off x="6921500" y="99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116756</xdr:rowOff>
    </xdr:from>
    <xdr:ext cx="534377" cy="259045"/>
    <xdr:sp macro="" textlink="">
      <xdr:nvSpPr>
        <xdr:cNvPr id="369" name="テキスト ボックス 368"/>
        <xdr:cNvSpPr txBox="1"/>
      </xdr:nvSpPr>
      <xdr:spPr>
        <a:xfrm>
          <a:off x="6705111" y="100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116993</xdr:rowOff>
    </xdr:from>
    <xdr:to>
      <xdr:col>15</xdr:col>
      <xdr:colOff>180975</xdr:colOff>
      <xdr:row>78</xdr:row>
      <xdr:rowOff>142481</xdr:rowOff>
    </xdr:to>
    <xdr:cxnSp macro="">
      <xdr:nvCxnSpPr>
        <xdr:cNvPr id="398" name="直線コネクタ 397"/>
        <xdr:cNvCxnSpPr/>
      </xdr:nvCxnSpPr>
      <xdr:spPr>
        <a:xfrm flipV="1">
          <a:off x="9639300" y="13490093"/>
          <a:ext cx="8382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142481</xdr:rowOff>
    </xdr:from>
    <xdr:to>
      <xdr:col>14</xdr:col>
      <xdr:colOff>28575</xdr:colOff>
      <xdr:row>78</xdr:row>
      <xdr:rowOff>152603</xdr:rowOff>
    </xdr:to>
    <xdr:cxnSp macro="">
      <xdr:nvCxnSpPr>
        <xdr:cNvPr id="401" name="直線コネクタ 400"/>
        <xdr:cNvCxnSpPr/>
      </xdr:nvCxnSpPr>
      <xdr:spPr>
        <a:xfrm flipV="1">
          <a:off x="8750300" y="13515581"/>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146304</xdr:rowOff>
    </xdr:from>
    <xdr:to>
      <xdr:col>12</xdr:col>
      <xdr:colOff>511175</xdr:colOff>
      <xdr:row>78</xdr:row>
      <xdr:rowOff>152603</xdr:rowOff>
    </xdr:to>
    <xdr:cxnSp macro="">
      <xdr:nvCxnSpPr>
        <xdr:cNvPr id="404" name="直線コネクタ 403"/>
        <xdr:cNvCxnSpPr/>
      </xdr:nvCxnSpPr>
      <xdr:spPr>
        <a:xfrm>
          <a:off x="7861300" y="13519404"/>
          <a:ext cx="889000" cy="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146304</xdr:rowOff>
    </xdr:from>
    <xdr:to>
      <xdr:col>11</xdr:col>
      <xdr:colOff>307975</xdr:colOff>
      <xdr:row>78</xdr:row>
      <xdr:rowOff>156426</xdr:rowOff>
    </xdr:to>
    <xdr:cxnSp macro="">
      <xdr:nvCxnSpPr>
        <xdr:cNvPr id="407" name="直線コネクタ 406"/>
        <xdr:cNvCxnSpPr/>
      </xdr:nvCxnSpPr>
      <xdr:spPr>
        <a:xfrm flipV="1">
          <a:off x="6972300" y="13519404"/>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66193</xdr:rowOff>
    </xdr:from>
    <xdr:to>
      <xdr:col>15</xdr:col>
      <xdr:colOff>231775</xdr:colOff>
      <xdr:row>78</xdr:row>
      <xdr:rowOff>167793</xdr:rowOff>
    </xdr:to>
    <xdr:sp macro="" textlink="">
      <xdr:nvSpPr>
        <xdr:cNvPr id="417" name="円/楕円 416"/>
        <xdr:cNvSpPr/>
      </xdr:nvSpPr>
      <xdr:spPr>
        <a:xfrm>
          <a:off x="10426700" y="134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152570</xdr:rowOff>
    </xdr:from>
    <xdr:ext cx="469744" cy="259045"/>
    <xdr:sp macro="" textlink="">
      <xdr:nvSpPr>
        <xdr:cNvPr id="418" name="商工費該当値テキスト"/>
        <xdr:cNvSpPr txBox="1"/>
      </xdr:nvSpPr>
      <xdr:spPr>
        <a:xfrm>
          <a:off x="10528300" y="1335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91681</xdr:rowOff>
    </xdr:from>
    <xdr:to>
      <xdr:col>14</xdr:col>
      <xdr:colOff>79375</xdr:colOff>
      <xdr:row>79</xdr:row>
      <xdr:rowOff>21831</xdr:rowOff>
    </xdr:to>
    <xdr:sp macro="" textlink="">
      <xdr:nvSpPr>
        <xdr:cNvPr id="419" name="円/楕円 418"/>
        <xdr:cNvSpPr/>
      </xdr:nvSpPr>
      <xdr:spPr>
        <a:xfrm>
          <a:off x="9588500" y="134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12958</xdr:rowOff>
    </xdr:from>
    <xdr:ext cx="469744" cy="259045"/>
    <xdr:sp macro="" textlink="">
      <xdr:nvSpPr>
        <xdr:cNvPr id="420" name="テキスト ボックス 419"/>
        <xdr:cNvSpPr txBox="1"/>
      </xdr:nvSpPr>
      <xdr:spPr>
        <a:xfrm>
          <a:off x="9404427"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101803</xdr:rowOff>
    </xdr:from>
    <xdr:to>
      <xdr:col>12</xdr:col>
      <xdr:colOff>561975</xdr:colOff>
      <xdr:row>79</xdr:row>
      <xdr:rowOff>31953</xdr:rowOff>
    </xdr:to>
    <xdr:sp macro="" textlink="">
      <xdr:nvSpPr>
        <xdr:cNvPr id="421" name="円/楕円 420"/>
        <xdr:cNvSpPr/>
      </xdr:nvSpPr>
      <xdr:spPr>
        <a:xfrm>
          <a:off x="8699500" y="134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23080</xdr:rowOff>
    </xdr:from>
    <xdr:ext cx="469744" cy="259045"/>
    <xdr:sp macro="" textlink="">
      <xdr:nvSpPr>
        <xdr:cNvPr id="422" name="テキスト ボックス 421"/>
        <xdr:cNvSpPr txBox="1"/>
      </xdr:nvSpPr>
      <xdr:spPr>
        <a:xfrm>
          <a:off x="8515427" y="1356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95504</xdr:rowOff>
    </xdr:from>
    <xdr:to>
      <xdr:col>11</xdr:col>
      <xdr:colOff>358775</xdr:colOff>
      <xdr:row>79</xdr:row>
      <xdr:rowOff>25654</xdr:rowOff>
    </xdr:to>
    <xdr:sp macro="" textlink="">
      <xdr:nvSpPr>
        <xdr:cNvPr id="423" name="円/楕円 422"/>
        <xdr:cNvSpPr/>
      </xdr:nvSpPr>
      <xdr:spPr>
        <a:xfrm>
          <a:off x="7810500" y="134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16781</xdr:rowOff>
    </xdr:from>
    <xdr:ext cx="469744" cy="259045"/>
    <xdr:sp macro="" textlink="">
      <xdr:nvSpPr>
        <xdr:cNvPr id="424" name="テキスト ボックス 423"/>
        <xdr:cNvSpPr txBox="1"/>
      </xdr:nvSpPr>
      <xdr:spPr>
        <a:xfrm>
          <a:off x="7626427" y="135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105626</xdr:rowOff>
    </xdr:from>
    <xdr:to>
      <xdr:col>10</xdr:col>
      <xdr:colOff>155575</xdr:colOff>
      <xdr:row>79</xdr:row>
      <xdr:rowOff>35776</xdr:rowOff>
    </xdr:to>
    <xdr:sp macro="" textlink="">
      <xdr:nvSpPr>
        <xdr:cNvPr id="425" name="円/楕円 424"/>
        <xdr:cNvSpPr/>
      </xdr:nvSpPr>
      <xdr:spPr>
        <a:xfrm>
          <a:off x="6921500" y="134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26903</xdr:rowOff>
    </xdr:from>
    <xdr:ext cx="469744" cy="259045"/>
    <xdr:sp macro="" textlink="">
      <xdr:nvSpPr>
        <xdr:cNvPr id="426" name="テキスト ボックス 425"/>
        <xdr:cNvSpPr txBox="1"/>
      </xdr:nvSpPr>
      <xdr:spPr>
        <a:xfrm>
          <a:off x="6737427" y="1357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14684</xdr:rowOff>
    </xdr:from>
    <xdr:to>
      <xdr:col>15</xdr:col>
      <xdr:colOff>180975</xdr:colOff>
      <xdr:row>99</xdr:row>
      <xdr:rowOff>32829</xdr:rowOff>
    </xdr:to>
    <xdr:cxnSp macro="">
      <xdr:nvCxnSpPr>
        <xdr:cNvPr id="459" name="直線コネクタ 458"/>
        <xdr:cNvCxnSpPr/>
      </xdr:nvCxnSpPr>
      <xdr:spPr>
        <a:xfrm>
          <a:off x="9639300" y="16988234"/>
          <a:ext cx="838200" cy="1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2350</xdr:rowOff>
    </xdr:from>
    <xdr:to>
      <xdr:col>14</xdr:col>
      <xdr:colOff>28575</xdr:colOff>
      <xdr:row>99</xdr:row>
      <xdr:rowOff>14684</xdr:rowOff>
    </xdr:to>
    <xdr:cxnSp macro="">
      <xdr:nvCxnSpPr>
        <xdr:cNvPr id="462" name="直線コネクタ 461"/>
        <xdr:cNvCxnSpPr/>
      </xdr:nvCxnSpPr>
      <xdr:spPr>
        <a:xfrm>
          <a:off x="8750300" y="16975900"/>
          <a:ext cx="889000" cy="1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72406</xdr:rowOff>
    </xdr:from>
    <xdr:to>
      <xdr:col>12</xdr:col>
      <xdr:colOff>511175</xdr:colOff>
      <xdr:row>99</xdr:row>
      <xdr:rowOff>2350</xdr:rowOff>
    </xdr:to>
    <xdr:cxnSp macro="">
      <xdr:nvCxnSpPr>
        <xdr:cNvPr id="465" name="直線コネクタ 464"/>
        <xdr:cNvCxnSpPr/>
      </xdr:nvCxnSpPr>
      <xdr:spPr>
        <a:xfrm>
          <a:off x="7861300" y="16874506"/>
          <a:ext cx="889000" cy="10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58004</xdr:rowOff>
    </xdr:from>
    <xdr:to>
      <xdr:col>11</xdr:col>
      <xdr:colOff>307975</xdr:colOff>
      <xdr:row>98</xdr:row>
      <xdr:rowOff>72406</xdr:rowOff>
    </xdr:to>
    <xdr:cxnSp macro="">
      <xdr:nvCxnSpPr>
        <xdr:cNvPr id="468" name="直線コネクタ 467"/>
        <xdr:cNvCxnSpPr/>
      </xdr:nvCxnSpPr>
      <xdr:spPr>
        <a:xfrm>
          <a:off x="6972300" y="16860104"/>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153479</xdr:rowOff>
    </xdr:from>
    <xdr:to>
      <xdr:col>15</xdr:col>
      <xdr:colOff>231775</xdr:colOff>
      <xdr:row>99</xdr:row>
      <xdr:rowOff>83629</xdr:rowOff>
    </xdr:to>
    <xdr:sp macro="" textlink="">
      <xdr:nvSpPr>
        <xdr:cNvPr id="478" name="円/楕円 477"/>
        <xdr:cNvSpPr/>
      </xdr:nvSpPr>
      <xdr:spPr>
        <a:xfrm>
          <a:off x="10426700" y="1695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68406</xdr:rowOff>
    </xdr:from>
    <xdr:ext cx="534377" cy="259045"/>
    <xdr:sp macro="" textlink="">
      <xdr:nvSpPr>
        <xdr:cNvPr id="479" name="土木費該当値テキスト"/>
        <xdr:cNvSpPr txBox="1"/>
      </xdr:nvSpPr>
      <xdr:spPr>
        <a:xfrm>
          <a:off x="10528300" y="168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135334</xdr:rowOff>
    </xdr:from>
    <xdr:to>
      <xdr:col>14</xdr:col>
      <xdr:colOff>79375</xdr:colOff>
      <xdr:row>99</xdr:row>
      <xdr:rowOff>65484</xdr:rowOff>
    </xdr:to>
    <xdr:sp macro="" textlink="">
      <xdr:nvSpPr>
        <xdr:cNvPr id="480" name="円/楕円 479"/>
        <xdr:cNvSpPr/>
      </xdr:nvSpPr>
      <xdr:spPr>
        <a:xfrm>
          <a:off x="9588500" y="1693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56611</xdr:rowOff>
    </xdr:from>
    <xdr:ext cx="534377" cy="259045"/>
    <xdr:sp macro="" textlink="">
      <xdr:nvSpPr>
        <xdr:cNvPr id="481" name="テキスト ボックス 480"/>
        <xdr:cNvSpPr txBox="1"/>
      </xdr:nvSpPr>
      <xdr:spPr>
        <a:xfrm>
          <a:off x="9372111" y="1703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123000</xdr:rowOff>
    </xdr:from>
    <xdr:to>
      <xdr:col>12</xdr:col>
      <xdr:colOff>561975</xdr:colOff>
      <xdr:row>99</xdr:row>
      <xdr:rowOff>53150</xdr:rowOff>
    </xdr:to>
    <xdr:sp macro="" textlink="">
      <xdr:nvSpPr>
        <xdr:cNvPr id="482" name="円/楕円 481"/>
        <xdr:cNvSpPr/>
      </xdr:nvSpPr>
      <xdr:spPr>
        <a:xfrm>
          <a:off x="8699500" y="169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44277</xdr:rowOff>
    </xdr:from>
    <xdr:ext cx="534377" cy="259045"/>
    <xdr:sp macro="" textlink="">
      <xdr:nvSpPr>
        <xdr:cNvPr id="483" name="テキスト ボックス 482"/>
        <xdr:cNvSpPr txBox="1"/>
      </xdr:nvSpPr>
      <xdr:spPr>
        <a:xfrm>
          <a:off x="8483111" y="170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21606</xdr:rowOff>
    </xdr:from>
    <xdr:to>
      <xdr:col>11</xdr:col>
      <xdr:colOff>358775</xdr:colOff>
      <xdr:row>98</xdr:row>
      <xdr:rowOff>123206</xdr:rowOff>
    </xdr:to>
    <xdr:sp macro="" textlink="">
      <xdr:nvSpPr>
        <xdr:cNvPr id="484" name="円/楕円 483"/>
        <xdr:cNvSpPr/>
      </xdr:nvSpPr>
      <xdr:spPr>
        <a:xfrm>
          <a:off x="7810500" y="168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114333</xdr:rowOff>
    </xdr:from>
    <xdr:ext cx="534377" cy="259045"/>
    <xdr:sp macro="" textlink="">
      <xdr:nvSpPr>
        <xdr:cNvPr id="485" name="テキスト ボックス 484"/>
        <xdr:cNvSpPr txBox="1"/>
      </xdr:nvSpPr>
      <xdr:spPr>
        <a:xfrm>
          <a:off x="7594111" y="1691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7204</xdr:rowOff>
    </xdr:from>
    <xdr:to>
      <xdr:col>10</xdr:col>
      <xdr:colOff>155575</xdr:colOff>
      <xdr:row>98</xdr:row>
      <xdr:rowOff>108804</xdr:rowOff>
    </xdr:to>
    <xdr:sp macro="" textlink="">
      <xdr:nvSpPr>
        <xdr:cNvPr id="486" name="円/楕円 485"/>
        <xdr:cNvSpPr/>
      </xdr:nvSpPr>
      <xdr:spPr>
        <a:xfrm>
          <a:off x="6921500" y="1680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99931</xdr:rowOff>
    </xdr:from>
    <xdr:ext cx="534377" cy="259045"/>
    <xdr:sp macro="" textlink="">
      <xdr:nvSpPr>
        <xdr:cNvPr id="487" name="テキスト ボックス 486"/>
        <xdr:cNvSpPr txBox="1"/>
      </xdr:nvSpPr>
      <xdr:spPr>
        <a:xfrm>
          <a:off x="6705111" y="169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112039</xdr:rowOff>
    </xdr:from>
    <xdr:to>
      <xdr:col>23</xdr:col>
      <xdr:colOff>517525</xdr:colOff>
      <xdr:row>37</xdr:row>
      <xdr:rowOff>120512</xdr:rowOff>
    </xdr:to>
    <xdr:cxnSp macro="">
      <xdr:nvCxnSpPr>
        <xdr:cNvPr id="520" name="直線コネクタ 519"/>
        <xdr:cNvCxnSpPr/>
      </xdr:nvCxnSpPr>
      <xdr:spPr>
        <a:xfrm flipV="1">
          <a:off x="15481300" y="6455689"/>
          <a:ext cx="838200" cy="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120512</xdr:rowOff>
    </xdr:from>
    <xdr:to>
      <xdr:col>22</xdr:col>
      <xdr:colOff>365125</xdr:colOff>
      <xdr:row>37</xdr:row>
      <xdr:rowOff>122498</xdr:rowOff>
    </xdr:to>
    <xdr:cxnSp macro="">
      <xdr:nvCxnSpPr>
        <xdr:cNvPr id="523" name="直線コネクタ 522"/>
        <xdr:cNvCxnSpPr/>
      </xdr:nvCxnSpPr>
      <xdr:spPr>
        <a:xfrm flipV="1">
          <a:off x="14592300" y="6464162"/>
          <a:ext cx="889000" cy="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118397</xdr:rowOff>
    </xdr:from>
    <xdr:to>
      <xdr:col>21</xdr:col>
      <xdr:colOff>161925</xdr:colOff>
      <xdr:row>37</xdr:row>
      <xdr:rowOff>122498</xdr:rowOff>
    </xdr:to>
    <xdr:cxnSp macro="">
      <xdr:nvCxnSpPr>
        <xdr:cNvPr id="526" name="直線コネクタ 525"/>
        <xdr:cNvCxnSpPr/>
      </xdr:nvCxnSpPr>
      <xdr:spPr>
        <a:xfrm>
          <a:off x="13703300" y="6462047"/>
          <a:ext cx="8890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109811</xdr:rowOff>
    </xdr:from>
    <xdr:to>
      <xdr:col>19</xdr:col>
      <xdr:colOff>644525</xdr:colOff>
      <xdr:row>37</xdr:row>
      <xdr:rowOff>118397</xdr:rowOff>
    </xdr:to>
    <xdr:cxnSp macro="">
      <xdr:nvCxnSpPr>
        <xdr:cNvPr id="529" name="直線コネクタ 528"/>
        <xdr:cNvCxnSpPr/>
      </xdr:nvCxnSpPr>
      <xdr:spPr>
        <a:xfrm>
          <a:off x="12814300" y="6453461"/>
          <a:ext cx="8890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61239</xdr:rowOff>
    </xdr:from>
    <xdr:to>
      <xdr:col>23</xdr:col>
      <xdr:colOff>568325</xdr:colOff>
      <xdr:row>37</xdr:row>
      <xdr:rowOff>162840</xdr:rowOff>
    </xdr:to>
    <xdr:sp macro="" textlink="">
      <xdr:nvSpPr>
        <xdr:cNvPr id="539" name="円/楕円 538"/>
        <xdr:cNvSpPr/>
      </xdr:nvSpPr>
      <xdr:spPr>
        <a:xfrm>
          <a:off x="16268700" y="6404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84116</xdr:rowOff>
    </xdr:from>
    <xdr:ext cx="534377" cy="259045"/>
    <xdr:sp macro="" textlink="">
      <xdr:nvSpPr>
        <xdr:cNvPr id="540" name="消防費該当値テキスト"/>
        <xdr:cNvSpPr txBox="1"/>
      </xdr:nvSpPr>
      <xdr:spPr>
        <a:xfrm>
          <a:off x="16370300" y="625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25,936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69712</xdr:rowOff>
    </xdr:from>
    <xdr:to>
      <xdr:col>22</xdr:col>
      <xdr:colOff>415925</xdr:colOff>
      <xdr:row>37</xdr:row>
      <xdr:rowOff>171312</xdr:rowOff>
    </xdr:to>
    <xdr:sp macro="" textlink="">
      <xdr:nvSpPr>
        <xdr:cNvPr id="541" name="円/楕円 540"/>
        <xdr:cNvSpPr/>
      </xdr:nvSpPr>
      <xdr:spPr>
        <a:xfrm>
          <a:off x="15430500" y="641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16389</xdr:rowOff>
    </xdr:from>
    <xdr:ext cx="534377" cy="259045"/>
    <xdr:sp macro="" textlink="">
      <xdr:nvSpPr>
        <xdr:cNvPr id="542" name="テキスト ボックス 541"/>
        <xdr:cNvSpPr txBox="1"/>
      </xdr:nvSpPr>
      <xdr:spPr>
        <a:xfrm>
          <a:off x="15214111" y="61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71698</xdr:rowOff>
    </xdr:from>
    <xdr:to>
      <xdr:col>21</xdr:col>
      <xdr:colOff>212725</xdr:colOff>
      <xdr:row>38</xdr:row>
      <xdr:rowOff>1848</xdr:rowOff>
    </xdr:to>
    <xdr:sp macro="" textlink="">
      <xdr:nvSpPr>
        <xdr:cNvPr id="543" name="円/楕円 542"/>
        <xdr:cNvSpPr/>
      </xdr:nvSpPr>
      <xdr:spPr>
        <a:xfrm>
          <a:off x="14541500" y="641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18375</xdr:rowOff>
    </xdr:from>
    <xdr:ext cx="534377" cy="259045"/>
    <xdr:sp macro="" textlink="">
      <xdr:nvSpPr>
        <xdr:cNvPr id="544" name="テキスト ボックス 543"/>
        <xdr:cNvSpPr txBox="1"/>
      </xdr:nvSpPr>
      <xdr:spPr>
        <a:xfrm>
          <a:off x="14325111" y="619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67597</xdr:rowOff>
    </xdr:from>
    <xdr:to>
      <xdr:col>20</xdr:col>
      <xdr:colOff>9525</xdr:colOff>
      <xdr:row>37</xdr:row>
      <xdr:rowOff>169197</xdr:rowOff>
    </xdr:to>
    <xdr:sp macro="" textlink="">
      <xdr:nvSpPr>
        <xdr:cNvPr id="545" name="円/楕円 544"/>
        <xdr:cNvSpPr/>
      </xdr:nvSpPr>
      <xdr:spPr>
        <a:xfrm>
          <a:off x="13652500" y="641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14274</xdr:rowOff>
    </xdr:from>
    <xdr:ext cx="534377" cy="259045"/>
    <xdr:sp macro="" textlink="">
      <xdr:nvSpPr>
        <xdr:cNvPr id="546" name="テキスト ボックス 545"/>
        <xdr:cNvSpPr txBox="1"/>
      </xdr:nvSpPr>
      <xdr:spPr>
        <a:xfrm>
          <a:off x="13436111" y="61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59011</xdr:rowOff>
    </xdr:from>
    <xdr:to>
      <xdr:col>18</xdr:col>
      <xdr:colOff>492125</xdr:colOff>
      <xdr:row>37</xdr:row>
      <xdr:rowOff>160610</xdr:rowOff>
    </xdr:to>
    <xdr:sp macro="" textlink="">
      <xdr:nvSpPr>
        <xdr:cNvPr id="547" name="円/楕円 546"/>
        <xdr:cNvSpPr/>
      </xdr:nvSpPr>
      <xdr:spPr>
        <a:xfrm>
          <a:off x="12763500" y="6402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5688</xdr:rowOff>
    </xdr:from>
    <xdr:ext cx="534377" cy="259045"/>
    <xdr:sp macro="" textlink="">
      <xdr:nvSpPr>
        <xdr:cNvPr id="548" name="テキスト ボックス 547"/>
        <xdr:cNvSpPr txBox="1"/>
      </xdr:nvSpPr>
      <xdr:spPr>
        <a:xfrm>
          <a:off x="12547111" y="617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129032</xdr:rowOff>
    </xdr:from>
    <xdr:to>
      <xdr:col>23</xdr:col>
      <xdr:colOff>517525</xdr:colOff>
      <xdr:row>57</xdr:row>
      <xdr:rowOff>129260</xdr:rowOff>
    </xdr:to>
    <xdr:cxnSp macro="">
      <xdr:nvCxnSpPr>
        <xdr:cNvPr id="577" name="直線コネクタ 576"/>
        <xdr:cNvCxnSpPr/>
      </xdr:nvCxnSpPr>
      <xdr:spPr>
        <a:xfrm>
          <a:off x="15481300" y="990168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90742</xdr:rowOff>
    </xdr:from>
    <xdr:to>
      <xdr:col>22</xdr:col>
      <xdr:colOff>365125</xdr:colOff>
      <xdr:row>57</xdr:row>
      <xdr:rowOff>129032</xdr:rowOff>
    </xdr:to>
    <xdr:cxnSp macro="">
      <xdr:nvCxnSpPr>
        <xdr:cNvPr id="580" name="直線コネクタ 579"/>
        <xdr:cNvCxnSpPr/>
      </xdr:nvCxnSpPr>
      <xdr:spPr>
        <a:xfrm>
          <a:off x="14592300" y="9520492"/>
          <a:ext cx="889000" cy="38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90742</xdr:rowOff>
    </xdr:from>
    <xdr:to>
      <xdr:col>21</xdr:col>
      <xdr:colOff>161925</xdr:colOff>
      <xdr:row>57</xdr:row>
      <xdr:rowOff>37767</xdr:rowOff>
    </xdr:to>
    <xdr:cxnSp macro="">
      <xdr:nvCxnSpPr>
        <xdr:cNvPr id="583" name="直線コネクタ 582"/>
        <xdr:cNvCxnSpPr/>
      </xdr:nvCxnSpPr>
      <xdr:spPr>
        <a:xfrm flipV="1">
          <a:off x="13703300" y="9520492"/>
          <a:ext cx="889000" cy="28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37767</xdr:rowOff>
    </xdr:from>
    <xdr:to>
      <xdr:col>19</xdr:col>
      <xdr:colOff>644525</xdr:colOff>
      <xdr:row>57</xdr:row>
      <xdr:rowOff>71692</xdr:rowOff>
    </xdr:to>
    <xdr:cxnSp macro="">
      <xdr:nvCxnSpPr>
        <xdr:cNvPr id="586" name="直線コネクタ 585"/>
        <xdr:cNvCxnSpPr/>
      </xdr:nvCxnSpPr>
      <xdr:spPr>
        <a:xfrm flipV="1">
          <a:off x="12814300" y="9810417"/>
          <a:ext cx="889000" cy="3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78460</xdr:rowOff>
    </xdr:from>
    <xdr:to>
      <xdr:col>23</xdr:col>
      <xdr:colOff>568325</xdr:colOff>
      <xdr:row>58</xdr:row>
      <xdr:rowOff>8610</xdr:rowOff>
    </xdr:to>
    <xdr:sp macro="" textlink="">
      <xdr:nvSpPr>
        <xdr:cNvPr id="596" name="円/楕円 595"/>
        <xdr:cNvSpPr/>
      </xdr:nvSpPr>
      <xdr:spPr>
        <a:xfrm>
          <a:off x="16268700" y="98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56887</xdr:rowOff>
    </xdr:from>
    <xdr:ext cx="534377" cy="259045"/>
    <xdr:sp macro="" textlink="">
      <xdr:nvSpPr>
        <xdr:cNvPr id="597" name="教育費該当値テキスト"/>
        <xdr:cNvSpPr txBox="1"/>
      </xdr:nvSpPr>
      <xdr:spPr>
        <a:xfrm>
          <a:off x="16370300" y="982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33,870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78232</xdr:rowOff>
    </xdr:from>
    <xdr:to>
      <xdr:col>22</xdr:col>
      <xdr:colOff>415925</xdr:colOff>
      <xdr:row>58</xdr:row>
      <xdr:rowOff>8382</xdr:rowOff>
    </xdr:to>
    <xdr:sp macro="" textlink="">
      <xdr:nvSpPr>
        <xdr:cNvPr id="598" name="円/楕円 597"/>
        <xdr:cNvSpPr/>
      </xdr:nvSpPr>
      <xdr:spPr>
        <a:xfrm>
          <a:off x="15430500" y="98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170959</xdr:rowOff>
    </xdr:from>
    <xdr:ext cx="534377" cy="259045"/>
    <xdr:sp macro="" textlink="">
      <xdr:nvSpPr>
        <xdr:cNvPr id="599" name="テキスト ボックス 598"/>
        <xdr:cNvSpPr txBox="1"/>
      </xdr:nvSpPr>
      <xdr:spPr>
        <a:xfrm>
          <a:off x="15214111" y="99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39942</xdr:rowOff>
    </xdr:from>
    <xdr:to>
      <xdr:col>21</xdr:col>
      <xdr:colOff>212725</xdr:colOff>
      <xdr:row>55</xdr:row>
      <xdr:rowOff>141542</xdr:rowOff>
    </xdr:to>
    <xdr:sp macro="" textlink="">
      <xdr:nvSpPr>
        <xdr:cNvPr id="600" name="円/楕円 599"/>
        <xdr:cNvSpPr/>
      </xdr:nvSpPr>
      <xdr:spPr>
        <a:xfrm>
          <a:off x="14541500" y="94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158069</xdr:rowOff>
    </xdr:from>
    <xdr:ext cx="534377" cy="259045"/>
    <xdr:sp macro="" textlink="">
      <xdr:nvSpPr>
        <xdr:cNvPr id="601" name="テキスト ボックス 600"/>
        <xdr:cNvSpPr txBox="1"/>
      </xdr:nvSpPr>
      <xdr:spPr>
        <a:xfrm>
          <a:off x="14325111" y="924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83,925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158417</xdr:rowOff>
    </xdr:from>
    <xdr:to>
      <xdr:col>20</xdr:col>
      <xdr:colOff>9525</xdr:colOff>
      <xdr:row>57</xdr:row>
      <xdr:rowOff>88567</xdr:rowOff>
    </xdr:to>
    <xdr:sp macro="" textlink="">
      <xdr:nvSpPr>
        <xdr:cNvPr id="602" name="円/楕円 601"/>
        <xdr:cNvSpPr/>
      </xdr:nvSpPr>
      <xdr:spPr>
        <a:xfrm>
          <a:off x="13652500" y="975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79694</xdr:rowOff>
    </xdr:from>
    <xdr:ext cx="534377" cy="259045"/>
    <xdr:sp macro="" textlink="">
      <xdr:nvSpPr>
        <xdr:cNvPr id="603" name="テキスト ボックス 602"/>
        <xdr:cNvSpPr txBox="1"/>
      </xdr:nvSpPr>
      <xdr:spPr>
        <a:xfrm>
          <a:off x="13436111" y="985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20892</xdr:rowOff>
    </xdr:from>
    <xdr:to>
      <xdr:col>18</xdr:col>
      <xdr:colOff>492125</xdr:colOff>
      <xdr:row>57</xdr:row>
      <xdr:rowOff>122492</xdr:rowOff>
    </xdr:to>
    <xdr:sp macro="" textlink="">
      <xdr:nvSpPr>
        <xdr:cNvPr id="604" name="円/楕円 603"/>
        <xdr:cNvSpPr/>
      </xdr:nvSpPr>
      <xdr:spPr>
        <a:xfrm>
          <a:off x="12763500" y="979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113619</xdr:rowOff>
    </xdr:from>
    <xdr:ext cx="534377" cy="259045"/>
    <xdr:sp macro="" textlink="">
      <xdr:nvSpPr>
        <xdr:cNvPr id="605" name="テキスト ボックス 604"/>
        <xdr:cNvSpPr txBox="1"/>
      </xdr:nvSpPr>
      <xdr:spPr>
        <a:xfrm>
          <a:off x="12547111" y="98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123492</xdr:rowOff>
    </xdr:from>
    <xdr:to>
      <xdr:col>23</xdr:col>
      <xdr:colOff>517525</xdr:colOff>
      <xdr:row>78</xdr:row>
      <xdr:rowOff>134877</xdr:rowOff>
    </xdr:to>
    <xdr:cxnSp macro="">
      <xdr:nvCxnSpPr>
        <xdr:cNvPr id="632" name="直線コネクタ 631"/>
        <xdr:cNvCxnSpPr/>
      </xdr:nvCxnSpPr>
      <xdr:spPr>
        <a:xfrm flipV="1">
          <a:off x="15481300" y="13496592"/>
          <a:ext cx="8382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95283</xdr:rowOff>
    </xdr:from>
    <xdr:to>
      <xdr:col>22</xdr:col>
      <xdr:colOff>365125</xdr:colOff>
      <xdr:row>78</xdr:row>
      <xdr:rowOff>134877</xdr:rowOff>
    </xdr:to>
    <xdr:cxnSp macro="">
      <xdr:nvCxnSpPr>
        <xdr:cNvPr id="635" name="直線コネクタ 634"/>
        <xdr:cNvCxnSpPr/>
      </xdr:nvCxnSpPr>
      <xdr:spPr>
        <a:xfrm>
          <a:off x="14592300" y="13468383"/>
          <a:ext cx="889000" cy="3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95283</xdr:rowOff>
    </xdr:from>
    <xdr:to>
      <xdr:col>21</xdr:col>
      <xdr:colOff>161925</xdr:colOff>
      <xdr:row>78</xdr:row>
      <xdr:rowOff>119058</xdr:rowOff>
    </xdr:to>
    <xdr:cxnSp macro="">
      <xdr:nvCxnSpPr>
        <xdr:cNvPr id="638" name="直線コネクタ 637"/>
        <xdr:cNvCxnSpPr/>
      </xdr:nvCxnSpPr>
      <xdr:spPr>
        <a:xfrm flipV="1">
          <a:off x="13703300" y="13468383"/>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110851</xdr:rowOff>
    </xdr:from>
    <xdr:to>
      <xdr:col>19</xdr:col>
      <xdr:colOff>644525</xdr:colOff>
      <xdr:row>78</xdr:row>
      <xdr:rowOff>119058</xdr:rowOff>
    </xdr:to>
    <xdr:cxnSp macro="">
      <xdr:nvCxnSpPr>
        <xdr:cNvPr id="641" name="直線コネクタ 640"/>
        <xdr:cNvCxnSpPr/>
      </xdr:nvCxnSpPr>
      <xdr:spPr>
        <a:xfrm>
          <a:off x="12814300" y="13483951"/>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72692</xdr:rowOff>
    </xdr:from>
    <xdr:to>
      <xdr:col>23</xdr:col>
      <xdr:colOff>568325</xdr:colOff>
      <xdr:row>79</xdr:row>
      <xdr:rowOff>2842</xdr:rowOff>
    </xdr:to>
    <xdr:sp macro="" textlink="">
      <xdr:nvSpPr>
        <xdr:cNvPr id="651" name="円/楕円 650"/>
        <xdr:cNvSpPr/>
      </xdr:nvSpPr>
      <xdr:spPr>
        <a:xfrm>
          <a:off x="16268700" y="1344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159069</xdr:rowOff>
    </xdr:from>
    <xdr:ext cx="378565" cy="259045"/>
    <xdr:sp macro="" textlink="">
      <xdr:nvSpPr>
        <xdr:cNvPr id="652" name="災害復旧費該当値テキスト"/>
        <xdr:cNvSpPr txBox="1"/>
      </xdr:nvSpPr>
      <xdr:spPr>
        <a:xfrm>
          <a:off x="16370300" y="13360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84077</xdr:rowOff>
    </xdr:from>
    <xdr:to>
      <xdr:col>22</xdr:col>
      <xdr:colOff>415925</xdr:colOff>
      <xdr:row>79</xdr:row>
      <xdr:rowOff>14227</xdr:rowOff>
    </xdr:to>
    <xdr:sp macro="" textlink="">
      <xdr:nvSpPr>
        <xdr:cNvPr id="653" name="円/楕円 652"/>
        <xdr:cNvSpPr/>
      </xdr:nvSpPr>
      <xdr:spPr>
        <a:xfrm>
          <a:off x="15430500" y="134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5354</xdr:rowOff>
    </xdr:from>
    <xdr:ext cx="378565" cy="259045"/>
    <xdr:sp macro="" textlink="">
      <xdr:nvSpPr>
        <xdr:cNvPr id="654" name="テキスト ボックス 653"/>
        <xdr:cNvSpPr txBox="1"/>
      </xdr:nvSpPr>
      <xdr:spPr>
        <a:xfrm>
          <a:off x="15292017" y="13549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44483</xdr:rowOff>
    </xdr:from>
    <xdr:to>
      <xdr:col>21</xdr:col>
      <xdr:colOff>212725</xdr:colOff>
      <xdr:row>78</xdr:row>
      <xdr:rowOff>146083</xdr:rowOff>
    </xdr:to>
    <xdr:sp macro="" textlink="">
      <xdr:nvSpPr>
        <xdr:cNvPr id="655" name="円/楕円 654"/>
        <xdr:cNvSpPr/>
      </xdr:nvSpPr>
      <xdr:spPr>
        <a:xfrm>
          <a:off x="14541500" y="134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137210</xdr:rowOff>
    </xdr:from>
    <xdr:ext cx="469744" cy="259045"/>
    <xdr:sp macro="" textlink="">
      <xdr:nvSpPr>
        <xdr:cNvPr id="656" name="テキスト ボックス 655"/>
        <xdr:cNvSpPr txBox="1"/>
      </xdr:nvSpPr>
      <xdr:spPr>
        <a:xfrm>
          <a:off x="14357427" y="1351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68258</xdr:rowOff>
    </xdr:from>
    <xdr:to>
      <xdr:col>20</xdr:col>
      <xdr:colOff>9525</xdr:colOff>
      <xdr:row>78</xdr:row>
      <xdr:rowOff>169858</xdr:rowOff>
    </xdr:to>
    <xdr:sp macro="" textlink="">
      <xdr:nvSpPr>
        <xdr:cNvPr id="657" name="円/楕円 656"/>
        <xdr:cNvSpPr/>
      </xdr:nvSpPr>
      <xdr:spPr>
        <a:xfrm>
          <a:off x="13652500" y="1344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160985</xdr:rowOff>
    </xdr:from>
    <xdr:ext cx="378565" cy="259045"/>
    <xdr:sp macro="" textlink="">
      <xdr:nvSpPr>
        <xdr:cNvPr id="658" name="テキスト ボックス 657"/>
        <xdr:cNvSpPr txBox="1"/>
      </xdr:nvSpPr>
      <xdr:spPr>
        <a:xfrm>
          <a:off x="13514017" y="1353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60051</xdr:rowOff>
    </xdr:from>
    <xdr:to>
      <xdr:col>18</xdr:col>
      <xdr:colOff>492125</xdr:colOff>
      <xdr:row>78</xdr:row>
      <xdr:rowOff>161651</xdr:rowOff>
    </xdr:to>
    <xdr:sp macro="" textlink="">
      <xdr:nvSpPr>
        <xdr:cNvPr id="659" name="円/楕円 658"/>
        <xdr:cNvSpPr/>
      </xdr:nvSpPr>
      <xdr:spPr>
        <a:xfrm>
          <a:off x="12763500" y="1343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152778</xdr:rowOff>
    </xdr:from>
    <xdr:ext cx="469744" cy="259045"/>
    <xdr:sp macro="" textlink="">
      <xdr:nvSpPr>
        <xdr:cNvPr id="660" name="テキスト ボックス 659"/>
        <xdr:cNvSpPr txBox="1"/>
      </xdr:nvSpPr>
      <xdr:spPr>
        <a:xfrm>
          <a:off x="12579427" y="1352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21006</xdr:rowOff>
    </xdr:from>
    <xdr:to>
      <xdr:col>23</xdr:col>
      <xdr:colOff>517525</xdr:colOff>
      <xdr:row>98</xdr:row>
      <xdr:rowOff>28017</xdr:rowOff>
    </xdr:to>
    <xdr:cxnSp macro="">
      <xdr:nvCxnSpPr>
        <xdr:cNvPr id="689" name="直線コネクタ 688"/>
        <xdr:cNvCxnSpPr/>
      </xdr:nvCxnSpPr>
      <xdr:spPr>
        <a:xfrm flipV="1">
          <a:off x="15481300" y="16823106"/>
          <a:ext cx="8382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28017</xdr:rowOff>
    </xdr:from>
    <xdr:to>
      <xdr:col>22</xdr:col>
      <xdr:colOff>365125</xdr:colOff>
      <xdr:row>98</xdr:row>
      <xdr:rowOff>40461</xdr:rowOff>
    </xdr:to>
    <xdr:cxnSp macro="">
      <xdr:nvCxnSpPr>
        <xdr:cNvPr id="692" name="直線コネクタ 691"/>
        <xdr:cNvCxnSpPr/>
      </xdr:nvCxnSpPr>
      <xdr:spPr>
        <a:xfrm flipV="1">
          <a:off x="14592300" y="16830117"/>
          <a:ext cx="8890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40461</xdr:rowOff>
    </xdr:from>
    <xdr:to>
      <xdr:col>21</xdr:col>
      <xdr:colOff>161925</xdr:colOff>
      <xdr:row>98</xdr:row>
      <xdr:rowOff>53403</xdr:rowOff>
    </xdr:to>
    <xdr:cxnSp macro="">
      <xdr:nvCxnSpPr>
        <xdr:cNvPr id="695" name="直線コネクタ 694"/>
        <xdr:cNvCxnSpPr/>
      </xdr:nvCxnSpPr>
      <xdr:spPr>
        <a:xfrm flipV="1">
          <a:off x="13703300" y="16842561"/>
          <a:ext cx="8890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53403</xdr:rowOff>
    </xdr:from>
    <xdr:to>
      <xdr:col>19</xdr:col>
      <xdr:colOff>644525</xdr:colOff>
      <xdr:row>98</xdr:row>
      <xdr:rowOff>60525</xdr:rowOff>
    </xdr:to>
    <xdr:cxnSp macro="">
      <xdr:nvCxnSpPr>
        <xdr:cNvPr id="698" name="直線コネクタ 697"/>
        <xdr:cNvCxnSpPr/>
      </xdr:nvCxnSpPr>
      <xdr:spPr>
        <a:xfrm flipV="1">
          <a:off x="12814300" y="16855503"/>
          <a:ext cx="889000" cy="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141656</xdr:rowOff>
    </xdr:from>
    <xdr:to>
      <xdr:col>23</xdr:col>
      <xdr:colOff>568325</xdr:colOff>
      <xdr:row>98</xdr:row>
      <xdr:rowOff>71806</xdr:rowOff>
    </xdr:to>
    <xdr:sp macro="" textlink="">
      <xdr:nvSpPr>
        <xdr:cNvPr id="708" name="円/楕円 707"/>
        <xdr:cNvSpPr/>
      </xdr:nvSpPr>
      <xdr:spPr>
        <a:xfrm>
          <a:off x="16268700" y="1677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56583</xdr:rowOff>
    </xdr:from>
    <xdr:ext cx="534377" cy="259045"/>
    <xdr:sp macro="" textlink="">
      <xdr:nvSpPr>
        <xdr:cNvPr id="709" name="公債費該当値テキスト"/>
        <xdr:cNvSpPr txBox="1"/>
      </xdr:nvSpPr>
      <xdr:spPr>
        <a:xfrm>
          <a:off x="16370300" y="1668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148667</xdr:rowOff>
    </xdr:from>
    <xdr:to>
      <xdr:col>22</xdr:col>
      <xdr:colOff>415925</xdr:colOff>
      <xdr:row>98</xdr:row>
      <xdr:rowOff>78817</xdr:rowOff>
    </xdr:to>
    <xdr:sp macro="" textlink="">
      <xdr:nvSpPr>
        <xdr:cNvPr id="710" name="円/楕円 709"/>
        <xdr:cNvSpPr/>
      </xdr:nvSpPr>
      <xdr:spPr>
        <a:xfrm>
          <a:off x="15430500" y="1677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69944</xdr:rowOff>
    </xdr:from>
    <xdr:ext cx="534377" cy="259045"/>
    <xdr:sp macro="" textlink="">
      <xdr:nvSpPr>
        <xdr:cNvPr id="711" name="テキスト ボックス 710"/>
        <xdr:cNvSpPr txBox="1"/>
      </xdr:nvSpPr>
      <xdr:spPr>
        <a:xfrm>
          <a:off x="15214111" y="1687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161111</xdr:rowOff>
    </xdr:from>
    <xdr:to>
      <xdr:col>21</xdr:col>
      <xdr:colOff>212725</xdr:colOff>
      <xdr:row>98</xdr:row>
      <xdr:rowOff>91261</xdr:rowOff>
    </xdr:to>
    <xdr:sp macro="" textlink="">
      <xdr:nvSpPr>
        <xdr:cNvPr id="712" name="円/楕円 711"/>
        <xdr:cNvSpPr/>
      </xdr:nvSpPr>
      <xdr:spPr>
        <a:xfrm>
          <a:off x="14541500" y="167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82388</xdr:rowOff>
    </xdr:from>
    <xdr:ext cx="534377" cy="259045"/>
    <xdr:sp macro="" textlink="">
      <xdr:nvSpPr>
        <xdr:cNvPr id="713" name="テキスト ボックス 712"/>
        <xdr:cNvSpPr txBox="1"/>
      </xdr:nvSpPr>
      <xdr:spPr>
        <a:xfrm>
          <a:off x="14325111" y="1688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46,047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2603</xdr:rowOff>
    </xdr:from>
    <xdr:to>
      <xdr:col>20</xdr:col>
      <xdr:colOff>9525</xdr:colOff>
      <xdr:row>98</xdr:row>
      <xdr:rowOff>104203</xdr:rowOff>
    </xdr:to>
    <xdr:sp macro="" textlink="">
      <xdr:nvSpPr>
        <xdr:cNvPr id="714" name="円/楕円 713"/>
        <xdr:cNvSpPr/>
      </xdr:nvSpPr>
      <xdr:spPr>
        <a:xfrm>
          <a:off x="13652500" y="168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95330</xdr:rowOff>
    </xdr:from>
    <xdr:ext cx="534377" cy="259045"/>
    <xdr:sp macro="" textlink="">
      <xdr:nvSpPr>
        <xdr:cNvPr id="715" name="テキスト ボックス 714"/>
        <xdr:cNvSpPr txBox="1"/>
      </xdr:nvSpPr>
      <xdr:spPr>
        <a:xfrm>
          <a:off x="13436111" y="1689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9725</xdr:rowOff>
    </xdr:from>
    <xdr:to>
      <xdr:col>18</xdr:col>
      <xdr:colOff>492125</xdr:colOff>
      <xdr:row>98</xdr:row>
      <xdr:rowOff>111325</xdr:rowOff>
    </xdr:to>
    <xdr:sp macro="" textlink="">
      <xdr:nvSpPr>
        <xdr:cNvPr id="716" name="円/楕円 715"/>
        <xdr:cNvSpPr/>
      </xdr:nvSpPr>
      <xdr:spPr>
        <a:xfrm>
          <a:off x="12763500" y="168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102452</xdr:rowOff>
    </xdr:from>
    <xdr:ext cx="534377" cy="259045"/>
    <xdr:sp macro="" textlink="">
      <xdr:nvSpPr>
        <xdr:cNvPr id="717" name="テキスト ボックス 716"/>
        <xdr:cNvSpPr txBox="1"/>
      </xdr:nvSpPr>
      <xdr:spPr>
        <a:xfrm>
          <a:off x="12547111" y="1690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土木費が類似団体内でも低いことがわかる。性質別分析表でも上げたが、児童福祉費・生活保護費における扶助費が他の団体から比べると低く、子供の数や生活保護者の人数が他の団体から比べると少ないことが要因と考え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土木費は</a:t>
          </a:r>
          <a:r>
            <a:rPr kumimoji="1" lang="ja-JP" altLang="en-US" sz="1100">
              <a:solidFill>
                <a:schemeClr val="dk1"/>
              </a:solidFill>
              <a:effectLst/>
              <a:latin typeface="+mn-lt"/>
              <a:ea typeface="+mn-ea"/>
              <a:cs typeface="+mn-cs"/>
            </a:rPr>
            <a:t>職員の削減、住宅取得奨励金等の補助金の実績がなかったことにより前年度比減少した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財政調整基金については、決算剰余金を中心に積立てるとともに、最低水準の取り崩しに努めている結果、平成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月５日の合併後基金残高は、年々増加している。今後</a:t>
          </a:r>
          <a:r>
            <a:rPr kumimoji="1" lang="ja-JP" altLang="en-US" sz="1100">
              <a:solidFill>
                <a:schemeClr val="dk1"/>
              </a:solidFill>
              <a:effectLst/>
              <a:latin typeface="+mn-lt"/>
              <a:ea typeface="+mn-ea"/>
              <a:cs typeface="+mn-cs"/>
            </a:rPr>
            <a:t>は普通交付税の算定替が終了し、平成</a:t>
          </a:r>
          <a:r>
            <a:rPr kumimoji="1" lang="en-US" altLang="ja-JP" sz="1100">
              <a:solidFill>
                <a:schemeClr val="dk1"/>
              </a:solidFill>
              <a:effectLst/>
              <a:latin typeface="+mn-lt"/>
              <a:ea typeface="+mn-ea"/>
              <a:cs typeface="+mn-cs"/>
            </a:rPr>
            <a:t>33</a:t>
          </a:r>
          <a:r>
            <a:rPr kumimoji="1" lang="ja-JP" altLang="en-US" sz="1100">
              <a:solidFill>
                <a:schemeClr val="dk1"/>
              </a:solidFill>
              <a:effectLst/>
              <a:latin typeface="+mn-lt"/>
              <a:ea typeface="+mn-ea"/>
              <a:cs typeface="+mn-cs"/>
            </a:rPr>
            <a:t>年度からは一本算定となることから、基金の積立てが難しくなることが予測される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長期的な視点に立って、積立てと取崩しをおこなっていく。</a:t>
          </a:r>
          <a:endParaRPr lang="ja-JP" altLang="ja-JP" sz="1400">
            <a:effectLst/>
          </a:endParaRPr>
        </a:p>
        <a:p>
          <a:r>
            <a:rPr kumimoji="1" lang="ja-JP" altLang="ja-JP" sz="1100">
              <a:solidFill>
                <a:schemeClr val="dk1"/>
              </a:solidFill>
              <a:effectLst/>
              <a:latin typeface="+mn-lt"/>
              <a:ea typeface="+mn-ea"/>
              <a:cs typeface="+mn-cs"/>
            </a:rPr>
            <a:t>　実質収支額の比率は、標準財政規模比</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～８％前後で推移しているが、当初予算編成において、財政調整基金を繰り入れて調整していることから、今後は歳出削減に努め基金に頼らない予算編成を実施して行きたい。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日の合併以降、全ての会計で黒字決算となっている。企業会計は、水道会計のみである。黒字額の標準財政規模比は、ほぼ横ばいであり毎年</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％前後で推移している。</a:t>
          </a:r>
          <a:endParaRPr lang="ja-JP" altLang="ja-JP" sz="1400">
            <a:effectLst/>
          </a:endParaRPr>
        </a:p>
        <a:p>
          <a:r>
            <a:rPr kumimoji="1" lang="ja-JP" altLang="ja-JP" sz="1100">
              <a:solidFill>
                <a:schemeClr val="dk1"/>
              </a:solidFill>
              <a:effectLst/>
              <a:latin typeface="+mn-lt"/>
              <a:ea typeface="+mn-ea"/>
              <a:cs typeface="+mn-cs"/>
            </a:rPr>
            <a:t>　今後も黒字決算を維持できるよう更なる行財政改革を推進し、財政運営を図っていく。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16656091</v>
      </c>
      <c r="BO4" s="381"/>
      <c r="BP4" s="381"/>
      <c r="BQ4" s="381"/>
      <c r="BR4" s="381"/>
      <c r="BS4" s="381"/>
      <c r="BT4" s="381"/>
      <c r="BU4" s="382"/>
      <c r="BV4" s="380">
        <v>16691772</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5.3</v>
      </c>
      <c r="CU4" s="387"/>
      <c r="CV4" s="387"/>
      <c r="CW4" s="387"/>
      <c r="CX4" s="387"/>
      <c r="CY4" s="387"/>
      <c r="CZ4" s="387"/>
      <c r="DA4" s="388"/>
      <c r="DB4" s="386">
        <v>8.3000000000000007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16032232</v>
      </c>
      <c r="BO5" s="418"/>
      <c r="BP5" s="418"/>
      <c r="BQ5" s="418"/>
      <c r="BR5" s="418"/>
      <c r="BS5" s="418"/>
      <c r="BT5" s="418"/>
      <c r="BU5" s="419"/>
      <c r="BV5" s="417">
        <v>15718284</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88.1</v>
      </c>
      <c r="CU5" s="415"/>
      <c r="CV5" s="415"/>
      <c r="CW5" s="415"/>
      <c r="CX5" s="415"/>
      <c r="CY5" s="415"/>
      <c r="CZ5" s="415"/>
      <c r="DA5" s="416"/>
      <c r="DB5" s="414">
        <v>84.4</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623859</v>
      </c>
      <c r="BO6" s="418"/>
      <c r="BP6" s="418"/>
      <c r="BQ6" s="418"/>
      <c r="BR6" s="418"/>
      <c r="BS6" s="418"/>
      <c r="BT6" s="418"/>
      <c r="BU6" s="419"/>
      <c r="BV6" s="417">
        <v>973488</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92.8</v>
      </c>
      <c r="CU6" s="455"/>
      <c r="CV6" s="455"/>
      <c r="CW6" s="455"/>
      <c r="CX6" s="455"/>
      <c r="CY6" s="455"/>
      <c r="CZ6" s="455"/>
      <c r="DA6" s="456"/>
      <c r="DB6" s="454">
        <v>90.1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34173</v>
      </c>
      <c r="BO7" s="418"/>
      <c r="BP7" s="418"/>
      <c r="BQ7" s="418"/>
      <c r="BR7" s="418"/>
      <c r="BS7" s="418"/>
      <c r="BT7" s="418"/>
      <c r="BU7" s="419"/>
      <c r="BV7" s="417">
        <v>38939</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11169177</v>
      </c>
      <c r="CU7" s="418"/>
      <c r="CV7" s="418"/>
      <c r="CW7" s="418"/>
      <c r="CX7" s="418"/>
      <c r="CY7" s="418"/>
      <c r="CZ7" s="418"/>
      <c r="DA7" s="419"/>
      <c r="DB7" s="417">
        <v>11318843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589686</v>
      </c>
      <c r="BO8" s="418"/>
      <c r="BP8" s="418"/>
      <c r="BQ8" s="418"/>
      <c r="BR8" s="418"/>
      <c r="BS8" s="418"/>
      <c r="BT8" s="418"/>
      <c r="BU8" s="419"/>
      <c r="BV8" s="417">
        <v>934549</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0.45</v>
      </c>
      <c r="CU8" s="458"/>
      <c r="CV8" s="458"/>
      <c r="CW8" s="458"/>
      <c r="CX8" s="458"/>
      <c r="CY8" s="458"/>
      <c r="CZ8" s="458"/>
      <c r="DA8" s="459"/>
      <c r="DB8" s="457">
        <v>0.46</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38594</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-344863</v>
      </c>
      <c r="BO9" s="418"/>
      <c r="BP9" s="418"/>
      <c r="BQ9" s="418"/>
      <c r="BR9" s="418"/>
      <c r="BS9" s="418"/>
      <c r="BT9" s="418"/>
      <c r="BU9" s="419"/>
      <c r="BV9" s="417">
        <v>146030</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16</v>
      </c>
      <c r="CU9" s="415"/>
      <c r="CV9" s="415"/>
      <c r="CW9" s="415"/>
      <c r="CX9" s="415"/>
      <c r="CY9" s="415"/>
      <c r="CZ9" s="415"/>
      <c r="DA9" s="416"/>
      <c r="DB9" s="414">
        <v>15.2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40962</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55979</v>
      </c>
      <c r="BO10" s="418"/>
      <c r="BP10" s="418"/>
      <c r="BQ10" s="418"/>
      <c r="BR10" s="418"/>
      <c r="BS10" s="418"/>
      <c r="BT10" s="418"/>
      <c r="BU10" s="419"/>
      <c r="BV10" s="417">
        <v>662827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39360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38822</v>
      </c>
      <c r="S13" s="499"/>
      <c r="T13" s="499"/>
      <c r="U13" s="499"/>
      <c r="V13" s="500"/>
      <c r="W13" s="433" t="s">
        <v>124</v>
      </c>
      <c r="X13" s="434"/>
      <c r="Y13" s="434"/>
      <c r="Z13" s="434"/>
      <c r="AA13" s="434"/>
      <c r="AB13" s="424"/>
      <c r="AC13" s="468">
        <v>1426</v>
      </c>
      <c r="AD13" s="469"/>
      <c r="AE13" s="469"/>
      <c r="AF13" s="469"/>
      <c r="AG13" s="508"/>
      <c r="AH13" s="468">
        <v>1462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-288884</v>
      </c>
      <c r="BO13" s="418"/>
      <c r="BP13" s="418"/>
      <c r="BQ13" s="418"/>
      <c r="BR13" s="418"/>
      <c r="BS13" s="418"/>
      <c r="BT13" s="418"/>
      <c r="BU13" s="419"/>
      <c r="BV13" s="417">
        <v>808857</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8.4</v>
      </c>
      <c r="CU13" s="415"/>
      <c r="CV13" s="415"/>
      <c r="CW13" s="415"/>
      <c r="CX13" s="415"/>
      <c r="CY13" s="415"/>
      <c r="CZ13" s="415"/>
      <c r="DA13" s="416"/>
      <c r="DB13" s="414">
        <v>8.4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40014</v>
      </c>
      <c r="S14" s="499"/>
      <c r="T14" s="499"/>
      <c r="U14" s="499"/>
      <c r="V14" s="500"/>
      <c r="W14" s="407"/>
      <c r="X14" s="408"/>
      <c r="Y14" s="408"/>
      <c r="Z14" s="408"/>
      <c r="AA14" s="408"/>
      <c r="AB14" s="397"/>
      <c r="AC14" s="501">
        <v>8.6</v>
      </c>
      <c r="AD14" s="502"/>
      <c r="AE14" s="502"/>
      <c r="AF14" s="502"/>
      <c r="AG14" s="503"/>
      <c r="AH14" s="501">
        <v>8.4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56.6</v>
      </c>
      <c r="CU14" s="513"/>
      <c r="CV14" s="513"/>
      <c r="CW14" s="513"/>
      <c r="CX14" s="513"/>
      <c r="CY14" s="513"/>
      <c r="CZ14" s="513"/>
      <c r="DA14" s="514"/>
      <c r="DB14" s="512">
        <v>71.8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39505</v>
      </c>
      <c r="S15" s="499"/>
      <c r="T15" s="499"/>
      <c r="U15" s="499"/>
      <c r="V15" s="500"/>
      <c r="W15" s="433" t="s">
        <v>131</v>
      </c>
      <c r="X15" s="434"/>
      <c r="Y15" s="434"/>
      <c r="Z15" s="434"/>
      <c r="AA15" s="434"/>
      <c r="AB15" s="424"/>
      <c r="AC15" s="468">
        <v>4128</v>
      </c>
      <c r="AD15" s="469"/>
      <c r="AE15" s="469"/>
      <c r="AF15" s="469"/>
      <c r="AG15" s="508"/>
      <c r="AH15" s="468">
        <v>4562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3835281</v>
      </c>
      <c r="BO15" s="381"/>
      <c r="BP15" s="381"/>
      <c r="BQ15" s="381"/>
      <c r="BR15" s="381"/>
      <c r="BS15" s="381"/>
      <c r="BT15" s="381"/>
      <c r="BU15" s="382"/>
      <c r="BV15" s="380">
        <v>3848478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24.8</v>
      </c>
      <c r="AD16" s="502"/>
      <c r="AE16" s="502"/>
      <c r="AF16" s="502"/>
      <c r="AG16" s="503"/>
      <c r="AH16" s="501">
        <v>26.2</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8939512</v>
      </c>
      <c r="BO16" s="418"/>
      <c r="BP16" s="418"/>
      <c r="BQ16" s="418"/>
      <c r="BR16" s="418"/>
      <c r="BS16" s="418"/>
      <c r="BT16" s="418"/>
      <c r="BU16" s="419"/>
      <c r="BV16" s="417">
        <v>8646191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11092</v>
      </c>
      <c r="AD17" s="469"/>
      <c r="AE17" s="469"/>
      <c r="AF17" s="469"/>
      <c r="AG17" s="508"/>
      <c r="AH17" s="468">
        <v>11386</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4819937</v>
      </c>
      <c r="BO17" s="418"/>
      <c r="BP17" s="418"/>
      <c r="BQ17" s="418"/>
      <c r="BR17" s="418"/>
      <c r="BS17" s="418"/>
      <c r="BT17" s="418"/>
      <c r="BU17" s="419"/>
      <c r="BV17" s="417">
        <v>4830174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157.5</v>
      </c>
      <c r="M18" s="530"/>
      <c r="N18" s="530"/>
      <c r="O18" s="530"/>
      <c r="P18" s="530"/>
      <c r="Q18" s="530"/>
      <c r="R18" s="531"/>
      <c r="S18" s="531"/>
      <c r="T18" s="531"/>
      <c r="U18" s="531"/>
      <c r="V18" s="532"/>
      <c r="W18" s="435"/>
      <c r="X18" s="436"/>
      <c r="Y18" s="436"/>
      <c r="Z18" s="436"/>
      <c r="AA18" s="436"/>
      <c r="AB18" s="427"/>
      <c r="AC18" s="533">
        <v>66.599999999999994</v>
      </c>
      <c r="AD18" s="534"/>
      <c r="AE18" s="534"/>
      <c r="AF18" s="534"/>
      <c r="AG18" s="535"/>
      <c r="AH18" s="533">
        <v>65.400000000000006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9915142</v>
      </c>
      <c r="BO18" s="418"/>
      <c r="BP18" s="418"/>
      <c r="BQ18" s="418"/>
      <c r="BR18" s="418"/>
      <c r="BS18" s="418"/>
      <c r="BT18" s="418"/>
      <c r="BU18" s="419"/>
      <c r="BV18" s="417">
        <v>9700019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245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12374910</v>
      </c>
      <c r="BO19" s="418"/>
      <c r="BP19" s="418"/>
      <c r="BQ19" s="418"/>
      <c r="BR19" s="418"/>
      <c r="BS19" s="418"/>
      <c r="BT19" s="418"/>
      <c r="BU19" s="419"/>
      <c r="BV19" s="417">
        <v>12723639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14849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17748365</v>
      </c>
      <c r="BO23" s="418"/>
      <c r="BP23" s="418"/>
      <c r="BQ23" s="418"/>
      <c r="BR23" s="418"/>
      <c r="BS23" s="418"/>
      <c r="BT23" s="418"/>
      <c r="BU23" s="419"/>
      <c r="BV23" s="417">
        <v>18649611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6630</v>
      </c>
      <c r="R24" s="469"/>
      <c r="S24" s="469"/>
      <c r="T24" s="469"/>
      <c r="U24" s="469"/>
      <c r="V24" s="508"/>
      <c r="W24" s="563"/>
      <c r="X24" s="551"/>
      <c r="Y24" s="552"/>
      <c r="Z24" s="467" t="s">
        <v>155</v>
      </c>
      <c r="AA24" s="447"/>
      <c r="AB24" s="447"/>
      <c r="AC24" s="447"/>
      <c r="AD24" s="447"/>
      <c r="AE24" s="447"/>
      <c r="AF24" s="447"/>
      <c r="AG24" s="448"/>
      <c r="AH24" s="468">
        <v>324</v>
      </c>
      <c r="AI24" s="469"/>
      <c r="AJ24" s="469"/>
      <c r="AK24" s="469"/>
      <c r="AL24" s="508"/>
      <c r="AM24" s="468">
        <v>1032264</v>
      </c>
      <c r="AN24" s="469"/>
      <c r="AO24" s="469"/>
      <c r="AP24" s="469"/>
      <c r="AQ24" s="469"/>
      <c r="AR24" s="508"/>
      <c r="AS24" s="468">
        <v>3186</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12895984</v>
      </c>
      <c r="BO24" s="418"/>
      <c r="BP24" s="418"/>
      <c r="BQ24" s="418"/>
      <c r="BR24" s="418"/>
      <c r="BS24" s="418"/>
      <c r="BT24" s="418"/>
      <c r="BU24" s="419"/>
      <c r="BV24" s="417">
        <v>13151719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5355</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1000029</v>
      </c>
      <c r="BO25" s="381"/>
      <c r="BP25" s="381"/>
      <c r="BQ25" s="381"/>
      <c r="BR25" s="381"/>
      <c r="BS25" s="381"/>
      <c r="BT25" s="381"/>
      <c r="BU25" s="382"/>
      <c r="BV25" s="380">
        <v>680934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4675</v>
      </c>
      <c r="R26" s="469"/>
      <c r="S26" s="469"/>
      <c r="T26" s="469"/>
      <c r="U26" s="469"/>
      <c r="V26" s="508"/>
      <c r="W26" s="563"/>
      <c r="X26" s="551"/>
      <c r="Y26" s="552"/>
      <c r="Z26" s="467" t="s">
        <v>161</v>
      </c>
      <c r="AA26" s="573"/>
      <c r="AB26" s="573"/>
      <c r="AC26" s="573"/>
      <c r="AD26" s="573"/>
      <c r="AE26" s="573"/>
      <c r="AF26" s="573"/>
      <c r="AG26" s="574"/>
      <c r="AH26" s="468">
        <v>25</v>
      </c>
      <c r="AI26" s="469"/>
      <c r="AJ26" s="469"/>
      <c r="AK26" s="469"/>
      <c r="AL26" s="508"/>
      <c r="AM26" s="468">
        <v>72400</v>
      </c>
      <c r="AN26" s="469"/>
      <c r="AO26" s="469"/>
      <c r="AP26" s="469"/>
      <c r="AQ26" s="469"/>
      <c r="AR26" s="508"/>
      <c r="AS26" s="468">
        <v>2896</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4130</v>
      </c>
      <c r="R27" s="469"/>
      <c r="S27" s="469"/>
      <c r="T27" s="469"/>
      <c r="U27" s="469"/>
      <c r="V27" s="508"/>
      <c r="W27" s="563"/>
      <c r="X27" s="551"/>
      <c r="Y27" s="552"/>
      <c r="Z27" s="467" t="s">
        <v>164</v>
      </c>
      <c r="AA27" s="447"/>
      <c r="AB27" s="447"/>
      <c r="AC27" s="447"/>
      <c r="AD27" s="447"/>
      <c r="AE27" s="447"/>
      <c r="AF27" s="447"/>
      <c r="AG27" s="448"/>
      <c r="AH27" s="468">
        <v>3</v>
      </c>
      <c r="AI27" s="469"/>
      <c r="AJ27" s="469"/>
      <c r="AK27" s="469"/>
      <c r="AL27" s="508"/>
      <c r="AM27" s="468">
        <v>12276</v>
      </c>
      <c r="AN27" s="469"/>
      <c r="AO27" s="469"/>
      <c r="AP27" s="469"/>
      <c r="AQ27" s="469"/>
      <c r="AR27" s="508"/>
      <c r="AS27" s="468">
        <v>4092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3510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4258304</v>
      </c>
      <c r="BO28" s="381"/>
      <c r="BP28" s="381"/>
      <c r="BQ28" s="381"/>
      <c r="BR28" s="381"/>
      <c r="BS28" s="381"/>
      <c r="BT28" s="381"/>
      <c r="BU28" s="382"/>
      <c r="BV28" s="380">
        <v>3602325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16</v>
      </c>
      <c r="M29" s="469"/>
      <c r="N29" s="469"/>
      <c r="O29" s="469"/>
      <c r="P29" s="508"/>
      <c r="Q29" s="468">
        <v>3270</v>
      </c>
      <c r="R29" s="469"/>
      <c r="S29" s="469"/>
      <c r="T29" s="469"/>
      <c r="U29" s="469"/>
      <c r="V29" s="508"/>
      <c r="W29" s="564"/>
      <c r="X29" s="565"/>
      <c r="Y29" s="566"/>
      <c r="Z29" s="467" t="s">
        <v>171</v>
      </c>
      <c r="AA29" s="447"/>
      <c r="AB29" s="447"/>
      <c r="AC29" s="447"/>
      <c r="AD29" s="447"/>
      <c r="AE29" s="447"/>
      <c r="AF29" s="447"/>
      <c r="AG29" s="448"/>
      <c r="AH29" s="468">
        <v>327</v>
      </c>
      <c r="AI29" s="469"/>
      <c r="AJ29" s="469"/>
      <c r="AK29" s="469"/>
      <c r="AL29" s="508"/>
      <c r="AM29" s="468">
        <v>1044540</v>
      </c>
      <c r="AN29" s="469"/>
      <c r="AO29" s="469"/>
      <c r="AP29" s="469"/>
      <c r="AQ29" s="469"/>
      <c r="AR29" s="508"/>
      <c r="AS29" s="468">
        <v>3194</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10689</v>
      </c>
      <c r="BO29" s="418"/>
      <c r="BP29" s="418"/>
      <c r="BQ29" s="418"/>
      <c r="BR29" s="418"/>
      <c r="BS29" s="418"/>
      <c r="BT29" s="418"/>
      <c r="BU29" s="419"/>
      <c r="BV29" s="417">
        <v>10672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3388230</v>
      </c>
      <c r="BO30" s="587"/>
      <c r="BP30" s="587"/>
      <c r="BQ30" s="587"/>
      <c r="BR30" s="587"/>
      <c r="BS30" s="587"/>
      <c r="BT30" s="587"/>
      <c r="BU30" s="588"/>
      <c r="BV30" s="586">
        <v>3012985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夷隅郡市広域市町村圏事務組合（一般会計）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夷隅郡市広域市町村圏事務組合（外房線複線化特別会計）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南房総広域水道企業団（水道用水供給事業会計）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国保国吉病院（国保国吉病院事業会計）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夷隅環境衛生組合（一般会計）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11</v>
      </c>
      <c r="BX39" s="598"/>
      <c r="BY39" s="599" t="str">
        <f>IF('各会計、関係団体の財政状況及び健全化判断比率'!B73="","",'各会計、関係団体の財政状況及び健全化判断比率'!B73)</f>
        <v>布施学校組合（布施学校組合会計）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12</v>
      </c>
      <c r="BX40" s="598"/>
      <c r="BY40" s="599" t="str">
        <f>IF('各会計、関係団体の財政状況及び健全化判断比率'!B74="","",'各会計、関係団体の財政状況及び健全化判断比率'!B74)</f>
        <v>千葉県後期高齢者医療広域連合（一般会計）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13</v>
      </c>
      <c r="BX41" s="598"/>
      <c r="BY41" s="599" t="str">
        <f>IF('各会計、関係団体の財政状況及び健全化判断比率'!B75="","",'各会計、関係団体の財政状況及び健全化判断比率'!B75)</f>
        <v>千葉県後期高齢者医療広域連合（後期高齢者医療特別会計）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14</v>
      </c>
      <c r="BX42" s="598"/>
      <c r="BY42" s="599" t="str">
        <f>IF('各会計、関係団体の財政状況及び健全化判断比率'!B76="","",'各会計、関係団体の財政状況及び健全化判断比率'!B76)</f>
        <v>千葉県市町村総合事務組合（一般会計）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15</v>
      </c>
      <c r="BX43" s="598"/>
      <c r="BY43" s="599" t="str">
        <f>IF('各会計、関係団体の財政状況及び健全化判断比率'!B77="","",'各会計、関係団体の財政状況及び健全化判断比率'!B77)</f>
        <v>千葉県市町村総合事務組合（千葉県自治会館管理運営特別会計）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2" t="s">
        <v>533</v>
      </c>
      <c r="D34" s="1182"/>
      <c r="E34" s="1183"/>
      <c r="F34" s="32">
        <v>8.92</v>
      </c>
      <c r="G34" s="33">
        <v>9.27</v>
      </c>
      <c r="H34" s="33">
        <v>9.4499999999999993</v>
      </c>
      <c r="I34" s="33">
        <v>9.6300000000000008</v>
      </c>
      <c r="J34" s="34">
        <v>9.84</v>
      </c>
      <c r="K34" s="22"/>
      <c r="L34" s="22"/>
      <c r="M34" s="22"/>
      <c r="N34" s="22"/>
      <c r="O34" s="22"/>
      <c r="P34" s="22"/>
    </row>
    <row r="35" spans="1:16" ht="39" customHeight="1" x14ac:dyDescent="0.15">
      <c r="A35" s="22"/>
      <c r="B35" s="35"/>
      <c r="C35" s="1176" t="s">
        <v>534</v>
      </c>
      <c r="D35" s="1177"/>
      <c r="E35" s="1178"/>
      <c r="F35" s="36">
        <v>7.94</v>
      </c>
      <c r="G35" s="37">
        <v>5.98</v>
      </c>
      <c r="H35" s="37">
        <v>7.13</v>
      </c>
      <c r="I35" s="37">
        <v>8.25</v>
      </c>
      <c r="J35" s="38">
        <v>5.27</v>
      </c>
      <c r="K35" s="22"/>
      <c r="L35" s="22"/>
      <c r="M35" s="22"/>
      <c r="N35" s="22"/>
      <c r="O35" s="22"/>
      <c r="P35" s="22"/>
    </row>
    <row r="36" spans="1:16" ht="39" customHeight="1" x14ac:dyDescent="0.15">
      <c r="A36" s="22"/>
      <c r="B36" s="35"/>
      <c r="C36" s="1176" t="s">
        <v>535</v>
      </c>
      <c r="D36" s="1177"/>
      <c r="E36" s="1178"/>
      <c r="F36" s="36">
        <v>3.82</v>
      </c>
      <c r="G36" s="37">
        <v>3.55</v>
      </c>
      <c r="H36" s="37">
        <v>3.33</v>
      </c>
      <c r="I36" s="37">
        <v>4.03</v>
      </c>
      <c r="J36" s="38">
        <v>3.96</v>
      </c>
      <c r="K36" s="22"/>
      <c r="L36" s="22"/>
      <c r="M36" s="22"/>
      <c r="N36" s="22"/>
      <c r="O36" s="22"/>
      <c r="P36" s="22"/>
    </row>
    <row r="37" spans="1:16" ht="39" customHeight="1" x14ac:dyDescent="0.15">
      <c r="A37" s="22"/>
      <c r="B37" s="35"/>
      <c r="C37" s="1176" t="s">
        <v>536</v>
      </c>
      <c r="D37" s="1177"/>
      <c r="E37" s="1178"/>
      <c r="F37" s="36">
        <v>0.48</v>
      </c>
      <c r="G37" s="37">
        <v>0.43</v>
      </c>
      <c r="H37" s="37">
        <v>0.3</v>
      </c>
      <c r="I37" s="37">
        <v>0.14000000000000001</v>
      </c>
      <c r="J37" s="38">
        <v>1.04</v>
      </c>
      <c r="K37" s="22"/>
      <c r="L37" s="22"/>
      <c r="M37" s="22"/>
      <c r="N37" s="22"/>
      <c r="O37" s="22"/>
      <c r="P37" s="22"/>
    </row>
    <row r="38" spans="1:16" ht="39" customHeight="1" x14ac:dyDescent="0.15">
      <c r="A38" s="22"/>
      <c r="B38" s="35"/>
      <c r="C38" s="1176" t="s">
        <v>537</v>
      </c>
      <c r="D38" s="1177"/>
      <c r="E38" s="1178"/>
      <c r="F38" s="36">
        <v>0</v>
      </c>
      <c r="G38" s="37">
        <v>0.05</v>
      </c>
      <c r="H38" s="37">
        <v>0</v>
      </c>
      <c r="I38" s="37">
        <v>0</v>
      </c>
      <c r="J38" s="38">
        <v>0.01</v>
      </c>
      <c r="K38" s="22"/>
      <c r="L38" s="22"/>
      <c r="M38" s="22"/>
      <c r="N38" s="22"/>
      <c r="O38" s="22"/>
      <c r="P38" s="22"/>
    </row>
    <row r="39" spans="1:16" ht="39" customHeight="1" x14ac:dyDescent="0.15">
      <c r="A39" s="22"/>
      <c r="B39" s="35"/>
      <c r="C39" s="1176"/>
      <c r="D39" s="1177"/>
      <c r="E39" s="1178"/>
      <c r="F39" s="36"/>
      <c r="G39" s="37"/>
      <c r="H39" s="37"/>
      <c r="I39" s="37"/>
      <c r="J39" s="38"/>
      <c r="K39" s="22"/>
      <c r="L39" s="22"/>
      <c r="M39" s="22"/>
      <c r="N39" s="22"/>
      <c r="O39" s="22"/>
      <c r="P39" s="22"/>
    </row>
    <row r="40" spans="1:16" ht="39" customHeight="1" x14ac:dyDescent="0.15">
      <c r="A40" s="22"/>
      <c r="B40" s="35"/>
      <c r="C40" s="1176"/>
      <c r="D40" s="1177"/>
      <c r="E40" s="1178"/>
      <c r="F40" s="36"/>
      <c r="G40" s="37"/>
      <c r="H40" s="37"/>
      <c r="I40" s="37"/>
      <c r="J40" s="38"/>
      <c r="K40" s="22"/>
      <c r="L40" s="22"/>
      <c r="M40" s="22"/>
      <c r="N40" s="22"/>
      <c r="O40" s="22"/>
      <c r="P40" s="22"/>
    </row>
    <row r="41" spans="1:16" ht="39" customHeight="1" x14ac:dyDescent="0.15">
      <c r="A41" s="22"/>
      <c r="B41" s="35"/>
      <c r="C41" s="1176"/>
      <c r="D41" s="1177"/>
      <c r="E41" s="1178"/>
      <c r="F41" s="36"/>
      <c r="G41" s="37"/>
      <c r="H41" s="37"/>
      <c r="I41" s="37"/>
      <c r="J41" s="38"/>
      <c r="K41" s="22"/>
      <c r="L41" s="22"/>
      <c r="M41" s="22"/>
      <c r="N41" s="22"/>
      <c r="O41" s="22"/>
      <c r="P41" s="22"/>
    </row>
    <row r="42" spans="1:16" ht="39" customHeight="1" x14ac:dyDescent="0.15">
      <c r="A42" s="22"/>
      <c r="B42" s="39"/>
      <c r="C42" s="1176" t="s">
        <v>538</v>
      </c>
      <c r="D42" s="1177"/>
      <c r="E42" s="1178"/>
      <c r="F42" s="36" t="s">
        <v>486</v>
      </c>
      <c r="G42" s="37" t="s">
        <v>486</v>
      </c>
      <c r="H42" s="37" t="s">
        <v>486</v>
      </c>
      <c r="I42" s="37" t="s">
        <v>486</v>
      </c>
      <c r="J42" s="38" t="s">
        <v>486</v>
      </c>
      <c r="K42" s="22"/>
      <c r="L42" s="22"/>
      <c r="M42" s="22"/>
      <c r="N42" s="22"/>
      <c r="O42" s="22"/>
      <c r="P42" s="22"/>
    </row>
    <row r="43" spans="1:16" ht="39" customHeight="1" thickBot="1" x14ac:dyDescent="0.2">
      <c r="A43" s="22"/>
      <c r="B43" s="40"/>
      <c r="C43" s="1179" t="s">
        <v>539</v>
      </c>
      <c r="D43" s="1180"/>
      <c r="E43" s="1181"/>
      <c r="F43" s="41" t="s">
        <v>486</v>
      </c>
      <c r="G43" s="42" t="s">
        <v>486</v>
      </c>
      <c r="H43" s="42" t="s">
        <v>486</v>
      </c>
      <c r="I43" s="42" t="s">
        <v>486</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2" t="s">
        <v>11</v>
      </c>
      <c r="C45" s="1193"/>
      <c r="D45" s="58"/>
      <c r="E45" s="1198" t="s">
        <v>12</v>
      </c>
      <c r="F45" s="1198"/>
      <c r="G45" s="1198"/>
      <c r="H45" s="1198"/>
      <c r="I45" s="1198"/>
      <c r="J45" s="1199"/>
      <c r="K45" s="59">
        <v>1683</v>
      </c>
      <c r="L45" s="60">
        <v>1749</v>
      </c>
      <c r="M45" s="60">
        <v>1865</v>
      </c>
      <c r="N45" s="60">
        <v>1973</v>
      </c>
      <c r="O45" s="61">
        <v>2013</v>
      </c>
      <c r="P45" s="48"/>
      <c r="Q45" s="48"/>
      <c r="R45" s="48"/>
      <c r="S45" s="48"/>
      <c r="T45" s="48"/>
      <c r="U45" s="48"/>
    </row>
    <row r="46" spans="1:21" ht="30.75" customHeight="1" x14ac:dyDescent="0.15">
      <c r="A46" s="48"/>
      <c r="B46" s="1194"/>
      <c r="C46" s="1195"/>
      <c r="D46" s="62"/>
      <c r="E46" s="1186" t="s">
        <v>13</v>
      </c>
      <c r="F46" s="1186"/>
      <c r="G46" s="1186"/>
      <c r="H46" s="1186"/>
      <c r="I46" s="1186"/>
      <c r="J46" s="1187"/>
      <c r="K46" s="63" t="s">
        <v>486</v>
      </c>
      <c r="L46" s="64" t="s">
        <v>486</v>
      </c>
      <c r="M46" s="64" t="s">
        <v>486</v>
      </c>
      <c r="N46" s="64" t="s">
        <v>486</v>
      </c>
      <c r="O46" s="65" t="s">
        <v>486</v>
      </c>
      <c r="P46" s="48"/>
      <c r="Q46" s="48"/>
      <c r="R46" s="48"/>
      <c r="S46" s="48"/>
      <c r="T46" s="48"/>
      <c r="U46" s="48"/>
    </row>
    <row r="47" spans="1:21" ht="30.75" customHeight="1" x14ac:dyDescent="0.15">
      <c r="A47" s="48"/>
      <c r="B47" s="1194"/>
      <c r="C47" s="1195"/>
      <c r="D47" s="62"/>
      <c r="E47" s="1186" t="s">
        <v>14</v>
      </c>
      <c r="F47" s="1186"/>
      <c r="G47" s="1186"/>
      <c r="H47" s="1186"/>
      <c r="I47" s="1186"/>
      <c r="J47" s="1187"/>
      <c r="K47" s="63" t="s">
        <v>486</v>
      </c>
      <c r="L47" s="64" t="s">
        <v>486</v>
      </c>
      <c r="M47" s="64" t="s">
        <v>486</v>
      </c>
      <c r="N47" s="64" t="s">
        <v>486</v>
      </c>
      <c r="O47" s="65" t="s">
        <v>486</v>
      </c>
      <c r="P47" s="48"/>
      <c r="Q47" s="48"/>
      <c r="R47" s="48"/>
      <c r="S47" s="48"/>
      <c r="T47" s="48"/>
      <c r="U47" s="48"/>
    </row>
    <row r="48" spans="1:21" ht="30.75" customHeight="1" x14ac:dyDescent="0.15">
      <c r="A48" s="48"/>
      <c r="B48" s="1194"/>
      <c r="C48" s="1195"/>
      <c r="D48" s="62"/>
      <c r="E48" s="1186" t="s">
        <v>15</v>
      </c>
      <c r="F48" s="1186"/>
      <c r="G48" s="1186"/>
      <c r="H48" s="1186"/>
      <c r="I48" s="1186"/>
      <c r="J48" s="1187"/>
      <c r="K48" s="63">
        <v>266</v>
      </c>
      <c r="L48" s="64">
        <v>258</v>
      </c>
      <c r="M48" s="64">
        <v>228</v>
      </c>
      <c r="N48" s="64">
        <v>225</v>
      </c>
      <c r="O48" s="65">
        <v>234</v>
      </c>
      <c r="P48" s="48"/>
      <c r="Q48" s="48"/>
      <c r="R48" s="48"/>
      <c r="S48" s="48"/>
      <c r="T48" s="48"/>
      <c r="U48" s="48"/>
    </row>
    <row r="49" spans="1:21" ht="30.75" customHeight="1" x14ac:dyDescent="0.15">
      <c r="A49" s="48"/>
      <c r="B49" s="1194"/>
      <c r="C49" s="1195"/>
      <c r="D49" s="62"/>
      <c r="E49" s="1186" t="s">
        <v>16</v>
      </c>
      <c r="F49" s="1186"/>
      <c r="G49" s="1186"/>
      <c r="H49" s="1186"/>
      <c r="I49" s="1186"/>
      <c r="J49" s="1187"/>
      <c r="K49" s="63">
        <v>196</v>
      </c>
      <c r="L49" s="64">
        <v>195</v>
      </c>
      <c r="M49" s="64">
        <v>163</v>
      </c>
      <c r="N49" s="64">
        <v>169</v>
      </c>
      <c r="O49" s="65">
        <v>155</v>
      </c>
      <c r="P49" s="48"/>
      <c r="Q49" s="48"/>
      <c r="R49" s="48"/>
      <c r="S49" s="48"/>
      <c r="T49" s="48"/>
      <c r="U49" s="48"/>
    </row>
    <row r="50" spans="1:21" ht="30.75" customHeight="1" x14ac:dyDescent="0.15">
      <c r="A50" s="48"/>
      <c r="B50" s="1194"/>
      <c r="C50" s="1195"/>
      <c r="D50" s="62"/>
      <c r="E50" s="1186" t="s">
        <v>17</v>
      </c>
      <c r="F50" s="1186"/>
      <c r="G50" s="1186"/>
      <c r="H50" s="1186"/>
      <c r="I50" s="1186"/>
      <c r="J50" s="1187"/>
      <c r="K50" s="63">
        <v>14</v>
      </c>
      <c r="L50" s="64">
        <v>11</v>
      </c>
      <c r="M50" s="64">
        <v>9</v>
      </c>
      <c r="N50" s="64">
        <v>6</v>
      </c>
      <c r="O50" s="65">
        <v>4</v>
      </c>
      <c r="P50" s="48"/>
      <c r="Q50" s="48"/>
      <c r="R50" s="48"/>
      <c r="S50" s="48"/>
      <c r="T50" s="48"/>
      <c r="U50" s="48"/>
    </row>
    <row r="51" spans="1:21" ht="30.75" customHeight="1" x14ac:dyDescent="0.15">
      <c r="A51" s="48"/>
      <c r="B51" s="1196"/>
      <c r="C51" s="1197"/>
      <c r="D51" s="66"/>
      <c r="E51" s="1186" t="s">
        <v>18</v>
      </c>
      <c r="F51" s="1186"/>
      <c r="G51" s="1186"/>
      <c r="H51" s="1186"/>
      <c r="I51" s="1186"/>
      <c r="J51" s="1187"/>
      <c r="K51" s="63" t="s">
        <v>486</v>
      </c>
      <c r="L51" s="64" t="s">
        <v>486</v>
      </c>
      <c r="M51" s="64" t="s">
        <v>486</v>
      </c>
      <c r="N51" s="64" t="s">
        <v>486</v>
      </c>
      <c r="O51" s="65" t="s">
        <v>486</v>
      </c>
      <c r="P51" s="48"/>
      <c r="Q51" s="48"/>
      <c r="R51" s="48"/>
      <c r="S51" s="48"/>
      <c r="T51" s="48"/>
      <c r="U51" s="48"/>
    </row>
    <row r="52" spans="1:21" ht="30.75" customHeight="1" x14ac:dyDescent="0.15">
      <c r="A52" s="48"/>
      <c r="B52" s="1184" t="s">
        <v>19</v>
      </c>
      <c r="C52" s="1185"/>
      <c r="D52" s="66"/>
      <c r="E52" s="1186" t="s">
        <v>20</v>
      </c>
      <c r="F52" s="1186"/>
      <c r="G52" s="1186"/>
      <c r="H52" s="1186"/>
      <c r="I52" s="1186"/>
      <c r="J52" s="1187"/>
      <c r="K52" s="63">
        <v>1288</v>
      </c>
      <c r="L52" s="64">
        <v>1372</v>
      </c>
      <c r="M52" s="64">
        <v>1489</v>
      </c>
      <c r="N52" s="64">
        <v>1510</v>
      </c>
      <c r="O52" s="65">
        <v>1599</v>
      </c>
      <c r="P52" s="48"/>
      <c r="Q52" s="48"/>
      <c r="R52" s="48"/>
      <c r="S52" s="48"/>
      <c r="T52" s="48"/>
      <c r="U52" s="48"/>
    </row>
    <row r="53" spans="1:21" ht="30.75" customHeight="1" thickBot="1" x14ac:dyDescent="0.2">
      <c r="A53" s="48"/>
      <c r="B53" s="1188" t="s">
        <v>21</v>
      </c>
      <c r="C53" s="1189"/>
      <c r="D53" s="67"/>
      <c r="E53" s="1190" t="s">
        <v>22</v>
      </c>
      <c r="F53" s="1190"/>
      <c r="G53" s="1190"/>
      <c r="H53" s="1190"/>
      <c r="I53" s="1190"/>
      <c r="J53" s="1191"/>
      <c r="K53" s="68">
        <v>871</v>
      </c>
      <c r="L53" s="69">
        <v>841</v>
      </c>
      <c r="M53" s="69">
        <v>776</v>
      </c>
      <c r="N53" s="69">
        <v>863</v>
      </c>
      <c r="O53" s="70">
        <v>807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00" t="s">
        <v>24</v>
      </c>
      <c r="C41" s="1201"/>
      <c r="D41" s="81"/>
      <c r="E41" s="1206" t="s">
        <v>25</v>
      </c>
      <c r="F41" s="1206"/>
      <c r="G41" s="1206"/>
      <c r="H41" s="1207"/>
      <c r="I41" s="82">
        <v>18569</v>
      </c>
      <c r="J41" s="83">
        <v>18486</v>
      </c>
      <c r="K41" s="83">
        <v>19344</v>
      </c>
      <c r="L41" s="83">
        <v>18650</v>
      </c>
      <c r="M41" s="84">
        <v>17748</v>
      </c>
    </row>
    <row r="42" spans="2:13" ht="27.75" customHeight="1" x14ac:dyDescent="0.15">
      <c r="B42" s="1202"/>
      <c r="C42" s="1203"/>
      <c r="D42" s="85"/>
      <c r="E42" s="1208" t="s">
        <v>26</v>
      </c>
      <c r="F42" s="1208"/>
      <c r="G42" s="1208"/>
      <c r="H42" s="1209"/>
      <c r="I42" s="86" t="s">
        <v>486</v>
      </c>
      <c r="J42" s="87" t="s">
        <v>486</v>
      </c>
      <c r="K42" s="87" t="s">
        <v>486</v>
      </c>
      <c r="L42" s="87" t="s">
        <v>486</v>
      </c>
      <c r="M42" s="88" t="s">
        <v>486</v>
      </c>
    </row>
    <row r="43" spans="2:13" ht="27.75" customHeight="1" x14ac:dyDescent="0.15">
      <c r="B43" s="1202"/>
      <c r="C43" s="1203"/>
      <c r="D43" s="85"/>
      <c r="E43" s="1208" t="s">
        <v>27</v>
      </c>
      <c r="F43" s="1208"/>
      <c r="G43" s="1208"/>
      <c r="H43" s="1209"/>
      <c r="I43" s="86">
        <v>2137</v>
      </c>
      <c r="J43" s="87">
        <v>1750</v>
      </c>
      <c r="K43" s="87">
        <v>1424</v>
      </c>
      <c r="L43" s="87">
        <v>1167</v>
      </c>
      <c r="M43" s="88">
        <v>955</v>
      </c>
    </row>
    <row r="44" spans="2:13" ht="27.75" customHeight="1" x14ac:dyDescent="0.15">
      <c r="B44" s="1202"/>
      <c r="C44" s="1203"/>
      <c r="D44" s="85"/>
      <c r="E44" s="1208" t="s">
        <v>28</v>
      </c>
      <c r="F44" s="1208"/>
      <c r="G44" s="1208"/>
      <c r="H44" s="1209"/>
      <c r="I44" s="86">
        <v>3822</v>
      </c>
      <c r="J44" s="87">
        <v>3611</v>
      </c>
      <c r="K44" s="87">
        <v>3550</v>
      </c>
      <c r="L44" s="87">
        <v>3563</v>
      </c>
      <c r="M44" s="88">
        <v>3560</v>
      </c>
    </row>
    <row r="45" spans="2:13" ht="27.75" customHeight="1" x14ac:dyDescent="0.15">
      <c r="B45" s="1202"/>
      <c r="C45" s="1203"/>
      <c r="D45" s="85"/>
      <c r="E45" s="1208" t="s">
        <v>29</v>
      </c>
      <c r="F45" s="1208"/>
      <c r="G45" s="1208"/>
      <c r="H45" s="1209"/>
      <c r="I45" s="86">
        <v>5739</v>
      </c>
      <c r="J45" s="87">
        <v>5192</v>
      </c>
      <c r="K45" s="87">
        <v>4876</v>
      </c>
      <c r="L45" s="87">
        <v>4568</v>
      </c>
      <c r="M45" s="88">
        <v>4521</v>
      </c>
    </row>
    <row r="46" spans="2:13" ht="27.75" customHeight="1" x14ac:dyDescent="0.15">
      <c r="B46" s="1202"/>
      <c r="C46" s="1203"/>
      <c r="D46" s="89"/>
      <c r="E46" s="1208" t="s">
        <v>30</v>
      </c>
      <c r="F46" s="1208"/>
      <c r="G46" s="1208"/>
      <c r="H46" s="1209"/>
      <c r="I46" s="86" t="s">
        <v>486</v>
      </c>
      <c r="J46" s="87" t="s">
        <v>486</v>
      </c>
      <c r="K46" s="87" t="s">
        <v>486</v>
      </c>
      <c r="L46" s="87" t="s">
        <v>486</v>
      </c>
      <c r="M46" s="88" t="s">
        <v>486</v>
      </c>
    </row>
    <row r="47" spans="2:13" ht="27.75" customHeight="1" x14ac:dyDescent="0.15">
      <c r="B47" s="1202"/>
      <c r="C47" s="1203"/>
      <c r="D47" s="90"/>
      <c r="E47" s="1210" t="s">
        <v>31</v>
      </c>
      <c r="F47" s="1211"/>
      <c r="G47" s="1211"/>
      <c r="H47" s="1212"/>
      <c r="I47" s="86" t="s">
        <v>486</v>
      </c>
      <c r="J47" s="87" t="s">
        <v>486</v>
      </c>
      <c r="K47" s="87" t="s">
        <v>486</v>
      </c>
      <c r="L47" s="87" t="s">
        <v>486</v>
      </c>
      <c r="M47" s="88" t="s">
        <v>486</v>
      </c>
    </row>
    <row r="48" spans="2:13" ht="27.75" customHeight="1" x14ac:dyDescent="0.15">
      <c r="B48" s="1202"/>
      <c r="C48" s="1203"/>
      <c r="D48" s="85"/>
      <c r="E48" s="1208" t="s">
        <v>32</v>
      </c>
      <c r="F48" s="1208"/>
      <c r="G48" s="1208"/>
      <c r="H48" s="1209"/>
      <c r="I48" s="86" t="s">
        <v>486</v>
      </c>
      <c r="J48" s="87" t="s">
        <v>486</v>
      </c>
      <c r="K48" s="87" t="s">
        <v>486</v>
      </c>
      <c r="L48" s="87" t="s">
        <v>486</v>
      </c>
      <c r="M48" s="88" t="s">
        <v>486</v>
      </c>
    </row>
    <row r="49" spans="2:13" ht="27.75" customHeight="1" x14ac:dyDescent="0.15">
      <c r="B49" s="1204"/>
      <c r="C49" s="1205"/>
      <c r="D49" s="85"/>
      <c r="E49" s="1208" t="s">
        <v>33</v>
      </c>
      <c r="F49" s="1208"/>
      <c r="G49" s="1208"/>
      <c r="H49" s="1209"/>
      <c r="I49" s="86" t="s">
        <v>486</v>
      </c>
      <c r="J49" s="87" t="s">
        <v>486</v>
      </c>
      <c r="K49" s="87" t="s">
        <v>486</v>
      </c>
      <c r="L49" s="87" t="s">
        <v>486</v>
      </c>
      <c r="M49" s="88" t="s">
        <v>486</v>
      </c>
    </row>
    <row r="50" spans="2:13" ht="27.75" customHeight="1" x14ac:dyDescent="0.15">
      <c r="B50" s="1213" t="s">
        <v>34</v>
      </c>
      <c r="C50" s="1214"/>
      <c r="D50" s="91"/>
      <c r="E50" s="1208" t="s">
        <v>35</v>
      </c>
      <c r="F50" s="1208"/>
      <c r="G50" s="1208"/>
      <c r="H50" s="1209"/>
      <c r="I50" s="86">
        <v>3129</v>
      </c>
      <c r="J50" s="87">
        <v>3444</v>
      </c>
      <c r="K50" s="87">
        <v>3577</v>
      </c>
      <c r="L50" s="87">
        <v>4767</v>
      </c>
      <c r="M50" s="88">
        <v>5879</v>
      </c>
    </row>
    <row r="51" spans="2:13" ht="27.75" customHeight="1" x14ac:dyDescent="0.15">
      <c r="B51" s="1202"/>
      <c r="C51" s="1203"/>
      <c r="D51" s="85"/>
      <c r="E51" s="1208" t="s">
        <v>36</v>
      </c>
      <c r="F51" s="1208"/>
      <c r="G51" s="1208"/>
      <c r="H51" s="1209"/>
      <c r="I51" s="86">
        <v>304</v>
      </c>
      <c r="J51" s="87">
        <v>277</v>
      </c>
      <c r="K51" s="87">
        <v>250</v>
      </c>
      <c r="L51" s="87">
        <v>224</v>
      </c>
      <c r="M51" s="88">
        <v>199</v>
      </c>
    </row>
    <row r="52" spans="2:13" ht="27.75" customHeight="1" x14ac:dyDescent="0.15">
      <c r="B52" s="1204"/>
      <c r="C52" s="1205"/>
      <c r="D52" s="85"/>
      <c r="E52" s="1208" t="s">
        <v>37</v>
      </c>
      <c r="F52" s="1208"/>
      <c r="G52" s="1208"/>
      <c r="H52" s="1209"/>
      <c r="I52" s="86">
        <v>15370</v>
      </c>
      <c r="J52" s="87">
        <v>15509</v>
      </c>
      <c r="K52" s="87">
        <v>16242</v>
      </c>
      <c r="L52" s="87">
        <v>15878</v>
      </c>
      <c r="M52" s="88">
        <v>15274</v>
      </c>
    </row>
    <row r="53" spans="2:13" ht="27.75" customHeight="1" thickBot="1" x14ac:dyDescent="0.2">
      <c r="B53" s="1215" t="s">
        <v>38</v>
      </c>
      <c r="C53" s="1216"/>
      <c r="D53" s="92"/>
      <c r="E53" s="1217" t="s">
        <v>39</v>
      </c>
      <c r="F53" s="1217"/>
      <c r="G53" s="1217"/>
      <c r="H53" s="1218"/>
      <c r="I53" s="93">
        <v>11463</v>
      </c>
      <c r="J53" s="94">
        <v>9808</v>
      </c>
      <c r="K53" s="94">
        <v>9125</v>
      </c>
      <c r="L53" s="94">
        <v>7077</v>
      </c>
      <c r="M53" s="95">
        <v>5432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3" zoomScale="70" zoomScaleNormal="70" zoomScaleSheetLayoutView="55" workbookViewId="0">
      <selection activeCell="L40" sqref="L4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561</v>
      </c>
      <c r="I42" s="354"/>
      <c r="J42" s="354"/>
      <c r="K42" s="354"/>
      <c r="L42" s="246"/>
      <c r="M42" s="246"/>
      <c r="N42" s="246"/>
      <c r="O42" s="246"/>
    </row>
    <row r="43" spans="2:17" x14ac:dyDescent="0.15">
      <c r="B43" s="250"/>
      <c r="C43" s="246"/>
      <c r="D43" s="246"/>
      <c r="E43" s="246"/>
      <c r="F43" s="246"/>
      <c r="G43" s="1231" t="s">
        <v>570</v>
      </c>
      <c r="H43" s="1232"/>
      <c r="I43" s="1232"/>
      <c r="J43" s="1232"/>
      <c r="K43" s="1232"/>
      <c r="L43" s="1232"/>
      <c r="M43" s="1232"/>
      <c r="N43" s="1232"/>
      <c r="O43" s="1233"/>
    </row>
    <row r="44" spans="2:17" x14ac:dyDescent="0.15">
      <c r="B44" s="250"/>
      <c r="C44" s="246"/>
      <c r="D44" s="246"/>
      <c r="E44" s="246"/>
      <c r="F44" s="246"/>
      <c r="G44" s="1234"/>
      <c r="H44" s="1235"/>
      <c r="I44" s="1235"/>
      <c r="J44" s="1235"/>
      <c r="K44" s="1235"/>
      <c r="L44" s="1235"/>
      <c r="M44" s="1235"/>
      <c r="N44" s="1235"/>
      <c r="O44" s="1236"/>
    </row>
    <row r="45" spans="2:17" x14ac:dyDescent="0.15">
      <c r="B45" s="250"/>
      <c r="C45" s="246"/>
      <c r="D45" s="246"/>
      <c r="E45" s="246"/>
      <c r="F45" s="246"/>
      <c r="G45" s="1234"/>
      <c r="H45" s="1235"/>
      <c r="I45" s="1235"/>
      <c r="J45" s="1235"/>
      <c r="K45" s="1235"/>
      <c r="L45" s="1235"/>
      <c r="M45" s="1235"/>
      <c r="N45" s="1235"/>
      <c r="O45" s="1236"/>
    </row>
    <row r="46" spans="2:17" x14ac:dyDescent="0.15">
      <c r="B46" s="250"/>
      <c r="C46" s="246"/>
      <c r="D46" s="246"/>
      <c r="E46" s="246"/>
      <c r="F46" s="246"/>
      <c r="G46" s="1234"/>
      <c r="H46" s="1235"/>
      <c r="I46" s="1235"/>
      <c r="J46" s="1235"/>
      <c r="K46" s="1235"/>
      <c r="L46" s="1235"/>
      <c r="M46" s="1235"/>
      <c r="N46" s="1235"/>
      <c r="O46" s="1236"/>
    </row>
    <row r="47" spans="2:17" x14ac:dyDescent="0.15">
      <c r="B47" s="250"/>
      <c r="C47" s="246"/>
      <c r="D47" s="246"/>
      <c r="E47" s="246"/>
      <c r="F47" s="246"/>
      <c r="G47" s="1237"/>
      <c r="H47" s="1238"/>
      <c r="I47" s="1238"/>
      <c r="J47" s="1238"/>
      <c r="K47" s="1238"/>
      <c r="L47" s="1238"/>
      <c r="M47" s="1238"/>
      <c r="N47" s="1238"/>
      <c r="O47" s="1239"/>
    </row>
    <row r="48" spans="2:17" x14ac:dyDescent="0.15">
      <c r="B48" s="250"/>
      <c r="C48" s="246"/>
      <c r="D48" s="246"/>
      <c r="E48" s="246"/>
      <c r="F48" s="246"/>
      <c r="G48" s="246"/>
      <c r="H48" s="355"/>
      <c r="I48" s="355"/>
      <c r="J48" s="355"/>
    </row>
    <row r="49" spans="1:17" x14ac:dyDescent="0.15">
      <c r="B49" s="250"/>
      <c r="C49" s="246"/>
      <c r="D49" s="246"/>
      <c r="E49" s="246"/>
      <c r="F49" s="246"/>
      <c r="G49" s="245" t="s">
        <v>562</v>
      </c>
    </row>
    <row r="50" spans="1:17" x14ac:dyDescent="0.15">
      <c r="B50" s="250"/>
      <c r="C50" s="246"/>
      <c r="D50" s="246"/>
      <c r="E50" s="246"/>
      <c r="F50" s="246"/>
      <c r="G50" s="1240"/>
      <c r="H50" s="1241"/>
      <c r="I50" s="1241"/>
      <c r="J50" s="1242"/>
      <c r="K50" s="356" t="s">
        <v>526</v>
      </c>
      <c r="L50" s="356" t="s">
        <v>527</v>
      </c>
      <c r="M50" s="356" t="s">
        <v>528</v>
      </c>
      <c r="N50" s="356" t="s">
        <v>529</v>
      </c>
      <c r="O50" s="356" t="s">
        <v>530</v>
      </c>
    </row>
    <row r="51" spans="1:17" x14ac:dyDescent="0.15">
      <c r="B51" s="250"/>
      <c r="C51" s="246"/>
      <c r="D51" s="246"/>
      <c r="E51" s="246"/>
      <c r="F51" s="246"/>
      <c r="G51" s="1243" t="s">
        <v>563</v>
      </c>
      <c r="H51" s="1244"/>
      <c r="I51" s="1249" t="s">
        <v>564</v>
      </c>
      <c r="J51" s="1249"/>
      <c r="K51" s="1254"/>
      <c r="L51" s="1254"/>
      <c r="M51" s="1254"/>
      <c r="N51" s="1219">
        <v>71.8</v>
      </c>
      <c r="O51" s="1219">
        <v>56.6</v>
      </c>
    </row>
    <row r="52" spans="1:17" x14ac:dyDescent="0.15">
      <c r="B52" s="250"/>
      <c r="C52" s="246"/>
      <c r="D52" s="246"/>
      <c r="E52" s="246"/>
      <c r="F52" s="246"/>
      <c r="G52" s="1245"/>
      <c r="H52" s="1246"/>
      <c r="I52" s="1250"/>
      <c r="J52" s="1250"/>
      <c r="K52" s="1219"/>
      <c r="L52" s="1219"/>
      <c r="M52" s="1219"/>
      <c r="N52" s="1219"/>
      <c r="O52" s="1219"/>
    </row>
    <row r="53" spans="1:17" x14ac:dyDescent="0.15">
      <c r="A53" s="357"/>
      <c r="B53" s="250"/>
      <c r="C53" s="246"/>
      <c r="D53" s="246"/>
      <c r="E53" s="246"/>
      <c r="F53" s="246"/>
      <c r="G53" s="1245"/>
      <c r="H53" s="1246"/>
      <c r="I53" s="1229" t="s">
        <v>565</v>
      </c>
      <c r="J53" s="1229"/>
      <c r="K53" s="1253"/>
      <c r="L53" s="1253"/>
      <c r="M53" s="1253"/>
      <c r="N53" s="1251">
        <v>55</v>
      </c>
      <c r="O53" s="1251">
        <v>56.9</v>
      </c>
    </row>
    <row r="54" spans="1:17" x14ac:dyDescent="0.15">
      <c r="A54" s="357"/>
      <c r="B54" s="250"/>
      <c r="C54" s="246"/>
      <c r="D54" s="246"/>
      <c r="E54" s="246"/>
      <c r="F54" s="246"/>
      <c r="G54" s="1247"/>
      <c r="H54" s="1248"/>
      <c r="I54" s="1229"/>
      <c r="J54" s="1229"/>
      <c r="K54" s="1252"/>
      <c r="L54" s="1252"/>
      <c r="M54" s="1252"/>
      <c r="N54" s="1252"/>
      <c r="O54" s="1252"/>
    </row>
    <row r="55" spans="1:17" x14ac:dyDescent="0.15">
      <c r="A55" s="357"/>
      <c r="B55" s="250"/>
      <c r="C55" s="246"/>
      <c r="D55" s="246"/>
      <c r="E55" s="246"/>
      <c r="F55" s="246"/>
      <c r="G55" s="1223" t="s">
        <v>566</v>
      </c>
      <c r="H55" s="1224"/>
      <c r="I55" s="1229" t="s">
        <v>564</v>
      </c>
      <c r="J55" s="1229"/>
      <c r="K55" s="1254"/>
      <c r="L55" s="1254"/>
      <c r="M55" s="1254"/>
      <c r="N55" s="1219">
        <v>58.5</v>
      </c>
      <c r="O55" s="1219">
        <v>54.6</v>
      </c>
    </row>
    <row r="56" spans="1:17" x14ac:dyDescent="0.15">
      <c r="A56" s="357"/>
      <c r="B56" s="250"/>
      <c r="C56" s="246"/>
      <c r="D56" s="246"/>
      <c r="E56" s="246"/>
      <c r="F56" s="246"/>
      <c r="G56" s="1225"/>
      <c r="H56" s="1226"/>
      <c r="I56" s="1229"/>
      <c r="J56" s="1229"/>
      <c r="K56" s="1219"/>
      <c r="L56" s="1219"/>
      <c r="M56" s="1219"/>
      <c r="N56" s="1219"/>
      <c r="O56" s="1219"/>
    </row>
    <row r="57" spans="1:17" s="357" customFormat="1" x14ac:dyDescent="0.15">
      <c r="B57" s="358"/>
      <c r="C57" s="354"/>
      <c r="D57" s="354"/>
      <c r="E57" s="354"/>
      <c r="F57" s="354"/>
      <c r="G57" s="1225"/>
      <c r="H57" s="1226"/>
      <c r="I57" s="1221" t="s">
        <v>565</v>
      </c>
      <c r="J57" s="1221"/>
      <c r="K57" s="1253"/>
      <c r="L57" s="1253"/>
      <c r="M57" s="1253"/>
      <c r="N57" s="1251">
        <v>52.9</v>
      </c>
      <c r="O57" s="1251">
        <v>55.1</v>
      </c>
      <c r="P57" s="359"/>
      <c r="Q57" s="358"/>
    </row>
    <row r="58" spans="1:17" s="357" customFormat="1" x14ac:dyDescent="0.15">
      <c r="A58" s="245"/>
      <c r="B58" s="358"/>
      <c r="C58" s="354"/>
      <c r="D58" s="354"/>
      <c r="E58" s="354"/>
      <c r="F58" s="354"/>
      <c r="G58" s="1227"/>
      <c r="H58" s="1228"/>
      <c r="I58" s="1221"/>
      <c r="J58" s="1221"/>
      <c r="K58" s="1252"/>
      <c r="L58" s="1252"/>
      <c r="M58" s="1252"/>
      <c r="N58" s="1252"/>
      <c r="O58" s="1252"/>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567</v>
      </c>
      <c r="C63" s="246"/>
      <c r="D63" s="246"/>
      <c r="E63" s="246"/>
      <c r="F63" s="246"/>
      <c r="G63" s="246"/>
      <c r="H63" s="246"/>
      <c r="I63" s="246"/>
      <c r="J63" s="246"/>
      <c r="K63" s="246"/>
      <c r="L63" s="246"/>
      <c r="M63" s="246"/>
      <c r="N63" s="246"/>
      <c r="O63" s="246"/>
    </row>
    <row r="64" spans="1:17" x14ac:dyDescent="0.15">
      <c r="B64" s="250"/>
      <c r="C64" s="246"/>
      <c r="D64" s="246"/>
      <c r="E64" s="246"/>
      <c r="F64" s="246"/>
      <c r="G64" s="353" t="s">
        <v>561</v>
      </c>
      <c r="I64" s="354"/>
      <c r="J64" s="354"/>
      <c r="K64" s="354"/>
      <c r="L64" s="246"/>
      <c r="M64" s="246"/>
      <c r="N64" s="246"/>
      <c r="O64" s="246"/>
    </row>
    <row r="65" spans="2:30" x14ac:dyDescent="0.15">
      <c r="B65" s="250"/>
      <c r="C65" s="246"/>
      <c r="D65" s="246"/>
      <c r="E65" s="246"/>
      <c r="F65" s="246"/>
      <c r="G65" s="1231" t="s">
        <v>571</v>
      </c>
      <c r="H65" s="1232"/>
      <c r="I65" s="1232"/>
      <c r="J65" s="1232"/>
      <c r="K65" s="1232"/>
      <c r="L65" s="1232"/>
      <c r="M65" s="1232"/>
      <c r="N65" s="1232"/>
      <c r="O65" s="1233"/>
    </row>
    <row r="66" spans="2:30" x14ac:dyDescent="0.15">
      <c r="B66" s="250"/>
      <c r="C66" s="246"/>
      <c r="D66" s="246"/>
      <c r="E66" s="246"/>
      <c r="F66" s="246"/>
      <c r="G66" s="1234"/>
      <c r="H66" s="1235"/>
      <c r="I66" s="1235"/>
      <c r="J66" s="1235"/>
      <c r="K66" s="1235"/>
      <c r="L66" s="1235"/>
      <c r="M66" s="1235"/>
      <c r="N66" s="1235"/>
      <c r="O66" s="1236"/>
    </row>
    <row r="67" spans="2:30" x14ac:dyDescent="0.15">
      <c r="B67" s="250"/>
      <c r="C67" s="246"/>
      <c r="D67" s="246"/>
      <c r="E67" s="246"/>
      <c r="F67" s="246"/>
      <c r="G67" s="1234"/>
      <c r="H67" s="1235"/>
      <c r="I67" s="1235"/>
      <c r="J67" s="1235"/>
      <c r="K67" s="1235"/>
      <c r="L67" s="1235"/>
      <c r="M67" s="1235"/>
      <c r="N67" s="1235"/>
      <c r="O67" s="1236"/>
    </row>
    <row r="68" spans="2:30" x14ac:dyDescent="0.15">
      <c r="B68" s="250"/>
      <c r="C68" s="246"/>
      <c r="D68" s="246"/>
      <c r="E68" s="246"/>
      <c r="F68" s="246"/>
      <c r="G68" s="1234"/>
      <c r="H68" s="1235"/>
      <c r="I68" s="1235"/>
      <c r="J68" s="1235"/>
      <c r="K68" s="1235"/>
      <c r="L68" s="1235"/>
      <c r="M68" s="1235"/>
      <c r="N68" s="1235"/>
      <c r="O68" s="1236"/>
    </row>
    <row r="69" spans="2:30" x14ac:dyDescent="0.15">
      <c r="B69" s="250"/>
      <c r="C69" s="246"/>
      <c r="D69" s="246"/>
      <c r="E69" s="246"/>
      <c r="F69" s="246"/>
      <c r="G69" s="1237"/>
      <c r="H69" s="1238"/>
      <c r="I69" s="1238"/>
      <c r="J69" s="1238"/>
      <c r="K69" s="1238"/>
      <c r="L69" s="1238"/>
      <c r="M69" s="1238"/>
      <c r="N69" s="1238"/>
      <c r="O69" s="123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568</v>
      </c>
      <c r="I71" s="370"/>
      <c r="J71" s="366"/>
      <c r="K71" s="366"/>
      <c r="L71" s="367"/>
      <c r="M71" s="366"/>
      <c r="N71" s="367"/>
      <c r="O71" s="368"/>
    </row>
    <row r="72" spans="2:30" x14ac:dyDescent="0.15">
      <c r="B72" s="250"/>
      <c r="C72" s="246"/>
      <c r="D72" s="246"/>
      <c r="E72" s="246"/>
      <c r="F72" s="246"/>
      <c r="G72" s="1240"/>
      <c r="H72" s="1241"/>
      <c r="I72" s="1241"/>
      <c r="J72" s="1242"/>
      <c r="K72" s="356" t="s">
        <v>526</v>
      </c>
      <c r="L72" s="356" t="s">
        <v>527</v>
      </c>
      <c r="M72" s="356" t="s">
        <v>528</v>
      </c>
      <c r="N72" s="356" t="s">
        <v>529</v>
      </c>
      <c r="O72" s="356" t="s">
        <v>530</v>
      </c>
    </row>
    <row r="73" spans="2:30" x14ac:dyDescent="0.15">
      <c r="B73" s="250"/>
      <c r="C73" s="246"/>
      <c r="D73" s="246"/>
      <c r="E73" s="246"/>
      <c r="F73" s="246"/>
      <c r="G73" s="1243" t="s">
        <v>563</v>
      </c>
      <c r="H73" s="1244"/>
      <c r="I73" s="1249" t="s">
        <v>564</v>
      </c>
      <c r="J73" s="1249"/>
      <c r="K73" s="1230">
        <v>117.9</v>
      </c>
      <c r="L73" s="1230">
        <v>100.3</v>
      </c>
      <c r="M73" s="1219">
        <v>94.9</v>
      </c>
      <c r="N73" s="1219">
        <v>71.8</v>
      </c>
      <c r="O73" s="1219">
        <v>56.6</v>
      </c>
      <c r="S73" s="245">
        <v>9.9</v>
      </c>
    </row>
    <row r="74" spans="2:30" x14ac:dyDescent="0.15">
      <c r="B74" s="250"/>
      <c r="C74" s="246"/>
      <c r="D74" s="246"/>
      <c r="E74" s="246"/>
      <c r="F74" s="246"/>
      <c r="G74" s="1245"/>
      <c r="H74" s="1246"/>
      <c r="I74" s="1250"/>
      <c r="J74" s="1250"/>
      <c r="K74" s="1230"/>
      <c r="L74" s="1230"/>
      <c r="M74" s="1219"/>
      <c r="N74" s="1219"/>
      <c r="O74" s="1219"/>
    </row>
    <row r="75" spans="2:30" x14ac:dyDescent="0.15">
      <c r="B75" s="250"/>
      <c r="C75" s="246"/>
      <c r="D75" s="246"/>
      <c r="E75" s="246"/>
      <c r="F75" s="246"/>
      <c r="G75" s="1245"/>
      <c r="H75" s="1246"/>
      <c r="I75" s="1229" t="s">
        <v>569</v>
      </c>
      <c r="J75" s="1229"/>
      <c r="K75" s="1251">
        <v>9.3000000000000007</v>
      </c>
      <c r="L75" s="1251">
        <v>8.9</v>
      </c>
      <c r="M75" s="1251">
        <v>8.5</v>
      </c>
      <c r="N75" s="1251">
        <v>8.4</v>
      </c>
      <c r="O75" s="1251">
        <v>8.4</v>
      </c>
      <c r="U75" s="245">
        <v>81.2</v>
      </c>
      <c r="W75" s="245">
        <v>87.2</v>
      </c>
      <c r="Y75" s="245">
        <v>99.8</v>
      </c>
      <c r="AA75" s="245">
        <v>109.5</v>
      </c>
      <c r="AC75" s="245">
        <v>115.2</v>
      </c>
    </row>
    <row r="76" spans="2:30" x14ac:dyDescent="0.15">
      <c r="B76" s="250"/>
      <c r="C76" s="246"/>
      <c r="D76" s="246"/>
      <c r="E76" s="246"/>
      <c r="F76" s="246"/>
      <c r="G76" s="1247"/>
      <c r="H76" s="1248"/>
      <c r="I76" s="1229"/>
      <c r="J76" s="1229"/>
      <c r="K76" s="1252"/>
      <c r="L76" s="1252"/>
      <c r="M76" s="1252"/>
      <c r="N76" s="1252"/>
      <c r="O76" s="1252"/>
    </row>
    <row r="77" spans="2:30" x14ac:dyDescent="0.15">
      <c r="B77" s="250"/>
      <c r="C77" s="246"/>
      <c r="D77" s="246"/>
      <c r="E77" s="246"/>
      <c r="F77" s="246"/>
      <c r="G77" s="1223" t="s">
        <v>566</v>
      </c>
      <c r="H77" s="1224"/>
      <c r="I77" s="1229" t="s">
        <v>564</v>
      </c>
      <c r="J77" s="1229"/>
      <c r="K77" s="1230">
        <v>76.2</v>
      </c>
      <c r="L77" s="1230">
        <v>65.3</v>
      </c>
      <c r="M77" s="1219">
        <v>60.8</v>
      </c>
      <c r="N77" s="1219">
        <v>58.5</v>
      </c>
      <c r="O77" s="1219">
        <v>54.6</v>
      </c>
      <c r="R77" s="245">
        <v>12.3</v>
      </c>
      <c r="T77" s="245">
        <v>11.1</v>
      </c>
    </row>
    <row r="78" spans="2:30" x14ac:dyDescent="0.15">
      <c r="B78" s="250"/>
      <c r="C78" s="246"/>
      <c r="D78" s="246"/>
      <c r="E78" s="246"/>
      <c r="F78" s="246"/>
      <c r="G78" s="1225"/>
      <c r="H78" s="1226"/>
      <c r="I78" s="1229"/>
      <c r="J78" s="1229"/>
      <c r="K78" s="1230"/>
      <c r="L78" s="1230"/>
      <c r="M78" s="1219"/>
      <c r="N78" s="1219"/>
      <c r="O78" s="1219"/>
    </row>
    <row r="79" spans="2:30" x14ac:dyDescent="0.15">
      <c r="B79" s="250"/>
      <c r="C79" s="246"/>
      <c r="D79" s="246"/>
      <c r="E79" s="246"/>
      <c r="F79" s="246"/>
      <c r="G79" s="1225"/>
      <c r="H79" s="1226"/>
      <c r="I79" s="1220" t="s">
        <v>569</v>
      </c>
      <c r="J79" s="1221"/>
      <c r="K79" s="1222">
        <v>12.8</v>
      </c>
      <c r="L79" s="1222">
        <v>12</v>
      </c>
      <c r="M79" s="1222">
        <v>11.1</v>
      </c>
      <c r="N79" s="1222">
        <v>10.7</v>
      </c>
      <c r="O79" s="1222">
        <v>10</v>
      </c>
      <c r="V79" s="245">
        <v>53.5</v>
      </c>
      <c r="X79" s="245">
        <v>48.2</v>
      </c>
      <c r="Z79" s="245">
        <v>34.200000000000003</v>
      </c>
      <c r="AB79" s="245">
        <v>30.3</v>
      </c>
      <c r="AD79" s="245">
        <v>28.9</v>
      </c>
    </row>
    <row r="80" spans="2:30" x14ac:dyDescent="0.15">
      <c r="B80" s="250"/>
      <c r="C80" s="246"/>
      <c r="D80" s="246"/>
      <c r="E80" s="246"/>
      <c r="F80" s="246"/>
      <c r="G80" s="1227"/>
      <c r="H80" s="1228"/>
      <c r="I80" s="1221"/>
      <c r="J80" s="1221"/>
      <c r="K80" s="1222"/>
      <c r="L80" s="1222"/>
      <c r="M80" s="1222"/>
      <c r="N80" s="1222"/>
      <c r="O80" s="1222"/>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1"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I19"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525</v>
      </c>
      <c r="G2" s="113"/>
      <c r="H2" s="114"/>
    </row>
    <row r="3" spans="1:8" x14ac:dyDescent="0.15">
      <c r="A3" s="110" t="s">
        <v>518</v>
      </c>
      <c r="B3" s="115"/>
      <c r="C3" s="116"/>
      <c r="D3" s="117">
        <v>68275</v>
      </c>
      <c r="E3" s="118"/>
      <c r="F3" s="119">
        <v>75709</v>
      </c>
      <c r="G3" s="120"/>
      <c r="H3" s="121"/>
    </row>
    <row r="4" spans="1:8" x14ac:dyDescent="0.15">
      <c r="A4" s="122"/>
      <c r="B4" s="123"/>
      <c r="C4" s="124"/>
      <c r="D4" s="125">
        <v>16383</v>
      </c>
      <c r="E4" s="126"/>
      <c r="F4" s="127">
        <v>35212</v>
      </c>
      <c r="G4" s="128"/>
      <c r="H4" s="129"/>
    </row>
    <row r="5" spans="1:8" x14ac:dyDescent="0.15">
      <c r="A5" s="110" t="s">
        <v>520</v>
      </c>
      <c r="B5" s="115"/>
      <c r="C5" s="116"/>
      <c r="D5" s="117">
        <v>49196</v>
      </c>
      <c r="E5" s="118"/>
      <c r="F5" s="119">
        <v>90961</v>
      </c>
      <c r="G5" s="120"/>
      <c r="H5" s="121"/>
    </row>
    <row r="6" spans="1:8" x14ac:dyDescent="0.15">
      <c r="A6" s="122"/>
      <c r="B6" s="123"/>
      <c r="C6" s="124"/>
      <c r="D6" s="125">
        <v>20790</v>
      </c>
      <c r="E6" s="126"/>
      <c r="F6" s="127">
        <v>37720</v>
      </c>
      <c r="G6" s="128"/>
      <c r="H6" s="129"/>
    </row>
    <row r="7" spans="1:8" x14ac:dyDescent="0.15">
      <c r="A7" s="110" t="s">
        <v>521</v>
      </c>
      <c r="B7" s="115"/>
      <c r="C7" s="116"/>
      <c r="D7" s="117">
        <v>69006</v>
      </c>
      <c r="E7" s="118"/>
      <c r="F7" s="119">
        <v>106614</v>
      </c>
      <c r="G7" s="120"/>
      <c r="H7" s="121"/>
    </row>
    <row r="8" spans="1:8" x14ac:dyDescent="0.15">
      <c r="A8" s="122"/>
      <c r="B8" s="123"/>
      <c r="C8" s="124"/>
      <c r="D8" s="125">
        <v>8334</v>
      </c>
      <c r="E8" s="126"/>
      <c r="F8" s="127">
        <v>45545</v>
      </c>
      <c r="G8" s="128"/>
      <c r="H8" s="129"/>
    </row>
    <row r="9" spans="1:8" x14ac:dyDescent="0.15">
      <c r="A9" s="110" t="s">
        <v>522</v>
      </c>
      <c r="B9" s="115"/>
      <c r="C9" s="116"/>
      <c r="D9" s="117">
        <v>18531</v>
      </c>
      <c r="E9" s="118"/>
      <c r="F9" s="119">
        <v>85459</v>
      </c>
      <c r="G9" s="120"/>
      <c r="H9" s="121"/>
    </row>
    <row r="10" spans="1:8" x14ac:dyDescent="0.15">
      <c r="A10" s="122"/>
      <c r="B10" s="123"/>
      <c r="C10" s="124"/>
      <c r="D10" s="125">
        <v>7179</v>
      </c>
      <c r="E10" s="126"/>
      <c r="F10" s="127">
        <v>44378</v>
      </c>
      <c r="G10" s="128"/>
      <c r="H10" s="129"/>
    </row>
    <row r="11" spans="1:8" x14ac:dyDescent="0.15">
      <c r="A11" s="110" t="s">
        <v>523</v>
      </c>
      <c r="B11" s="115"/>
      <c r="C11" s="116"/>
      <c r="D11" s="117">
        <v>23197</v>
      </c>
      <c r="E11" s="118"/>
      <c r="F11" s="119">
        <v>83280</v>
      </c>
      <c r="G11" s="120"/>
      <c r="H11" s="121"/>
    </row>
    <row r="12" spans="1:8" x14ac:dyDescent="0.15">
      <c r="A12" s="122"/>
      <c r="B12" s="123"/>
      <c r="C12" s="130"/>
      <c r="D12" s="125">
        <v>16133</v>
      </c>
      <c r="E12" s="126"/>
      <c r="F12" s="127">
        <v>43123</v>
      </c>
      <c r="G12" s="128"/>
      <c r="H12" s="129"/>
    </row>
    <row r="13" spans="1:8" x14ac:dyDescent="0.15">
      <c r="A13" s="110"/>
      <c r="B13" s="115"/>
      <c r="C13" s="131"/>
      <c r="D13" s="132">
        <v>45641</v>
      </c>
      <c r="E13" s="133"/>
      <c r="F13" s="134">
        <v>88405</v>
      </c>
      <c r="G13" s="135"/>
      <c r="H13" s="121"/>
    </row>
    <row r="14" spans="1:8" x14ac:dyDescent="0.15">
      <c r="A14" s="122"/>
      <c r="B14" s="123"/>
      <c r="C14" s="124"/>
      <c r="D14" s="125">
        <v>13764</v>
      </c>
      <c r="E14" s="126"/>
      <c r="F14" s="127">
        <v>41196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7.94</v>
      </c>
      <c r="C19" s="136">
        <f>ROUND(VALUE(SUBSTITUTE(実質収支比率等に係る経年分析!G$48,"▲","-")),2)</f>
        <v>5.99</v>
      </c>
      <c r="D19" s="136">
        <f>ROUND(VALUE(SUBSTITUTE(実質収支比率等に係る経年分析!H$48,"▲","-")),2)</f>
        <v>7.13</v>
      </c>
      <c r="E19" s="136">
        <f>ROUND(VALUE(SUBSTITUTE(実質収支比率等に係る経年分析!I$48,"▲","-")),2)</f>
        <v>8.26</v>
      </c>
      <c r="F19" s="136">
        <f>ROUND(VALUE(SUBSTITUTE(実質収支比率等に係る経年分析!J$48,"▲","-")),2)</f>
        <v>5.28</v>
      </c>
    </row>
    <row r="20" spans="1:11" x14ac:dyDescent="0.15">
      <c r="A20" s="136" t="s">
        <v>44</v>
      </c>
      <c r="B20" s="136">
        <f>ROUND(VALUE(SUBSTITUTE(実質収支比率等に係る経年分析!F$47,"▲","-")),2)</f>
        <v>19.41</v>
      </c>
      <c r="C20" s="136">
        <f>ROUND(VALUE(SUBSTITUTE(実質収支比率等に係る経年分析!G$47,"▲","-")),2)</f>
        <v>22.12</v>
      </c>
      <c r="D20" s="136">
        <f>ROUND(VALUE(SUBSTITUTE(実質収支比率等に係る経年分析!H$47,"▲","-")),2)</f>
        <v>22.97</v>
      </c>
      <c r="E20" s="136">
        <f>ROUND(VALUE(SUBSTITUTE(実質収支比率等に係る経年分析!I$47,"▲","-")),2)</f>
        <v>31.83</v>
      </c>
      <c r="F20" s="136">
        <f>ROUND(VALUE(SUBSTITUTE(実質収支比率等に係る経年分析!J$47,"▲","-")),2)</f>
        <v>38.130000000000003</v>
      </c>
    </row>
    <row r="21" spans="1:11" x14ac:dyDescent="0.15">
      <c r="A21" s="136" t="s">
        <v>45</v>
      </c>
      <c r="B21" s="136">
        <f>IF(ISNUMBER(VALUE(SUBSTITUTE(実質収支比率等に係る経年分析!F$49,"▲","-"))),ROUND(VALUE(SUBSTITUTE(実質収支比率等に係る経年分析!F$49,"▲","-")),2),NA())</f>
        <v>3.13</v>
      </c>
      <c r="C21" s="136">
        <f>IF(ISNUMBER(VALUE(SUBSTITUTE(実質収支比率等に係る経年分析!G$49,"▲","-"))),ROUND(VALUE(SUBSTITUTE(実質収支比率等に係る経年分析!G$49,"▲","-")),2),NA())</f>
        <v>1.1000000000000001</v>
      </c>
      <c r="D21" s="136">
        <f>IF(ISNUMBER(VALUE(SUBSTITUTE(実質収支比率等に係る経年分析!H$49,"▲","-"))),ROUND(VALUE(SUBSTITUTE(実質収支比率等に係る経年分析!H$49,"▲","-")),2),NA())</f>
        <v>-0.86</v>
      </c>
      <c r="E21" s="136">
        <f>IF(ISNUMBER(VALUE(SUBSTITUTE(実質収支比率等に係る経年分析!I$49,"▲","-"))),ROUND(VALUE(SUBSTITUTE(実質収支比率等に係る経年分析!I$49,"▲","-")),2),NA())</f>
        <v>7.15</v>
      </c>
      <c r="F21" s="136">
        <f>IF(ISNUMBER(VALUE(SUBSTITUTE(実質収支比率等に係る経年分析!J$49,"▲","-"))),ROUND(VALUE(SUBSTITUTE(実質収支比率等に係る経年分析!J$49,"▲","-")),2),NA())</f>
        <v>-2.59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0.14000000000000001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1.04</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3.82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3.55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3.33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3.96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7.13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8.25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8.92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9.27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9.4499999999999993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9.6300000000000008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9.84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1288</v>
      </c>
      <c r="E42" s="138"/>
      <c r="F42" s="138"/>
      <c r="G42" s="138">
        <f>'実質公債費比率（分子）の構造'!L$52</f>
        <v>1372</v>
      </c>
      <c r="H42" s="138"/>
      <c r="I42" s="138"/>
      <c r="J42" s="138">
        <f>'実質公債費比率（分子）の構造'!M$52</f>
        <v>1489</v>
      </c>
      <c r="K42" s="138"/>
      <c r="L42" s="138"/>
      <c r="M42" s="138">
        <f>'実質公債費比率（分子）の構造'!N$52</f>
        <v>1510</v>
      </c>
      <c r="N42" s="138"/>
      <c r="O42" s="138"/>
      <c r="P42" s="138">
        <f>'実質公債費比率（分子）の構造'!O$52</f>
        <v>1599</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14</v>
      </c>
      <c r="C44" s="138"/>
      <c r="D44" s="138"/>
      <c r="E44" s="138">
        <f>'実質公債費比率（分子）の構造'!L$50</f>
        <v>11</v>
      </c>
      <c r="F44" s="138"/>
      <c r="G44" s="138"/>
      <c r="H44" s="138">
        <f>'実質公債費比率（分子）の構造'!M$50</f>
        <v>9</v>
      </c>
      <c r="I44" s="138"/>
      <c r="J44" s="138"/>
      <c r="K44" s="138">
        <f>'実質公債費比率（分子）の構造'!N$50</f>
        <v>6</v>
      </c>
      <c r="L44" s="138"/>
      <c r="M44" s="138"/>
      <c r="N44" s="138">
        <f>'実質公債費比率（分子）の構造'!O$50</f>
        <v>4</v>
      </c>
      <c r="O44" s="138"/>
      <c r="P44" s="138"/>
    </row>
    <row r="45" spans="1:16" x14ac:dyDescent="0.15">
      <c r="A45" s="138" t="s">
        <v>55</v>
      </c>
      <c r="B45" s="138">
        <f>'実質公債費比率（分子）の構造'!K$49</f>
        <v>196</v>
      </c>
      <c r="C45" s="138"/>
      <c r="D45" s="138"/>
      <c r="E45" s="138">
        <f>'実質公債費比率（分子）の構造'!L$49</f>
        <v>195</v>
      </c>
      <c r="F45" s="138"/>
      <c r="G45" s="138"/>
      <c r="H45" s="138">
        <f>'実質公債費比率（分子）の構造'!M$49</f>
        <v>163</v>
      </c>
      <c r="I45" s="138"/>
      <c r="J45" s="138"/>
      <c r="K45" s="138">
        <f>'実質公債費比率（分子）の構造'!N$49</f>
        <v>169</v>
      </c>
      <c r="L45" s="138"/>
      <c r="M45" s="138"/>
      <c r="N45" s="138">
        <f>'実質公債費比率（分子）の構造'!O$49</f>
        <v>155</v>
      </c>
      <c r="O45" s="138"/>
      <c r="P45" s="138"/>
    </row>
    <row r="46" spans="1:16" x14ac:dyDescent="0.15">
      <c r="A46" s="138" t="s">
        <v>56</v>
      </c>
      <c r="B46" s="138">
        <f>'実質公債費比率（分子）の構造'!K$48</f>
        <v>266</v>
      </c>
      <c r="C46" s="138"/>
      <c r="D46" s="138"/>
      <c r="E46" s="138">
        <f>'実質公債費比率（分子）の構造'!L$48</f>
        <v>258</v>
      </c>
      <c r="F46" s="138"/>
      <c r="G46" s="138"/>
      <c r="H46" s="138">
        <f>'実質公債費比率（分子）の構造'!M$48</f>
        <v>228</v>
      </c>
      <c r="I46" s="138"/>
      <c r="J46" s="138"/>
      <c r="K46" s="138">
        <f>'実質公債費比率（分子）の構造'!N$48</f>
        <v>225</v>
      </c>
      <c r="L46" s="138"/>
      <c r="M46" s="138"/>
      <c r="N46" s="138">
        <f>'実質公債費比率（分子）の構造'!O$48</f>
        <v>234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1683</v>
      </c>
      <c r="C49" s="138"/>
      <c r="D49" s="138"/>
      <c r="E49" s="138">
        <f>'実質公債費比率（分子）の構造'!L$45</f>
        <v>1749</v>
      </c>
      <c r="F49" s="138"/>
      <c r="G49" s="138"/>
      <c r="H49" s="138">
        <f>'実質公債費比率（分子）の構造'!M$45</f>
        <v>1865</v>
      </c>
      <c r="I49" s="138"/>
      <c r="J49" s="138"/>
      <c r="K49" s="138">
        <f>'実質公債費比率（分子）の構造'!N$45</f>
        <v>1973</v>
      </c>
      <c r="L49" s="138"/>
      <c r="M49" s="138"/>
      <c r="N49" s="138">
        <f>'実質公債費比率（分子）の構造'!O$45</f>
        <v>2013</v>
      </c>
      <c r="O49" s="138"/>
      <c r="P49" s="138"/>
    </row>
    <row r="50" spans="1:16" x14ac:dyDescent="0.15">
      <c r="A50" s="138" t="s">
        <v>60</v>
      </c>
      <c r="B50" s="138" t="e">
        <f>NA()</f>
        <v>#N/A</v>
      </c>
      <c r="C50" s="138">
        <f>IF(ISNUMBER('実質公債費比率（分子）の構造'!K$53),'実質公債費比率（分子）の構造'!K$53,NA())</f>
        <v>871</v>
      </c>
      <c r="D50" s="138" t="e">
        <f>NA()</f>
        <v>#N/A</v>
      </c>
      <c r="E50" s="138" t="e">
        <f>NA()</f>
        <v>#N/A</v>
      </c>
      <c r="F50" s="138">
        <f>IF(ISNUMBER('実質公債費比率（分子）の構造'!L$53),'実質公債費比率（分子）の構造'!L$53,NA())</f>
        <v>841</v>
      </c>
      <c r="G50" s="138" t="e">
        <f>NA()</f>
        <v>#N/A</v>
      </c>
      <c r="H50" s="138" t="e">
        <f>NA()</f>
        <v>#N/A</v>
      </c>
      <c r="I50" s="138">
        <f>IF(ISNUMBER('実質公債費比率（分子）の構造'!M$53),'実質公債費比率（分子）の構造'!M$53,NA())</f>
        <v>776</v>
      </c>
      <c r="J50" s="138" t="e">
        <f>NA()</f>
        <v>#N/A</v>
      </c>
      <c r="K50" s="138" t="e">
        <f>NA()</f>
        <v>#N/A</v>
      </c>
      <c r="L50" s="138">
        <f>IF(ISNUMBER('実質公債費比率（分子）の構造'!N$53),'実質公債費比率（分子）の構造'!N$53,NA())</f>
        <v>863</v>
      </c>
      <c r="M50" s="138" t="e">
        <f>NA()</f>
        <v>#N/A</v>
      </c>
      <c r="N50" s="138" t="e">
        <f>NA()</f>
        <v>#N/A</v>
      </c>
      <c r="O50" s="138">
        <f>IF(ISNUMBER('実質公債費比率（分子）の構造'!O$53),'実質公債費比率（分子）の構造'!O$53,NA())</f>
        <v>807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15370</v>
      </c>
      <c r="E56" s="137"/>
      <c r="F56" s="137"/>
      <c r="G56" s="137">
        <f>'将来負担比率（分子）の構造'!J$52</f>
        <v>15509</v>
      </c>
      <c r="H56" s="137"/>
      <c r="I56" s="137"/>
      <c r="J56" s="137">
        <f>'将来負担比率（分子）の構造'!K$52</f>
        <v>16242</v>
      </c>
      <c r="K56" s="137"/>
      <c r="L56" s="137"/>
      <c r="M56" s="137">
        <f>'将来負担比率（分子）の構造'!L$52</f>
        <v>15878</v>
      </c>
      <c r="N56" s="137"/>
      <c r="O56" s="137"/>
      <c r="P56" s="137">
        <f>'将来負担比率（分子）の構造'!M$52</f>
        <v>15274</v>
      </c>
    </row>
    <row r="57" spans="1:16" x14ac:dyDescent="0.15">
      <c r="A57" s="137" t="s">
        <v>36</v>
      </c>
      <c r="B57" s="137"/>
      <c r="C57" s="137"/>
      <c r="D57" s="137">
        <f>'将来負担比率（分子）の構造'!I$51</f>
        <v>304</v>
      </c>
      <c r="E57" s="137"/>
      <c r="F57" s="137"/>
      <c r="G57" s="137">
        <f>'将来負担比率（分子）の構造'!J$51</f>
        <v>277</v>
      </c>
      <c r="H57" s="137"/>
      <c r="I57" s="137"/>
      <c r="J57" s="137">
        <f>'将来負担比率（分子）の構造'!K$51</f>
        <v>250</v>
      </c>
      <c r="K57" s="137"/>
      <c r="L57" s="137"/>
      <c r="M57" s="137">
        <f>'将来負担比率（分子）の構造'!L$51</f>
        <v>224</v>
      </c>
      <c r="N57" s="137"/>
      <c r="O57" s="137"/>
      <c r="P57" s="137">
        <f>'将来負担比率（分子）の構造'!M$51</f>
        <v>199</v>
      </c>
    </row>
    <row r="58" spans="1:16" x14ac:dyDescent="0.15">
      <c r="A58" s="137" t="s">
        <v>35</v>
      </c>
      <c r="B58" s="137"/>
      <c r="C58" s="137"/>
      <c r="D58" s="137">
        <f>'将来負担比率（分子）の構造'!I$50</f>
        <v>3129</v>
      </c>
      <c r="E58" s="137"/>
      <c r="F58" s="137"/>
      <c r="G58" s="137">
        <f>'将来負担比率（分子）の構造'!J$50</f>
        <v>3444</v>
      </c>
      <c r="H58" s="137"/>
      <c r="I58" s="137"/>
      <c r="J58" s="137">
        <f>'将来負担比率（分子）の構造'!K$50</f>
        <v>3577</v>
      </c>
      <c r="K58" s="137"/>
      <c r="L58" s="137"/>
      <c r="M58" s="137">
        <f>'将来負担比率（分子）の構造'!L$50</f>
        <v>4767</v>
      </c>
      <c r="N58" s="137"/>
      <c r="O58" s="137"/>
      <c r="P58" s="137">
        <f>'将来負担比率（分子）の構造'!M$50</f>
        <v>5879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5739</v>
      </c>
      <c r="C62" s="137"/>
      <c r="D62" s="137"/>
      <c r="E62" s="137">
        <f>'将来負担比率（分子）の構造'!J$45</f>
        <v>5192</v>
      </c>
      <c r="F62" s="137"/>
      <c r="G62" s="137"/>
      <c r="H62" s="137">
        <f>'将来負担比率（分子）の構造'!K$45</f>
        <v>4876</v>
      </c>
      <c r="I62" s="137"/>
      <c r="J62" s="137"/>
      <c r="K62" s="137">
        <f>'将来負担比率（分子）の構造'!L$45</f>
        <v>4568</v>
      </c>
      <c r="L62" s="137"/>
      <c r="M62" s="137"/>
      <c r="N62" s="137">
        <f>'将来負担比率（分子）の構造'!M$45</f>
        <v>4521</v>
      </c>
      <c r="O62" s="137"/>
      <c r="P62" s="137"/>
    </row>
    <row r="63" spans="1:16" x14ac:dyDescent="0.15">
      <c r="A63" s="137" t="s">
        <v>28</v>
      </c>
      <c r="B63" s="137">
        <f>'将来負担比率（分子）の構造'!I$44</f>
        <v>3822</v>
      </c>
      <c r="C63" s="137"/>
      <c r="D63" s="137"/>
      <c r="E63" s="137">
        <f>'将来負担比率（分子）の構造'!J$44</f>
        <v>3611</v>
      </c>
      <c r="F63" s="137"/>
      <c r="G63" s="137"/>
      <c r="H63" s="137">
        <f>'将来負担比率（分子）の構造'!K$44</f>
        <v>3550</v>
      </c>
      <c r="I63" s="137"/>
      <c r="J63" s="137"/>
      <c r="K63" s="137">
        <f>'将来負担比率（分子）の構造'!L$44</f>
        <v>3563</v>
      </c>
      <c r="L63" s="137"/>
      <c r="M63" s="137"/>
      <c r="N63" s="137">
        <f>'将来負担比率（分子）の構造'!M$44</f>
        <v>3560</v>
      </c>
      <c r="O63" s="137"/>
      <c r="P63" s="137"/>
    </row>
    <row r="64" spans="1:16" x14ac:dyDescent="0.15">
      <c r="A64" s="137" t="s">
        <v>27</v>
      </c>
      <c r="B64" s="137">
        <f>'将来負担比率（分子）の構造'!I$43</f>
        <v>2137</v>
      </c>
      <c r="C64" s="137"/>
      <c r="D64" s="137"/>
      <c r="E64" s="137">
        <f>'将来負担比率（分子）の構造'!J$43</f>
        <v>1750</v>
      </c>
      <c r="F64" s="137"/>
      <c r="G64" s="137"/>
      <c r="H64" s="137">
        <f>'将来負担比率（分子）の構造'!K$43</f>
        <v>1424</v>
      </c>
      <c r="I64" s="137"/>
      <c r="J64" s="137"/>
      <c r="K64" s="137">
        <f>'将来負担比率（分子）の構造'!L$43</f>
        <v>1167</v>
      </c>
      <c r="L64" s="137"/>
      <c r="M64" s="137"/>
      <c r="N64" s="137">
        <f>'将来負担比率（分子）の構造'!M$43</f>
        <v>955</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18569</v>
      </c>
      <c r="C66" s="137"/>
      <c r="D66" s="137"/>
      <c r="E66" s="137">
        <f>'将来負担比率（分子）の構造'!J$41</f>
        <v>18486</v>
      </c>
      <c r="F66" s="137"/>
      <c r="G66" s="137"/>
      <c r="H66" s="137">
        <f>'将来負担比率（分子）の構造'!K$41</f>
        <v>19344</v>
      </c>
      <c r="I66" s="137"/>
      <c r="J66" s="137"/>
      <c r="K66" s="137">
        <f>'将来負担比率（分子）の構造'!L$41</f>
        <v>18650</v>
      </c>
      <c r="L66" s="137"/>
      <c r="M66" s="137"/>
      <c r="N66" s="137">
        <f>'将来負担比率（分子）の構造'!M$41</f>
        <v>17748</v>
      </c>
      <c r="O66" s="137"/>
      <c r="P66" s="137"/>
    </row>
    <row r="67" spans="1:16" x14ac:dyDescent="0.15">
      <c r="A67" s="137" t="s">
        <v>64</v>
      </c>
      <c r="B67" s="137" t="e">
        <f>NA()</f>
        <v>#N/A</v>
      </c>
      <c r="C67" s="137">
        <f>IF(ISNUMBER('将来負担比率（分子）の構造'!I$53), IF('将来負担比率（分子）の構造'!I$53 &lt; 0, 0, '将来負担比率（分子）の構造'!I$53), NA())</f>
        <v>11463</v>
      </c>
      <c r="D67" s="137" t="e">
        <f>NA()</f>
        <v>#N/A</v>
      </c>
      <c r="E67" s="137" t="e">
        <f>NA()</f>
        <v>#N/A</v>
      </c>
      <c r="F67" s="137">
        <f>IF(ISNUMBER('将来負担比率（分子）の構造'!J$53), IF('将来負担比率（分子）の構造'!J$53 &lt; 0, 0, '将来負担比率（分子）の構造'!J$53), NA())</f>
        <v>9808</v>
      </c>
      <c r="G67" s="137" t="e">
        <f>NA()</f>
        <v>#N/A</v>
      </c>
      <c r="H67" s="137" t="e">
        <f>NA()</f>
        <v>#N/A</v>
      </c>
      <c r="I67" s="137">
        <f>IF(ISNUMBER('将来負担比率（分子）の構造'!K$53), IF('将来負担比率（分子）の構造'!K$53 &lt; 0, 0, '将来負担比率（分子）の構造'!K$53), NA())</f>
        <v>9125</v>
      </c>
      <c r="J67" s="137" t="e">
        <f>NA()</f>
        <v>#N/A</v>
      </c>
      <c r="K67" s="137" t="e">
        <f>NA()</f>
        <v>#N/A</v>
      </c>
      <c r="L67" s="137">
        <f>IF(ISNUMBER('将来負担比率（分子）の構造'!L$53), IF('将来負担比率（分子）の構造'!L$53 &lt; 0, 0, '将来負担比率（分子）の構造'!L$53), NA())</f>
        <v>7077</v>
      </c>
      <c r="M67" s="137" t="e">
        <f>NA()</f>
        <v>#N/A</v>
      </c>
      <c r="N67" s="137" t="e">
        <f>NA()</f>
        <v>#N/A</v>
      </c>
      <c r="O67" s="137">
        <f>IF(ISNUMBER('将来負担比率（分子）の構造'!M$53), IF('将来負担比率（分子）の構造'!M$53 &lt; 0, 0, '将来負担比率（分子）の構造'!M$53), NA())</f>
        <v>5432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3833562</v>
      </c>
      <c r="S5" s="615"/>
      <c r="T5" s="615"/>
      <c r="U5" s="615"/>
      <c r="V5" s="615"/>
      <c r="W5" s="615"/>
      <c r="X5" s="615"/>
      <c r="Y5" s="616"/>
      <c r="Z5" s="617">
        <v>23</v>
      </c>
      <c r="AA5" s="617"/>
      <c r="AB5" s="617"/>
      <c r="AC5" s="617"/>
      <c r="AD5" s="618">
        <v>3833562</v>
      </c>
      <c r="AE5" s="618"/>
      <c r="AF5" s="618"/>
      <c r="AG5" s="618"/>
      <c r="AH5" s="618"/>
      <c r="AI5" s="618"/>
      <c r="AJ5" s="618"/>
      <c r="AK5" s="618"/>
      <c r="AL5" s="619">
        <v>35.9</v>
      </c>
      <c r="AM5" s="620"/>
      <c r="AN5" s="620"/>
      <c r="AO5" s="621"/>
      <c r="AP5" s="611" t="s">
        <v>210</v>
      </c>
      <c r="AQ5" s="612"/>
      <c r="AR5" s="612"/>
      <c r="AS5" s="612"/>
      <c r="AT5" s="612"/>
      <c r="AU5" s="612"/>
      <c r="AV5" s="612"/>
      <c r="AW5" s="612"/>
      <c r="AX5" s="612"/>
      <c r="AY5" s="612"/>
      <c r="AZ5" s="612"/>
      <c r="BA5" s="612"/>
      <c r="BB5" s="612"/>
      <c r="BC5" s="612"/>
      <c r="BD5" s="612"/>
      <c r="BE5" s="612"/>
      <c r="BF5" s="613"/>
      <c r="BG5" s="625">
        <v>3833562</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223385</v>
      </c>
      <c r="S6" s="626"/>
      <c r="T6" s="626"/>
      <c r="U6" s="626"/>
      <c r="V6" s="626"/>
      <c r="W6" s="626"/>
      <c r="X6" s="626"/>
      <c r="Y6" s="627"/>
      <c r="Z6" s="628">
        <v>1.3</v>
      </c>
      <c r="AA6" s="628"/>
      <c r="AB6" s="628"/>
      <c r="AC6" s="628"/>
      <c r="AD6" s="629">
        <v>223385</v>
      </c>
      <c r="AE6" s="629"/>
      <c r="AF6" s="629"/>
      <c r="AG6" s="629"/>
      <c r="AH6" s="629"/>
      <c r="AI6" s="629"/>
      <c r="AJ6" s="629"/>
      <c r="AK6" s="629"/>
      <c r="AL6" s="630">
        <v>2.1</v>
      </c>
      <c r="AM6" s="631"/>
      <c r="AN6" s="631"/>
      <c r="AO6" s="632"/>
      <c r="AP6" s="622" t="s">
        <v>216</v>
      </c>
      <c r="AQ6" s="623"/>
      <c r="AR6" s="623"/>
      <c r="AS6" s="623"/>
      <c r="AT6" s="623"/>
      <c r="AU6" s="623"/>
      <c r="AV6" s="623"/>
      <c r="AW6" s="623"/>
      <c r="AX6" s="623"/>
      <c r="AY6" s="623"/>
      <c r="AZ6" s="623"/>
      <c r="BA6" s="623"/>
      <c r="BB6" s="623"/>
      <c r="BC6" s="623"/>
      <c r="BD6" s="623"/>
      <c r="BE6" s="623"/>
      <c r="BF6" s="624"/>
      <c r="BG6" s="625">
        <v>3833562</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156775</v>
      </c>
      <c r="CS6" s="626"/>
      <c r="CT6" s="626"/>
      <c r="CU6" s="626"/>
      <c r="CV6" s="626"/>
      <c r="CW6" s="626"/>
      <c r="CX6" s="626"/>
      <c r="CY6" s="627"/>
      <c r="CZ6" s="628">
        <v>1</v>
      </c>
      <c r="DA6" s="628"/>
      <c r="DB6" s="628"/>
      <c r="DC6" s="628"/>
      <c r="DD6" s="634" t="s">
        <v>211</v>
      </c>
      <c r="DE6" s="626"/>
      <c r="DF6" s="626"/>
      <c r="DG6" s="626"/>
      <c r="DH6" s="626"/>
      <c r="DI6" s="626"/>
      <c r="DJ6" s="626"/>
      <c r="DK6" s="626"/>
      <c r="DL6" s="626"/>
      <c r="DM6" s="626"/>
      <c r="DN6" s="626"/>
      <c r="DO6" s="626"/>
      <c r="DP6" s="627"/>
      <c r="DQ6" s="634">
        <v>156775</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3525</v>
      </c>
      <c r="S7" s="626"/>
      <c r="T7" s="626"/>
      <c r="U7" s="626"/>
      <c r="V7" s="626"/>
      <c r="W7" s="626"/>
      <c r="X7" s="626"/>
      <c r="Y7" s="627"/>
      <c r="Z7" s="628">
        <v>0</v>
      </c>
      <c r="AA7" s="628"/>
      <c r="AB7" s="628"/>
      <c r="AC7" s="628"/>
      <c r="AD7" s="629">
        <v>3525</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1668881</v>
      </c>
      <c r="BH7" s="626"/>
      <c r="BI7" s="626"/>
      <c r="BJ7" s="626"/>
      <c r="BK7" s="626"/>
      <c r="BL7" s="626"/>
      <c r="BM7" s="626"/>
      <c r="BN7" s="627"/>
      <c r="BO7" s="628">
        <v>43.5</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2487556</v>
      </c>
      <c r="CS7" s="626"/>
      <c r="CT7" s="626"/>
      <c r="CU7" s="626"/>
      <c r="CV7" s="626"/>
      <c r="CW7" s="626"/>
      <c r="CX7" s="626"/>
      <c r="CY7" s="627"/>
      <c r="CZ7" s="628">
        <v>15.5</v>
      </c>
      <c r="DA7" s="628"/>
      <c r="DB7" s="628"/>
      <c r="DC7" s="628"/>
      <c r="DD7" s="634">
        <v>102881</v>
      </c>
      <c r="DE7" s="626"/>
      <c r="DF7" s="626"/>
      <c r="DG7" s="626"/>
      <c r="DH7" s="626"/>
      <c r="DI7" s="626"/>
      <c r="DJ7" s="626"/>
      <c r="DK7" s="626"/>
      <c r="DL7" s="626"/>
      <c r="DM7" s="626"/>
      <c r="DN7" s="626"/>
      <c r="DO7" s="626"/>
      <c r="DP7" s="627"/>
      <c r="DQ7" s="634">
        <v>2101376</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15438</v>
      </c>
      <c r="S8" s="626"/>
      <c r="T8" s="626"/>
      <c r="U8" s="626"/>
      <c r="V8" s="626"/>
      <c r="W8" s="626"/>
      <c r="X8" s="626"/>
      <c r="Y8" s="627"/>
      <c r="Z8" s="628">
        <v>0.1</v>
      </c>
      <c r="AA8" s="628"/>
      <c r="AB8" s="628"/>
      <c r="AC8" s="628"/>
      <c r="AD8" s="629">
        <v>15438</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69493</v>
      </c>
      <c r="BH8" s="626"/>
      <c r="BI8" s="626"/>
      <c r="BJ8" s="626"/>
      <c r="BK8" s="626"/>
      <c r="BL8" s="626"/>
      <c r="BM8" s="626"/>
      <c r="BN8" s="627"/>
      <c r="BO8" s="628">
        <v>1.8</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5706500</v>
      </c>
      <c r="CS8" s="626"/>
      <c r="CT8" s="626"/>
      <c r="CU8" s="626"/>
      <c r="CV8" s="626"/>
      <c r="CW8" s="626"/>
      <c r="CX8" s="626"/>
      <c r="CY8" s="627"/>
      <c r="CZ8" s="628">
        <v>35.6</v>
      </c>
      <c r="DA8" s="628"/>
      <c r="DB8" s="628"/>
      <c r="DC8" s="628"/>
      <c r="DD8" s="634">
        <v>11977</v>
      </c>
      <c r="DE8" s="626"/>
      <c r="DF8" s="626"/>
      <c r="DG8" s="626"/>
      <c r="DH8" s="626"/>
      <c r="DI8" s="626"/>
      <c r="DJ8" s="626"/>
      <c r="DK8" s="626"/>
      <c r="DL8" s="626"/>
      <c r="DM8" s="626"/>
      <c r="DN8" s="626"/>
      <c r="DO8" s="626"/>
      <c r="DP8" s="627"/>
      <c r="DQ8" s="634">
        <v>3176659</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11349</v>
      </c>
      <c r="S9" s="626"/>
      <c r="T9" s="626"/>
      <c r="U9" s="626"/>
      <c r="V9" s="626"/>
      <c r="W9" s="626"/>
      <c r="X9" s="626"/>
      <c r="Y9" s="627"/>
      <c r="Z9" s="628">
        <v>0.1</v>
      </c>
      <c r="AA9" s="628"/>
      <c r="AB9" s="628"/>
      <c r="AC9" s="628"/>
      <c r="AD9" s="629">
        <v>11349</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1420920</v>
      </c>
      <c r="BH9" s="626"/>
      <c r="BI9" s="626"/>
      <c r="BJ9" s="626"/>
      <c r="BK9" s="626"/>
      <c r="BL9" s="626"/>
      <c r="BM9" s="626"/>
      <c r="BN9" s="627"/>
      <c r="BO9" s="628">
        <v>37.1</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1869362</v>
      </c>
      <c r="CS9" s="626"/>
      <c r="CT9" s="626"/>
      <c r="CU9" s="626"/>
      <c r="CV9" s="626"/>
      <c r="CW9" s="626"/>
      <c r="CX9" s="626"/>
      <c r="CY9" s="627"/>
      <c r="CZ9" s="628">
        <v>11.7</v>
      </c>
      <c r="DA9" s="628"/>
      <c r="DB9" s="628"/>
      <c r="DC9" s="628"/>
      <c r="DD9" s="634">
        <v>108566</v>
      </c>
      <c r="DE9" s="626"/>
      <c r="DF9" s="626"/>
      <c r="DG9" s="626"/>
      <c r="DH9" s="626"/>
      <c r="DI9" s="626"/>
      <c r="DJ9" s="626"/>
      <c r="DK9" s="626"/>
      <c r="DL9" s="626"/>
      <c r="DM9" s="626"/>
      <c r="DN9" s="626"/>
      <c r="DO9" s="626"/>
      <c r="DP9" s="627"/>
      <c r="DQ9" s="634">
        <v>1524121</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608163</v>
      </c>
      <c r="S10" s="626"/>
      <c r="T10" s="626"/>
      <c r="U10" s="626"/>
      <c r="V10" s="626"/>
      <c r="W10" s="626"/>
      <c r="X10" s="626"/>
      <c r="Y10" s="627"/>
      <c r="Z10" s="628">
        <v>3.7</v>
      </c>
      <c r="AA10" s="628"/>
      <c r="AB10" s="628"/>
      <c r="AC10" s="628"/>
      <c r="AD10" s="629">
        <v>608163</v>
      </c>
      <c r="AE10" s="629"/>
      <c r="AF10" s="629"/>
      <c r="AG10" s="629"/>
      <c r="AH10" s="629"/>
      <c r="AI10" s="629"/>
      <c r="AJ10" s="629"/>
      <c r="AK10" s="629"/>
      <c r="AL10" s="630">
        <v>5.7</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83051</v>
      </c>
      <c r="BH10" s="626"/>
      <c r="BI10" s="626"/>
      <c r="BJ10" s="626"/>
      <c r="BK10" s="626"/>
      <c r="BL10" s="626"/>
      <c r="BM10" s="626"/>
      <c r="BN10" s="627"/>
      <c r="BO10" s="628">
        <v>2.2000000000000002</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41083</v>
      </c>
      <c r="S11" s="626"/>
      <c r="T11" s="626"/>
      <c r="U11" s="626"/>
      <c r="V11" s="626"/>
      <c r="W11" s="626"/>
      <c r="X11" s="626"/>
      <c r="Y11" s="627"/>
      <c r="Z11" s="628">
        <v>0.2</v>
      </c>
      <c r="AA11" s="628"/>
      <c r="AB11" s="628"/>
      <c r="AC11" s="628"/>
      <c r="AD11" s="629">
        <v>41083</v>
      </c>
      <c r="AE11" s="629"/>
      <c r="AF11" s="629"/>
      <c r="AG11" s="629"/>
      <c r="AH11" s="629"/>
      <c r="AI11" s="629"/>
      <c r="AJ11" s="629"/>
      <c r="AK11" s="629"/>
      <c r="AL11" s="630">
        <v>0.4</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95417</v>
      </c>
      <c r="BH11" s="626"/>
      <c r="BI11" s="626"/>
      <c r="BJ11" s="626"/>
      <c r="BK11" s="626"/>
      <c r="BL11" s="626"/>
      <c r="BM11" s="626"/>
      <c r="BN11" s="627"/>
      <c r="BO11" s="628">
        <v>2.5</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668576</v>
      </c>
      <c r="CS11" s="626"/>
      <c r="CT11" s="626"/>
      <c r="CU11" s="626"/>
      <c r="CV11" s="626"/>
      <c r="CW11" s="626"/>
      <c r="CX11" s="626"/>
      <c r="CY11" s="627"/>
      <c r="CZ11" s="628">
        <v>4.2</v>
      </c>
      <c r="DA11" s="628"/>
      <c r="DB11" s="628"/>
      <c r="DC11" s="628"/>
      <c r="DD11" s="634">
        <v>167262</v>
      </c>
      <c r="DE11" s="626"/>
      <c r="DF11" s="626"/>
      <c r="DG11" s="626"/>
      <c r="DH11" s="626"/>
      <c r="DI11" s="626"/>
      <c r="DJ11" s="626"/>
      <c r="DK11" s="626"/>
      <c r="DL11" s="626"/>
      <c r="DM11" s="626"/>
      <c r="DN11" s="626"/>
      <c r="DO11" s="626"/>
      <c r="DP11" s="627"/>
      <c r="DQ11" s="634">
        <v>316980</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1811191</v>
      </c>
      <c r="BH12" s="626"/>
      <c r="BI12" s="626"/>
      <c r="BJ12" s="626"/>
      <c r="BK12" s="626"/>
      <c r="BL12" s="626"/>
      <c r="BM12" s="626"/>
      <c r="BN12" s="627"/>
      <c r="BO12" s="628">
        <v>47.2</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306554</v>
      </c>
      <c r="CS12" s="626"/>
      <c r="CT12" s="626"/>
      <c r="CU12" s="626"/>
      <c r="CV12" s="626"/>
      <c r="CW12" s="626"/>
      <c r="CX12" s="626"/>
      <c r="CY12" s="627"/>
      <c r="CZ12" s="628">
        <v>1.9</v>
      </c>
      <c r="DA12" s="628"/>
      <c r="DB12" s="628"/>
      <c r="DC12" s="628"/>
      <c r="DD12" s="634">
        <v>63648</v>
      </c>
      <c r="DE12" s="626"/>
      <c r="DF12" s="626"/>
      <c r="DG12" s="626"/>
      <c r="DH12" s="626"/>
      <c r="DI12" s="626"/>
      <c r="DJ12" s="626"/>
      <c r="DK12" s="626"/>
      <c r="DL12" s="626"/>
      <c r="DM12" s="626"/>
      <c r="DN12" s="626"/>
      <c r="DO12" s="626"/>
      <c r="DP12" s="627"/>
      <c r="DQ12" s="634">
        <v>238010</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59655</v>
      </c>
      <c r="S13" s="626"/>
      <c r="T13" s="626"/>
      <c r="U13" s="626"/>
      <c r="V13" s="626"/>
      <c r="W13" s="626"/>
      <c r="X13" s="626"/>
      <c r="Y13" s="627"/>
      <c r="Z13" s="628">
        <v>0.4</v>
      </c>
      <c r="AA13" s="628"/>
      <c r="AB13" s="628"/>
      <c r="AC13" s="628"/>
      <c r="AD13" s="629">
        <v>59655</v>
      </c>
      <c r="AE13" s="629"/>
      <c r="AF13" s="629"/>
      <c r="AG13" s="629"/>
      <c r="AH13" s="629"/>
      <c r="AI13" s="629"/>
      <c r="AJ13" s="629"/>
      <c r="AK13" s="629"/>
      <c r="AL13" s="630">
        <v>0.6</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1810120</v>
      </c>
      <c r="BH13" s="626"/>
      <c r="BI13" s="626"/>
      <c r="BJ13" s="626"/>
      <c r="BK13" s="626"/>
      <c r="BL13" s="626"/>
      <c r="BM13" s="626"/>
      <c r="BN13" s="627"/>
      <c r="BO13" s="628">
        <v>47.2</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441636</v>
      </c>
      <c r="CS13" s="626"/>
      <c r="CT13" s="626"/>
      <c r="CU13" s="626"/>
      <c r="CV13" s="626"/>
      <c r="CW13" s="626"/>
      <c r="CX13" s="626"/>
      <c r="CY13" s="627"/>
      <c r="CZ13" s="628">
        <v>2.8</v>
      </c>
      <c r="DA13" s="628"/>
      <c r="DB13" s="628"/>
      <c r="DC13" s="628"/>
      <c r="DD13" s="634">
        <v>207587</v>
      </c>
      <c r="DE13" s="626"/>
      <c r="DF13" s="626"/>
      <c r="DG13" s="626"/>
      <c r="DH13" s="626"/>
      <c r="DI13" s="626"/>
      <c r="DJ13" s="626"/>
      <c r="DK13" s="626"/>
      <c r="DL13" s="626"/>
      <c r="DM13" s="626"/>
      <c r="DN13" s="626"/>
      <c r="DO13" s="626"/>
      <c r="DP13" s="627"/>
      <c r="DQ13" s="634">
        <v>330219</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109404</v>
      </c>
      <c r="BH14" s="626"/>
      <c r="BI14" s="626"/>
      <c r="BJ14" s="626"/>
      <c r="BK14" s="626"/>
      <c r="BL14" s="626"/>
      <c r="BM14" s="626"/>
      <c r="BN14" s="627"/>
      <c r="BO14" s="628">
        <v>2.9</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1020833</v>
      </c>
      <c r="CS14" s="626"/>
      <c r="CT14" s="626"/>
      <c r="CU14" s="626"/>
      <c r="CV14" s="626"/>
      <c r="CW14" s="626"/>
      <c r="CX14" s="626"/>
      <c r="CY14" s="627"/>
      <c r="CZ14" s="628">
        <v>6.4</v>
      </c>
      <c r="DA14" s="628"/>
      <c r="DB14" s="628"/>
      <c r="DC14" s="628"/>
      <c r="DD14" s="634">
        <v>26383</v>
      </c>
      <c r="DE14" s="626"/>
      <c r="DF14" s="626"/>
      <c r="DG14" s="626"/>
      <c r="DH14" s="626"/>
      <c r="DI14" s="626"/>
      <c r="DJ14" s="626"/>
      <c r="DK14" s="626"/>
      <c r="DL14" s="626"/>
      <c r="DM14" s="626"/>
      <c r="DN14" s="626"/>
      <c r="DO14" s="626"/>
      <c r="DP14" s="627"/>
      <c r="DQ14" s="634">
        <v>979765</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13514</v>
      </c>
      <c r="S15" s="626"/>
      <c r="T15" s="626"/>
      <c r="U15" s="626"/>
      <c r="V15" s="626"/>
      <c r="W15" s="626"/>
      <c r="X15" s="626"/>
      <c r="Y15" s="627"/>
      <c r="Z15" s="628">
        <v>0.1</v>
      </c>
      <c r="AA15" s="628"/>
      <c r="AB15" s="628"/>
      <c r="AC15" s="628"/>
      <c r="AD15" s="629">
        <v>13514</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239009</v>
      </c>
      <c r="BH15" s="626"/>
      <c r="BI15" s="626"/>
      <c r="BJ15" s="626"/>
      <c r="BK15" s="626"/>
      <c r="BL15" s="626"/>
      <c r="BM15" s="626"/>
      <c r="BN15" s="627"/>
      <c r="BO15" s="628">
        <v>6.2</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1333122</v>
      </c>
      <c r="CS15" s="626"/>
      <c r="CT15" s="626"/>
      <c r="CU15" s="626"/>
      <c r="CV15" s="626"/>
      <c r="CW15" s="626"/>
      <c r="CX15" s="626"/>
      <c r="CY15" s="627"/>
      <c r="CZ15" s="628">
        <v>8.3000000000000007</v>
      </c>
      <c r="DA15" s="628"/>
      <c r="DB15" s="628"/>
      <c r="DC15" s="628"/>
      <c r="DD15" s="634">
        <v>224731</v>
      </c>
      <c r="DE15" s="626"/>
      <c r="DF15" s="626"/>
      <c r="DG15" s="626"/>
      <c r="DH15" s="626"/>
      <c r="DI15" s="626"/>
      <c r="DJ15" s="626"/>
      <c r="DK15" s="626"/>
      <c r="DL15" s="626"/>
      <c r="DM15" s="626"/>
      <c r="DN15" s="626"/>
      <c r="DO15" s="626"/>
      <c r="DP15" s="627"/>
      <c r="DQ15" s="634">
        <v>918012</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6319645</v>
      </c>
      <c r="S16" s="626"/>
      <c r="T16" s="626"/>
      <c r="U16" s="626"/>
      <c r="V16" s="626"/>
      <c r="W16" s="626"/>
      <c r="X16" s="626"/>
      <c r="Y16" s="627"/>
      <c r="Z16" s="628">
        <v>37.9</v>
      </c>
      <c r="AA16" s="628"/>
      <c r="AB16" s="628"/>
      <c r="AC16" s="628"/>
      <c r="AD16" s="629">
        <v>5776427</v>
      </c>
      <c r="AE16" s="629"/>
      <c r="AF16" s="629"/>
      <c r="AG16" s="629"/>
      <c r="AH16" s="629"/>
      <c r="AI16" s="629"/>
      <c r="AJ16" s="629"/>
      <c r="AK16" s="629"/>
      <c r="AL16" s="630">
        <v>54.1</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v>5061</v>
      </c>
      <c r="BH16" s="626"/>
      <c r="BI16" s="626"/>
      <c r="BJ16" s="626"/>
      <c r="BK16" s="626"/>
      <c r="BL16" s="626"/>
      <c r="BM16" s="626"/>
      <c r="BN16" s="627"/>
      <c r="BO16" s="628">
        <v>0.1</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27917</v>
      </c>
      <c r="CS16" s="626"/>
      <c r="CT16" s="626"/>
      <c r="CU16" s="626"/>
      <c r="CV16" s="626"/>
      <c r="CW16" s="626"/>
      <c r="CX16" s="626"/>
      <c r="CY16" s="627"/>
      <c r="CZ16" s="628">
        <v>0.2</v>
      </c>
      <c r="DA16" s="628"/>
      <c r="DB16" s="628"/>
      <c r="DC16" s="628"/>
      <c r="DD16" s="634" t="s">
        <v>112</v>
      </c>
      <c r="DE16" s="626"/>
      <c r="DF16" s="626"/>
      <c r="DG16" s="626"/>
      <c r="DH16" s="626"/>
      <c r="DI16" s="626"/>
      <c r="DJ16" s="626"/>
      <c r="DK16" s="626"/>
      <c r="DL16" s="626"/>
      <c r="DM16" s="626"/>
      <c r="DN16" s="626"/>
      <c r="DO16" s="626"/>
      <c r="DP16" s="627"/>
      <c r="DQ16" s="634">
        <v>23650</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5776427</v>
      </c>
      <c r="S17" s="626"/>
      <c r="T17" s="626"/>
      <c r="U17" s="626"/>
      <c r="V17" s="626"/>
      <c r="W17" s="626"/>
      <c r="X17" s="626"/>
      <c r="Y17" s="627"/>
      <c r="Z17" s="628">
        <v>34.700000000000003</v>
      </c>
      <c r="AA17" s="628"/>
      <c r="AB17" s="628"/>
      <c r="AC17" s="628"/>
      <c r="AD17" s="629">
        <v>5776427</v>
      </c>
      <c r="AE17" s="629"/>
      <c r="AF17" s="629"/>
      <c r="AG17" s="629"/>
      <c r="AH17" s="629"/>
      <c r="AI17" s="629"/>
      <c r="AJ17" s="629"/>
      <c r="AK17" s="629"/>
      <c r="AL17" s="630">
        <v>54.1</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v>16</v>
      </c>
      <c r="BH17" s="626"/>
      <c r="BI17" s="626"/>
      <c r="BJ17" s="626"/>
      <c r="BK17" s="626"/>
      <c r="BL17" s="626"/>
      <c r="BM17" s="626"/>
      <c r="BN17" s="627"/>
      <c r="BO17" s="628">
        <v>0</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2013401</v>
      </c>
      <c r="CS17" s="626"/>
      <c r="CT17" s="626"/>
      <c r="CU17" s="626"/>
      <c r="CV17" s="626"/>
      <c r="CW17" s="626"/>
      <c r="CX17" s="626"/>
      <c r="CY17" s="627"/>
      <c r="CZ17" s="628">
        <v>12.6</v>
      </c>
      <c r="DA17" s="628"/>
      <c r="DB17" s="628"/>
      <c r="DC17" s="628"/>
      <c r="DD17" s="634" t="s">
        <v>112</v>
      </c>
      <c r="DE17" s="626"/>
      <c r="DF17" s="626"/>
      <c r="DG17" s="626"/>
      <c r="DH17" s="626"/>
      <c r="DI17" s="626"/>
      <c r="DJ17" s="626"/>
      <c r="DK17" s="626"/>
      <c r="DL17" s="626"/>
      <c r="DM17" s="626"/>
      <c r="DN17" s="626"/>
      <c r="DO17" s="626"/>
      <c r="DP17" s="627"/>
      <c r="DQ17" s="634">
        <v>1985484</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543212</v>
      </c>
      <c r="S18" s="626"/>
      <c r="T18" s="626"/>
      <c r="U18" s="626"/>
      <c r="V18" s="626"/>
      <c r="W18" s="626"/>
      <c r="X18" s="626"/>
      <c r="Y18" s="627"/>
      <c r="Z18" s="628">
        <v>3.3</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v>6</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11129319</v>
      </c>
      <c r="S20" s="626"/>
      <c r="T20" s="626"/>
      <c r="U20" s="626"/>
      <c r="V20" s="626"/>
      <c r="W20" s="626"/>
      <c r="X20" s="626"/>
      <c r="Y20" s="627"/>
      <c r="Z20" s="628">
        <v>66.8</v>
      </c>
      <c r="AA20" s="628"/>
      <c r="AB20" s="628"/>
      <c r="AC20" s="628"/>
      <c r="AD20" s="629">
        <v>10586101</v>
      </c>
      <c r="AE20" s="629"/>
      <c r="AF20" s="629"/>
      <c r="AG20" s="629"/>
      <c r="AH20" s="629"/>
      <c r="AI20" s="629"/>
      <c r="AJ20" s="629"/>
      <c r="AK20" s="629"/>
      <c r="AL20" s="630">
        <v>99.1</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16032232</v>
      </c>
      <c r="CS20" s="626"/>
      <c r="CT20" s="626"/>
      <c r="CU20" s="626"/>
      <c r="CV20" s="626"/>
      <c r="CW20" s="626"/>
      <c r="CX20" s="626"/>
      <c r="CY20" s="627"/>
      <c r="CZ20" s="628">
        <v>100</v>
      </c>
      <c r="DA20" s="628"/>
      <c r="DB20" s="628"/>
      <c r="DC20" s="628"/>
      <c r="DD20" s="634">
        <v>913035</v>
      </c>
      <c r="DE20" s="626"/>
      <c r="DF20" s="626"/>
      <c r="DG20" s="626"/>
      <c r="DH20" s="626"/>
      <c r="DI20" s="626"/>
      <c r="DJ20" s="626"/>
      <c r="DK20" s="626"/>
      <c r="DL20" s="626"/>
      <c r="DM20" s="626"/>
      <c r="DN20" s="626"/>
      <c r="DO20" s="626"/>
      <c r="DP20" s="627"/>
      <c r="DQ20" s="634">
        <v>11751051</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6081</v>
      </c>
      <c r="S21" s="626"/>
      <c r="T21" s="626"/>
      <c r="U21" s="626"/>
      <c r="V21" s="626"/>
      <c r="W21" s="626"/>
      <c r="X21" s="626"/>
      <c r="Y21" s="627"/>
      <c r="Z21" s="628">
        <v>0</v>
      </c>
      <c r="AA21" s="628"/>
      <c r="AB21" s="628"/>
      <c r="AC21" s="628"/>
      <c r="AD21" s="629">
        <v>6081</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155089</v>
      </c>
      <c r="S22" s="626"/>
      <c r="T22" s="626"/>
      <c r="U22" s="626"/>
      <c r="V22" s="626"/>
      <c r="W22" s="626"/>
      <c r="X22" s="626"/>
      <c r="Y22" s="627"/>
      <c r="Z22" s="628">
        <v>0.9</v>
      </c>
      <c r="AA22" s="628"/>
      <c r="AB22" s="628"/>
      <c r="AC22" s="628"/>
      <c r="AD22" s="629">
        <v>4866</v>
      </c>
      <c r="AE22" s="629"/>
      <c r="AF22" s="629"/>
      <c r="AG22" s="629"/>
      <c r="AH22" s="629"/>
      <c r="AI22" s="629"/>
      <c r="AJ22" s="629"/>
      <c r="AK22" s="629"/>
      <c r="AL22" s="630">
        <v>0</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238313</v>
      </c>
      <c r="S23" s="626"/>
      <c r="T23" s="626"/>
      <c r="U23" s="626"/>
      <c r="V23" s="626"/>
      <c r="W23" s="626"/>
      <c r="X23" s="626"/>
      <c r="Y23" s="627"/>
      <c r="Z23" s="628">
        <v>1.4</v>
      </c>
      <c r="AA23" s="628"/>
      <c r="AB23" s="628"/>
      <c r="AC23" s="628"/>
      <c r="AD23" s="629">
        <v>27205</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130945</v>
      </c>
      <c r="S24" s="626"/>
      <c r="T24" s="626"/>
      <c r="U24" s="626"/>
      <c r="V24" s="626"/>
      <c r="W24" s="626"/>
      <c r="X24" s="626"/>
      <c r="Y24" s="627"/>
      <c r="Z24" s="628">
        <v>0.8</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7547959</v>
      </c>
      <c r="CS24" s="615"/>
      <c r="CT24" s="615"/>
      <c r="CU24" s="615"/>
      <c r="CV24" s="615"/>
      <c r="CW24" s="615"/>
      <c r="CX24" s="615"/>
      <c r="CY24" s="616"/>
      <c r="CZ24" s="652">
        <v>47.1</v>
      </c>
      <c r="DA24" s="653"/>
      <c r="DB24" s="653"/>
      <c r="DC24" s="654"/>
      <c r="DD24" s="651">
        <v>5368174</v>
      </c>
      <c r="DE24" s="615"/>
      <c r="DF24" s="615"/>
      <c r="DG24" s="615"/>
      <c r="DH24" s="615"/>
      <c r="DI24" s="615"/>
      <c r="DJ24" s="615"/>
      <c r="DK24" s="616"/>
      <c r="DL24" s="651">
        <v>5301459</v>
      </c>
      <c r="DM24" s="615"/>
      <c r="DN24" s="615"/>
      <c r="DO24" s="615"/>
      <c r="DP24" s="615"/>
      <c r="DQ24" s="615"/>
      <c r="DR24" s="615"/>
      <c r="DS24" s="615"/>
      <c r="DT24" s="615"/>
      <c r="DU24" s="615"/>
      <c r="DV24" s="616"/>
      <c r="DW24" s="619">
        <v>47.1</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1790487</v>
      </c>
      <c r="S25" s="626"/>
      <c r="T25" s="626"/>
      <c r="U25" s="626"/>
      <c r="V25" s="626"/>
      <c r="W25" s="626"/>
      <c r="X25" s="626"/>
      <c r="Y25" s="627"/>
      <c r="Z25" s="628">
        <v>10.7</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2949904</v>
      </c>
      <c r="CS25" s="657"/>
      <c r="CT25" s="657"/>
      <c r="CU25" s="657"/>
      <c r="CV25" s="657"/>
      <c r="CW25" s="657"/>
      <c r="CX25" s="657"/>
      <c r="CY25" s="658"/>
      <c r="CZ25" s="659">
        <v>18.399999999999999</v>
      </c>
      <c r="DA25" s="660"/>
      <c r="DB25" s="660"/>
      <c r="DC25" s="661"/>
      <c r="DD25" s="634">
        <v>2623683</v>
      </c>
      <c r="DE25" s="657"/>
      <c r="DF25" s="657"/>
      <c r="DG25" s="657"/>
      <c r="DH25" s="657"/>
      <c r="DI25" s="657"/>
      <c r="DJ25" s="657"/>
      <c r="DK25" s="658"/>
      <c r="DL25" s="634">
        <v>2621378</v>
      </c>
      <c r="DM25" s="657"/>
      <c r="DN25" s="657"/>
      <c r="DO25" s="657"/>
      <c r="DP25" s="657"/>
      <c r="DQ25" s="657"/>
      <c r="DR25" s="657"/>
      <c r="DS25" s="657"/>
      <c r="DT25" s="657"/>
      <c r="DU25" s="657"/>
      <c r="DV25" s="658"/>
      <c r="DW25" s="630">
        <v>23.3</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1919810</v>
      </c>
      <c r="CS26" s="626"/>
      <c r="CT26" s="626"/>
      <c r="CU26" s="626"/>
      <c r="CV26" s="626"/>
      <c r="CW26" s="626"/>
      <c r="CX26" s="626"/>
      <c r="CY26" s="627"/>
      <c r="CZ26" s="659">
        <v>12</v>
      </c>
      <c r="DA26" s="660"/>
      <c r="DB26" s="660"/>
      <c r="DC26" s="661"/>
      <c r="DD26" s="634">
        <v>1598495</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1099577</v>
      </c>
      <c r="S27" s="626"/>
      <c r="T27" s="626"/>
      <c r="U27" s="626"/>
      <c r="V27" s="626"/>
      <c r="W27" s="626"/>
      <c r="X27" s="626"/>
      <c r="Y27" s="627"/>
      <c r="Z27" s="628">
        <v>6.6</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3833562</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2584654</v>
      </c>
      <c r="CS27" s="657"/>
      <c r="CT27" s="657"/>
      <c r="CU27" s="657"/>
      <c r="CV27" s="657"/>
      <c r="CW27" s="657"/>
      <c r="CX27" s="657"/>
      <c r="CY27" s="658"/>
      <c r="CZ27" s="659">
        <v>16.100000000000001</v>
      </c>
      <c r="DA27" s="660"/>
      <c r="DB27" s="660"/>
      <c r="DC27" s="661"/>
      <c r="DD27" s="634">
        <v>759007</v>
      </c>
      <c r="DE27" s="657"/>
      <c r="DF27" s="657"/>
      <c r="DG27" s="657"/>
      <c r="DH27" s="657"/>
      <c r="DI27" s="657"/>
      <c r="DJ27" s="657"/>
      <c r="DK27" s="658"/>
      <c r="DL27" s="634">
        <v>694597</v>
      </c>
      <c r="DM27" s="657"/>
      <c r="DN27" s="657"/>
      <c r="DO27" s="657"/>
      <c r="DP27" s="657"/>
      <c r="DQ27" s="657"/>
      <c r="DR27" s="657"/>
      <c r="DS27" s="657"/>
      <c r="DT27" s="657"/>
      <c r="DU27" s="657"/>
      <c r="DV27" s="658"/>
      <c r="DW27" s="630">
        <v>6.2</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36799</v>
      </c>
      <c r="S28" s="626"/>
      <c r="T28" s="626"/>
      <c r="U28" s="626"/>
      <c r="V28" s="626"/>
      <c r="W28" s="626"/>
      <c r="X28" s="626"/>
      <c r="Y28" s="627"/>
      <c r="Z28" s="628">
        <v>0.2</v>
      </c>
      <c r="AA28" s="628"/>
      <c r="AB28" s="628"/>
      <c r="AC28" s="628"/>
      <c r="AD28" s="629">
        <v>13199</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2013401</v>
      </c>
      <c r="CS28" s="626"/>
      <c r="CT28" s="626"/>
      <c r="CU28" s="626"/>
      <c r="CV28" s="626"/>
      <c r="CW28" s="626"/>
      <c r="CX28" s="626"/>
      <c r="CY28" s="627"/>
      <c r="CZ28" s="659">
        <v>12.6</v>
      </c>
      <c r="DA28" s="660"/>
      <c r="DB28" s="660"/>
      <c r="DC28" s="661"/>
      <c r="DD28" s="634">
        <v>1985484</v>
      </c>
      <c r="DE28" s="626"/>
      <c r="DF28" s="626"/>
      <c r="DG28" s="626"/>
      <c r="DH28" s="626"/>
      <c r="DI28" s="626"/>
      <c r="DJ28" s="626"/>
      <c r="DK28" s="627"/>
      <c r="DL28" s="634">
        <v>1985484</v>
      </c>
      <c r="DM28" s="626"/>
      <c r="DN28" s="626"/>
      <c r="DO28" s="626"/>
      <c r="DP28" s="626"/>
      <c r="DQ28" s="626"/>
      <c r="DR28" s="626"/>
      <c r="DS28" s="626"/>
      <c r="DT28" s="626"/>
      <c r="DU28" s="626"/>
      <c r="DV28" s="627"/>
      <c r="DW28" s="630">
        <v>17.600000000000001</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194314</v>
      </c>
      <c r="S29" s="626"/>
      <c r="T29" s="626"/>
      <c r="U29" s="626"/>
      <c r="V29" s="626"/>
      <c r="W29" s="626"/>
      <c r="X29" s="626"/>
      <c r="Y29" s="627"/>
      <c r="Z29" s="628">
        <v>1.2</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2013401</v>
      </c>
      <c r="CS29" s="657"/>
      <c r="CT29" s="657"/>
      <c r="CU29" s="657"/>
      <c r="CV29" s="657"/>
      <c r="CW29" s="657"/>
      <c r="CX29" s="657"/>
      <c r="CY29" s="658"/>
      <c r="CZ29" s="659">
        <v>12.6</v>
      </c>
      <c r="DA29" s="660"/>
      <c r="DB29" s="660"/>
      <c r="DC29" s="661"/>
      <c r="DD29" s="634">
        <v>1985484</v>
      </c>
      <c r="DE29" s="657"/>
      <c r="DF29" s="657"/>
      <c r="DG29" s="657"/>
      <c r="DH29" s="657"/>
      <c r="DI29" s="657"/>
      <c r="DJ29" s="657"/>
      <c r="DK29" s="658"/>
      <c r="DL29" s="634">
        <v>1985484</v>
      </c>
      <c r="DM29" s="657"/>
      <c r="DN29" s="657"/>
      <c r="DO29" s="657"/>
      <c r="DP29" s="657"/>
      <c r="DQ29" s="657"/>
      <c r="DR29" s="657"/>
      <c r="DS29" s="657"/>
      <c r="DT29" s="657"/>
      <c r="DU29" s="657"/>
      <c r="DV29" s="658"/>
      <c r="DW29" s="630">
        <v>17.600000000000001</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217254</v>
      </c>
      <c r="S30" s="626"/>
      <c r="T30" s="626"/>
      <c r="U30" s="626"/>
      <c r="V30" s="626"/>
      <c r="W30" s="626"/>
      <c r="X30" s="626"/>
      <c r="Y30" s="627"/>
      <c r="Z30" s="628">
        <v>1.3</v>
      </c>
      <c r="AA30" s="628"/>
      <c r="AB30" s="628"/>
      <c r="AC30" s="628"/>
      <c r="AD30" s="629">
        <v>48526</v>
      </c>
      <c r="AE30" s="629"/>
      <c r="AF30" s="629"/>
      <c r="AG30" s="629"/>
      <c r="AH30" s="629"/>
      <c r="AI30" s="629"/>
      <c r="AJ30" s="629"/>
      <c r="AK30" s="629"/>
      <c r="AL30" s="630">
        <v>0.5</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97.5</v>
      </c>
      <c r="BH30" s="684"/>
      <c r="BI30" s="684"/>
      <c r="BJ30" s="684"/>
      <c r="BK30" s="684"/>
      <c r="BL30" s="684"/>
      <c r="BM30" s="620">
        <v>89</v>
      </c>
      <c r="BN30" s="684"/>
      <c r="BO30" s="684"/>
      <c r="BP30" s="684"/>
      <c r="BQ30" s="685"/>
      <c r="BR30" s="683">
        <v>96.9</v>
      </c>
      <c r="BS30" s="684"/>
      <c r="BT30" s="684"/>
      <c r="BU30" s="684"/>
      <c r="BV30" s="684"/>
      <c r="BW30" s="684"/>
      <c r="BX30" s="620">
        <v>87.4</v>
      </c>
      <c r="BY30" s="684"/>
      <c r="BZ30" s="684"/>
      <c r="CA30" s="684"/>
      <c r="CB30" s="685"/>
      <c r="CD30" s="688"/>
      <c r="CE30" s="689"/>
      <c r="CF30" s="639" t="s">
        <v>293</v>
      </c>
      <c r="CG30" s="640"/>
      <c r="CH30" s="640"/>
      <c r="CI30" s="640"/>
      <c r="CJ30" s="640"/>
      <c r="CK30" s="640"/>
      <c r="CL30" s="640"/>
      <c r="CM30" s="640"/>
      <c r="CN30" s="640"/>
      <c r="CO30" s="640"/>
      <c r="CP30" s="640"/>
      <c r="CQ30" s="641"/>
      <c r="CR30" s="625">
        <v>1791846</v>
      </c>
      <c r="CS30" s="626"/>
      <c r="CT30" s="626"/>
      <c r="CU30" s="626"/>
      <c r="CV30" s="626"/>
      <c r="CW30" s="626"/>
      <c r="CX30" s="626"/>
      <c r="CY30" s="627"/>
      <c r="CZ30" s="659">
        <v>11.2</v>
      </c>
      <c r="DA30" s="660"/>
      <c r="DB30" s="660"/>
      <c r="DC30" s="661"/>
      <c r="DD30" s="634">
        <v>1769446</v>
      </c>
      <c r="DE30" s="626"/>
      <c r="DF30" s="626"/>
      <c r="DG30" s="626"/>
      <c r="DH30" s="626"/>
      <c r="DI30" s="626"/>
      <c r="DJ30" s="626"/>
      <c r="DK30" s="627"/>
      <c r="DL30" s="634">
        <v>1769446</v>
      </c>
      <c r="DM30" s="626"/>
      <c r="DN30" s="626"/>
      <c r="DO30" s="626"/>
      <c r="DP30" s="626"/>
      <c r="DQ30" s="626"/>
      <c r="DR30" s="626"/>
      <c r="DS30" s="626"/>
      <c r="DT30" s="626"/>
      <c r="DU30" s="626"/>
      <c r="DV30" s="627"/>
      <c r="DW30" s="630">
        <v>15.7</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373488</v>
      </c>
      <c r="S31" s="626"/>
      <c r="T31" s="626"/>
      <c r="U31" s="626"/>
      <c r="V31" s="626"/>
      <c r="W31" s="626"/>
      <c r="X31" s="626"/>
      <c r="Y31" s="627"/>
      <c r="Z31" s="628">
        <v>2.2000000000000002</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97.9</v>
      </c>
      <c r="BH31" s="657"/>
      <c r="BI31" s="657"/>
      <c r="BJ31" s="657"/>
      <c r="BK31" s="657"/>
      <c r="BL31" s="657"/>
      <c r="BM31" s="631">
        <v>88.8</v>
      </c>
      <c r="BN31" s="681"/>
      <c r="BO31" s="681"/>
      <c r="BP31" s="681"/>
      <c r="BQ31" s="682"/>
      <c r="BR31" s="680">
        <v>96.6</v>
      </c>
      <c r="BS31" s="657"/>
      <c r="BT31" s="657"/>
      <c r="BU31" s="657"/>
      <c r="BV31" s="657"/>
      <c r="BW31" s="657"/>
      <c r="BX31" s="631">
        <v>86.9</v>
      </c>
      <c r="BY31" s="681"/>
      <c r="BZ31" s="681"/>
      <c r="CA31" s="681"/>
      <c r="CB31" s="682"/>
      <c r="CD31" s="688"/>
      <c r="CE31" s="689"/>
      <c r="CF31" s="639" t="s">
        <v>297</v>
      </c>
      <c r="CG31" s="640"/>
      <c r="CH31" s="640"/>
      <c r="CI31" s="640"/>
      <c r="CJ31" s="640"/>
      <c r="CK31" s="640"/>
      <c r="CL31" s="640"/>
      <c r="CM31" s="640"/>
      <c r="CN31" s="640"/>
      <c r="CO31" s="640"/>
      <c r="CP31" s="640"/>
      <c r="CQ31" s="641"/>
      <c r="CR31" s="625">
        <v>221555</v>
      </c>
      <c r="CS31" s="657"/>
      <c r="CT31" s="657"/>
      <c r="CU31" s="657"/>
      <c r="CV31" s="657"/>
      <c r="CW31" s="657"/>
      <c r="CX31" s="657"/>
      <c r="CY31" s="658"/>
      <c r="CZ31" s="659">
        <v>1.4</v>
      </c>
      <c r="DA31" s="660"/>
      <c r="DB31" s="660"/>
      <c r="DC31" s="661"/>
      <c r="DD31" s="634">
        <v>216038</v>
      </c>
      <c r="DE31" s="657"/>
      <c r="DF31" s="657"/>
      <c r="DG31" s="657"/>
      <c r="DH31" s="657"/>
      <c r="DI31" s="657"/>
      <c r="DJ31" s="657"/>
      <c r="DK31" s="658"/>
      <c r="DL31" s="634">
        <v>216038</v>
      </c>
      <c r="DM31" s="657"/>
      <c r="DN31" s="657"/>
      <c r="DO31" s="657"/>
      <c r="DP31" s="657"/>
      <c r="DQ31" s="657"/>
      <c r="DR31" s="657"/>
      <c r="DS31" s="657"/>
      <c r="DT31" s="657"/>
      <c r="DU31" s="657"/>
      <c r="DV31" s="658"/>
      <c r="DW31" s="630">
        <v>1.9</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393825</v>
      </c>
      <c r="S32" s="626"/>
      <c r="T32" s="626"/>
      <c r="U32" s="626"/>
      <c r="V32" s="626"/>
      <c r="W32" s="626"/>
      <c r="X32" s="626"/>
      <c r="Y32" s="627"/>
      <c r="Z32" s="628">
        <v>2.4</v>
      </c>
      <c r="AA32" s="628"/>
      <c r="AB32" s="628"/>
      <c r="AC32" s="628"/>
      <c r="AD32" s="629">
        <v>233</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96.9</v>
      </c>
      <c r="BH32" s="693"/>
      <c r="BI32" s="693"/>
      <c r="BJ32" s="693"/>
      <c r="BK32" s="693"/>
      <c r="BL32" s="693"/>
      <c r="BM32" s="694">
        <v>88.2</v>
      </c>
      <c r="BN32" s="693"/>
      <c r="BO32" s="693"/>
      <c r="BP32" s="693"/>
      <c r="BQ32" s="695"/>
      <c r="BR32" s="692">
        <v>96.7</v>
      </c>
      <c r="BS32" s="693"/>
      <c r="BT32" s="693"/>
      <c r="BU32" s="693"/>
      <c r="BV32" s="693"/>
      <c r="BW32" s="693"/>
      <c r="BX32" s="694">
        <v>86.4</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890600</v>
      </c>
      <c r="S33" s="626"/>
      <c r="T33" s="626"/>
      <c r="U33" s="626"/>
      <c r="V33" s="626"/>
      <c r="W33" s="626"/>
      <c r="X33" s="626"/>
      <c r="Y33" s="627"/>
      <c r="Z33" s="628">
        <v>5.3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7543321</v>
      </c>
      <c r="CS33" s="657"/>
      <c r="CT33" s="657"/>
      <c r="CU33" s="657"/>
      <c r="CV33" s="657"/>
      <c r="CW33" s="657"/>
      <c r="CX33" s="657"/>
      <c r="CY33" s="658"/>
      <c r="CZ33" s="659">
        <v>47.1</v>
      </c>
      <c r="DA33" s="660"/>
      <c r="DB33" s="660"/>
      <c r="DC33" s="661"/>
      <c r="DD33" s="634">
        <v>5945689</v>
      </c>
      <c r="DE33" s="657"/>
      <c r="DF33" s="657"/>
      <c r="DG33" s="657"/>
      <c r="DH33" s="657"/>
      <c r="DI33" s="657"/>
      <c r="DJ33" s="657"/>
      <c r="DK33" s="658"/>
      <c r="DL33" s="634">
        <v>4613683</v>
      </c>
      <c r="DM33" s="657"/>
      <c r="DN33" s="657"/>
      <c r="DO33" s="657"/>
      <c r="DP33" s="657"/>
      <c r="DQ33" s="657"/>
      <c r="DR33" s="657"/>
      <c r="DS33" s="657"/>
      <c r="DT33" s="657"/>
      <c r="DU33" s="657"/>
      <c r="DV33" s="658"/>
      <c r="DW33" s="630">
        <v>41</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2341094</v>
      </c>
      <c r="CS34" s="626"/>
      <c r="CT34" s="626"/>
      <c r="CU34" s="626"/>
      <c r="CV34" s="626"/>
      <c r="CW34" s="626"/>
      <c r="CX34" s="626"/>
      <c r="CY34" s="627"/>
      <c r="CZ34" s="659">
        <v>14.6</v>
      </c>
      <c r="DA34" s="660"/>
      <c r="DB34" s="660"/>
      <c r="DC34" s="661"/>
      <c r="DD34" s="634">
        <v>1592467</v>
      </c>
      <c r="DE34" s="626"/>
      <c r="DF34" s="626"/>
      <c r="DG34" s="626"/>
      <c r="DH34" s="626"/>
      <c r="DI34" s="626"/>
      <c r="DJ34" s="626"/>
      <c r="DK34" s="627"/>
      <c r="DL34" s="634">
        <v>1039962</v>
      </c>
      <c r="DM34" s="626"/>
      <c r="DN34" s="626"/>
      <c r="DO34" s="626"/>
      <c r="DP34" s="626"/>
      <c r="DQ34" s="626"/>
      <c r="DR34" s="626"/>
      <c r="DS34" s="626"/>
      <c r="DT34" s="626"/>
      <c r="DU34" s="626"/>
      <c r="DV34" s="627"/>
      <c r="DW34" s="630">
        <v>9.1999999999999993</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572800</v>
      </c>
      <c r="S35" s="626"/>
      <c r="T35" s="626"/>
      <c r="U35" s="626"/>
      <c r="V35" s="626"/>
      <c r="W35" s="626"/>
      <c r="X35" s="626"/>
      <c r="Y35" s="627"/>
      <c r="Z35" s="628">
        <v>3.4</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2488734</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442528</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62255</v>
      </c>
      <c r="CS35" s="657"/>
      <c r="CT35" s="657"/>
      <c r="CU35" s="657"/>
      <c r="CV35" s="657"/>
      <c r="CW35" s="657"/>
      <c r="CX35" s="657"/>
      <c r="CY35" s="658"/>
      <c r="CZ35" s="659">
        <v>0.4</v>
      </c>
      <c r="DA35" s="660"/>
      <c r="DB35" s="660"/>
      <c r="DC35" s="661"/>
      <c r="DD35" s="634">
        <v>59873</v>
      </c>
      <c r="DE35" s="657"/>
      <c r="DF35" s="657"/>
      <c r="DG35" s="657"/>
      <c r="DH35" s="657"/>
      <c r="DI35" s="657"/>
      <c r="DJ35" s="657"/>
      <c r="DK35" s="658"/>
      <c r="DL35" s="634">
        <v>59074</v>
      </c>
      <c r="DM35" s="657"/>
      <c r="DN35" s="657"/>
      <c r="DO35" s="657"/>
      <c r="DP35" s="657"/>
      <c r="DQ35" s="657"/>
      <c r="DR35" s="657"/>
      <c r="DS35" s="657"/>
      <c r="DT35" s="657"/>
      <c r="DU35" s="657"/>
      <c r="DV35" s="658"/>
      <c r="DW35" s="630">
        <v>0.5</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16656091</v>
      </c>
      <c r="S36" s="698"/>
      <c r="T36" s="698"/>
      <c r="U36" s="698"/>
      <c r="V36" s="698"/>
      <c r="W36" s="698"/>
      <c r="X36" s="698"/>
      <c r="Y36" s="699"/>
      <c r="Z36" s="700">
        <v>100</v>
      </c>
      <c r="AA36" s="700"/>
      <c r="AB36" s="700"/>
      <c r="AC36" s="700"/>
      <c r="AD36" s="701">
        <v>10686211</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388248</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357200</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2676544</v>
      </c>
      <c r="CS36" s="626"/>
      <c r="CT36" s="626"/>
      <c r="CU36" s="626"/>
      <c r="CV36" s="626"/>
      <c r="CW36" s="626"/>
      <c r="CX36" s="626"/>
      <c r="CY36" s="627"/>
      <c r="CZ36" s="659">
        <v>16.7</v>
      </c>
      <c r="DA36" s="660"/>
      <c r="DB36" s="660"/>
      <c r="DC36" s="661"/>
      <c r="DD36" s="634">
        <v>2390082</v>
      </c>
      <c r="DE36" s="626"/>
      <c r="DF36" s="626"/>
      <c r="DG36" s="626"/>
      <c r="DH36" s="626"/>
      <c r="DI36" s="626"/>
      <c r="DJ36" s="626"/>
      <c r="DK36" s="627"/>
      <c r="DL36" s="634">
        <v>2126754</v>
      </c>
      <c r="DM36" s="626"/>
      <c r="DN36" s="626"/>
      <c r="DO36" s="626"/>
      <c r="DP36" s="626"/>
      <c r="DQ36" s="626"/>
      <c r="DR36" s="626"/>
      <c r="DS36" s="626"/>
      <c r="DT36" s="626"/>
      <c r="DU36" s="626"/>
      <c r="DV36" s="627"/>
      <c r="DW36" s="630">
        <v>18.899999999999999</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329863</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7827</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1121759</v>
      </c>
      <c r="CS37" s="657"/>
      <c r="CT37" s="657"/>
      <c r="CU37" s="657"/>
      <c r="CV37" s="657"/>
      <c r="CW37" s="657"/>
      <c r="CX37" s="657"/>
      <c r="CY37" s="658"/>
      <c r="CZ37" s="659">
        <v>7</v>
      </c>
      <c r="DA37" s="660"/>
      <c r="DB37" s="660"/>
      <c r="DC37" s="661"/>
      <c r="DD37" s="634">
        <v>1121759</v>
      </c>
      <c r="DE37" s="657"/>
      <c r="DF37" s="657"/>
      <c r="DG37" s="657"/>
      <c r="DH37" s="657"/>
      <c r="DI37" s="657"/>
      <c r="DJ37" s="657"/>
      <c r="DK37" s="658"/>
      <c r="DL37" s="634">
        <v>1121556</v>
      </c>
      <c r="DM37" s="657"/>
      <c r="DN37" s="657"/>
      <c r="DO37" s="657"/>
      <c r="DP37" s="657"/>
      <c r="DQ37" s="657"/>
      <c r="DR37" s="657"/>
      <c r="DS37" s="657"/>
      <c r="DT37" s="657"/>
      <c r="DU37" s="657"/>
      <c r="DV37" s="658"/>
      <c r="DW37" s="630">
        <v>10</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13026</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1770623</v>
      </c>
      <c r="CS38" s="626"/>
      <c r="CT38" s="626"/>
      <c r="CU38" s="626"/>
      <c r="CV38" s="626"/>
      <c r="CW38" s="626"/>
      <c r="CX38" s="626"/>
      <c r="CY38" s="627"/>
      <c r="CZ38" s="659">
        <v>11</v>
      </c>
      <c r="DA38" s="660"/>
      <c r="DB38" s="660"/>
      <c r="DC38" s="661"/>
      <c r="DD38" s="634">
        <v>1414405</v>
      </c>
      <c r="DE38" s="626"/>
      <c r="DF38" s="626"/>
      <c r="DG38" s="626"/>
      <c r="DH38" s="626"/>
      <c r="DI38" s="626"/>
      <c r="DJ38" s="626"/>
      <c r="DK38" s="627"/>
      <c r="DL38" s="634">
        <v>1353136</v>
      </c>
      <c r="DM38" s="626"/>
      <c r="DN38" s="626"/>
      <c r="DO38" s="626"/>
      <c r="DP38" s="626"/>
      <c r="DQ38" s="626"/>
      <c r="DR38" s="626"/>
      <c r="DS38" s="626"/>
      <c r="DT38" s="626"/>
      <c r="DU38" s="626"/>
      <c r="DV38" s="627"/>
      <c r="DW38" s="630">
        <v>12</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102</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588720</v>
      </c>
      <c r="CS39" s="657"/>
      <c r="CT39" s="657"/>
      <c r="CU39" s="657"/>
      <c r="CV39" s="657"/>
      <c r="CW39" s="657"/>
      <c r="CX39" s="657"/>
      <c r="CY39" s="658"/>
      <c r="CZ39" s="659">
        <v>3.7</v>
      </c>
      <c r="DA39" s="660"/>
      <c r="DB39" s="660"/>
      <c r="DC39" s="661"/>
      <c r="DD39" s="634">
        <v>454045</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465079</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104085</v>
      </c>
      <c r="CS40" s="626"/>
      <c r="CT40" s="626"/>
      <c r="CU40" s="626"/>
      <c r="CV40" s="626"/>
      <c r="CW40" s="626"/>
      <c r="CX40" s="626"/>
      <c r="CY40" s="627"/>
      <c r="CZ40" s="659">
        <v>0.6</v>
      </c>
      <c r="DA40" s="660"/>
      <c r="DB40" s="660"/>
      <c r="DC40" s="661"/>
      <c r="DD40" s="634">
        <v>34817</v>
      </c>
      <c r="DE40" s="626"/>
      <c r="DF40" s="626"/>
      <c r="DG40" s="626"/>
      <c r="DH40" s="626"/>
      <c r="DI40" s="626"/>
      <c r="DJ40" s="626"/>
      <c r="DK40" s="627"/>
      <c r="DL40" s="634">
        <v>34757</v>
      </c>
      <c r="DM40" s="626"/>
      <c r="DN40" s="626"/>
      <c r="DO40" s="626"/>
      <c r="DP40" s="626"/>
      <c r="DQ40" s="626"/>
      <c r="DR40" s="626"/>
      <c r="DS40" s="626"/>
      <c r="DT40" s="626"/>
      <c r="DU40" s="626"/>
      <c r="DV40" s="627"/>
      <c r="DW40" s="630">
        <v>0.3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1305544</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298</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940952</v>
      </c>
      <c r="CS42" s="626"/>
      <c r="CT42" s="626"/>
      <c r="CU42" s="626"/>
      <c r="CV42" s="626"/>
      <c r="CW42" s="626"/>
      <c r="CX42" s="626"/>
      <c r="CY42" s="627"/>
      <c r="CZ42" s="659">
        <v>5.9</v>
      </c>
      <c r="DA42" s="708"/>
      <c r="DB42" s="708"/>
      <c r="DC42" s="709"/>
      <c r="DD42" s="634">
        <v>437188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21046</v>
      </c>
      <c r="CS43" s="657"/>
      <c r="CT43" s="657"/>
      <c r="CU43" s="657"/>
      <c r="CV43" s="657"/>
      <c r="CW43" s="657"/>
      <c r="CX43" s="657"/>
      <c r="CY43" s="658"/>
      <c r="CZ43" s="659">
        <v>0.1</v>
      </c>
      <c r="DA43" s="660"/>
      <c r="DB43" s="660"/>
      <c r="DC43" s="661"/>
      <c r="DD43" s="634">
        <v>21046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913035</v>
      </c>
      <c r="CS44" s="626"/>
      <c r="CT44" s="626"/>
      <c r="CU44" s="626"/>
      <c r="CV44" s="626"/>
      <c r="CW44" s="626"/>
      <c r="CX44" s="626"/>
      <c r="CY44" s="627"/>
      <c r="CZ44" s="659">
        <v>5.7</v>
      </c>
      <c r="DA44" s="708"/>
      <c r="DB44" s="708"/>
      <c r="DC44" s="709"/>
      <c r="DD44" s="634">
        <v>413538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194477</v>
      </c>
      <c r="CS45" s="657"/>
      <c r="CT45" s="657"/>
      <c r="CU45" s="657"/>
      <c r="CV45" s="657"/>
      <c r="CW45" s="657"/>
      <c r="CX45" s="657"/>
      <c r="CY45" s="658"/>
      <c r="CZ45" s="659">
        <v>1.2</v>
      </c>
      <c r="DA45" s="660"/>
      <c r="DB45" s="660"/>
      <c r="DC45" s="661"/>
      <c r="DD45" s="634">
        <v>27324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635005</v>
      </c>
      <c r="CS46" s="626"/>
      <c r="CT46" s="626"/>
      <c r="CU46" s="626"/>
      <c r="CV46" s="626"/>
      <c r="CW46" s="626"/>
      <c r="CX46" s="626"/>
      <c r="CY46" s="627"/>
      <c r="CZ46" s="659">
        <v>4</v>
      </c>
      <c r="DA46" s="708"/>
      <c r="DB46" s="708"/>
      <c r="DC46" s="709"/>
      <c r="DD46" s="634">
        <v>374196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27917</v>
      </c>
      <c r="CS47" s="657"/>
      <c r="CT47" s="657"/>
      <c r="CU47" s="657"/>
      <c r="CV47" s="657"/>
      <c r="CW47" s="657"/>
      <c r="CX47" s="657"/>
      <c r="CY47" s="658"/>
      <c r="CZ47" s="659">
        <v>0.2</v>
      </c>
      <c r="DA47" s="660"/>
      <c r="DB47" s="660"/>
      <c r="DC47" s="661"/>
      <c r="DD47" s="634">
        <v>23650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16032232</v>
      </c>
      <c r="CS49" s="693"/>
      <c r="CT49" s="693"/>
      <c r="CU49" s="693"/>
      <c r="CV49" s="693"/>
      <c r="CW49" s="693"/>
      <c r="CX49" s="693"/>
      <c r="CY49" s="720"/>
      <c r="CZ49" s="721">
        <v>100</v>
      </c>
      <c r="DA49" s="722"/>
      <c r="DB49" s="722"/>
      <c r="DC49" s="723"/>
      <c r="DD49" s="724">
        <v>11751051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16666</v>
      </c>
      <c r="R7" s="755"/>
      <c r="S7" s="755"/>
      <c r="T7" s="755"/>
      <c r="U7" s="755"/>
      <c r="V7" s="755">
        <v>16042</v>
      </c>
      <c r="W7" s="755"/>
      <c r="X7" s="755"/>
      <c r="Y7" s="755"/>
      <c r="Z7" s="755"/>
      <c r="AA7" s="755">
        <v>624</v>
      </c>
      <c r="AB7" s="755"/>
      <c r="AC7" s="755"/>
      <c r="AD7" s="755"/>
      <c r="AE7" s="756"/>
      <c r="AF7" s="757">
        <v>590</v>
      </c>
      <c r="AG7" s="758"/>
      <c r="AH7" s="758"/>
      <c r="AI7" s="758"/>
      <c r="AJ7" s="759"/>
      <c r="AK7" s="794">
        <v>169</v>
      </c>
      <c r="AL7" s="795"/>
      <c r="AM7" s="795"/>
      <c r="AN7" s="795"/>
      <c r="AO7" s="795"/>
      <c r="AP7" s="795">
        <v>17748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f>SUM(Q7:U22)</f>
        <v>16666</v>
      </c>
      <c r="R23" s="814"/>
      <c r="S23" s="814"/>
      <c r="T23" s="814"/>
      <c r="U23" s="814"/>
      <c r="V23" s="814">
        <f>SUM(V7:Z22)</f>
        <v>16042</v>
      </c>
      <c r="W23" s="814"/>
      <c r="X23" s="814"/>
      <c r="Y23" s="814"/>
      <c r="Z23" s="814"/>
      <c r="AA23" s="814">
        <f>SUM(AA7:AE22)</f>
        <v>624</v>
      </c>
      <c r="AB23" s="814"/>
      <c r="AC23" s="814"/>
      <c r="AD23" s="814"/>
      <c r="AE23" s="815"/>
      <c r="AF23" s="816">
        <v>590</v>
      </c>
      <c r="AG23" s="814"/>
      <c r="AH23" s="814"/>
      <c r="AI23" s="814"/>
      <c r="AJ23" s="817"/>
      <c r="AK23" s="818"/>
      <c r="AL23" s="819"/>
      <c r="AM23" s="819"/>
      <c r="AN23" s="819"/>
      <c r="AO23" s="819"/>
      <c r="AP23" s="814">
        <f>SUM(AP7:AT22)</f>
        <v>17748</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6940</v>
      </c>
      <c r="R28" s="843"/>
      <c r="S28" s="843"/>
      <c r="T28" s="843"/>
      <c r="U28" s="843"/>
      <c r="V28" s="843">
        <v>6497</v>
      </c>
      <c r="W28" s="843"/>
      <c r="X28" s="843"/>
      <c r="Y28" s="843"/>
      <c r="Z28" s="843"/>
      <c r="AA28" s="843">
        <v>443</v>
      </c>
      <c r="AB28" s="843"/>
      <c r="AC28" s="843"/>
      <c r="AD28" s="843"/>
      <c r="AE28" s="844"/>
      <c r="AF28" s="845">
        <v>443</v>
      </c>
      <c r="AG28" s="843"/>
      <c r="AH28" s="843"/>
      <c r="AI28" s="843"/>
      <c r="AJ28" s="846"/>
      <c r="AK28" s="847">
        <v>416</v>
      </c>
      <c r="AL28" s="838"/>
      <c r="AM28" s="838"/>
      <c r="AN28" s="838"/>
      <c r="AO28" s="838"/>
      <c r="AP28" s="838" t="s">
        <v>540</v>
      </c>
      <c r="AQ28" s="838"/>
      <c r="AR28" s="838"/>
      <c r="AS28" s="838"/>
      <c r="AT28" s="838"/>
      <c r="AU28" s="838" t="s">
        <v>540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4083</v>
      </c>
      <c r="R29" s="779"/>
      <c r="S29" s="779"/>
      <c r="T29" s="779"/>
      <c r="U29" s="779"/>
      <c r="V29" s="779">
        <v>3967</v>
      </c>
      <c r="W29" s="779"/>
      <c r="X29" s="779"/>
      <c r="Y29" s="779"/>
      <c r="Z29" s="779"/>
      <c r="AA29" s="779">
        <v>116</v>
      </c>
      <c r="AB29" s="779"/>
      <c r="AC29" s="779"/>
      <c r="AD29" s="779"/>
      <c r="AE29" s="780"/>
      <c r="AF29" s="781">
        <v>116</v>
      </c>
      <c r="AG29" s="782"/>
      <c r="AH29" s="782"/>
      <c r="AI29" s="782"/>
      <c r="AJ29" s="783"/>
      <c r="AK29" s="850">
        <v>595</v>
      </c>
      <c r="AL29" s="851"/>
      <c r="AM29" s="851"/>
      <c r="AN29" s="851"/>
      <c r="AO29" s="851"/>
      <c r="AP29" s="851" t="s">
        <v>540</v>
      </c>
      <c r="AQ29" s="851"/>
      <c r="AR29" s="851"/>
      <c r="AS29" s="851"/>
      <c r="AT29" s="851"/>
      <c r="AU29" s="851" t="s">
        <v>540</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485</v>
      </c>
      <c r="R30" s="779"/>
      <c r="S30" s="779"/>
      <c r="T30" s="779"/>
      <c r="U30" s="779"/>
      <c r="V30" s="779">
        <v>483</v>
      </c>
      <c r="W30" s="779"/>
      <c r="X30" s="779"/>
      <c r="Y30" s="779"/>
      <c r="Z30" s="779"/>
      <c r="AA30" s="779">
        <v>2</v>
      </c>
      <c r="AB30" s="779"/>
      <c r="AC30" s="779"/>
      <c r="AD30" s="779"/>
      <c r="AE30" s="780"/>
      <c r="AF30" s="781">
        <v>2</v>
      </c>
      <c r="AG30" s="782"/>
      <c r="AH30" s="782"/>
      <c r="AI30" s="782"/>
      <c r="AJ30" s="783"/>
      <c r="AK30" s="850">
        <v>137</v>
      </c>
      <c r="AL30" s="851"/>
      <c r="AM30" s="851"/>
      <c r="AN30" s="851"/>
      <c r="AO30" s="851"/>
      <c r="AP30" s="853" t="s">
        <v>541</v>
      </c>
      <c r="AQ30" s="851"/>
      <c r="AR30" s="851"/>
      <c r="AS30" s="851"/>
      <c r="AT30" s="851"/>
      <c r="AU30" s="851" t="s">
        <v>540</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1496</v>
      </c>
      <c r="R31" s="779"/>
      <c r="S31" s="779"/>
      <c r="T31" s="779"/>
      <c r="U31" s="779"/>
      <c r="V31" s="779">
        <v>1549</v>
      </c>
      <c r="W31" s="779"/>
      <c r="X31" s="779"/>
      <c r="Y31" s="779"/>
      <c r="Z31" s="779"/>
      <c r="AA31" s="779">
        <v>-53</v>
      </c>
      <c r="AB31" s="779"/>
      <c r="AC31" s="779"/>
      <c r="AD31" s="779"/>
      <c r="AE31" s="780"/>
      <c r="AF31" s="781">
        <v>1100</v>
      </c>
      <c r="AG31" s="782"/>
      <c r="AH31" s="782"/>
      <c r="AI31" s="782"/>
      <c r="AJ31" s="783"/>
      <c r="AK31" s="850">
        <v>238</v>
      </c>
      <c r="AL31" s="851"/>
      <c r="AM31" s="851"/>
      <c r="AN31" s="851"/>
      <c r="AO31" s="851"/>
      <c r="AP31" s="851">
        <v>1438</v>
      </c>
      <c r="AQ31" s="851"/>
      <c r="AR31" s="851"/>
      <c r="AS31" s="851"/>
      <c r="AT31" s="851"/>
      <c r="AU31" s="851">
        <v>955</v>
      </c>
      <c r="AV31" s="851"/>
      <c r="AW31" s="851"/>
      <c r="AX31" s="851"/>
      <c r="AY31" s="851"/>
      <c r="AZ31" s="852" t="s">
        <v>540</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4"/>
      <c r="R50" s="855"/>
      <c r="S50" s="855"/>
      <c r="T50" s="855"/>
      <c r="U50" s="855"/>
      <c r="V50" s="855"/>
      <c r="W50" s="855"/>
      <c r="X50" s="855"/>
      <c r="Y50" s="855"/>
      <c r="Z50" s="855"/>
      <c r="AA50" s="855"/>
      <c r="AB50" s="855"/>
      <c r="AC50" s="855"/>
      <c r="AD50" s="855"/>
      <c r="AE50" s="856"/>
      <c r="AF50" s="781"/>
      <c r="AG50" s="782"/>
      <c r="AH50" s="782"/>
      <c r="AI50" s="782"/>
      <c r="AJ50" s="783"/>
      <c r="AK50" s="857"/>
      <c r="AL50" s="855"/>
      <c r="AM50" s="855"/>
      <c r="AN50" s="855"/>
      <c r="AO50" s="855"/>
      <c r="AP50" s="855"/>
      <c r="AQ50" s="855"/>
      <c r="AR50" s="855"/>
      <c r="AS50" s="855"/>
      <c r="AT50" s="855"/>
      <c r="AU50" s="855"/>
      <c r="AV50" s="855"/>
      <c r="AW50" s="855"/>
      <c r="AX50" s="855"/>
      <c r="AY50" s="855"/>
      <c r="AZ50" s="858"/>
      <c r="BA50" s="858"/>
      <c r="BB50" s="858"/>
      <c r="BC50" s="858"/>
      <c r="BD50" s="858"/>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4"/>
      <c r="R51" s="855"/>
      <c r="S51" s="855"/>
      <c r="T51" s="855"/>
      <c r="U51" s="855"/>
      <c r="V51" s="855"/>
      <c r="W51" s="855"/>
      <c r="X51" s="855"/>
      <c r="Y51" s="855"/>
      <c r="Z51" s="855"/>
      <c r="AA51" s="855"/>
      <c r="AB51" s="855"/>
      <c r="AC51" s="855"/>
      <c r="AD51" s="855"/>
      <c r="AE51" s="856"/>
      <c r="AF51" s="781"/>
      <c r="AG51" s="782"/>
      <c r="AH51" s="782"/>
      <c r="AI51" s="782"/>
      <c r="AJ51" s="783"/>
      <c r="AK51" s="857"/>
      <c r="AL51" s="855"/>
      <c r="AM51" s="855"/>
      <c r="AN51" s="855"/>
      <c r="AO51" s="855"/>
      <c r="AP51" s="855"/>
      <c r="AQ51" s="855"/>
      <c r="AR51" s="855"/>
      <c r="AS51" s="855"/>
      <c r="AT51" s="855"/>
      <c r="AU51" s="855"/>
      <c r="AV51" s="855"/>
      <c r="AW51" s="855"/>
      <c r="AX51" s="855"/>
      <c r="AY51" s="855"/>
      <c r="AZ51" s="858"/>
      <c r="BA51" s="858"/>
      <c r="BB51" s="858"/>
      <c r="BC51" s="858"/>
      <c r="BD51" s="858"/>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4"/>
      <c r="R52" s="855"/>
      <c r="S52" s="855"/>
      <c r="T52" s="855"/>
      <c r="U52" s="855"/>
      <c r="V52" s="855"/>
      <c r="W52" s="855"/>
      <c r="X52" s="855"/>
      <c r="Y52" s="855"/>
      <c r="Z52" s="855"/>
      <c r="AA52" s="855"/>
      <c r="AB52" s="855"/>
      <c r="AC52" s="855"/>
      <c r="AD52" s="855"/>
      <c r="AE52" s="856"/>
      <c r="AF52" s="781"/>
      <c r="AG52" s="782"/>
      <c r="AH52" s="782"/>
      <c r="AI52" s="782"/>
      <c r="AJ52" s="783"/>
      <c r="AK52" s="857"/>
      <c r="AL52" s="855"/>
      <c r="AM52" s="855"/>
      <c r="AN52" s="855"/>
      <c r="AO52" s="855"/>
      <c r="AP52" s="855"/>
      <c r="AQ52" s="855"/>
      <c r="AR52" s="855"/>
      <c r="AS52" s="855"/>
      <c r="AT52" s="855"/>
      <c r="AU52" s="855"/>
      <c r="AV52" s="855"/>
      <c r="AW52" s="855"/>
      <c r="AX52" s="855"/>
      <c r="AY52" s="855"/>
      <c r="AZ52" s="858"/>
      <c r="BA52" s="858"/>
      <c r="BB52" s="858"/>
      <c r="BC52" s="858"/>
      <c r="BD52" s="858"/>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4"/>
      <c r="R53" s="855"/>
      <c r="S53" s="855"/>
      <c r="T53" s="855"/>
      <c r="U53" s="855"/>
      <c r="V53" s="855"/>
      <c r="W53" s="855"/>
      <c r="X53" s="855"/>
      <c r="Y53" s="855"/>
      <c r="Z53" s="855"/>
      <c r="AA53" s="855"/>
      <c r="AB53" s="855"/>
      <c r="AC53" s="855"/>
      <c r="AD53" s="855"/>
      <c r="AE53" s="856"/>
      <c r="AF53" s="781"/>
      <c r="AG53" s="782"/>
      <c r="AH53" s="782"/>
      <c r="AI53" s="782"/>
      <c r="AJ53" s="783"/>
      <c r="AK53" s="857"/>
      <c r="AL53" s="855"/>
      <c r="AM53" s="855"/>
      <c r="AN53" s="855"/>
      <c r="AO53" s="855"/>
      <c r="AP53" s="855"/>
      <c r="AQ53" s="855"/>
      <c r="AR53" s="855"/>
      <c r="AS53" s="855"/>
      <c r="AT53" s="855"/>
      <c r="AU53" s="855"/>
      <c r="AV53" s="855"/>
      <c r="AW53" s="855"/>
      <c r="AX53" s="855"/>
      <c r="AY53" s="855"/>
      <c r="AZ53" s="858"/>
      <c r="BA53" s="858"/>
      <c r="BB53" s="858"/>
      <c r="BC53" s="858"/>
      <c r="BD53" s="858"/>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4"/>
      <c r="R54" s="855"/>
      <c r="S54" s="855"/>
      <c r="T54" s="855"/>
      <c r="U54" s="855"/>
      <c r="V54" s="855"/>
      <c r="W54" s="855"/>
      <c r="X54" s="855"/>
      <c r="Y54" s="855"/>
      <c r="Z54" s="855"/>
      <c r="AA54" s="855"/>
      <c r="AB54" s="855"/>
      <c r="AC54" s="855"/>
      <c r="AD54" s="855"/>
      <c r="AE54" s="856"/>
      <c r="AF54" s="781"/>
      <c r="AG54" s="782"/>
      <c r="AH54" s="782"/>
      <c r="AI54" s="782"/>
      <c r="AJ54" s="783"/>
      <c r="AK54" s="857"/>
      <c r="AL54" s="855"/>
      <c r="AM54" s="855"/>
      <c r="AN54" s="855"/>
      <c r="AO54" s="855"/>
      <c r="AP54" s="855"/>
      <c r="AQ54" s="855"/>
      <c r="AR54" s="855"/>
      <c r="AS54" s="855"/>
      <c r="AT54" s="855"/>
      <c r="AU54" s="855"/>
      <c r="AV54" s="855"/>
      <c r="AW54" s="855"/>
      <c r="AX54" s="855"/>
      <c r="AY54" s="855"/>
      <c r="AZ54" s="858"/>
      <c r="BA54" s="858"/>
      <c r="BB54" s="858"/>
      <c r="BC54" s="858"/>
      <c r="BD54" s="858"/>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4"/>
      <c r="R55" s="855"/>
      <c r="S55" s="855"/>
      <c r="T55" s="855"/>
      <c r="U55" s="855"/>
      <c r="V55" s="855"/>
      <c r="W55" s="855"/>
      <c r="X55" s="855"/>
      <c r="Y55" s="855"/>
      <c r="Z55" s="855"/>
      <c r="AA55" s="855"/>
      <c r="AB55" s="855"/>
      <c r="AC55" s="855"/>
      <c r="AD55" s="855"/>
      <c r="AE55" s="856"/>
      <c r="AF55" s="781"/>
      <c r="AG55" s="782"/>
      <c r="AH55" s="782"/>
      <c r="AI55" s="782"/>
      <c r="AJ55" s="783"/>
      <c r="AK55" s="857"/>
      <c r="AL55" s="855"/>
      <c r="AM55" s="855"/>
      <c r="AN55" s="855"/>
      <c r="AO55" s="855"/>
      <c r="AP55" s="855"/>
      <c r="AQ55" s="855"/>
      <c r="AR55" s="855"/>
      <c r="AS55" s="855"/>
      <c r="AT55" s="855"/>
      <c r="AU55" s="855"/>
      <c r="AV55" s="855"/>
      <c r="AW55" s="855"/>
      <c r="AX55" s="855"/>
      <c r="AY55" s="855"/>
      <c r="AZ55" s="858"/>
      <c r="BA55" s="858"/>
      <c r="BB55" s="858"/>
      <c r="BC55" s="858"/>
      <c r="BD55" s="858"/>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4"/>
      <c r="R56" s="855"/>
      <c r="S56" s="855"/>
      <c r="T56" s="855"/>
      <c r="U56" s="855"/>
      <c r="V56" s="855"/>
      <c r="W56" s="855"/>
      <c r="X56" s="855"/>
      <c r="Y56" s="855"/>
      <c r="Z56" s="855"/>
      <c r="AA56" s="855"/>
      <c r="AB56" s="855"/>
      <c r="AC56" s="855"/>
      <c r="AD56" s="855"/>
      <c r="AE56" s="856"/>
      <c r="AF56" s="781"/>
      <c r="AG56" s="782"/>
      <c r="AH56" s="782"/>
      <c r="AI56" s="782"/>
      <c r="AJ56" s="783"/>
      <c r="AK56" s="857"/>
      <c r="AL56" s="855"/>
      <c r="AM56" s="855"/>
      <c r="AN56" s="855"/>
      <c r="AO56" s="855"/>
      <c r="AP56" s="855"/>
      <c r="AQ56" s="855"/>
      <c r="AR56" s="855"/>
      <c r="AS56" s="855"/>
      <c r="AT56" s="855"/>
      <c r="AU56" s="855"/>
      <c r="AV56" s="855"/>
      <c r="AW56" s="855"/>
      <c r="AX56" s="855"/>
      <c r="AY56" s="855"/>
      <c r="AZ56" s="858"/>
      <c r="BA56" s="858"/>
      <c r="BB56" s="858"/>
      <c r="BC56" s="858"/>
      <c r="BD56" s="858"/>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4"/>
      <c r="R57" s="855"/>
      <c r="S57" s="855"/>
      <c r="T57" s="855"/>
      <c r="U57" s="855"/>
      <c r="V57" s="855"/>
      <c r="W57" s="855"/>
      <c r="X57" s="855"/>
      <c r="Y57" s="855"/>
      <c r="Z57" s="855"/>
      <c r="AA57" s="855"/>
      <c r="AB57" s="855"/>
      <c r="AC57" s="855"/>
      <c r="AD57" s="855"/>
      <c r="AE57" s="856"/>
      <c r="AF57" s="781"/>
      <c r="AG57" s="782"/>
      <c r="AH57" s="782"/>
      <c r="AI57" s="782"/>
      <c r="AJ57" s="783"/>
      <c r="AK57" s="857"/>
      <c r="AL57" s="855"/>
      <c r="AM57" s="855"/>
      <c r="AN57" s="855"/>
      <c r="AO57" s="855"/>
      <c r="AP57" s="855"/>
      <c r="AQ57" s="855"/>
      <c r="AR57" s="855"/>
      <c r="AS57" s="855"/>
      <c r="AT57" s="855"/>
      <c r="AU57" s="855"/>
      <c r="AV57" s="855"/>
      <c r="AW57" s="855"/>
      <c r="AX57" s="855"/>
      <c r="AY57" s="855"/>
      <c r="AZ57" s="858"/>
      <c r="BA57" s="858"/>
      <c r="BB57" s="858"/>
      <c r="BC57" s="858"/>
      <c r="BD57" s="858"/>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4"/>
      <c r="R58" s="855"/>
      <c r="S58" s="855"/>
      <c r="T58" s="855"/>
      <c r="U58" s="855"/>
      <c r="V58" s="855"/>
      <c r="W58" s="855"/>
      <c r="X58" s="855"/>
      <c r="Y58" s="855"/>
      <c r="Z58" s="855"/>
      <c r="AA58" s="855"/>
      <c r="AB58" s="855"/>
      <c r="AC58" s="855"/>
      <c r="AD58" s="855"/>
      <c r="AE58" s="856"/>
      <c r="AF58" s="781"/>
      <c r="AG58" s="782"/>
      <c r="AH58" s="782"/>
      <c r="AI58" s="782"/>
      <c r="AJ58" s="783"/>
      <c r="AK58" s="857"/>
      <c r="AL58" s="855"/>
      <c r="AM58" s="855"/>
      <c r="AN58" s="855"/>
      <c r="AO58" s="855"/>
      <c r="AP58" s="855"/>
      <c r="AQ58" s="855"/>
      <c r="AR58" s="855"/>
      <c r="AS58" s="855"/>
      <c r="AT58" s="855"/>
      <c r="AU58" s="855"/>
      <c r="AV58" s="855"/>
      <c r="AW58" s="855"/>
      <c r="AX58" s="855"/>
      <c r="AY58" s="855"/>
      <c r="AZ58" s="858"/>
      <c r="BA58" s="858"/>
      <c r="BB58" s="858"/>
      <c r="BC58" s="858"/>
      <c r="BD58" s="858"/>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4"/>
      <c r="R59" s="855"/>
      <c r="S59" s="855"/>
      <c r="T59" s="855"/>
      <c r="U59" s="855"/>
      <c r="V59" s="855"/>
      <c r="W59" s="855"/>
      <c r="X59" s="855"/>
      <c r="Y59" s="855"/>
      <c r="Z59" s="855"/>
      <c r="AA59" s="855"/>
      <c r="AB59" s="855"/>
      <c r="AC59" s="855"/>
      <c r="AD59" s="855"/>
      <c r="AE59" s="856"/>
      <c r="AF59" s="781"/>
      <c r="AG59" s="782"/>
      <c r="AH59" s="782"/>
      <c r="AI59" s="782"/>
      <c r="AJ59" s="783"/>
      <c r="AK59" s="857"/>
      <c r="AL59" s="855"/>
      <c r="AM59" s="855"/>
      <c r="AN59" s="855"/>
      <c r="AO59" s="855"/>
      <c r="AP59" s="855"/>
      <c r="AQ59" s="855"/>
      <c r="AR59" s="855"/>
      <c r="AS59" s="855"/>
      <c r="AT59" s="855"/>
      <c r="AU59" s="855"/>
      <c r="AV59" s="855"/>
      <c r="AW59" s="855"/>
      <c r="AX59" s="855"/>
      <c r="AY59" s="855"/>
      <c r="AZ59" s="858"/>
      <c r="BA59" s="858"/>
      <c r="BB59" s="858"/>
      <c r="BC59" s="858"/>
      <c r="BD59" s="858"/>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4"/>
      <c r="R60" s="855"/>
      <c r="S60" s="855"/>
      <c r="T60" s="855"/>
      <c r="U60" s="855"/>
      <c r="V60" s="855"/>
      <c r="W60" s="855"/>
      <c r="X60" s="855"/>
      <c r="Y60" s="855"/>
      <c r="Z60" s="855"/>
      <c r="AA60" s="855"/>
      <c r="AB60" s="855"/>
      <c r="AC60" s="855"/>
      <c r="AD60" s="855"/>
      <c r="AE60" s="856"/>
      <c r="AF60" s="781"/>
      <c r="AG60" s="782"/>
      <c r="AH60" s="782"/>
      <c r="AI60" s="782"/>
      <c r="AJ60" s="783"/>
      <c r="AK60" s="857"/>
      <c r="AL60" s="855"/>
      <c r="AM60" s="855"/>
      <c r="AN60" s="855"/>
      <c r="AO60" s="855"/>
      <c r="AP60" s="855"/>
      <c r="AQ60" s="855"/>
      <c r="AR60" s="855"/>
      <c r="AS60" s="855"/>
      <c r="AT60" s="855"/>
      <c r="AU60" s="855"/>
      <c r="AV60" s="855"/>
      <c r="AW60" s="855"/>
      <c r="AX60" s="855"/>
      <c r="AY60" s="855"/>
      <c r="AZ60" s="858"/>
      <c r="BA60" s="858"/>
      <c r="BB60" s="858"/>
      <c r="BC60" s="858"/>
      <c r="BD60" s="858"/>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4"/>
      <c r="R61" s="855"/>
      <c r="S61" s="855"/>
      <c r="T61" s="855"/>
      <c r="U61" s="855"/>
      <c r="V61" s="855"/>
      <c r="W61" s="855"/>
      <c r="X61" s="855"/>
      <c r="Y61" s="855"/>
      <c r="Z61" s="855"/>
      <c r="AA61" s="855"/>
      <c r="AB61" s="855"/>
      <c r="AC61" s="855"/>
      <c r="AD61" s="855"/>
      <c r="AE61" s="856"/>
      <c r="AF61" s="781"/>
      <c r="AG61" s="782"/>
      <c r="AH61" s="782"/>
      <c r="AI61" s="782"/>
      <c r="AJ61" s="783"/>
      <c r="AK61" s="857"/>
      <c r="AL61" s="855"/>
      <c r="AM61" s="855"/>
      <c r="AN61" s="855"/>
      <c r="AO61" s="855"/>
      <c r="AP61" s="855"/>
      <c r="AQ61" s="855"/>
      <c r="AR61" s="855"/>
      <c r="AS61" s="855"/>
      <c r="AT61" s="855"/>
      <c r="AU61" s="855"/>
      <c r="AV61" s="855"/>
      <c r="AW61" s="855"/>
      <c r="AX61" s="855"/>
      <c r="AY61" s="855"/>
      <c r="AZ61" s="858"/>
      <c r="BA61" s="858"/>
      <c r="BB61" s="858"/>
      <c r="BC61" s="858"/>
      <c r="BD61" s="858"/>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4"/>
      <c r="R62" s="855"/>
      <c r="S62" s="855"/>
      <c r="T62" s="855"/>
      <c r="U62" s="855"/>
      <c r="V62" s="855"/>
      <c r="W62" s="855"/>
      <c r="X62" s="855"/>
      <c r="Y62" s="855"/>
      <c r="Z62" s="855"/>
      <c r="AA62" s="855"/>
      <c r="AB62" s="855"/>
      <c r="AC62" s="855"/>
      <c r="AD62" s="855"/>
      <c r="AE62" s="856"/>
      <c r="AF62" s="781"/>
      <c r="AG62" s="782"/>
      <c r="AH62" s="782"/>
      <c r="AI62" s="782"/>
      <c r="AJ62" s="783"/>
      <c r="AK62" s="857"/>
      <c r="AL62" s="855"/>
      <c r="AM62" s="855"/>
      <c r="AN62" s="855"/>
      <c r="AO62" s="855"/>
      <c r="AP62" s="855"/>
      <c r="AQ62" s="855"/>
      <c r="AR62" s="855"/>
      <c r="AS62" s="855"/>
      <c r="AT62" s="855"/>
      <c r="AU62" s="855"/>
      <c r="AV62" s="855"/>
      <c r="AW62" s="855"/>
      <c r="AX62" s="855"/>
      <c r="AY62" s="855"/>
      <c r="AZ62" s="858"/>
      <c r="BA62" s="858"/>
      <c r="BB62" s="858"/>
      <c r="BC62" s="858"/>
      <c r="BD62" s="858"/>
      <c r="BE62" s="848"/>
      <c r="BF62" s="848"/>
      <c r="BG62" s="848"/>
      <c r="BH62" s="848"/>
      <c r="BI62" s="849"/>
      <c r="BJ62" s="866"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386</v>
      </c>
      <c r="C63" s="811"/>
      <c r="D63" s="811"/>
      <c r="E63" s="811"/>
      <c r="F63" s="811"/>
      <c r="G63" s="811"/>
      <c r="H63" s="811"/>
      <c r="I63" s="811"/>
      <c r="J63" s="811"/>
      <c r="K63" s="811"/>
      <c r="L63" s="811"/>
      <c r="M63" s="811"/>
      <c r="N63" s="811"/>
      <c r="O63" s="811"/>
      <c r="P63" s="812"/>
      <c r="Q63" s="859"/>
      <c r="R63" s="860"/>
      <c r="S63" s="860"/>
      <c r="T63" s="860"/>
      <c r="U63" s="860"/>
      <c r="V63" s="860"/>
      <c r="W63" s="860"/>
      <c r="X63" s="860"/>
      <c r="Y63" s="860"/>
      <c r="Z63" s="860"/>
      <c r="AA63" s="860"/>
      <c r="AB63" s="860"/>
      <c r="AC63" s="860"/>
      <c r="AD63" s="860"/>
      <c r="AE63" s="861"/>
      <c r="AF63" s="862">
        <v>1661</v>
      </c>
      <c r="AG63" s="863"/>
      <c r="AH63" s="863"/>
      <c r="AI63" s="863"/>
      <c r="AJ63" s="864"/>
      <c r="AK63" s="865"/>
      <c r="AL63" s="860"/>
      <c r="AM63" s="860"/>
      <c r="AN63" s="860"/>
      <c r="AO63" s="860"/>
      <c r="AP63" s="863">
        <f>SUM(AP28:AT62)</f>
        <v>1438</v>
      </c>
      <c r="AQ63" s="863"/>
      <c r="AR63" s="863"/>
      <c r="AS63" s="863"/>
      <c r="AT63" s="863"/>
      <c r="AU63" s="863">
        <f>SUM(AU28:AY62)</f>
        <v>955</v>
      </c>
      <c r="AV63" s="863"/>
      <c r="AW63" s="863"/>
      <c r="AX63" s="863"/>
      <c r="AY63" s="863"/>
      <c r="AZ63" s="867"/>
      <c r="BA63" s="867"/>
      <c r="BB63" s="867"/>
      <c r="BC63" s="867"/>
      <c r="BD63" s="867"/>
      <c r="BE63" s="868"/>
      <c r="BF63" s="868"/>
      <c r="BG63" s="868"/>
      <c r="BH63" s="868"/>
      <c r="BI63" s="869"/>
      <c r="BJ63" s="870" t="s">
        <v>387</v>
      </c>
      <c r="BK63" s="871"/>
      <c r="BL63" s="871"/>
      <c r="BM63" s="871"/>
      <c r="BN63" s="872"/>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390</v>
      </c>
      <c r="R66" s="738"/>
      <c r="S66" s="738"/>
      <c r="T66" s="738"/>
      <c r="U66" s="739"/>
      <c r="V66" s="737" t="s">
        <v>391</v>
      </c>
      <c r="W66" s="738"/>
      <c r="X66" s="738"/>
      <c r="Y66" s="738"/>
      <c r="Z66" s="739"/>
      <c r="AA66" s="737" t="s">
        <v>392</v>
      </c>
      <c r="AB66" s="738"/>
      <c r="AC66" s="738"/>
      <c r="AD66" s="738"/>
      <c r="AE66" s="739"/>
      <c r="AF66" s="873" t="s">
        <v>393</v>
      </c>
      <c r="AG66" s="833"/>
      <c r="AH66" s="833"/>
      <c r="AI66" s="833"/>
      <c r="AJ66" s="874"/>
      <c r="AK66" s="737" t="s">
        <v>394</v>
      </c>
      <c r="AL66" s="761"/>
      <c r="AM66" s="761"/>
      <c r="AN66" s="761"/>
      <c r="AO66" s="762"/>
      <c r="AP66" s="737" t="s">
        <v>395</v>
      </c>
      <c r="AQ66" s="738"/>
      <c r="AR66" s="738"/>
      <c r="AS66" s="738"/>
      <c r="AT66" s="739"/>
      <c r="AU66" s="737" t="s">
        <v>396</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5"/>
      <c r="AG67" s="836"/>
      <c r="AH67" s="836"/>
      <c r="AI67" s="836"/>
      <c r="AJ67" s="876"/>
      <c r="AK67" s="877"/>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9"/>
    </row>
    <row r="68" spans="1:131" s="200" customFormat="1" ht="26.25" customHeight="1" thickTop="1" x14ac:dyDescent="0.15">
      <c r="A68" s="211">
        <v>1</v>
      </c>
      <c r="B68" s="890" t="s">
        <v>542</v>
      </c>
      <c r="C68" s="891"/>
      <c r="D68" s="891"/>
      <c r="E68" s="891"/>
      <c r="F68" s="891"/>
      <c r="G68" s="891"/>
      <c r="H68" s="891"/>
      <c r="I68" s="891"/>
      <c r="J68" s="891"/>
      <c r="K68" s="891"/>
      <c r="L68" s="891"/>
      <c r="M68" s="891"/>
      <c r="N68" s="891"/>
      <c r="O68" s="891"/>
      <c r="P68" s="892"/>
      <c r="Q68" s="893">
        <v>2144</v>
      </c>
      <c r="R68" s="887"/>
      <c r="S68" s="887"/>
      <c r="T68" s="887"/>
      <c r="U68" s="887"/>
      <c r="V68" s="887">
        <v>2024</v>
      </c>
      <c r="W68" s="887"/>
      <c r="X68" s="887"/>
      <c r="Y68" s="887"/>
      <c r="Z68" s="887"/>
      <c r="AA68" s="887">
        <v>120</v>
      </c>
      <c r="AB68" s="887"/>
      <c r="AC68" s="887"/>
      <c r="AD68" s="887"/>
      <c r="AE68" s="887"/>
      <c r="AF68" s="887">
        <v>120</v>
      </c>
      <c r="AG68" s="887"/>
      <c r="AH68" s="887"/>
      <c r="AI68" s="887"/>
      <c r="AJ68" s="887"/>
      <c r="AK68" s="887" t="s">
        <v>555</v>
      </c>
      <c r="AL68" s="887"/>
      <c r="AM68" s="887"/>
      <c r="AN68" s="887"/>
      <c r="AO68" s="887"/>
      <c r="AP68" s="887">
        <v>643</v>
      </c>
      <c r="AQ68" s="887"/>
      <c r="AR68" s="887"/>
      <c r="AS68" s="887"/>
      <c r="AT68" s="887"/>
      <c r="AU68" s="887">
        <v>330</v>
      </c>
      <c r="AV68" s="887"/>
      <c r="AW68" s="887"/>
      <c r="AX68" s="887"/>
      <c r="AY68" s="887"/>
      <c r="AZ68" s="888"/>
      <c r="BA68" s="888"/>
      <c r="BB68" s="888"/>
      <c r="BC68" s="888"/>
      <c r="BD68" s="889"/>
      <c r="BE68" s="218"/>
      <c r="BF68" s="218"/>
      <c r="BG68" s="218"/>
      <c r="BH68" s="218"/>
      <c r="BI68" s="218"/>
      <c r="BJ68" s="218"/>
      <c r="BK68" s="218"/>
      <c r="BL68" s="218"/>
      <c r="BM68" s="218"/>
      <c r="BN68" s="218"/>
      <c r="BO68" s="218"/>
      <c r="BP68" s="218"/>
      <c r="BQ68" s="215">
        <v>62</v>
      </c>
      <c r="BR68" s="220"/>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9"/>
    </row>
    <row r="69" spans="1:131" s="200" customFormat="1" ht="26.25" customHeight="1" x14ac:dyDescent="0.15">
      <c r="A69" s="214">
        <v>2</v>
      </c>
      <c r="B69" s="890" t="s">
        <v>543</v>
      </c>
      <c r="C69" s="891"/>
      <c r="D69" s="891"/>
      <c r="E69" s="891"/>
      <c r="F69" s="891"/>
      <c r="G69" s="891"/>
      <c r="H69" s="891"/>
      <c r="I69" s="891"/>
      <c r="J69" s="891"/>
      <c r="K69" s="891"/>
      <c r="L69" s="891"/>
      <c r="M69" s="891"/>
      <c r="N69" s="891"/>
      <c r="O69" s="891"/>
      <c r="P69" s="892"/>
      <c r="Q69" s="894">
        <v>28</v>
      </c>
      <c r="R69" s="851"/>
      <c r="S69" s="851"/>
      <c r="T69" s="851"/>
      <c r="U69" s="851"/>
      <c r="V69" s="851">
        <v>28</v>
      </c>
      <c r="W69" s="851"/>
      <c r="X69" s="851"/>
      <c r="Y69" s="851"/>
      <c r="Z69" s="851"/>
      <c r="AA69" s="851" t="s">
        <v>558</v>
      </c>
      <c r="AB69" s="851"/>
      <c r="AC69" s="851"/>
      <c r="AD69" s="851"/>
      <c r="AE69" s="851"/>
      <c r="AF69" s="851" t="s">
        <v>558</v>
      </c>
      <c r="AG69" s="851"/>
      <c r="AH69" s="851"/>
      <c r="AI69" s="851"/>
      <c r="AJ69" s="851"/>
      <c r="AK69" s="851" t="s">
        <v>555</v>
      </c>
      <c r="AL69" s="851"/>
      <c r="AM69" s="851"/>
      <c r="AN69" s="851"/>
      <c r="AO69" s="851"/>
      <c r="AP69" s="851" t="s">
        <v>555</v>
      </c>
      <c r="AQ69" s="851"/>
      <c r="AR69" s="851"/>
      <c r="AS69" s="851"/>
      <c r="AT69" s="851"/>
      <c r="AU69" s="851" t="s">
        <v>556</v>
      </c>
      <c r="AV69" s="851"/>
      <c r="AW69" s="851"/>
      <c r="AX69" s="851"/>
      <c r="AY69" s="851"/>
      <c r="AZ69" s="895"/>
      <c r="BA69" s="895"/>
      <c r="BB69" s="895"/>
      <c r="BC69" s="895"/>
      <c r="BD69" s="896"/>
      <c r="BE69" s="218"/>
      <c r="BF69" s="218"/>
      <c r="BG69" s="218"/>
      <c r="BH69" s="218"/>
      <c r="BI69" s="218"/>
      <c r="BJ69" s="218"/>
      <c r="BK69" s="218"/>
      <c r="BL69" s="218"/>
      <c r="BM69" s="218"/>
      <c r="BN69" s="218"/>
      <c r="BO69" s="218"/>
      <c r="BP69" s="218"/>
      <c r="BQ69" s="215">
        <v>63</v>
      </c>
      <c r="BR69" s="220"/>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9"/>
    </row>
    <row r="70" spans="1:131" s="200" customFormat="1" ht="26.25" customHeight="1" x14ac:dyDescent="0.15">
      <c r="A70" s="214">
        <v>3</v>
      </c>
      <c r="B70" s="890" t="s">
        <v>544</v>
      </c>
      <c r="C70" s="891"/>
      <c r="D70" s="891"/>
      <c r="E70" s="891"/>
      <c r="F70" s="891"/>
      <c r="G70" s="891"/>
      <c r="H70" s="891"/>
      <c r="I70" s="891"/>
      <c r="J70" s="891"/>
      <c r="K70" s="891"/>
      <c r="L70" s="891"/>
      <c r="M70" s="891"/>
      <c r="N70" s="891"/>
      <c r="O70" s="891"/>
      <c r="P70" s="892"/>
      <c r="Q70" s="894">
        <v>3938</v>
      </c>
      <c r="R70" s="851"/>
      <c r="S70" s="851"/>
      <c r="T70" s="851"/>
      <c r="U70" s="851"/>
      <c r="V70" s="851">
        <v>3586</v>
      </c>
      <c r="W70" s="851"/>
      <c r="X70" s="851"/>
      <c r="Y70" s="851"/>
      <c r="Z70" s="851"/>
      <c r="AA70" s="851">
        <v>352</v>
      </c>
      <c r="AB70" s="851"/>
      <c r="AC70" s="851"/>
      <c r="AD70" s="851"/>
      <c r="AE70" s="851"/>
      <c r="AF70" s="851">
        <v>5341</v>
      </c>
      <c r="AG70" s="851"/>
      <c r="AH70" s="851"/>
      <c r="AI70" s="851"/>
      <c r="AJ70" s="851"/>
      <c r="AK70" s="851">
        <v>463</v>
      </c>
      <c r="AL70" s="851"/>
      <c r="AM70" s="851"/>
      <c r="AN70" s="851"/>
      <c r="AO70" s="851"/>
      <c r="AP70" s="851">
        <v>3677</v>
      </c>
      <c r="AQ70" s="851"/>
      <c r="AR70" s="851"/>
      <c r="AS70" s="851"/>
      <c r="AT70" s="851"/>
      <c r="AU70" s="851">
        <v>18</v>
      </c>
      <c r="AV70" s="851"/>
      <c r="AW70" s="851"/>
      <c r="AX70" s="851"/>
      <c r="AY70" s="851"/>
      <c r="AZ70" s="895" t="s">
        <v>554</v>
      </c>
      <c r="BA70" s="895"/>
      <c r="BB70" s="895"/>
      <c r="BC70" s="895"/>
      <c r="BD70" s="896"/>
      <c r="BE70" s="218"/>
      <c r="BF70" s="218"/>
      <c r="BG70" s="218"/>
      <c r="BH70" s="218"/>
      <c r="BI70" s="218"/>
      <c r="BJ70" s="218"/>
      <c r="BK70" s="218"/>
      <c r="BL70" s="218"/>
      <c r="BM70" s="218"/>
      <c r="BN70" s="218"/>
      <c r="BO70" s="218"/>
      <c r="BP70" s="218"/>
      <c r="BQ70" s="215">
        <v>64</v>
      </c>
      <c r="BR70" s="220"/>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9"/>
    </row>
    <row r="71" spans="1:131" s="200" customFormat="1" ht="26.25" customHeight="1" x14ac:dyDescent="0.15">
      <c r="A71" s="214">
        <v>4</v>
      </c>
      <c r="B71" s="890" t="s">
        <v>545</v>
      </c>
      <c r="C71" s="891"/>
      <c r="D71" s="891"/>
      <c r="E71" s="891"/>
      <c r="F71" s="891"/>
      <c r="G71" s="891"/>
      <c r="H71" s="891"/>
      <c r="I71" s="891"/>
      <c r="J71" s="891"/>
      <c r="K71" s="891"/>
      <c r="L71" s="891"/>
      <c r="M71" s="891"/>
      <c r="N71" s="891"/>
      <c r="O71" s="891"/>
      <c r="P71" s="892"/>
      <c r="Q71" s="894">
        <v>2779</v>
      </c>
      <c r="R71" s="851"/>
      <c r="S71" s="851"/>
      <c r="T71" s="851"/>
      <c r="U71" s="851"/>
      <c r="V71" s="851">
        <v>2949</v>
      </c>
      <c r="W71" s="851"/>
      <c r="X71" s="851"/>
      <c r="Y71" s="851"/>
      <c r="Z71" s="851"/>
      <c r="AA71" s="851">
        <v>-170</v>
      </c>
      <c r="AB71" s="851"/>
      <c r="AC71" s="851"/>
      <c r="AD71" s="851"/>
      <c r="AE71" s="851"/>
      <c r="AF71" s="851">
        <v>1051</v>
      </c>
      <c r="AG71" s="851"/>
      <c r="AH71" s="851"/>
      <c r="AI71" s="851"/>
      <c r="AJ71" s="851"/>
      <c r="AK71" s="851">
        <v>485</v>
      </c>
      <c r="AL71" s="851"/>
      <c r="AM71" s="851"/>
      <c r="AN71" s="851"/>
      <c r="AO71" s="851"/>
      <c r="AP71" s="851">
        <v>3610</v>
      </c>
      <c r="AQ71" s="851"/>
      <c r="AR71" s="851"/>
      <c r="AS71" s="851"/>
      <c r="AT71" s="851"/>
      <c r="AU71" s="851">
        <v>2863</v>
      </c>
      <c r="AV71" s="851"/>
      <c r="AW71" s="851"/>
      <c r="AX71" s="851"/>
      <c r="AY71" s="851"/>
      <c r="AZ71" s="895" t="s">
        <v>554</v>
      </c>
      <c r="BA71" s="895"/>
      <c r="BB71" s="895"/>
      <c r="BC71" s="895"/>
      <c r="BD71" s="896"/>
      <c r="BE71" s="218"/>
      <c r="BF71" s="218"/>
      <c r="BG71" s="218"/>
      <c r="BH71" s="218"/>
      <c r="BI71" s="218"/>
      <c r="BJ71" s="218"/>
      <c r="BK71" s="218"/>
      <c r="BL71" s="218"/>
      <c r="BM71" s="218"/>
      <c r="BN71" s="218"/>
      <c r="BO71" s="218"/>
      <c r="BP71" s="218"/>
      <c r="BQ71" s="215">
        <v>65</v>
      </c>
      <c r="BR71" s="220"/>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9"/>
    </row>
    <row r="72" spans="1:131" s="200" customFormat="1" ht="26.25" customHeight="1" x14ac:dyDescent="0.15">
      <c r="A72" s="214">
        <v>5</v>
      </c>
      <c r="B72" s="890" t="s">
        <v>546</v>
      </c>
      <c r="C72" s="891"/>
      <c r="D72" s="891"/>
      <c r="E72" s="891"/>
      <c r="F72" s="891"/>
      <c r="G72" s="891"/>
      <c r="H72" s="891"/>
      <c r="I72" s="891"/>
      <c r="J72" s="891"/>
      <c r="K72" s="891"/>
      <c r="L72" s="891"/>
      <c r="M72" s="891"/>
      <c r="N72" s="891"/>
      <c r="O72" s="891"/>
      <c r="P72" s="892"/>
      <c r="Q72" s="894">
        <v>597</v>
      </c>
      <c r="R72" s="851"/>
      <c r="S72" s="851"/>
      <c r="T72" s="851"/>
      <c r="U72" s="851"/>
      <c r="V72" s="851">
        <v>529</v>
      </c>
      <c r="W72" s="851"/>
      <c r="X72" s="851"/>
      <c r="Y72" s="851"/>
      <c r="Z72" s="851"/>
      <c r="AA72" s="851">
        <v>69</v>
      </c>
      <c r="AB72" s="851"/>
      <c r="AC72" s="851"/>
      <c r="AD72" s="851"/>
      <c r="AE72" s="851"/>
      <c r="AF72" s="851">
        <v>69</v>
      </c>
      <c r="AG72" s="851"/>
      <c r="AH72" s="851"/>
      <c r="AI72" s="851"/>
      <c r="AJ72" s="851"/>
      <c r="AK72" s="851" t="s">
        <v>555</v>
      </c>
      <c r="AL72" s="851"/>
      <c r="AM72" s="851"/>
      <c r="AN72" s="851"/>
      <c r="AO72" s="851"/>
      <c r="AP72" s="851">
        <v>425</v>
      </c>
      <c r="AQ72" s="851"/>
      <c r="AR72" s="851"/>
      <c r="AS72" s="851"/>
      <c r="AT72" s="851"/>
      <c r="AU72" s="851">
        <v>286</v>
      </c>
      <c r="AV72" s="851"/>
      <c r="AW72" s="851"/>
      <c r="AX72" s="851"/>
      <c r="AY72" s="851"/>
      <c r="AZ72" s="895"/>
      <c r="BA72" s="895"/>
      <c r="BB72" s="895"/>
      <c r="BC72" s="895"/>
      <c r="BD72" s="896"/>
      <c r="BE72" s="218"/>
      <c r="BF72" s="218"/>
      <c r="BG72" s="218"/>
      <c r="BH72" s="218"/>
      <c r="BI72" s="218"/>
      <c r="BJ72" s="218"/>
      <c r="BK72" s="218"/>
      <c r="BL72" s="218"/>
      <c r="BM72" s="218"/>
      <c r="BN72" s="218"/>
      <c r="BO72" s="218"/>
      <c r="BP72" s="218"/>
      <c r="BQ72" s="215">
        <v>66</v>
      </c>
      <c r="BR72" s="220"/>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9"/>
    </row>
    <row r="73" spans="1:131" s="200" customFormat="1" ht="26.25" customHeight="1" x14ac:dyDescent="0.15">
      <c r="A73" s="214">
        <v>6</v>
      </c>
      <c r="B73" s="890" t="s">
        <v>547</v>
      </c>
      <c r="C73" s="891"/>
      <c r="D73" s="891"/>
      <c r="E73" s="891"/>
      <c r="F73" s="891"/>
      <c r="G73" s="891"/>
      <c r="H73" s="891"/>
      <c r="I73" s="891"/>
      <c r="J73" s="891"/>
      <c r="K73" s="891"/>
      <c r="L73" s="891"/>
      <c r="M73" s="891"/>
      <c r="N73" s="891"/>
      <c r="O73" s="891"/>
      <c r="P73" s="892"/>
      <c r="Q73" s="894">
        <v>31</v>
      </c>
      <c r="R73" s="851"/>
      <c r="S73" s="851"/>
      <c r="T73" s="851"/>
      <c r="U73" s="851"/>
      <c r="V73" s="851">
        <v>28</v>
      </c>
      <c r="W73" s="851"/>
      <c r="X73" s="851"/>
      <c r="Y73" s="851"/>
      <c r="Z73" s="851"/>
      <c r="AA73" s="851">
        <v>4</v>
      </c>
      <c r="AB73" s="851"/>
      <c r="AC73" s="851"/>
      <c r="AD73" s="851"/>
      <c r="AE73" s="851"/>
      <c r="AF73" s="851">
        <v>4</v>
      </c>
      <c r="AG73" s="851"/>
      <c r="AH73" s="851"/>
      <c r="AI73" s="851"/>
      <c r="AJ73" s="851"/>
      <c r="AK73" s="851" t="s">
        <v>555</v>
      </c>
      <c r="AL73" s="851"/>
      <c r="AM73" s="851"/>
      <c r="AN73" s="851"/>
      <c r="AO73" s="851"/>
      <c r="AP73" s="851">
        <v>124</v>
      </c>
      <c r="AQ73" s="851"/>
      <c r="AR73" s="851"/>
      <c r="AS73" s="851"/>
      <c r="AT73" s="851"/>
      <c r="AU73" s="851">
        <v>62</v>
      </c>
      <c r="AV73" s="851"/>
      <c r="AW73" s="851"/>
      <c r="AX73" s="851"/>
      <c r="AY73" s="851"/>
      <c r="AZ73" s="895"/>
      <c r="BA73" s="895"/>
      <c r="BB73" s="895"/>
      <c r="BC73" s="895"/>
      <c r="BD73" s="896"/>
      <c r="BE73" s="218"/>
      <c r="BF73" s="218"/>
      <c r="BG73" s="218"/>
      <c r="BH73" s="218"/>
      <c r="BI73" s="218"/>
      <c r="BJ73" s="218"/>
      <c r="BK73" s="218"/>
      <c r="BL73" s="218"/>
      <c r="BM73" s="218"/>
      <c r="BN73" s="218"/>
      <c r="BO73" s="218"/>
      <c r="BP73" s="218"/>
      <c r="BQ73" s="215">
        <v>67</v>
      </c>
      <c r="BR73" s="220"/>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9"/>
    </row>
    <row r="74" spans="1:131" s="200" customFormat="1" ht="26.25" customHeight="1" x14ac:dyDescent="0.15">
      <c r="A74" s="214">
        <v>7</v>
      </c>
      <c r="B74" s="890" t="s">
        <v>548</v>
      </c>
      <c r="C74" s="891"/>
      <c r="D74" s="891"/>
      <c r="E74" s="891"/>
      <c r="F74" s="891"/>
      <c r="G74" s="891"/>
      <c r="H74" s="891"/>
      <c r="I74" s="891"/>
      <c r="J74" s="891"/>
      <c r="K74" s="891"/>
      <c r="L74" s="891"/>
      <c r="M74" s="891"/>
      <c r="N74" s="891"/>
      <c r="O74" s="891"/>
      <c r="P74" s="892"/>
      <c r="Q74" s="894">
        <v>2076</v>
      </c>
      <c r="R74" s="851"/>
      <c r="S74" s="851"/>
      <c r="T74" s="851"/>
      <c r="U74" s="851"/>
      <c r="V74" s="851">
        <v>1822</v>
      </c>
      <c r="W74" s="851"/>
      <c r="X74" s="851"/>
      <c r="Y74" s="851"/>
      <c r="Z74" s="851"/>
      <c r="AA74" s="851">
        <v>254</v>
      </c>
      <c r="AB74" s="851"/>
      <c r="AC74" s="851"/>
      <c r="AD74" s="851"/>
      <c r="AE74" s="851"/>
      <c r="AF74" s="851">
        <v>254</v>
      </c>
      <c r="AG74" s="851"/>
      <c r="AH74" s="851"/>
      <c r="AI74" s="851"/>
      <c r="AJ74" s="851"/>
      <c r="AK74" s="851">
        <v>73</v>
      </c>
      <c r="AL74" s="851"/>
      <c r="AM74" s="851"/>
      <c r="AN74" s="851"/>
      <c r="AO74" s="851"/>
      <c r="AP74" s="851" t="s">
        <v>555</v>
      </c>
      <c r="AQ74" s="851"/>
      <c r="AR74" s="851"/>
      <c r="AS74" s="851"/>
      <c r="AT74" s="851"/>
      <c r="AU74" s="851" t="s">
        <v>555</v>
      </c>
      <c r="AV74" s="851"/>
      <c r="AW74" s="851"/>
      <c r="AX74" s="851"/>
      <c r="AY74" s="851"/>
      <c r="AZ74" s="895"/>
      <c r="BA74" s="895"/>
      <c r="BB74" s="895"/>
      <c r="BC74" s="895"/>
      <c r="BD74" s="896"/>
      <c r="BE74" s="218"/>
      <c r="BF74" s="218"/>
      <c r="BG74" s="218"/>
      <c r="BH74" s="218"/>
      <c r="BI74" s="218"/>
      <c r="BJ74" s="218"/>
      <c r="BK74" s="218"/>
      <c r="BL74" s="218"/>
      <c r="BM74" s="218"/>
      <c r="BN74" s="218"/>
      <c r="BO74" s="218"/>
      <c r="BP74" s="218"/>
      <c r="BQ74" s="215">
        <v>68</v>
      </c>
      <c r="BR74" s="220"/>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9"/>
    </row>
    <row r="75" spans="1:131" s="200" customFormat="1" ht="26.25" customHeight="1" x14ac:dyDescent="0.15">
      <c r="A75" s="214">
        <v>8</v>
      </c>
      <c r="B75" s="890" t="s">
        <v>549</v>
      </c>
      <c r="C75" s="891"/>
      <c r="D75" s="891"/>
      <c r="E75" s="891"/>
      <c r="F75" s="891"/>
      <c r="G75" s="891"/>
      <c r="H75" s="891"/>
      <c r="I75" s="891"/>
      <c r="J75" s="891"/>
      <c r="K75" s="891"/>
      <c r="L75" s="891"/>
      <c r="M75" s="891"/>
      <c r="N75" s="891"/>
      <c r="O75" s="891"/>
      <c r="P75" s="892"/>
      <c r="Q75" s="897">
        <v>565538</v>
      </c>
      <c r="R75" s="898"/>
      <c r="S75" s="898"/>
      <c r="T75" s="898"/>
      <c r="U75" s="850"/>
      <c r="V75" s="899">
        <v>552543</v>
      </c>
      <c r="W75" s="898"/>
      <c r="X75" s="898"/>
      <c r="Y75" s="898"/>
      <c r="Z75" s="850"/>
      <c r="AA75" s="899">
        <v>12995</v>
      </c>
      <c r="AB75" s="898"/>
      <c r="AC75" s="898"/>
      <c r="AD75" s="898"/>
      <c r="AE75" s="850"/>
      <c r="AF75" s="899">
        <v>12995</v>
      </c>
      <c r="AG75" s="898"/>
      <c r="AH75" s="898"/>
      <c r="AI75" s="898"/>
      <c r="AJ75" s="850"/>
      <c r="AK75" s="899">
        <v>3497</v>
      </c>
      <c r="AL75" s="898"/>
      <c r="AM75" s="898"/>
      <c r="AN75" s="898"/>
      <c r="AO75" s="850"/>
      <c r="AP75" s="899" t="s">
        <v>555</v>
      </c>
      <c r="AQ75" s="898"/>
      <c r="AR75" s="898"/>
      <c r="AS75" s="898"/>
      <c r="AT75" s="850"/>
      <c r="AU75" s="899" t="s">
        <v>555</v>
      </c>
      <c r="AV75" s="898"/>
      <c r="AW75" s="898"/>
      <c r="AX75" s="898"/>
      <c r="AY75" s="850"/>
      <c r="AZ75" s="895"/>
      <c r="BA75" s="895"/>
      <c r="BB75" s="895"/>
      <c r="BC75" s="895"/>
      <c r="BD75" s="896"/>
      <c r="BE75" s="218"/>
      <c r="BF75" s="218"/>
      <c r="BG75" s="218"/>
      <c r="BH75" s="218"/>
      <c r="BI75" s="218"/>
      <c r="BJ75" s="218"/>
      <c r="BK75" s="218"/>
      <c r="BL75" s="218"/>
      <c r="BM75" s="218"/>
      <c r="BN75" s="218"/>
      <c r="BO75" s="218"/>
      <c r="BP75" s="218"/>
      <c r="BQ75" s="215">
        <v>69</v>
      </c>
      <c r="BR75" s="220"/>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9"/>
    </row>
    <row r="76" spans="1:131" s="200" customFormat="1" ht="26.25" customHeight="1" x14ac:dyDescent="0.15">
      <c r="A76" s="214">
        <v>9</v>
      </c>
      <c r="B76" s="890" t="s">
        <v>550</v>
      </c>
      <c r="C76" s="891"/>
      <c r="D76" s="891"/>
      <c r="E76" s="891"/>
      <c r="F76" s="891"/>
      <c r="G76" s="891"/>
      <c r="H76" s="891"/>
      <c r="I76" s="891"/>
      <c r="J76" s="891"/>
      <c r="K76" s="891"/>
      <c r="L76" s="891"/>
      <c r="M76" s="891"/>
      <c r="N76" s="891"/>
      <c r="O76" s="891"/>
      <c r="P76" s="892"/>
      <c r="Q76" s="897">
        <v>22493</v>
      </c>
      <c r="R76" s="898"/>
      <c r="S76" s="898"/>
      <c r="T76" s="898"/>
      <c r="U76" s="850"/>
      <c r="V76" s="899">
        <v>22018</v>
      </c>
      <c r="W76" s="898"/>
      <c r="X76" s="898"/>
      <c r="Y76" s="898"/>
      <c r="Z76" s="850"/>
      <c r="AA76" s="899">
        <v>475</v>
      </c>
      <c r="AB76" s="898"/>
      <c r="AC76" s="898"/>
      <c r="AD76" s="898"/>
      <c r="AE76" s="850"/>
      <c r="AF76" s="899">
        <v>475</v>
      </c>
      <c r="AG76" s="898"/>
      <c r="AH76" s="898"/>
      <c r="AI76" s="898"/>
      <c r="AJ76" s="850"/>
      <c r="AK76" s="899">
        <v>1327</v>
      </c>
      <c r="AL76" s="898"/>
      <c r="AM76" s="898"/>
      <c r="AN76" s="898"/>
      <c r="AO76" s="850"/>
      <c r="AP76" s="899" t="s">
        <v>555</v>
      </c>
      <c r="AQ76" s="898"/>
      <c r="AR76" s="898"/>
      <c r="AS76" s="898"/>
      <c r="AT76" s="850"/>
      <c r="AU76" s="899" t="s">
        <v>555</v>
      </c>
      <c r="AV76" s="898"/>
      <c r="AW76" s="898"/>
      <c r="AX76" s="898"/>
      <c r="AY76" s="850"/>
      <c r="AZ76" s="895"/>
      <c r="BA76" s="895"/>
      <c r="BB76" s="895"/>
      <c r="BC76" s="895"/>
      <c r="BD76" s="896"/>
      <c r="BE76" s="218"/>
      <c r="BF76" s="218"/>
      <c r="BG76" s="218"/>
      <c r="BH76" s="218"/>
      <c r="BI76" s="218"/>
      <c r="BJ76" s="218"/>
      <c r="BK76" s="218"/>
      <c r="BL76" s="218"/>
      <c r="BM76" s="218"/>
      <c r="BN76" s="218"/>
      <c r="BO76" s="218"/>
      <c r="BP76" s="218"/>
      <c r="BQ76" s="215">
        <v>70</v>
      </c>
      <c r="BR76" s="220"/>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9"/>
    </row>
    <row r="77" spans="1:131" s="200" customFormat="1" ht="26.25" customHeight="1" x14ac:dyDescent="0.15">
      <c r="A77" s="214">
        <v>10</v>
      </c>
      <c r="B77" s="890" t="s">
        <v>551</v>
      </c>
      <c r="C77" s="891"/>
      <c r="D77" s="891"/>
      <c r="E77" s="891"/>
      <c r="F77" s="891"/>
      <c r="G77" s="891"/>
      <c r="H77" s="891"/>
      <c r="I77" s="891"/>
      <c r="J77" s="891"/>
      <c r="K77" s="891"/>
      <c r="L77" s="891"/>
      <c r="M77" s="891"/>
      <c r="N77" s="891"/>
      <c r="O77" s="891"/>
      <c r="P77" s="892"/>
      <c r="Q77" s="897">
        <v>186</v>
      </c>
      <c r="R77" s="898"/>
      <c r="S77" s="898"/>
      <c r="T77" s="898"/>
      <c r="U77" s="850"/>
      <c r="V77" s="899">
        <v>154</v>
      </c>
      <c r="W77" s="898"/>
      <c r="X77" s="898"/>
      <c r="Y77" s="898"/>
      <c r="Z77" s="850"/>
      <c r="AA77" s="899">
        <v>32</v>
      </c>
      <c r="AB77" s="898"/>
      <c r="AC77" s="898"/>
      <c r="AD77" s="898"/>
      <c r="AE77" s="850"/>
      <c r="AF77" s="899">
        <v>32</v>
      </c>
      <c r="AG77" s="898"/>
      <c r="AH77" s="898"/>
      <c r="AI77" s="898"/>
      <c r="AJ77" s="850"/>
      <c r="AK77" s="899" t="s">
        <v>557</v>
      </c>
      <c r="AL77" s="898"/>
      <c r="AM77" s="898"/>
      <c r="AN77" s="898"/>
      <c r="AO77" s="850"/>
      <c r="AP77" s="899" t="s">
        <v>555</v>
      </c>
      <c r="AQ77" s="898"/>
      <c r="AR77" s="898"/>
      <c r="AS77" s="898"/>
      <c r="AT77" s="850"/>
      <c r="AU77" s="899" t="s">
        <v>555</v>
      </c>
      <c r="AV77" s="898"/>
      <c r="AW77" s="898"/>
      <c r="AX77" s="898"/>
      <c r="AY77" s="850"/>
      <c r="AZ77" s="895"/>
      <c r="BA77" s="895"/>
      <c r="BB77" s="895"/>
      <c r="BC77" s="895"/>
      <c r="BD77" s="896"/>
      <c r="BE77" s="218"/>
      <c r="BF77" s="218"/>
      <c r="BG77" s="218"/>
      <c r="BH77" s="218"/>
      <c r="BI77" s="218"/>
      <c r="BJ77" s="218"/>
      <c r="BK77" s="218"/>
      <c r="BL77" s="218"/>
      <c r="BM77" s="218"/>
      <c r="BN77" s="218"/>
      <c r="BO77" s="218"/>
      <c r="BP77" s="218"/>
      <c r="BQ77" s="215">
        <v>71</v>
      </c>
      <c r="BR77" s="220"/>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9"/>
    </row>
    <row r="78" spans="1:131" s="200" customFormat="1" ht="26.25" customHeight="1" x14ac:dyDescent="0.15">
      <c r="A78" s="214">
        <v>11</v>
      </c>
      <c r="B78" s="890" t="s">
        <v>552</v>
      </c>
      <c r="C78" s="891"/>
      <c r="D78" s="891"/>
      <c r="E78" s="891"/>
      <c r="F78" s="891"/>
      <c r="G78" s="891"/>
      <c r="H78" s="891"/>
      <c r="I78" s="891"/>
      <c r="J78" s="891"/>
      <c r="K78" s="891"/>
      <c r="L78" s="891"/>
      <c r="M78" s="891"/>
      <c r="N78" s="891"/>
      <c r="O78" s="891"/>
      <c r="P78" s="892"/>
      <c r="Q78" s="894">
        <v>112</v>
      </c>
      <c r="R78" s="851"/>
      <c r="S78" s="851"/>
      <c r="T78" s="851"/>
      <c r="U78" s="851"/>
      <c r="V78" s="851">
        <v>97</v>
      </c>
      <c r="W78" s="851"/>
      <c r="X78" s="851"/>
      <c r="Y78" s="851"/>
      <c r="Z78" s="851"/>
      <c r="AA78" s="851">
        <v>15</v>
      </c>
      <c r="AB78" s="851"/>
      <c r="AC78" s="851"/>
      <c r="AD78" s="851"/>
      <c r="AE78" s="851"/>
      <c r="AF78" s="851">
        <v>15</v>
      </c>
      <c r="AG78" s="851"/>
      <c r="AH78" s="851"/>
      <c r="AI78" s="851"/>
      <c r="AJ78" s="851"/>
      <c r="AK78" s="851">
        <v>2</v>
      </c>
      <c r="AL78" s="851"/>
      <c r="AM78" s="851"/>
      <c r="AN78" s="851"/>
      <c r="AO78" s="851"/>
      <c r="AP78" s="851" t="s">
        <v>555</v>
      </c>
      <c r="AQ78" s="851"/>
      <c r="AR78" s="851"/>
      <c r="AS78" s="851"/>
      <c r="AT78" s="851"/>
      <c r="AU78" s="851" t="s">
        <v>555</v>
      </c>
      <c r="AV78" s="851"/>
      <c r="AW78" s="851"/>
      <c r="AX78" s="851"/>
      <c r="AY78" s="851"/>
      <c r="AZ78" s="895"/>
      <c r="BA78" s="895"/>
      <c r="BB78" s="895"/>
      <c r="BC78" s="895"/>
      <c r="BD78" s="896"/>
      <c r="BE78" s="218"/>
      <c r="BF78" s="218"/>
      <c r="BG78" s="218"/>
      <c r="BH78" s="218"/>
      <c r="BI78" s="218"/>
      <c r="BJ78" s="221"/>
      <c r="BK78" s="221"/>
      <c r="BL78" s="221"/>
      <c r="BM78" s="221"/>
      <c r="BN78" s="221"/>
      <c r="BO78" s="218"/>
      <c r="BP78" s="218"/>
      <c r="BQ78" s="215">
        <v>72</v>
      </c>
      <c r="BR78" s="220"/>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9"/>
    </row>
    <row r="79" spans="1:131" s="200" customFormat="1" ht="26.25" customHeight="1" x14ac:dyDescent="0.15">
      <c r="A79" s="214">
        <v>12</v>
      </c>
      <c r="B79" s="890" t="s">
        <v>553</v>
      </c>
      <c r="C79" s="891"/>
      <c r="D79" s="891"/>
      <c r="E79" s="891"/>
      <c r="F79" s="891"/>
      <c r="G79" s="891"/>
      <c r="H79" s="891"/>
      <c r="I79" s="891"/>
      <c r="J79" s="891"/>
      <c r="K79" s="891"/>
      <c r="L79" s="891"/>
      <c r="M79" s="891"/>
      <c r="N79" s="891"/>
      <c r="O79" s="891"/>
      <c r="P79" s="892"/>
      <c r="Q79" s="894">
        <v>111</v>
      </c>
      <c r="R79" s="851"/>
      <c r="S79" s="851"/>
      <c r="T79" s="851"/>
      <c r="U79" s="851"/>
      <c r="V79" s="851">
        <v>81</v>
      </c>
      <c r="W79" s="851"/>
      <c r="X79" s="851"/>
      <c r="Y79" s="851"/>
      <c r="Z79" s="851"/>
      <c r="AA79" s="851">
        <v>30</v>
      </c>
      <c r="AB79" s="851"/>
      <c r="AC79" s="851"/>
      <c r="AD79" s="851"/>
      <c r="AE79" s="851"/>
      <c r="AF79" s="851">
        <v>30</v>
      </c>
      <c r="AG79" s="851"/>
      <c r="AH79" s="851"/>
      <c r="AI79" s="851"/>
      <c r="AJ79" s="851"/>
      <c r="AK79" s="851" t="s">
        <v>557</v>
      </c>
      <c r="AL79" s="851"/>
      <c r="AM79" s="851"/>
      <c r="AN79" s="851"/>
      <c r="AO79" s="851"/>
      <c r="AP79" s="851" t="s">
        <v>555</v>
      </c>
      <c r="AQ79" s="851"/>
      <c r="AR79" s="851"/>
      <c r="AS79" s="851"/>
      <c r="AT79" s="851"/>
      <c r="AU79" s="851" t="s">
        <v>555</v>
      </c>
      <c r="AV79" s="851"/>
      <c r="AW79" s="851"/>
      <c r="AX79" s="851"/>
      <c r="AY79" s="851"/>
      <c r="AZ79" s="895"/>
      <c r="BA79" s="895"/>
      <c r="BB79" s="895"/>
      <c r="BC79" s="895"/>
      <c r="BD79" s="896"/>
      <c r="BE79" s="218"/>
      <c r="BF79" s="218"/>
      <c r="BG79" s="218"/>
      <c r="BH79" s="218"/>
      <c r="BI79" s="218"/>
      <c r="BJ79" s="221"/>
      <c r="BK79" s="221"/>
      <c r="BL79" s="221"/>
      <c r="BM79" s="221"/>
      <c r="BN79" s="221"/>
      <c r="BO79" s="218"/>
      <c r="BP79" s="218"/>
      <c r="BQ79" s="215">
        <v>73</v>
      </c>
      <c r="BR79" s="220"/>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9"/>
    </row>
    <row r="80" spans="1:131" s="200" customFormat="1" ht="26.25" customHeight="1" x14ac:dyDescent="0.15">
      <c r="A80" s="214">
        <v>13</v>
      </c>
      <c r="B80" s="890"/>
      <c r="C80" s="891"/>
      <c r="D80" s="891"/>
      <c r="E80" s="891"/>
      <c r="F80" s="891"/>
      <c r="G80" s="891"/>
      <c r="H80" s="891"/>
      <c r="I80" s="891"/>
      <c r="J80" s="891"/>
      <c r="K80" s="891"/>
      <c r="L80" s="891"/>
      <c r="M80" s="891"/>
      <c r="N80" s="891"/>
      <c r="O80" s="891"/>
      <c r="P80" s="892"/>
      <c r="Q80" s="894"/>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5"/>
      <c r="BA80" s="895"/>
      <c r="BB80" s="895"/>
      <c r="BC80" s="895"/>
      <c r="BD80" s="896"/>
      <c r="BE80" s="218"/>
      <c r="BF80" s="218"/>
      <c r="BG80" s="218"/>
      <c r="BH80" s="218"/>
      <c r="BI80" s="218"/>
      <c r="BJ80" s="218"/>
      <c r="BK80" s="218"/>
      <c r="BL80" s="218"/>
      <c r="BM80" s="218"/>
      <c r="BN80" s="218"/>
      <c r="BO80" s="218"/>
      <c r="BP80" s="218"/>
      <c r="BQ80" s="215">
        <v>74</v>
      </c>
      <c r="BR80" s="220"/>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9"/>
    </row>
    <row r="81" spans="1:131" s="200" customFormat="1" ht="26.25" customHeight="1" x14ac:dyDescent="0.15">
      <c r="A81" s="214">
        <v>14</v>
      </c>
      <c r="B81" s="890"/>
      <c r="C81" s="891"/>
      <c r="D81" s="891"/>
      <c r="E81" s="891"/>
      <c r="F81" s="891"/>
      <c r="G81" s="891"/>
      <c r="H81" s="891"/>
      <c r="I81" s="891"/>
      <c r="J81" s="891"/>
      <c r="K81" s="891"/>
      <c r="L81" s="891"/>
      <c r="M81" s="891"/>
      <c r="N81" s="891"/>
      <c r="O81" s="891"/>
      <c r="P81" s="892"/>
      <c r="Q81" s="894"/>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5"/>
      <c r="BA81" s="895"/>
      <c r="BB81" s="895"/>
      <c r="BC81" s="895"/>
      <c r="BD81" s="896"/>
      <c r="BE81" s="218"/>
      <c r="BF81" s="218"/>
      <c r="BG81" s="218"/>
      <c r="BH81" s="218"/>
      <c r="BI81" s="218"/>
      <c r="BJ81" s="218"/>
      <c r="BK81" s="218"/>
      <c r="BL81" s="218"/>
      <c r="BM81" s="218"/>
      <c r="BN81" s="218"/>
      <c r="BO81" s="218"/>
      <c r="BP81" s="218"/>
      <c r="BQ81" s="215">
        <v>75</v>
      </c>
      <c r="BR81" s="220"/>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9"/>
    </row>
    <row r="82" spans="1:131" s="200" customFormat="1" ht="26.25" customHeight="1" x14ac:dyDescent="0.15">
      <c r="A82" s="214">
        <v>15</v>
      </c>
      <c r="B82" s="890"/>
      <c r="C82" s="891"/>
      <c r="D82" s="891"/>
      <c r="E82" s="891"/>
      <c r="F82" s="891"/>
      <c r="G82" s="891"/>
      <c r="H82" s="891"/>
      <c r="I82" s="891"/>
      <c r="J82" s="891"/>
      <c r="K82" s="891"/>
      <c r="L82" s="891"/>
      <c r="M82" s="891"/>
      <c r="N82" s="891"/>
      <c r="O82" s="891"/>
      <c r="P82" s="892"/>
      <c r="Q82" s="894"/>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5"/>
      <c r="BA82" s="895"/>
      <c r="BB82" s="895"/>
      <c r="BC82" s="895"/>
      <c r="BD82" s="896"/>
      <c r="BE82" s="218"/>
      <c r="BF82" s="218"/>
      <c r="BG82" s="218"/>
      <c r="BH82" s="218"/>
      <c r="BI82" s="218"/>
      <c r="BJ82" s="218"/>
      <c r="BK82" s="218"/>
      <c r="BL82" s="218"/>
      <c r="BM82" s="218"/>
      <c r="BN82" s="218"/>
      <c r="BO82" s="218"/>
      <c r="BP82" s="218"/>
      <c r="BQ82" s="215">
        <v>76</v>
      </c>
      <c r="BR82" s="220"/>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9"/>
    </row>
    <row r="83" spans="1:131" s="200" customFormat="1" ht="26.25" customHeight="1" x14ac:dyDescent="0.15">
      <c r="A83" s="214">
        <v>16</v>
      </c>
      <c r="B83" s="890"/>
      <c r="C83" s="891"/>
      <c r="D83" s="891"/>
      <c r="E83" s="891"/>
      <c r="F83" s="891"/>
      <c r="G83" s="891"/>
      <c r="H83" s="891"/>
      <c r="I83" s="891"/>
      <c r="J83" s="891"/>
      <c r="K83" s="891"/>
      <c r="L83" s="891"/>
      <c r="M83" s="891"/>
      <c r="N83" s="891"/>
      <c r="O83" s="891"/>
      <c r="P83" s="892"/>
      <c r="Q83" s="894"/>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5"/>
      <c r="BA83" s="895"/>
      <c r="BB83" s="895"/>
      <c r="BC83" s="895"/>
      <c r="BD83" s="896"/>
      <c r="BE83" s="218"/>
      <c r="BF83" s="218"/>
      <c r="BG83" s="218"/>
      <c r="BH83" s="218"/>
      <c r="BI83" s="218"/>
      <c r="BJ83" s="218"/>
      <c r="BK83" s="218"/>
      <c r="BL83" s="218"/>
      <c r="BM83" s="218"/>
      <c r="BN83" s="218"/>
      <c r="BO83" s="218"/>
      <c r="BP83" s="218"/>
      <c r="BQ83" s="215">
        <v>77</v>
      </c>
      <c r="BR83" s="220"/>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9"/>
    </row>
    <row r="84" spans="1:131" s="200" customFormat="1" ht="26.25" customHeight="1" x14ac:dyDescent="0.15">
      <c r="A84" s="214">
        <v>17</v>
      </c>
      <c r="B84" s="890"/>
      <c r="C84" s="891"/>
      <c r="D84" s="891"/>
      <c r="E84" s="891"/>
      <c r="F84" s="891"/>
      <c r="G84" s="891"/>
      <c r="H84" s="891"/>
      <c r="I84" s="891"/>
      <c r="J84" s="891"/>
      <c r="K84" s="891"/>
      <c r="L84" s="891"/>
      <c r="M84" s="891"/>
      <c r="N84" s="891"/>
      <c r="O84" s="891"/>
      <c r="P84" s="892"/>
      <c r="Q84" s="894"/>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5"/>
      <c r="BA84" s="895"/>
      <c r="BB84" s="895"/>
      <c r="BC84" s="895"/>
      <c r="BD84" s="896"/>
      <c r="BE84" s="218"/>
      <c r="BF84" s="218"/>
      <c r="BG84" s="218"/>
      <c r="BH84" s="218"/>
      <c r="BI84" s="218"/>
      <c r="BJ84" s="218"/>
      <c r="BK84" s="218"/>
      <c r="BL84" s="218"/>
      <c r="BM84" s="218"/>
      <c r="BN84" s="218"/>
      <c r="BO84" s="218"/>
      <c r="BP84" s="218"/>
      <c r="BQ84" s="215">
        <v>78</v>
      </c>
      <c r="BR84" s="220"/>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9"/>
    </row>
    <row r="85" spans="1:131" s="200" customFormat="1" ht="26.25" customHeight="1" x14ac:dyDescent="0.15">
      <c r="A85" s="214">
        <v>18</v>
      </c>
      <c r="B85" s="890"/>
      <c r="C85" s="891"/>
      <c r="D85" s="891"/>
      <c r="E85" s="891"/>
      <c r="F85" s="891"/>
      <c r="G85" s="891"/>
      <c r="H85" s="891"/>
      <c r="I85" s="891"/>
      <c r="J85" s="891"/>
      <c r="K85" s="891"/>
      <c r="L85" s="891"/>
      <c r="M85" s="891"/>
      <c r="N85" s="891"/>
      <c r="O85" s="891"/>
      <c r="P85" s="892"/>
      <c r="Q85" s="894"/>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5"/>
      <c r="BA85" s="895"/>
      <c r="BB85" s="895"/>
      <c r="BC85" s="895"/>
      <c r="BD85" s="896"/>
      <c r="BE85" s="218"/>
      <c r="BF85" s="218"/>
      <c r="BG85" s="218"/>
      <c r="BH85" s="218"/>
      <c r="BI85" s="218"/>
      <c r="BJ85" s="218"/>
      <c r="BK85" s="218"/>
      <c r="BL85" s="218"/>
      <c r="BM85" s="218"/>
      <c r="BN85" s="218"/>
      <c r="BO85" s="218"/>
      <c r="BP85" s="218"/>
      <c r="BQ85" s="215">
        <v>79</v>
      </c>
      <c r="BR85" s="220"/>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9"/>
    </row>
    <row r="86" spans="1:131" s="200" customFormat="1" ht="26.25" customHeight="1" x14ac:dyDescent="0.15">
      <c r="A86" s="214">
        <v>19</v>
      </c>
      <c r="B86" s="890"/>
      <c r="C86" s="891"/>
      <c r="D86" s="891"/>
      <c r="E86" s="891"/>
      <c r="F86" s="891"/>
      <c r="G86" s="891"/>
      <c r="H86" s="891"/>
      <c r="I86" s="891"/>
      <c r="J86" s="891"/>
      <c r="K86" s="891"/>
      <c r="L86" s="891"/>
      <c r="M86" s="891"/>
      <c r="N86" s="891"/>
      <c r="O86" s="891"/>
      <c r="P86" s="892"/>
      <c r="Q86" s="894"/>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5"/>
      <c r="BA86" s="895"/>
      <c r="BB86" s="895"/>
      <c r="BC86" s="895"/>
      <c r="BD86" s="896"/>
      <c r="BE86" s="218"/>
      <c r="BF86" s="218"/>
      <c r="BG86" s="218"/>
      <c r="BH86" s="218"/>
      <c r="BI86" s="218"/>
      <c r="BJ86" s="218"/>
      <c r="BK86" s="218"/>
      <c r="BL86" s="218"/>
      <c r="BM86" s="218"/>
      <c r="BN86" s="218"/>
      <c r="BO86" s="218"/>
      <c r="BP86" s="218"/>
      <c r="BQ86" s="215">
        <v>80</v>
      </c>
      <c r="BR86" s="220"/>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9"/>
    </row>
    <row r="87" spans="1:131" s="200" customFormat="1" ht="26.25" customHeight="1" x14ac:dyDescent="0.15">
      <c r="A87" s="222">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8"/>
      <c r="BF87" s="218"/>
      <c r="BG87" s="218"/>
      <c r="BH87" s="218"/>
      <c r="BI87" s="218"/>
      <c r="BJ87" s="218"/>
      <c r="BK87" s="218"/>
      <c r="BL87" s="218"/>
      <c r="BM87" s="218"/>
      <c r="BN87" s="218"/>
      <c r="BO87" s="218"/>
      <c r="BP87" s="218"/>
      <c r="BQ87" s="215">
        <v>81</v>
      </c>
      <c r="BR87" s="220"/>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9"/>
    </row>
    <row r="88" spans="1:131" s="200" customFormat="1" ht="26.25" customHeight="1" thickBot="1" x14ac:dyDescent="0.2">
      <c r="A88" s="217" t="s">
        <v>368</v>
      </c>
      <c r="B88" s="810" t="s">
        <v>397</v>
      </c>
      <c r="C88" s="811"/>
      <c r="D88" s="811"/>
      <c r="E88" s="811"/>
      <c r="F88" s="811"/>
      <c r="G88" s="811"/>
      <c r="H88" s="811"/>
      <c r="I88" s="811"/>
      <c r="J88" s="811"/>
      <c r="K88" s="811"/>
      <c r="L88" s="811"/>
      <c r="M88" s="811"/>
      <c r="N88" s="811"/>
      <c r="O88" s="811"/>
      <c r="P88" s="812"/>
      <c r="Q88" s="859"/>
      <c r="R88" s="860"/>
      <c r="S88" s="860"/>
      <c r="T88" s="860"/>
      <c r="U88" s="860"/>
      <c r="V88" s="860"/>
      <c r="W88" s="860"/>
      <c r="X88" s="860"/>
      <c r="Y88" s="860"/>
      <c r="Z88" s="860"/>
      <c r="AA88" s="860"/>
      <c r="AB88" s="860"/>
      <c r="AC88" s="860"/>
      <c r="AD88" s="860"/>
      <c r="AE88" s="860"/>
      <c r="AF88" s="863">
        <f>SUM(AF68:AJ87)</f>
        <v>20386</v>
      </c>
      <c r="AG88" s="863"/>
      <c r="AH88" s="863"/>
      <c r="AI88" s="863"/>
      <c r="AJ88" s="863"/>
      <c r="AK88" s="860"/>
      <c r="AL88" s="860"/>
      <c r="AM88" s="860"/>
      <c r="AN88" s="860"/>
      <c r="AO88" s="860"/>
      <c r="AP88" s="863">
        <f>SUM(AP68:AT87)</f>
        <v>8479</v>
      </c>
      <c r="AQ88" s="863"/>
      <c r="AR88" s="863"/>
      <c r="AS88" s="863"/>
      <c r="AT88" s="863"/>
      <c r="AU88" s="863">
        <f>SUM(AU68:AY87)</f>
        <v>3559</v>
      </c>
      <c r="AV88" s="863"/>
      <c r="AW88" s="863"/>
      <c r="AX88" s="863"/>
      <c r="AY88" s="863"/>
      <c r="AZ88" s="868"/>
      <c r="BA88" s="868"/>
      <c r="BB88" s="868"/>
      <c r="BC88" s="868"/>
      <c r="BD88" s="869"/>
      <c r="BE88" s="218"/>
      <c r="BF88" s="218"/>
      <c r="BG88" s="218"/>
      <c r="BH88" s="218"/>
      <c r="BI88" s="218"/>
      <c r="BJ88" s="218"/>
      <c r="BK88" s="218"/>
      <c r="BL88" s="218"/>
      <c r="BM88" s="218"/>
      <c r="BN88" s="218"/>
      <c r="BO88" s="218"/>
      <c r="BP88" s="218"/>
      <c r="BQ88" s="215">
        <v>82</v>
      </c>
      <c r="BR88" s="220"/>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398</v>
      </c>
      <c r="BS102" s="811"/>
      <c r="BT102" s="811"/>
      <c r="BU102" s="811"/>
      <c r="BV102" s="811"/>
      <c r="BW102" s="811"/>
      <c r="BX102" s="811"/>
      <c r="BY102" s="811"/>
      <c r="BZ102" s="811"/>
      <c r="CA102" s="811"/>
      <c r="CB102" s="811"/>
      <c r="CC102" s="811"/>
      <c r="CD102" s="811"/>
      <c r="CE102" s="811"/>
      <c r="CF102" s="811"/>
      <c r="CG102" s="812"/>
      <c r="CH102" s="907"/>
      <c r="CI102" s="908"/>
      <c r="CJ102" s="908"/>
      <c r="CK102" s="908"/>
      <c r="CL102" s="909"/>
      <c r="CM102" s="907"/>
      <c r="CN102" s="908"/>
      <c r="CO102" s="908"/>
      <c r="CP102" s="908"/>
      <c r="CQ102" s="909"/>
      <c r="CR102" s="910"/>
      <c r="CS102" s="871"/>
      <c r="CT102" s="871"/>
      <c r="CU102" s="871"/>
      <c r="CV102" s="911"/>
      <c r="CW102" s="910"/>
      <c r="CX102" s="871"/>
      <c r="CY102" s="871"/>
      <c r="CZ102" s="871"/>
      <c r="DA102" s="911"/>
      <c r="DB102" s="910"/>
      <c r="DC102" s="871"/>
      <c r="DD102" s="871"/>
      <c r="DE102" s="871"/>
      <c r="DF102" s="911"/>
      <c r="DG102" s="910"/>
      <c r="DH102" s="871"/>
      <c r="DI102" s="871"/>
      <c r="DJ102" s="871"/>
      <c r="DK102" s="911"/>
      <c r="DL102" s="910"/>
      <c r="DM102" s="871"/>
      <c r="DN102" s="871"/>
      <c r="DO102" s="871"/>
      <c r="DP102" s="911"/>
      <c r="DQ102" s="910"/>
      <c r="DR102" s="871"/>
      <c r="DS102" s="871"/>
      <c r="DT102" s="871"/>
      <c r="DU102" s="911"/>
      <c r="DV102" s="934"/>
      <c r="DW102" s="935"/>
      <c r="DX102" s="935"/>
      <c r="DY102" s="935"/>
      <c r="DZ102" s="936"/>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7" t="s">
        <v>399</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8" t="s">
        <v>400</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9" t="s">
        <v>403</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404</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199" customFormat="1" ht="26.25" customHeight="1" x14ac:dyDescent="0.15">
      <c r="A109" s="932" t="s">
        <v>405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406</v>
      </c>
      <c r="AB109" s="913"/>
      <c r="AC109" s="913"/>
      <c r="AD109" s="913"/>
      <c r="AE109" s="914"/>
      <c r="AF109" s="912" t="s">
        <v>288</v>
      </c>
      <c r="AG109" s="913"/>
      <c r="AH109" s="913"/>
      <c r="AI109" s="913"/>
      <c r="AJ109" s="914"/>
      <c r="AK109" s="912" t="s">
        <v>287</v>
      </c>
      <c r="AL109" s="913"/>
      <c r="AM109" s="913"/>
      <c r="AN109" s="913"/>
      <c r="AO109" s="914"/>
      <c r="AP109" s="912" t="s">
        <v>407</v>
      </c>
      <c r="AQ109" s="913"/>
      <c r="AR109" s="913"/>
      <c r="AS109" s="913"/>
      <c r="AT109" s="915"/>
      <c r="AU109" s="932" t="s">
        <v>405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406</v>
      </c>
      <c r="BR109" s="913"/>
      <c r="BS109" s="913"/>
      <c r="BT109" s="913"/>
      <c r="BU109" s="914"/>
      <c r="BV109" s="912" t="s">
        <v>288</v>
      </c>
      <c r="BW109" s="913"/>
      <c r="BX109" s="913"/>
      <c r="BY109" s="913"/>
      <c r="BZ109" s="914"/>
      <c r="CA109" s="912" t="s">
        <v>287</v>
      </c>
      <c r="CB109" s="913"/>
      <c r="CC109" s="913"/>
      <c r="CD109" s="913"/>
      <c r="CE109" s="914"/>
      <c r="CF109" s="933" t="s">
        <v>407</v>
      </c>
      <c r="CG109" s="933"/>
      <c r="CH109" s="933"/>
      <c r="CI109" s="933"/>
      <c r="CJ109" s="933"/>
      <c r="CK109" s="912" t="s">
        <v>408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406</v>
      </c>
      <c r="DH109" s="913"/>
      <c r="DI109" s="913"/>
      <c r="DJ109" s="913"/>
      <c r="DK109" s="914"/>
      <c r="DL109" s="912" t="s">
        <v>288</v>
      </c>
      <c r="DM109" s="913"/>
      <c r="DN109" s="913"/>
      <c r="DO109" s="913"/>
      <c r="DP109" s="914"/>
      <c r="DQ109" s="912" t="s">
        <v>287</v>
      </c>
      <c r="DR109" s="913"/>
      <c r="DS109" s="913"/>
      <c r="DT109" s="913"/>
      <c r="DU109" s="914"/>
      <c r="DV109" s="912" t="s">
        <v>407</v>
      </c>
      <c r="DW109" s="913"/>
      <c r="DX109" s="913"/>
      <c r="DY109" s="913"/>
      <c r="DZ109" s="915"/>
    </row>
    <row r="110" spans="1:131" s="199" customFormat="1" ht="26.25" customHeight="1" x14ac:dyDescent="0.15">
      <c r="A110" s="916" t="s">
        <v>409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1865005</v>
      </c>
      <c r="AB110" s="920"/>
      <c r="AC110" s="920"/>
      <c r="AD110" s="920"/>
      <c r="AE110" s="921"/>
      <c r="AF110" s="922">
        <v>1973212</v>
      </c>
      <c r="AG110" s="920"/>
      <c r="AH110" s="920"/>
      <c r="AI110" s="920"/>
      <c r="AJ110" s="921"/>
      <c r="AK110" s="922">
        <v>2013401</v>
      </c>
      <c r="AL110" s="920"/>
      <c r="AM110" s="920"/>
      <c r="AN110" s="920"/>
      <c r="AO110" s="921"/>
      <c r="AP110" s="923">
        <v>21</v>
      </c>
      <c r="AQ110" s="924"/>
      <c r="AR110" s="924"/>
      <c r="AS110" s="924"/>
      <c r="AT110" s="925"/>
      <c r="AU110" s="926" t="s">
        <v>62</v>
      </c>
      <c r="AV110" s="927"/>
      <c r="AW110" s="927"/>
      <c r="AX110" s="927"/>
      <c r="AY110" s="927"/>
      <c r="AZ110" s="968" t="s">
        <v>410</v>
      </c>
      <c r="BA110" s="917"/>
      <c r="BB110" s="917"/>
      <c r="BC110" s="917"/>
      <c r="BD110" s="917"/>
      <c r="BE110" s="917"/>
      <c r="BF110" s="917"/>
      <c r="BG110" s="917"/>
      <c r="BH110" s="917"/>
      <c r="BI110" s="917"/>
      <c r="BJ110" s="917"/>
      <c r="BK110" s="917"/>
      <c r="BL110" s="917"/>
      <c r="BM110" s="917"/>
      <c r="BN110" s="917"/>
      <c r="BO110" s="917"/>
      <c r="BP110" s="918"/>
      <c r="BQ110" s="954">
        <v>19343785</v>
      </c>
      <c r="BR110" s="955"/>
      <c r="BS110" s="955"/>
      <c r="BT110" s="955"/>
      <c r="BU110" s="955"/>
      <c r="BV110" s="955">
        <v>18649611</v>
      </c>
      <c r="BW110" s="955"/>
      <c r="BX110" s="955"/>
      <c r="BY110" s="955"/>
      <c r="BZ110" s="955"/>
      <c r="CA110" s="955">
        <v>17748365</v>
      </c>
      <c r="CB110" s="955"/>
      <c r="CC110" s="955"/>
      <c r="CD110" s="955"/>
      <c r="CE110" s="955"/>
      <c r="CF110" s="969">
        <v>184.9</v>
      </c>
      <c r="CG110" s="970"/>
      <c r="CH110" s="970"/>
      <c r="CI110" s="970"/>
      <c r="CJ110" s="970"/>
      <c r="CK110" s="971" t="s">
        <v>411</v>
      </c>
      <c r="CL110" s="972"/>
      <c r="CM110" s="951" t="s">
        <v>412</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54" t="s">
        <v>387</v>
      </c>
      <c r="DH110" s="955"/>
      <c r="DI110" s="955"/>
      <c r="DJ110" s="955"/>
      <c r="DK110" s="955"/>
      <c r="DL110" s="955" t="s">
        <v>387</v>
      </c>
      <c r="DM110" s="955"/>
      <c r="DN110" s="955"/>
      <c r="DO110" s="955"/>
      <c r="DP110" s="955"/>
      <c r="DQ110" s="955" t="s">
        <v>387</v>
      </c>
      <c r="DR110" s="955"/>
      <c r="DS110" s="955"/>
      <c r="DT110" s="955"/>
      <c r="DU110" s="955"/>
      <c r="DV110" s="956" t="s">
        <v>387</v>
      </c>
      <c r="DW110" s="956"/>
      <c r="DX110" s="956"/>
      <c r="DY110" s="956"/>
      <c r="DZ110" s="957"/>
    </row>
    <row r="111" spans="1:131" s="199" customFormat="1" ht="26.25" customHeight="1" x14ac:dyDescent="0.15">
      <c r="A111" s="958" t="s">
        <v>413</v>
      </c>
      <c r="B111" s="959"/>
      <c r="C111" s="959"/>
      <c r="D111" s="959"/>
      <c r="E111" s="959"/>
      <c r="F111" s="959"/>
      <c r="G111" s="959"/>
      <c r="H111" s="959"/>
      <c r="I111" s="959"/>
      <c r="J111" s="959"/>
      <c r="K111" s="959"/>
      <c r="L111" s="959"/>
      <c r="M111" s="959"/>
      <c r="N111" s="959"/>
      <c r="O111" s="959"/>
      <c r="P111" s="959"/>
      <c r="Q111" s="959"/>
      <c r="R111" s="959"/>
      <c r="S111" s="959"/>
      <c r="T111" s="959"/>
      <c r="U111" s="959"/>
      <c r="V111" s="959"/>
      <c r="W111" s="959"/>
      <c r="X111" s="959"/>
      <c r="Y111" s="959"/>
      <c r="Z111" s="960"/>
      <c r="AA111" s="961" t="s">
        <v>414</v>
      </c>
      <c r="AB111" s="962"/>
      <c r="AC111" s="962"/>
      <c r="AD111" s="962"/>
      <c r="AE111" s="963"/>
      <c r="AF111" s="964" t="s">
        <v>414</v>
      </c>
      <c r="AG111" s="962"/>
      <c r="AH111" s="962"/>
      <c r="AI111" s="962"/>
      <c r="AJ111" s="963"/>
      <c r="AK111" s="964" t="s">
        <v>414</v>
      </c>
      <c r="AL111" s="962"/>
      <c r="AM111" s="962"/>
      <c r="AN111" s="962"/>
      <c r="AO111" s="963"/>
      <c r="AP111" s="965" t="s">
        <v>414</v>
      </c>
      <c r="AQ111" s="966"/>
      <c r="AR111" s="966"/>
      <c r="AS111" s="966"/>
      <c r="AT111" s="967"/>
      <c r="AU111" s="928"/>
      <c r="AV111" s="929"/>
      <c r="AW111" s="929"/>
      <c r="AX111" s="929"/>
      <c r="AY111" s="929"/>
      <c r="AZ111" s="977" t="s">
        <v>415</v>
      </c>
      <c r="BA111" s="978"/>
      <c r="BB111" s="978"/>
      <c r="BC111" s="978"/>
      <c r="BD111" s="978"/>
      <c r="BE111" s="978"/>
      <c r="BF111" s="978"/>
      <c r="BG111" s="978"/>
      <c r="BH111" s="978"/>
      <c r="BI111" s="978"/>
      <c r="BJ111" s="978"/>
      <c r="BK111" s="978"/>
      <c r="BL111" s="978"/>
      <c r="BM111" s="978"/>
      <c r="BN111" s="978"/>
      <c r="BO111" s="978"/>
      <c r="BP111" s="979"/>
      <c r="BQ111" s="947" t="s">
        <v>387</v>
      </c>
      <c r="BR111" s="948"/>
      <c r="BS111" s="948"/>
      <c r="BT111" s="948"/>
      <c r="BU111" s="948"/>
      <c r="BV111" s="948" t="s">
        <v>387</v>
      </c>
      <c r="BW111" s="948"/>
      <c r="BX111" s="948"/>
      <c r="BY111" s="948"/>
      <c r="BZ111" s="948"/>
      <c r="CA111" s="948" t="s">
        <v>387</v>
      </c>
      <c r="CB111" s="948"/>
      <c r="CC111" s="948"/>
      <c r="CD111" s="948"/>
      <c r="CE111" s="948"/>
      <c r="CF111" s="942" t="s">
        <v>387</v>
      </c>
      <c r="CG111" s="943"/>
      <c r="CH111" s="943"/>
      <c r="CI111" s="943"/>
      <c r="CJ111" s="943"/>
      <c r="CK111" s="973"/>
      <c r="CL111" s="974"/>
      <c r="CM111" s="944" t="s">
        <v>416</v>
      </c>
      <c r="CN111" s="945"/>
      <c r="CO111" s="945"/>
      <c r="CP111" s="945"/>
      <c r="CQ111" s="945"/>
      <c r="CR111" s="945"/>
      <c r="CS111" s="945"/>
      <c r="CT111" s="945"/>
      <c r="CU111" s="945"/>
      <c r="CV111" s="945"/>
      <c r="CW111" s="945"/>
      <c r="CX111" s="945"/>
      <c r="CY111" s="945"/>
      <c r="CZ111" s="945"/>
      <c r="DA111" s="945"/>
      <c r="DB111" s="945"/>
      <c r="DC111" s="945"/>
      <c r="DD111" s="945"/>
      <c r="DE111" s="945"/>
      <c r="DF111" s="946"/>
      <c r="DG111" s="947" t="s">
        <v>387</v>
      </c>
      <c r="DH111" s="948"/>
      <c r="DI111" s="948"/>
      <c r="DJ111" s="948"/>
      <c r="DK111" s="948"/>
      <c r="DL111" s="948" t="s">
        <v>387</v>
      </c>
      <c r="DM111" s="948"/>
      <c r="DN111" s="948"/>
      <c r="DO111" s="948"/>
      <c r="DP111" s="948"/>
      <c r="DQ111" s="948" t="s">
        <v>387</v>
      </c>
      <c r="DR111" s="948"/>
      <c r="DS111" s="948"/>
      <c r="DT111" s="948"/>
      <c r="DU111" s="948"/>
      <c r="DV111" s="949" t="s">
        <v>387</v>
      </c>
      <c r="DW111" s="949"/>
      <c r="DX111" s="949"/>
      <c r="DY111" s="949"/>
      <c r="DZ111" s="950"/>
    </row>
    <row r="112" spans="1:131" s="199" customFormat="1" ht="26.25" customHeight="1" x14ac:dyDescent="0.15">
      <c r="A112" s="980" t="s">
        <v>417</v>
      </c>
      <c r="B112" s="981"/>
      <c r="C112" s="978" t="s">
        <v>418</v>
      </c>
      <c r="D112" s="978"/>
      <c r="E112" s="978"/>
      <c r="F112" s="978"/>
      <c r="G112" s="978"/>
      <c r="H112" s="978"/>
      <c r="I112" s="978"/>
      <c r="J112" s="978"/>
      <c r="K112" s="978"/>
      <c r="L112" s="978"/>
      <c r="M112" s="978"/>
      <c r="N112" s="978"/>
      <c r="O112" s="978"/>
      <c r="P112" s="978"/>
      <c r="Q112" s="978"/>
      <c r="R112" s="978"/>
      <c r="S112" s="978"/>
      <c r="T112" s="978"/>
      <c r="U112" s="978"/>
      <c r="V112" s="978"/>
      <c r="W112" s="978"/>
      <c r="X112" s="978"/>
      <c r="Y112" s="978"/>
      <c r="Z112" s="979"/>
      <c r="AA112" s="986" t="s">
        <v>387</v>
      </c>
      <c r="AB112" s="987"/>
      <c r="AC112" s="987"/>
      <c r="AD112" s="987"/>
      <c r="AE112" s="988"/>
      <c r="AF112" s="989" t="s">
        <v>387</v>
      </c>
      <c r="AG112" s="987"/>
      <c r="AH112" s="987"/>
      <c r="AI112" s="987"/>
      <c r="AJ112" s="988"/>
      <c r="AK112" s="989" t="s">
        <v>387</v>
      </c>
      <c r="AL112" s="987"/>
      <c r="AM112" s="987"/>
      <c r="AN112" s="987"/>
      <c r="AO112" s="988"/>
      <c r="AP112" s="990" t="s">
        <v>387</v>
      </c>
      <c r="AQ112" s="991"/>
      <c r="AR112" s="991"/>
      <c r="AS112" s="991"/>
      <c r="AT112" s="992"/>
      <c r="AU112" s="928"/>
      <c r="AV112" s="929"/>
      <c r="AW112" s="929"/>
      <c r="AX112" s="929"/>
      <c r="AY112" s="929"/>
      <c r="AZ112" s="977" t="s">
        <v>419</v>
      </c>
      <c r="BA112" s="978"/>
      <c r="BB112" s="978"/>
      <c r="BC112" s="978"/>
      <c r="BD112" s="978"/>
      <c r="BE112" s="978"/>
      <c r="BF112" s="978"/>
      <c r="BG112" s="978"/>
      <c r="BH112" s="978"/>
      <c r="BI112" s="978"/>
      <c r="BJ112" s="978"/>
      <c r="BK112" s="978"/>
      <c r="BL112" s="978"/>
      <c r="BM112" s="978"/>
      <c r="BN112" s="978"/>
      <c r="BO112" s="978"/>
      <c r="BP112" s="979"/>
      <c r="BQ112" s="947">
        <v>1423612</v>
      </c>
      <c r="BR112" s="948"/>
      <c r="BS112" s="948"/>
      <c r="BT112" s="948"/>
      <c r="BU112" s="948"/>
      <c r="BV112" s="948">
        <v>1166652</v>
      </c>
      <c r="BW112" s="948"/>
      <c r="BX112" s="948"/>
      <c r="BY112" s="948"/>
      <c r="BZ112" s="948"/>
      <c r="CA112" s="948">
        <v>954819</v>
      </c>
      <c r="CB112" s="948"/>
      <c r="CC112" s="948"/>
      <c r="CD112" s="948"/>
      <c r="CE112" s="948"/>
      <c r="CF112" s="942">
        <v>9.9</v>
      </c>
      <c r="CG112" s="943"/>
      <c r="CH112" s="943"/>
      <c r="CI112" s="943"/>
      <c r="CJ112" s="943"/>
      <c r="CK112" s="973"/>
      <c r="CL112" s="974"/>
      <c r="CM112" s="944" t="s">
        <v>420</v>
      </c>
      <c r="CN112" s="945"/>
      <c r="CO112" s="945"/>
      <c r="CP112" s="945"/>
      <c r="CQ112" s="945"/>
      <c r="CR112" s="945"/>
      <c r="CS112" s="945"/>
      <c r="CT112" s="945"/>
      <c r="CU112" s="945"/>
      <c r="CV112" s="945"/>
      <c r="CW112" s="945"/>
      <c r="CX112" s="945"/>
      <c r="CY112" s="945"/>
      <c r="CZ112" s="945"/>
      <c r="DA112" s="945"/>
      <c r="DB112" s="945"/>
      <c r="DC112" s="945"/>
      <c r="DD112" s="945"/>
      <c r="DE112" s="945"/>
      <c r="DF112" s="946"/>
      <c r="DG112" s="947" t="s">
        <v>387</v>
      </c>
      <c r="DH112" s="948"/>
      <c r="DI112" s="948"/>
      <c r="DJ112" s="948"/>
      <c r="DK112" s="948"/>
      <c r="DL112" s="948" t="s">
        <v>387</v>
      </c>
      <c r="DM112" s="948"/>
      <c r="DN112" s="948"/>
      <c r="DO112" s="948"/>
      <c r="DP112" s="948"/>
      <c r="DQ112" s="948" t="s">
        <v>387</v>
      </c>
      <c r="DR112" s="948"/>
      <c r="DS112" s="948"/>
      <c r="DT112" s="948"/>
      <c r="DU112" s="948"/>
      <c r="DV112" s="949" t="s">
        <v>387</v>
      </c>
      <c r="DW112" s="949"/>
      <c r="DX112" s="949"/>
      <c r="DY112" s="949"/>
      <c r="DZ112" s="950"/>
    </row>
    <row r="113" spans="1:130" s="199" customFormat="1" ht="26.25" customHeight="1" x14ac:dyDescent="0.15">
      <c r="A113" s="982"/>
      <c r="B113" s="983"/>
      <c r="C113" s="978" t="s">
        <v>421</v>
      </c>
      <c r="D113" s="978"/>
      <c r="E113" s="978"/>
      <c r="F113" s="978"/>
      <c r="G113" s="978"/>
      <c r="H113" s="978"/>
      <c r="I113" s="978"/>
      <c r="J113" s="978"/>
      <c r="K113" s="978"/>
      <c r="L113" s="978"/>
      <c r="M113" s="978"/>
      <c r="N113" s="978"/>
      <c r="O113" s="978"/>
      <c r="P113" s="978"/>
      <c r="Q113" s="978"/>
      <c r="R113" s="978"/>
      <c r="S113" s="978"/>
      <c r="T113" s="978"/>
      <c r="U113" s="978"/>
      <c r="V113" s="978"/>
      <c r="W113" s="978"/>
      <c r="X113" s="978"/>
      <c r="Y113" s="978"/>
      <c r="Z113" s="979"/>
      <c r="AA113" s="961">
        <v>228135</v>
      </c>
      <c r="AB113" s="962"/>
      <c r="AC113" s="962"/>
      <c r="AD113" s="962"/>
      <c r="AE113" s="963"/>
      <c r="AF113" s="964">
        <v>225021</v>
      </c>
      <c r="AG113" s="962"/>
      <c r="AH113" s="962"/>
      <c r="AI113" s="962"/>
      <c r="AJ113" s="963"/>
      <c r="AK113" s="964">
        <v>234326</v>
      </c>
      <c r="AL113" s="962"/>
      <c r="AM113" s="962"/>
      <c r="AN113" s="962"/>
      <c r="AO113" s="963"/>
      <c r="AP113" s="965">
        <v>2.4</v>
      </c>
      <c r="AQ113" s="966"/>
      <c r="AR113" s="966"/>
      <c r="AS113" s="966"/>
      <c r="AT113" s="967"/>
      <c r="AU113" s="928"/>
      <c r="AV113" s="929"/>
      <c r="AW113" s="929"/>
      <c r="AX113" s="929"/>
      <c r="AY113" s="929"/>
      <c r="AZ113" s="977" t="s">
        <v>422</v>
      </c>
      <c r="BA113" s="978"/>
      <c r="BB113" s="978"/>
      <c r="BC113" s="978"/>
      <c r="BD113" s="978"/>
      <c r="BE113" s="978"/>
      <c r="BF113" s="978"/>
      <c r="BG113" s="978"/>
      <c r="BH113" s="978"/>
      <c r="BI113" s="978"/>
      <c r="BJ113" s="978"/>
      <c r="BK113" s="978"/>
      <c r="BL113" s="978"/>
      <c r="BM113" s="978"/>
      <c r="BN113" s="978"/>
      <c r="BO113" s="978"/>
      <c r="BP113" s="979"/>
      <c r="BQ113" s="947">
        <v>3550258</v>
      </c>
      <c r="BR113" s="948"/>
      <c r="BS113" s="948"/>
      <c r="BT113" s="948"/>
      <c r="BU113" s="948"/>
      <c r="BV113" s="948">
        <v>3562659</v>
      </c>
      <c r="BW113" s="948"/>
      <c r="BX113" s="948"/>
      <c r="BY113" s="948"/>
      <c r="BZ113" s="948"/>
      <c r="CA113" s="948">
        <v>3559589</v>
      </c>
      <c r="CB113" s="948"/>
      <c r="CC113" s="948"/>
      <c r="CD113" s="948"/>
      <c r="CE113" s="948"/>
      <c r="CF113" s="942">
        <v>37.1</v>
      </c>
      <c r="CG113" s="943"/>
      <c r="CH113" s="943"/>
      <c r="CI113" s="943"/>
      <c r="CJ113" s="943"/>
      <c r="CK113" s="973"/>
      <c r="CL113" s="974"/>
      <c r="CM113" s="944" t="s">
        <v>423</v>
      </c>
      <c r="CN113" s="945"/>
      <c r="CO113" s="945"/>
      <c r="CP113" s="945"/>
      <c r="CQ113" s="945"/>
      <c r="CR113" s="945"/>
      <c r="CS113" s="945"/>
      <c r="CT113" s="945"/>
      <c r="CU113" s="945"/>
      <c r="CV113" s="945"/>
      <c r="CW113" s="945"/>
      <c r="CX113" s="945"/>
      <c r="CY113" s="945"/>
      <c r="CZ113" s="945"/>
      <c r="DA113" s="945"/>
      <c r="DB113" s="945"/>
      <c r="DC113" s="945"/>
      <c r="DD113" s="945"/>
      <c r="DE113" s="945"/>
      <c r="DF113" s="946"/>
      <c r="DG113" s="986" t="s">
        <v>387</v>
      </c>
      <c r="DH113" s="987"/>
      <c r="DI113" s="987"/>
      <c r="DJ113" s="987"/>
      <c r="DK113" s="988"/>
      <c r="DL113" s="989" t="s">
        <v>387</v>
      </c>
      <c r="DM113" s="987"/>
      <c r="DN113" s="987"/>
      <c r="DO113" s="987"/>
      <c r="DP113" s="988"/>
      <c r="DQ113" s="989" t="s">
        <v>387</v>
      </c>
      <c r="DR113" s="987"/>
      <c r="DS113" s="987"/>
      <c r="DT113" s="987"/>
      <c r="DU113" s="988"/>
      <c r="DV113" s="990" t="s">
        <v>387</v>
      </c>
      <c r="DW113" s="991"/>
      <c r="DX113" s="991"/>
      <c r="DY113" s="991"/>
      <c r="DZ113" s="992"/>
    </row>
    <row r="114" spans="1:130" s="199" customFormat="1" ht="26.25" customHeight="1" x14ac:dyDescent="0.15">
      <c r="A114" s="982"/>
      <c r="B114" s="983"/>
      <c r="C114" s="978" t="s">
        <v>424</v>
      </c>
      <c r="D114" s="978"/>
      <c r="E114" s="978"/>
      <c r="F114" s="978"/>
      <c r="G114" s="978"/>
      <c r="H114" s="978"/>
      <c r="I114" s="978"/>
      <c r="J114" s="978"/>
      <c r="K114" s="978"/>
      <c r="L114" s="978"/>
      <c r="M114" s="978"/>
      <c r="N114" s="978"/>
      <c r="O114" s="978"/>
      <c r="P114" s="978"/>
      <c r="Q114" s="978"/>
      <c r="R114" s="978"/>
      <c r="S114" s="978"/>
      <c r="T114" s="978"/>
      <c r="U114" s="978"/>
      <c r="V114" s="978"/>
      <c r="W114" s="978"/>
      <c r="X114" s="978"/>
      <c r="Y114" s="978"/>
      <c r="Z114" s="979"/>
      <c r="AA114" s="986">
        <v>163043</v>
      </c>
      <c r="AB114" s="987"/>
      <c r="AC114" s="987"/>
      <c r="AD114" s="987"/>
      <c r="AE114" s="988"/>
      <c r="AF114" s="989">
        <v>168867</v>
      </c>
      <c r="AG114" s="987"/>
      <c r="AH114" s="987"/>
      <c r="AI114" s="987"/>
      <c r="AJ114" s="988"/>
      <c r="AK114" s="989">
        <v>154619</v>
      </c>
      <c r="AL114" s="987"/>
      <c r="AM114" s="987"/>
      <c r="AN114" s="987"/>
      <c r="AO114" s="988"/>
      <c r="AP114" s="990">
        <v>1.6</v>
      </c>
      <c r="AQ114" s="991"/>
      <c r="AR114" s="991"/>
      <c r="AS114" s="991"/>
      <c r="AT114" s="992"/>
      <c r="AU114" s="928"/>
      <c r="AV114" s="929"/>
      <c r="AW114" s="929"/>
      <c r="AX114" s="929"/>
      <c r="AY114" s="929"/>
      <c r="AZ114" s="977" t="s">
        <v>425</v>
      </c>
      <c r="BA114" s="978"/>
      <c r="BB114" s="978"/>
      <c r="BC114" s="978"/>
      <c r="BD114" s="978"/>
      <c r="BE114" s="978"/>
      <c r="BF114" s="978"/>
      <c r="BG114" s="978"/>
      <c r="BH114" s="978"/>
      <c r="BI114" s="978"/>
      <c r="BJ114" s="978"/>
      <c r="BK114" s="978"/>
      <c r="BL114" s="978"/>
      <c r="BM114" s="978"/>
      <c r="BN114" s="978"/>
      <c r="BO114" s="978"/>
      <c r="BP114" s="979"/>
      <c r="BQ114" s="947">
        <v>4876216</v>
      </c>
      <c r="BR114" s="948"/>
      <c r="BS114" s="948"/>
      <c r="BT114" s="948"/>
      <c r="BU114" s="948"/>
      <c r="BV114" s="948">
        <v>4567817</v>
      </c>
      <c r="BW114" s="948"/>
      <c r="BX114" s="948"/>
      <c r="BY114" s="948"/>
      <c r="BZ114" s="948"/>
      <c r="CA114" s="948">
        <v>4521183</v>
      </c>
      <c r="CB114" s="948"/>
      <c r="CC114" s="948"/>
      <c r="CD114" s="948"/>
      <c r="CE114" s="948"/>
      <c r="CF114" s="942">
        <v>47.1</v>
      </c>
      <c r="CG114" s="943"/>
      <c r="CH114" s="943"/>
      <c r="CI114" s="943"/>
      <c r="CJ114" s="943"/>
      <c r="CK114" s="973"/>
      <c r="CL114" s="974"/>
      <c r="CM114" s="944" t="s">
        <v>426</v>
      </c>
      <c r="CN114" s="945"/>
      <c r="CO114" s="945"/>
      <c r="CP114" s="945"/>
      <c r="CQ114" s="945"/>
      <c r="CR114" s="945"/>
      <c r="CS114" s="945"/>
      <c r="CT114" s="945"/>
      <c r="CU114" s="945"/>
      <c r="CV114" s="945"/>
      <c r="CW114" s="945"/>
      <c r="CX114" s="945"/>
      <c r="CY114" s="945"/>
      <c r="CZ114" s="945"/>
      <c r="DA114" s="945"/>
      <c r="DB114" s="945"/>
      <c r="DC114" s="945"/>
      <c r="DD114" s="945"/>
      <c r="DE114" s="945"/>
      <c r="DF114" s="946"/>
      <c r="DG114" s="986" t="s">
        <v>387</v>
      </c>
      <c r="DH114" s="987"/>
      <c r="DI114" s="987"/>
      <c r="DJ114" s="987"/>
      <c r="DK114" s="988"/>
      <c r="DL114" s="989" t="s">
        <v>387</v>
      </c>
      <c r="DM114" s="987"/>
      <c r="DN114" s="987"/>
      <c r="DO114" s="987"/>
      <c r="DP114" s="988"/>
      <c r="DQ114" s="989" t="s">
        <v>387</v>
      </c>
      <c r="DR114" s="987"/>
      <c r="DS114" s="987"/>
      <c r="DT114" s="987"/>
      <c r="DU114" s="988"/>
      <c r="DV114" s="990" t="s">
        <v>387</v>
      </c>
      <c r="DW114" s="991"/>
      <c r="DX114" s="991"/>
      <c r="DY114" s="991"/>
      <c r="DZ114" s="992"/>
    </row>
    <row r="115" spans="1:130" s="199" customFormat="1" ht="26.25" customHeight="1" x14ac:dyDescent="0.15">
      <c r="A115" s="982"/>
      <c r="B115" s="983"/>
      <c r="C115" s="978" t="s">
        <v>427</v>
      </c>
      <c r="D115" s="978"/>
      <c r="E115" s="978"/>
      <c r="F115" s="978"/>
      <c r="G115" s="978"/>
      <c r="H115" s="978"/>
      <c r="I115" s="978"/>
      <c r="J115" s="978"/>
      <c r="K115" s="978"/>
      <c r="L115" s="978"/>
      <c r="M115" s="978"/>
      <c r="N115" s="978"/>
      <c r="O115" s="978"/>
      <c r="P115" s="978"/>
      <c r="Q115" s="978"/>
      <c r="R115" s="978"/>
      <c r="S115" s="978"/>
      <c r="T115" s="978"/>
      <c r="U115" s="978"/>
      <c r="V115" s="978"/>
      <c r="W115" s="978"/>
      <c r="X115" s="978"/>
      <c r="Y115" s="978"/>
      <c r="Z115" s="979"/>
      <c r="AA115" s="961">
        <v>8710</v>
      </c>
      <c r="AB115" s="962"/>
      <c r="AC115" s="962"/>
      <c r="AD115" s="962"/>
      <c r="AE115" s="963"/>
      <c r="AF115" s="964">
        <v>5774</v>
      </c>
      <c r="AG115" s="962"/>
      <c r="AH115" s="962"/>
      <c r="AI115" s="962"/>
      <c r="AJ115" s="963"/>
      <c r="AK115" s="964">
        <v>4210</v>
      </c>
      <c r="AL115" s="962"/>
      <c r="AM115" s="962"/>
      <c r="AN115" s="962"/>
      <c r="AO115" s="963"/>
      <c r="AP115" s="965">
        <v>0</v>
      </c>
      <c r="AQ115" s="966"/>
      <c r="AR115" s="966"/>
      <c r="AS115" s="966"/>
      <c r="AT115" s="967"/>
      <c r="AU115" s="928"/>
      <c r="AV115" s="929"/>
      <c r="AW115" s="929"/>
      <c r="AX115" s="929"/>
      <c r="AY115" s="929"/>
      <c r="AZ115" s="977" t="s">
        <v>428</v>
      </c>
      <c r="BA115" s="978"/>
      <c r="BB115" s="978"/>
      <c r="BC115" s="978"/>
      <c r="BD115" s="978"/>
      <c r="BE115" s="978"/>
      <c r="BF115" s="978"/>
      <c r="BG115" s="978"/>
      <c r="BH115" s="978"/>
      <c r="BI115" s="978"/>
      <c r="BJ115" s="978"/>
      <c r="BK115" s="978"/>
      <c r="BL115" s="978"/>
      <c r="BM115" s="978"/>
      <c r="BN115" s="978"/>
      <c r="BO115" s="978"/>
      <c r="BP115" s="979"/>
      <c r="BQ115" s="947" t="s">
        <v>387</v>
      </c>
      <c r="BR115" s="948"/>
      <c r="BS115" s="948"/>
      <c r="BT115" s="948"/>
      <c r="BU115" s="948"/>
      <c r="BV115" s="948" t="s">
        <v>387</v>
      </c>
      <c r="BW115" s="948"/>
      <c r="BX115" s="948"/>
      <c r="BY115" s="948"/>
      <c r="BZ115" s="948"/>
      <c r="CA115" s="948" t="s">
        <v>387</v>
      </c>
      <c r="CB115" s="948"/>
      <c r="CC115" s="948"/>
      <c r="CD115" s="948"/>
      <c r="CE115" s="948"/>
      <c r="CF115" s="942" t="s">
        <v>387</v>
      </c>
      <c r="CG115" s="943"/>
      <c r="CH115" s="943"/>
      <c r="CI115" s="943"/>
      <c r="CJ115" s="943"/>
      <c r="CK115" s="973"/>
      <c r="CL115" s="974"/>
      <c r="CM115" s="977" t="s">
        <v>429</v>
      </c>
      <c r="CN115" s="998"/>
      <c r="CO115" s="998"/>
      <c r="CP115" s="998"/>
      <c r="CQ115" s="998"/>
      <c r="CR115" s="998"/>
      <c r="CS115" s="998"/>
      <c r="CT115" s="998"/>
      <c r="CU115" s="998"/>
      <c r="CV115" s="998"/>
      <c r="CW115" s="998"/>
      <c r="CX115" s="998"/>
      <c r="CY115" s="998"/>
      <c r="CZ115" s="998"/>
      <c r="DA115" s="998"/>
      <c r="DB115" s="998"/>
      <c r="DC115" s="998"/>
      <c r="DD115" s="998"/>
      <c r="DE115" s="998"/>
      <c r="DF115" s="979"/>
      <c r="DG115" s="986" t="s">
        <v>387</v>
      </c>
      <c r="DH115" s="987"/>
      <c r="DI115" s="987"/>
      <c r="DJ115" s="987"/>
      <c r="DK115" s="988"/>
      <c r="DL115" s="989" t="s">
        <v>387</v>
      </c>
      <c r="DM115" s="987"/>
      <c r="DN115" s="987"/>
      <c r="DO115" s="987"/>
      <c r="DP115" s="988"/>
      <c r="DQ115" s="989" t="s">
        <v>387</v>
      </c>
      <c r="DR115" s="987"/>
      <c r="DS115" s="987"/>
      <c r="DT115" s="987"/>
      <c r="DU115" s="988"/>
      <c r="DV115" s="990" t="s">
        <v>387</v>
      </c>
      <c r="DW115" s="991"/>
      <c r="DX115" s="991"/>
      <c r="DY115" s="991"/>
      <c r="DZ115" s="992"/>
    </row>
    <row r="116" spans="1:130" s="199" customFormat="1" ht="26.25" customHeight="1" x14ac:dyDescent="0.15">
      <c r="A116" s="984"/>
      <c r="B116" s="985"/>
      <c r="C116" s="993" t="s">
        <v>430</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387</v>
      </c>
      <c r="AB116" s="987"/>
      <c r="AC116" s="987"/>
      <c r="AD116" s="987"/>
      <c r="AE116" s="988"/>
      <c r="AF116" s="989" t="s">
        <v>387</v>
      </c>
      <c r="AG116" s="987"/>
      <c r="AH116" s="987"/>
      <c r="AI116" s="987"/>
      <c r="AJ116" s="988"/>
      <c r="AK116" s="989" t="s">
        <v>387</v>
      </c>
      <c r="AL116" s="987"/>
      <c r="AM116" s="987"/>
      <c r="AN116" s="987"/>
      <c r="AO116" s="988"/>
      <c r="AP116" s="990" t="s">
        <v>387</v>
      </c>
      <c r="AQ116" s="991"/>
      <c r="AR116" s="991"/>
      <c r="AS116" s="991"/>
      <c r="AT116" s="992"/>
      <c r="AU116" s="928"/>
      <c r="AV116" s="929"/>
      <c r="AW116" s="929"/>
      <c r="AX116" s="929"/>
      <c r="AY116" s="929"/>
      <c r="AZ116" s="995" t="s">
        <v>431</v>
      </c>
      <c r="BA116" s="996"/>
      <c r="BB116" s="996"/>
      <c r="BC116" s="996"/>
      <c r="BD116" s="996"/>
      <c r="BE116" s="996"/>
      <c r="BF116" s="996"/>
      <c r="BG116" s="996"/>
      <c r="BH116" s="996"/>
      <c r="BI116" s="996"/>
      <c r="BJ116" s="996"/>
      <c r="BK116" s="996"/>
      <c r="BL116" s="996"/>
      <c r="BM116" s="996"/>
      <c r="BN116" s="996"/>
      <c r="BO116" s="996"/>
      <c r="BP116" s="997"/>
      <c r="BQ116" s="947" t="s">
        <v>387</v>
      </c>
      <c r="BR116" s="948"/>
      <c r="BS116" s="948"/>
      <c r="BT116" s="948"/>
      <c r="BU116" s="948"/>
      <c r="BV116" s="948" t="s">
        <v>387</v>
      </c>
      <c r="BW116" s="948"/>
      <c r="BX116" s="948"/>
      <c r="BY116" s="948"/>
      <c r="BZ116" s="948"/>
      <c r="CA116" s="948" t="s">
        <v>387</v>
      </c>
      <c r="CB116" s="948"/>
      <c r="CC116" s="948"/>
      <c r="CD116" s="948"/>
      <c r="CE116" s="948"/>
      <c r="CF116" s="942" t="s">
        <v>387</v>
      </c>
      <c r="CG116" s="943"/>
      <c r="CH116" s="943"/>
      <c r="CI116" s="943"/>
      <c r="CJ116" s="943"/>
      <c r="CK116" s="973"/>
      <c r="CL116" s="974"/>
      <c r="CM116" s="944" t="s">
        <v>432</v>
      </c>
      <c r="CN116" s="945"/>
      <c r="CO116" s="945"/>
      <c r="CP116" s="945"/>
      <c r="CQ116" s="945"/>
      <c r="CR116" s="945"/>
      <c r="CS116" s="945"/>
      <c r="CT116" s="945"/>
      <c r="CU116" s="945"/>
      <c r="CV116" s="945"/>
      <c r="CW116" s="945"/>
      <c r="CX116" s="945"/>
      <c r="CY116" s="945"/>
      <c r="CZ116" s="945"/>
      <c r="DA116" s="945"/>
      <c r="DB116" s="945"/>
      <c r="DC116" s="945"/>
      <c r="DD116" s="945"/>
      <c r="DE116" s="945"/>
      <c r="DF116" s="946"/>
      <c r="DG116" s="986" t="s">
        <v>387</v>
      </c>
      <c r="DH116" s="987"/>
      <c r="DI116" s="987"/>
      <c r="DJ116" s="987"/>
      <c r="DK116" s="988"/>
      <c r="DL116" s="989" t="s">
        <v>387</v>
      </c>
      <c r="DM116" s="987"/>
      <c r="DN116" s="987"/>
      <c r="DO116" s="987"/>
      <c r="DP116" s="988"/>
      <c r="DQ116" s="989" t="s">
        <v>387</v>
      </c>
      <c r="DR116" s="987"/>
      <c r="DS116" s="987"/>
      <c r="DT116" s="987"/>
      <c r="DU116" s="988"/>
      <c r="DV116" s="990" t="s">
        <v>387</v>
      </c>
      <c r="DW116" s="991"/>
      <c r="DX116" s="991"/>
      <c r="DY116" s="991"/>
      <c r="DZ116" s="992"/>
    </row>
    <row r="117" spans="1:130" s="199" customFormat="1" ht="26.25" customHeight="1" x14ac:dyDescent="0.15">
      <c r="A117" s="932" t="s">
        <v>171</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03" t="s">
        <v>433</v>
      </c>
      <c r="Z117" s="914"/>
      <c r="AA117" s="1004">
        <v>2264893</v>
      </c>
      <c r="AB117" s="1005"/>
      <c r="AC117" s="1005"/>
      <c r="AD117" s="1005"/>
      <c r="AE117" s="1006"/>
      <c r="AF117" s="1007">
        <v>2372874</v>
      </c>
      <c r="AG117" s="1005"/>
      <c r="AH117" s="1005"/>
      <c r="AI117" s="1005"/>
      <c r="AJ117" s="1006"/>
      <c r="AK117" s="1007">
        <v>2406556</v>
      </c>
      <c r="AL117" s="1005"/>
      <c r="AM117" s="1005"/>
      <c r="AN117" s="1005"/>
      <c r="AO117" s="1006"/>
      <c r="AP117" s="1008"/>
      <c r="AQ117" s="1009"/>
      <c r="AR117" s="1009"/>
      <c r="AS117" s="1009"/>
      <c r="AT117" s="1010"/>
      <c r="AU117" s="928"/>
      <c r="AV117" s="929"/>
      <c r="AW117" s="929"/>
      <c r="AX117" s="929"/>
      <c r="AY117" s="929"/>
      <c r="AZ117" s="995" t="s">
        <v>434</v>
      </c>
      <c r="BA117" s="996"/>
      <c r="BB117" s="996"/>
      <c r="BC117" s="996"/>
      <c r="BD117" s="996"/>
      <c r="BE117" s="996"/>
      <c r="BF117" s="996"/>
      <c r="BG117" s="996"/>
      <c r="BH117" s="996"/>
      <c r="BI117" s="996"/>
      <c r="BJ117" s="996"/>
      <c r="BK117" s="996"/>
      <c r="BL117" s="996"/>
      <c r="BM117" s="996"/>
      <c r="BN117" s="996"/>
      <c r="BO117" s="996"/>
      <c r="BP117" s="997"/>
      <c r="BQ117" s="947" t="s">
        <v>112</v>
      </c>
      <c r="BR117" s="948"/>
      <c r="BS117" s="948"/>
      <c r="BT117" s="948"/>
      <c r="BU117" s="948"/>
      <c r="BV117" s="948" t="s">
        <v>112</v>
      </c>
      <c r="BW117" s="948"/>
      <c r="BX117" s="948"/>
      <c r="BY117" s="948"/>
      <c r="BZ117" s="948"/>
      <c r="CA117" s="948" t="s">
        <v>112</v>
      </c>
      <c r="CB117" s="948"/>
      <c r="CC117" s="948"/>
      <c r="CD117" s="948"/>
      <c r="CE117" s="948"/>
      <c r="CF117" s="942" t="s">
        <v>112</v>
      </c>
      <c r="CG117" s="943"/>
      <c r="CH117" s="943"/>
      <c r="CI117" s="943"/>
      <c r="CJ117" s="943"/>
      <c r="CK117" s="973"/>
      <c r="CL117" s="974"/>
      <c r="CM117" s="944" t="s">
        <v>435</v>
      </c>
      <c r="CN117" s="945"/>
      <c r="CO117" s="945"/>
      <c r="CP117" s="945"/>
      <c r="CQ117" s="945"/>
      <c r="CR117" s="945"/>
      <c r="CS117" s="945"/>
      <c r="CT117" s="945"/>
      <c r="CU117" s="945"/>
      <c r="CV117" s="945"/>
      <c r="CW117" s="945"/>
      <c r="CX117" s="945"/>
      <c r="CY117" s="945"/>
      <c r="CZ117" s="945"/>
      <c r="DA117" s="945"/>
      <c r="DB117" s="945"/>
      <c r="DC117" s="945"/>
      <c r="DD117" s="945"/>
      <c r="DE117" s="945"/>
      <c r="DF117" s="946"/>
      <c r="DG117" s="986" t="s">
        <v>112</v>
      </c>
      <c r="DH117" s="987"/>
      <c r="DI117" s="987"/>
      <c r="DJ117" s="987"/>
      <c r="DK117" s="988"/>
      <c r="DL117" s="989" t="s">
        <v>112</v>
      </c>
      <c r="DM117" s="987"/>
      <c r="DN117" s="987"/>
      <c r="DO117" s="987"/>
      <c r="DP117" s="988"/>
      <c r="DQ117" s="989" t="s">
        <v>112</v>
      </c>
      <c r="DR117" s="987"/>
      <c r="DS117" s="987"/>
      <c r="DT117" s="987"/>
      <c r="DU117" s="988"/>
      <c r="DV117" s="990" t="s">
        <v>112</v>
      </c>
      <c r="DW117" s="991"/>
      <c r="DX117" s="991"/>
      <c r="DY117" s="991"/>
      <c r="DZ117" s="992"/>
    </row>
    <row r="118" spans="1:130" s="199" customFormat="1" ht="26.25" customHeight="1" x14ac:dyDescent="0.15">
      <c r="A118" s="932" t="s">
        <v>408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406</v>
      </c>
      <c r="AB118" s="913"/>
      <c r="AC118" s="913"/>
      <c r="AD118" s="913"/>
      <c r="AE118" s="914"/>
      <c r="AF118" s="912" t="s">
        <v>288</v>
      </c>
      <c r="AG118" s="913"/>
      <c r="AH118" s="913"/>
      <c r="AI118" s="913"/>
      <c r="AJ118" s="914"/>
      <c r="AK118" s="912" t="s">
        <v>287</v>
      </c>
      <c r="AL118" s="913"/>
      <c r="AM118" s="913"/>
      <c r="AN118" s="913"/>
      <c r="AO118" s="914"/>
      <c r="AP118" s="999" t="s">
        <v>407</v>
      </c>
      <c r="AQ118" s="1000"/>
      <c r="AR118" s="1000"/>
      <c r="AS118" s="1000"/>
      <c r="AT118" s="1001"/>
      <c r="AU118" s="928"/>
      <c r="AV118" s="929"/>
      <c r="AW118" s="929"/>
      <c r="AX118" s="929"/>
      <c r="AY118" s="929"/>
      <c r="AZ118" s="1002" t="s">
        <v>436</v>
      </c>
      <c r="BA118" s="993"/>
      <c r="BB118" s="993"/>
      <c r="BC118" s="993"/>
      <c r="BD118" s="993"/>
      <c r="BE118" s="993"/>
      <c r="BF118" s="993"/>
      <c r="BG118" s="993"/>
      <c r="BH118" s="993"/>
      <c r="BI118" s="993"/>
      <c r="BJ118" s="993"/>
      <c r="BK118" s="993"/>
      <c r="BL118" s="993"/>
      <c r="BM118" s="993"/>
      <c r="BN118" s="993"/>
      <c r="BO118" s="993"/>
      <c r="BP118" s="994"/>
      <c r="BQ118" s="1025" t="s">
        <v>112</v>
      </c>
      <c r="BR118" s="1026"/>
      <c r="BS118" s="1026"/>
      <c r="BT118" s="1026"/>
      <c r="BU118" s="1026"/>
      <c r="BV118" s="1026" t="s">
        <v>112</v>
      </c>
      <c r="BW118" s="1026"/>
      <c r="BX118" s="1026"/>
      <c r="BY118" s="1026"/>
      <c r="BZ118" s="1026"/>
      <c r="CA118" s="1026" t="s">
        <v>112</v>
      </c>
      <c r="CB118" s="1026"/>
      <c r="CC118" s="1026"/>
      <c r="CD118" s="1026"/>
      <c r="CE118" s="1026"/>
      <c r="CF118" s="942" t="s">
        <v>112</v>
      </c>
      <c r="CG118" s="943"/>
      <c r="CH118" s="943"/>
      <c r="CI118" s="943"/>
      <c r="CJ118" s="943"/>
      <c r="CK118" s="973"/>
      <c r="CL118" s="974"/>
      <c r="CM118" s="944" t="s">
        <v>437</v>
      </c>
      <c r="CN118" s="945"/>
      <c r="CO118" s="945"/>
      <c r="CP118" s="945"/>
      <c r="CQ118" s="945"/>
      <c r="CR118" s="945"/>
      <c r="CS118" s="945"/>
      <c r="CT118" s="945"/>
      <c r="CU118" s="945"/>
      <c r="CV118" s="945"/>
      <c r="CW118" s="945"/>
      <c r="CX118" s="945"/>
      <c r="CY118" s="945"/>
      <c r="CZ118" s="945"/>
      <c r="DA118" s="945"/>
      <c r="DB118" s="945"/>
      <c r="DC118" s="945"/>
      <c r="DD118" s="945"/>
      <c r="DE118" s="945"/>
      <c r="DF118" s="946"/>
      <c r="DG118" s="986" t="s">
        <v>112</v>
      </c>
      <c r="DH118" s="987"/>
      <c r="DI118" s="987"/>
      <c r="DJ118" s="987"/>
      <c r="DK118" s="988"/>
      <c r="DL118" s="989" t="s">
        <v>112</v>
      </c>
      <c r="DM118" s="987"/>
      <c r="DN118" s="987"/>
      <c r="DO118" s="987"/>
      <c r="DP118" s="988"/>
      <c r="DQ118" s="989" t="s">
        <v>112</v>
      </c>
      <c r="DR118" s="987"/>
      <c r="DS118" s="987"/>
      <c r="DT118" s="987"/>
      <c r="DU118" s="988"/>
      <c r="DV118" s="990" t="s">
        <v>112</v>
      </c>
      <c r="DW118" s="991"/>
      <c r="DX118" s="991"/>
      <c r="DY118" s="991"/>
      <c r="DZ118" s="992"/>
    </row>
    <row r="119" spans="1:130" s="199" customFormat="1" ht="26.25" customHeight="1" x14ac:dyDescent="0.15">
      <c r="A119" s="1086" t="s">
        <v>411</v>
      </c>
      <c r="B119" s="972"/>
      <c r="C119" s="951" t="s">
        <v>412</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19" t="s">
        <v>112</v>
      </c>
      <c r="AB119" s="920"/>
      <c r="AC119" s="920"/>
      <c r="AD119" s="920"/>
      <c r="AE119" s="921"/>
      <c r="AF119" s="922" t="s">
        <v>112</v>
      </c>
      <c r="AG119" s="920"/>
      <c r="AH119" s="920"/>
      <c r="AI119" s="920"/>
      <c r="AJ119" s="921"/>
      <c r="AK119" s="922" t="s">
        <v>112</v>
      </c>
      <c r="AL119" s="920"/>
      <c r="AM119" s="920"/>
      <c r="AN119" s="920"/>
      <c r="AO119" s="921"/>
      <c r="AP119" s="923" t="s">
        <v>112</v>
      </c>
      <c r="AQ119" s="924"/>
      <c r="AR119" s="924"/>
      <c r="AS119" s="924"/>
      <c r="AT119" s="925"/>
      <c r="AU119" s="930"/>
      <c r="AV119" s="931"/>
      <c r="AW119" s="931"/>
      <c r="AX119" s="931"/>
      <c r="AY119" s="931"/>
      <c r="AZ119" s="230" t="s">
        <v>171</v>
      </c>
      <c r="BA119" s="230"/>
      <c r="BB119" s="230"/>
      <c r="BC119" s="230"/>
      <c r="BD119" s="230"/>
      <c r="BE119" s="230"/>
      <c r="BF119" s="230"/>
      <c r="BG119" s="230"/>
      <c r="BH119" s="230"/>
      <c r="BI119" s="230"/>
      <c r="BJ119" s="230"/>
      <c r="BK119" s="230"/>
      <c r="BL119" s="230"/>
      <c r="BM119" s="230"/>
      <c r="BN119" s="230"/>
      <c r="BO119" s="1003" t="s">
        <v>438</v>
      </c>
      <c r="BP119" s="1034"/>
      <c r="BQ119" s="1025">
        <v>29193871</v>
      </c>
      <c r="BR119" s="1026"/>
      <c r="BS119" s="1026"/>
      <c r="BT119" s="1026"/>
      <c r="BU119" s="1026"/>
      <c r="BV119" s="1026">
        <v>27946739</v>
      </c>
      <c r="BW119" s="1026"/>
      <c r="BX119" s="1026"/>
      <c r="BY119" s="1026"/>
      <c r="BZ119" s="1026"/>
      <c r="CA119" s="1026">
        <v>26783956</v>
      </c>
      <c r="CB119" s="1026"/>
      <c r="CC119" s="1026"/>
      <c r="CD119" s="1026"/>
      <c r="CE119" s="1026"/>
      <c r="CF119" s="1027"/>
      <c r="CG119" s="1028"/>
      <c r="CH119" s="1028"/>
      <c r="CI119" s="1028"/>
      <c r="CJ119" s="1029"/>
      <c r="CK119" s="975"/>
      <c r="CL119" s="976"/>
      <c r="CM119" s="1030" t="s">
        <v>439</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33" t="s">
        <v>112</v>
      </c>
      <c r="DH119" s="1012"/>
      <c r="DI119" s="1012"/>
      <c r="DJ119" s="1012"/>
      <c r="DK119" s="1013"/>
      <c r="DL119" s="1011" t="s">
        <v>112</v>
      </c>
      <c r="DM119" s="1012"/>
      <c r="DN119" s="1012"/>
      <c r="DO119" s="1012"/>
      <c r="DP119" s="1013"/>
      <c r="DQ119" s="1011" t="s">
        <v>112</v>
      </c>
      <c r="DR119" s="1012"/>
      <c r="DS119" s="1012"/>
      <c r="DT119" s="1012"/>
      <c r="DU119" s="1013"/>
      <c r="DV119" s="1014" t="s">
        <v>112</v>
      </c>
      <c r="DW119" s="1015"/>
      <c r="DX119" s="1015"/>
      <c r="DY119" s="1015"/>
      <c r="DZ119" s="1016"/>
    </row>
    <row r="120" spans="1:130" s="199" customFormat="1" ht="26.25" customHeight="1" x14ac:dyDescent="0.15">
      <c r="A120" s="1087"/>
      <c r="B120" s="974"/>
      <c r="C120" s="944" t="s">
        <v>416</v>
      </c>
      <c r="D120" s="945"/>
      <c r="E120" s="945"/>
      <c r="F120" s="945"/>
      <c r="G120" s="945"/>
      <c r="H120" s="945"/>
      <c r="I120" s="945"/>
      <c r="J120" s="945"/>
      <c r="K120" s="945"/>
      <c r="L120" s="945"/>
      <c r="M120" s="945"/>
      <c r="N120" s="945"/>
      <c r="O120" s="945"/>
      <c r="P120" s="945"/>
      <c r="Q120" s="945"/>
      <c r="R120" s="945"/>
      <c r="S120" s="945"/>
      <c r="T120" s="945"/>
      <c r="U120" s="945"/>
      <c r="V120" s="945"/>
      <c r="W120" s="945"/>
      <c r="X120" s="945"/>
      <c r="Y120" s="945"/>
      <c r="Z120" s="946"/>
      <c r="AA120" s="986" t="s">
        <v>112</v>
      </c>
      <c r="AB120" s="987"/>
      <c r="AC120" s="987"/>
      <c r="AD120" s="987"/>
      <c r="AE120" s="988"/>
      <c r="AF120" s="989" t="s">
        <v>112</v>
      </c>
      <c r="AG120" s="987"/>
      <c r="AH120" s="987"/>
      <c r="AI120" s="987"/>
      <c r="AJ120" s="988"/>
      <c r="AK120" s="989" t="s">
        <v>112</v>
      </c>
      <c r="AL120" s="987"/>
      <c r="AM120" s="987"/>
      <c r="AN120" s="987"/>
      <c r="AO120" s="988"/>
      <c r="AP120" s="990" t="s">
        <v>112</v>
      </c>
      <c r="AQ120" s="991"/>
      <c r="AR120" s="991"/>
      <c r="AS120" s="991"/>
      <c r="AT120" s="992"/>
      <c r="AU120" s="1017" t="s">
        <v>440</v>
      </c>
      <c r="AV120" s="1018"/>
      <c r="AW120" s="1018"/>
      <c r="AX120" s="1018"/>
      <c r="AY120" s="1019"/>
      <c r="AZ120" s="968" t="s">
        <v>441</v>
      </c>
      <c r="BA120" s="917"/>
      <c r="BB120" s="917"/>
      <c r="BC120" s="917"/>
      <c r="BD120" s="917"/>
      <c r="BE120" s="917"/>
      <c r="BF120" s="917"/>
      <c r="BG120" s="917"/>
      <c r="BH120" s="917"/>
      <c r="BI120" s="917"/>
      <c r="BJ120" s="917"/>
      <c r="BK120" s="917"/>
      <c r="BL120" s="917"/>
      <c r="BM120" s="917"/>
      <c r="BN120" s="917"/>
      <c r="BO120" s="917"/>
      <c r="BP120" s="918"/>
      <c r="BQ120" s="954">
        <v>3577130</v>
      </c>
      <c r="BR120" s="955"/>
      <c r="BS120" s="955"/>
      <c r="BT120" s="955"/>
      <c r="BU120" s="955"/>
      <c r="BV120" s="955">
        <v>4767402</v>
      </c>
      <c r="BW120" s="955"/>
      <c r="BX120" s="955"/>
      <c r="BY120" s="955"/>
      <c r="BZ120" s="955"/>
      <c r="CA120" s="955">
        <v>5878640</v>
      </c>
      <c r="CB120" s="955"/>
      <c r="CC120" s="955"/>
      <c r="CD120" s="955"/>
      <c r="CE120" s="955"/>
      <c r="CF120" s="969">
        <v>61.3</v>
      </c>
      <c r="CG120" s="970"/>
      <c r="CH120" s="970"/>
      <c r="CI120" s="970"/>
      <c r="CJ120" s="970"/>
      <c r="CK120" s="1035" t="s">
        <v>442</v>
      </c>
      <c r="CL120" s="1036"/>
      <c r="CM120" s="1036"/>
      <c r="CN120" s="1036"/>
      <c r="CO120" s="1037"/>
      <c r="CP120" s="1043" t="s">
        <v>443</v>
      </c>
      <c r="CQ120" s="1044"/>
      <c r="CR120" s="1044"/>
      <c r="CS120" s="1044"/>
      <c r="CT120" s="1044"/>
      <c r="CU120" s="1044"/>
      <c r="CV120" s="1044"/>
      <c r="CW120" s="1044"/>
      <c r="CX120" s="1044"/>
      <c r="CY120" s="1044"/>
      <c r="CZ120" s="1044"/>
      <c r="DA120" s="1044"/>
      <c r="DB120" s="1044"/>
      <c r="DC120" s="1044"/>
      <c r="DD120" s="1044"/>
      <c r="DE120" s="1044"/>
      <c r="DF120" s="1045"/>
      <c r="DG120" s="954">
        <v>1423612</v>
      </c>
      <c r="DH120" s="955"/>
      <c r="DI120" s="955"/>
      <c r="DJ120" s="955"/>
      <c r="DK120" s="955"/>
      <c r="DL120" s="955">
        <v>1166652</v>
      </c>
      <c r="DM120" s="955"/>
      <c r="DN120" s="955"/>
      <c r="DO120" s="955"/>
      <c r="DP120" s="955"/>
      <c r="DQ120" s="955">
        <v>954819</v>
      </c>
      <c r="DR120" s="955"/>
      <c r="DS120" s="955"/>
      <c r="DT120" s="955"/>
      <c r="DU120" s="955"/>
      <c r="DV120" s="956">
        <v>9.9</v>
      </c>
      <c r="DW120" s="956"/>
      <c r="DX120" s="956"/>
      <c r="DY120" s="956"/>
      <c r="DZ120" s="957"/>
    </row>
    <row r="121" spans="1:130" s="199" customFormat="1" ht="26.25" customHeight="1" x14ac:dyDescent="0.15">
      <c r="A121" s="1087"/>
      <c r="B121" s="974"/>
      <c r="C121" s="995" t="s">
        <v>444</v>
      </c>
      <c r="D121" s="996"/>
      <c r="E121" s="996"/>
      <c r="F121" s="996"/>
      <c r="G121" s="996"/>
      <c r="H121" s="996"/>
      <c r="I121" s="996"/>
      <c r="J121" s="996"/>
      <c r="K121" s="996"/>
      <c r="L121" s="996"/>
      <c r="M121" s="996"/>
      <c r="N121" s="996"/>
      <c r="O121" s="996"/>
      <c r="P121" s="996"/>
      <c r="Q121" s="996"/>
      <c r="R121" s="996"/>
      <c r="S121" s="996"/>
      <c r="T121" s="996"/>
      <c r="U121" s="996"/>
      <c r="V121" s="996"/>
      <c r="W121" s="996"/>
      <c r="X121" s="996"/>
      <c r="Y121" s="996"/>
      <c r="Z121" s="997"/>
      <c r="AA121" s="986" t="s">
        <v>112</v>
      </c>
      <c r="AB121" s="987"/>
      <c r="AC121" s="987"/>
      <c r="AD121" s="987"/>
      <c r="AE121" s="988"/>
      <c r="AF121" s="989" t="s">
        <v>112</v>
      </c>
      <c r="AG121" s="987"/>
      <c r="AH121" s="987"/>
      <c r="AI121" s="987"/>
      <c r="AJ121" s="988"/>
      <c r="AK121" s="989" t="s">
        <v>112</v>
      </c>
      <c r="AL121" s="987"/>
      <c r="AM121" s="987"/>
      <c r="AN121" s="987"/>
      <c r="AO121" s="988"/>
      <c r="AP121" s="990" t="s">
        <v>112</v>
      </c>
      <c r="AQ121" s="991"/>
      <c r="AR121" s="991"/>
      <c r="AS121" s="991"/>
      <c r="AT121" s="992"/>
      <c r="AU121" s="1020"/>
      <c r="AV121" s="1021"/>
      <c r="AW121" s="1021"/>
      <c r="AX121" s="1021"/>
      <c r="AY121" s="1022"/>
      <c r="AZ121" s="977" t="s">
        <v>445</v>
      </c>
      <c r="BA121" s="978"/>
      <c r="BB121" s="978"/>
      <c r="BC121" s="978"/>
      <c r="BD121" s="978"/>
      <c r="BE121" s="978"/>
      <c r="BF121" s="978"/>
      <c r="BG121" s="978"/>
      <c r="BH121" s="978"/>
      <c r="BI121" s="978"/>
      <c r="BJ121" s="978"/>
      <c r="BK121" s="978"/>
      <c r="BL121" s="978"/>
      <c r="BM121" s="978"/>
      <c r="BN121" s="978"/>
      <c r="BO121" s="978"/>
      <c r="BP121" s="979"/>
      <c r="BQ121" s="947">
        <v>249881</v>
      </c>
      <c r="BR121" s="948"/>
      <c r="BS121" s="948"/>
      <c r="BT121" s="948"/>
      <c r="BU121" s="948"/>
      <c r="BV121" s="948">
        <v>223813</v>
      </c>
      <c r="BW121" s="948"/>
      <c r="BX121" s="948"/>
      <c r="BY121" s="948"/>
      <c r="BZ121" s="948"/>
      <c r="CA121" s="948">
        <v>199065</v>
      </c>
      <c r="CB121" s="948"/>
      <c r="CC121" s="948"/>
      <c r="CD121" s="948"/>
      <c r="CE121" s="948"/>
      <c r="CF121" s="942">
        <v>2.1</v>
      </c>
      <c r="CG121" s="943"/>
      <c r="CH121" s="943"/>
      <c r="CI121" s="943"/>
      <c r="CJ121" s="943"/>
      <c r="CK121" s="1038"/>
      <c r="CL121" s="1039"/>
      <c r="CM121" s="1039"/>
      <c r="CN121" s="1039"/>
      <c r="CO121" s="1040"/>
      <c r="CP121" s="1048" t="s">
        <v>446</v>
      </c>
      <c r="CQ121" s="1049"/>
      <c r="CR121" s="1049"/>
      <c r="CS121" s="1049"/>
      <c r="CT121" s="1049"/>
      <c r="CU121" s="1049"/>
      <c r="CV121" s="1049"/>
      <c r="CW121" s="1049"/>
      <c r="CX121" s="1049"/>
      <c r="CY121" s="1049"/>
      <c r="CZ121" s="1049"/>
      <c r="DA121" s="1049"/>
      <c r="DB121" s="1049"/>
      <c r="DC121" s="1049"/>
      <c r="DD121" s="1049"/>
      <c r="DE121" s="1049"/>
      <c r="DF121" s="1050"/>
      <c r="DG121" s="947" t="s">
        <v>112</v>
      </c>
      <c r="DH121" s="948"/>
      <c r="DI121" s="948"/>
      <c r="DJ121" s="948"/>
      <c r="DK121" s="948"/>
      <c r="DL121" s="948" t="s">
        <v>112</v>
      </c>
      <c r="DM121" s="948"/>
      <c r="DN121" s="948"/>
      <c r="DO121" s="948"/>
      <c r="DP121" s="948"/>
      <c r="DQ121" s="948" t="s">
        <v>112</v>
      </c>
      <c r="DR121" s="948"/>
      <c r="DS121" s="948"/>
      <c r="DT121" s="948"/>
      <c r="DU121" s="948"/>
      <c r="DV121" s="949" t="s">
        <v>112</v>
      </c>
      <c r="DW121" s="949"/>
      <c r="DX121" s="949"/>
      <c r="DY121" s="949"/>
      <c r="DZ121" s="950"/>
    </row>
    <row r="122" spans="1:130" s="199" customFormat="1" ht="26.25" customHeight="1" x14ac:dyDescent="0.15">
      <c r="A122" s="1087"/>
      <c r="B122" s="974"/>
      <c r="C122" s="944" t="s">
        <v>426</v>
      </c>
      <c r="D122" s="945"/>
      <c r="E122" s="945"/>
      <c r="F122" s="945"/>
      <c r="G122" s="945"/>
      <c r="H122" s="945"/>
      <c r="I122" s="945"/>
      <c r="J122" s="945"/>
      <c r="K122" s="945"/>
      <c r="L122" s="945"/>
      <c r="M122" s="945"/>
      <c r="N122" s="945"/>
      <c r="O122" s="945"/>
      <c r="P122" s="945"/>
      <c r="Q122" s="945"/>
      <c r="R122" s="945"/>
      <c r="S122" s="945"/>
      <c r="T122" s="945"/>
      <c r="U122" s="945"/>
      <c r="V122" s="945"/>
      <c r="W122" s="945"/>
      <c r="X122" s="945"/>
      <c r="Y122" s="945"/>
      <c r="Z122" s="946"/>
      <c r="AA122" s="986" t="s">
        <v>112</v>
      </c>
      <c r="AB122" s="987"/>
      <c r="AC122" s="987"/>
      <c r="AD122" s="987"/>
      <c r="AE122" s="988"/>
      <c r="AF122" s="989" t="s">
        <v>112</v>
      </c>
      <c r="AG122" s="987"/>
      <c r="AH122" s="987"/>
      <c r="AI122" s="987"/>
      <c r="AJ122" s="988"/>
      <c r="AK122" s="989" t="s">
        <v>112</v>
      </c>
      <c r="AL122" s="987"/>
      <c r="AM122" s="987"/>
      <c r="AN122" s="987"/>
      <c r="AO122" s="988"/>
      <c r="AP122" s="990" t="s">
        <v>112</v>
      </c>
      <c r="AQ122" s="991"/>
      <c r="AR122" s="991"/>
      <c r="AS122" s="991"/>
      <c r="AT122" s="992"/>
      <c r="AU122" s="1020"/>
      <c r="AV122" s="1021"/>
      <c r="AW122" s="1021"/>
      <c r="AX122" s="1021"/>
      <c r="AY122" s="1022"/>
      <c r="AZ122" s="1002" t="s">
        <v>447</v>
      </c>
      <c r="BA122" s="993"/>
      <c r="BB122" s="993"/>
      <c r="BC122" s="993"/>
      <c r="BD122" s="993"/>
      <c r="BE122" s="993"/>
      <c r="BF122" s="993"/>
      <c r="BG122" s="993"/>
      <c r="BH122" s="993"/>
      <c r="BI122" s="993"/>
      <c r="BJ122" s="993"/>
      <c r="BK122" s="993"/>
      <c r="BL122" s="993"/>
      <c r="BM122" s="993"/>
      <c r="BN122" s="993"/>
      <c r="BO122" s="993"/>
      <c r="BP122" s="994"/>
      <c r="BQ122" s="1025">
        <v>16242295</v>
      </c>
      <c r="BR122" s="1026"/>
      <c r="BS122" s="1026"/>
      <c r="BT122" s="1026"/>
      <c r="BU122" s="1026"/>
      <c r="BV122" s="1026">
        <v>15878067</v>
      </c>
      <c r="BW122" s="1026"/>
      <c r="BX122" s="1026"/>
      <c r="BY122" s="1026"/>
      <c r="BZ122" s="1026"/>
      <c r="CA122" s="1026">
        <v>15274231</v>
      </c>
      <c r="CB122" s="1026"/>
      <c r="CC122" s="1026"/>
      <c r="CD122" s="1026"/>
      <c r="CE122" s="1026"/>
      <c r="CF122" s="1046">
        <v>159.19999999999999</v>
      </c>
      <c r="CG122" s="1047"/>
      <c r="CH122" s="1047"/>
      <c r="CI122" s="1047"/>
      <c r="CJ122" s="1047"/>
      <c r="CK122" s="1038"/>
      <c r="CL122" s="1039"/>
      <c r="CM122" s="1039"/>
      <c r="CN122" s="1039"/>
      <c r="CO122" s="1040"/>
      <c r="CP122" s="1048" t="s">
        <v>382</v>
      </c>
      <c r="CQ122" s="1049"/>
      <c r="CR122" s="1049"/>
      <c r="CS122" s="1049"/>
      <c r="CT122" s="1049"/>
      <c r="CU122" s="1049"/>
      <c r="CV122" s="1049"/>
      <c r="CW122" s="1049"/>
      <c r="CX122" s="1049"/>
      <c r="CY122" s="1049"/>
      <c r="CZ122" s="1049"/>
      <c r="DA122" s="1049"/>
      <c r="DB122" s="1049"/>
      <c r="DC122" s="1049"/>
      <c r="DD122" s="1049"/>
      <c r="DE122" s="1049"/>
      <c r="DF122" s="1050"/>
      <c r="DG122" s="947" t="s">
        <v>387</v>
      </c>
      <c r="DH122" s="948"/>
      <c r="DI122" s="948"/>
      <c r="DJ122" s="948"/>
      <c r="DK122" s="948"/>
      <c r="DL122" s="948" t="s">
        <v>387</v>
      </c>
      <c r="DM122" s="948"/>
      <c r="DN122" s="948"/>
      <c r="DO122" s="948"/>
      <c r="DP122" s="948"/>
      <c r="DQ122" s="948" t="s">
        <v>387</v>
      </c>
      <c r="DR122" s="948"/>
      <c r="DS122" s="948"/>
      <c r="DT122" s="948"/>
      <c r="DU122" s="948"/>
      <c r="DV122" s="949" t="s">
        <v>387</v>
      </c>
      <c r="DW122" s="949"/>
      <c r="DX122" s="949"/>
      <c r="DY122" s="949"/>
      <c r="DZ122" s="950"/>
    </row>
    <row r="123" spans="1:130" s="199" customFormat="1" ht="26.25" customHeight="1" x14ac:dyDescent="0.15">
      <c r="A123" s="1087"/>
      <c r="B123" s="974"/>
      <c r="C123" s="944" t="s">
        <v>432</v>
      </c>
      <c r="D123" s="945"/>
      <c r="E123" s="945"/>
      <c r="F123" s="945"/>
      <c r="G123" s="945"/>
      <c r="H123" s="945"/>
      <c r="I123" s="945"/>
      <c r="J123" s="945"/>
      <c r="K123" s="945"/>
      <c r="L123" s="945"/>
      <c r="M123" s="945"/>
      <c r="N123" s="945"/>
      <c r="O123" s="945"/>
      <c r="P123" s="945"/>
      <c r="Q123" s="945"/>
      <c r="R123" s="945"/>
      <c r="S123" s="945"/>
      <c r="T123" s="945"/>
      <c r="U123" s="945"/>
      <c r="V123" s="945"/>
      <c r="W123" s="945"/>
      <c r="X123" s="945"/>
      <c r="Y123" s="945"/>
      <c r="Z123" s="946"/>
      <c r="AA123" s="986" t="s">
        <v>387</v>
      </c>
      <c r="AB123" s="987"/>
      <c r="AC123" s="987"/>
      <c r="AD123" s="987"/>
      <c r="AE123" s="988"/>
      <c r="AF123" s="989" t="s">
        <v>387</v>
      </c>
      <c r="AG123" s="987"/>
      <c r="AH123" s="987"/>
      <c r="AI123" s="987"/>
      <c r="AJ123" s="988"/>
      <c r="AK123" s="989" t="s">
        <v>387</v>
      </c>
      <c r="AL123" s="987"/>
      <c r="AM123" s="987"/>
      <c r="AN123" s="987"/>
      <c r="AO123" s="988"/>
      <c r="AP123" s="990" t="s">
        <v>387</v>
      </c>
      <c r="AQ123" s="991"/>
      <c r="AR123" s="991"/>
      <c r="AS123" s="991"/>
      <c r="AT123" s="992"/>
      <c r="AU123" s="1023"/>
      <c r="AV123" s="1024"/>
      <c r="AW123" s="1024"/>
      <c r="AX123" s="1024"/>
      <c r="AY123" s="1024"/>
      <c r="AZ123" s="230" t="s">
        <v>171</v>
      </c>
      <c r="BA123" s="230"/>
      <c r="BB123" s="230"/>
      <c r="BC123" s="230"/>
      <c r="BD123" s="230"/>
      <c r="BE123" s="230"/>
      <c r="BF123" s="230"/>
      <c r="BG123" s="230"/>
      <c r="BH123" s="230"/>
      <c r="BI123" s="230"/>
      <c r="BJ123" s="230"/>
      <c r="BK123" s="230"/>
      <c r="BL123" s="230"/>
      <c r="BM123" s="230"/>
      <c r="BN123" s="230"/>
      <c r="BO123" s="1003" t="s">
        <v>448</v>
      </c>
      <c r="BP123" s="1034"/>
      <c r="BQ123" s="1093">
        <v>20069306</v>
      </c>
      <c r="BR123" s="1094"/>
      <c r="BS123" s="1094"/>
      <c r="BT123" s="1094"/>
      <c r="BU123" s="1094"/>
      <c r="BV123" s="1094">
        <v>20869282</v>
      </c>
      <c r="BW123" s="1094"/>
      <c r="BX123" s="1094"/>
      <c r="BY123" s="1094"/>
      <c r="BZ123" s="1094"/>
      <c r="CA123" s="1094">
        <v>21351936</v>
      </c>
      <c r="CB123" s="1094"/>
      <c r="CC123" s="1094"/>
      <c r="CD123" s="1094"/>
      <c r="CE123" s="1094"/>
      <c r="CF123" s="1027"/>
      <c r="CG123" s="1028"/>
      <c r="CH123" s="1028"/>
      <c r="CI123" s="1028"/>
      <c r="CJ123" s="1029"/>
      <c r="CK123" s="1038"/>
      <c r="CL123" s="1039"/>
      <c r="CM123" s="1039"/>
      <c r="CN123" s="1039"/>
      <c r="CO123" s="1040"/>
      <c r="CP123" s="1048" t="s">
        <v>449</v>
      </c>
      <c r="CQ123" s="1049"/>
      <c r="CR123" s="1049"/>
      <c r="CS123" s="1049"/>
      <c r="CT123" s="1049"/>
      <c r="CU123" s="1049"/>
      <c r="CV123" s="1049"/>
      <c r="CW123" s="1049"/>
      <c r="CX123" s="1049"/>
      <c r="CY123" s="1049"/>
      <c r="CZ123" s="1049"/>
      <c r="DA123" s="1049"/>
      <c r="DB123" s="1049"/>
      <c r="DC123" s="1049"/>
      <c r="DD123" s="1049"/>
      <c r="DE123" s="1049"/>
      <c r="DF123" s="1050"/>
      <c r="DG123" s="986" t="s">
        <v>387</v>
      </c>
      <c r="DH123" s="987"/>
      <c r="DI123" s="987"/>
      <c r="DJ123" s="987"/>
      <c r="DK123" s="988"/>
      <c r="DL123" s="989" t="s">
        <v>387</v>
      </c>
      <c r="DM123" s="987"/>
      <c r="DN123" s="987"/>
      <c r="DO123" s="987"/>
      <c r="DP123" s="988"/>
      <c r="DQ123" s="989" t="s">
        <v>387</v>
      </c>
      <c r="DR123" s="987"/>
      <c r="DS123" s="987"/>
      <c r="DT123" s="987"/>
      <c r="DU123" s="988"/>
      <c r="DV123" s="990" t="s">
        <v>387</v>
      </c>
      <c r="DW123" s="991"/>
      <c r="DX123" s="991"/>
      <c r="DY123" s="991"/>
      <c r="DZ123" s="992"/>
    </row>
    <row r="124" spans="1:130" s="199" customFormat="1" ht="26.25" customHeight="1" thickBot="1" x14ac:dyDescent="0.2">
      <c r="A124" s="1087"/>
      <c r="B124" s="974"/>
      <c r="C124" s="944" t="s">
        <v>435</v>
      </c>
      <c r="D124" s="945"/>
      <c r="E124" s="945"/>
      <c r="F124" s="945"/>
      <c r="G124" s="945"/>
      <c r="H124" s="945"/>
      <c r="I124" s="945"/>
      <c r="J124" s="945"/>
      <c r="K124" s="945"/>
      <c r="L124" s="945"/>
      <c r="M124" s="945"/>
      <c r="N124" s="945"/>
      <c r="O124" s="945"/>
      <c r="P124" s="945"/>
      <c r="Q124" s="945"/>
      <c r="R124" s="945"/>
      <c r="S124" s="945"/>
      <c r="T124" s="945"/>
      <c r="U124" s="945"/>
      <c r="V124" s="945"/>
      <c r="W124" s="945"/>
      <c r="X124" s="945"/>
      <c r="Y124" s="945"/>
      <c r="Z124" s="946"/>
      <c r="AA124" s="986" t="s">
        <v>387</v>
      </c>
      <c r="AB124" s="987"/>
      <c r="AC124" s="987"/>
      <c r="AD124" s="987"/>
      <c r="AE124" s="988"/>
      <c r="AF124" s="989" t="s">
        <v>387</v>
      </c>
      <c r="AG124" s="987"/>
      <c r="AH124" s="987"/>
      <c r="AI124" s="987"/>
      <c r="AJ124" s="988"/>
      <c r="AK124" s="989" t="s">
        <v>387</v>
      </c>
      <c r="AL124" s="987"/>
      <c r="AM124" s="987"/>
      <c r="AN124" s="987"/>
      <c r="AO124" s="988"/>
      <c r="AP124" s="990" t="s">
        <v>387</v>
      </c>
      <c r="AQ124" s="991"/>
      <c r="AR124" s="991"/>
      <c r="AS124" s="991"/>
      <c r="AT124" s="992"/>
      <c r="AU124" s="1089" t="s">
        <v>450</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v>94.9</v>
      </c>
      <c r="BR124" s="1056"/>
      <c r="BS124" s="1056"/>
      <c r="BT124" s="1056"/>
      <c r="BU124" s="1056"/>
      <c r="BV124" s="1056">
        <v>71.8</v>
      </c>
      <c r="BW124" s="1056"/>
      <c r="BX124" s="1056"/>
      <c r="BY124" s="1056"/>
      <c r="BZ124" s="1056"/>
      <c r="CA124" s="1056">
        <v>56.6</v>
      </c>
      <c r="CB124" s="1056"/>
      <c r="CC124" s="1056"/>
      <c r="CD124" s="1056"/>
      <c r="CE124" s="1056"/>
      <c r="CF124" s="1057"/>
      <c r="CG124" s="1058"/>
      <c r="CH124" s="1058"/>
      <c r="CI124" s="1058"/>
      <c r="CJ124" s="1059"/>
      <c r="CK124" s="1041"/>
      <c r="CL124" s="1041"/>
      <c r="CM124" s="1041"/>
      <c r="CN124" s="1041"/>
      <c r="CO124" s="1042"/>
      <c r="CP124" s="1048" t="s">
        <v>451</v>
      </c>
      <c r="CQ124" s="1049"/>
      <c r="CR124" s="1049"/>
      <c r="CS124" s="1049"/>
      <c r="CT124" s="1049"/>
      <c r="CU124" s="1049"/>
      <c r="CV124" s="1049"/>
      <c r="CW124" s="1049"/>
      <c r="CX124" s="1049"/>
      <c r="CY124" s="1049"/>
      <c r="CZ124" s="1049"/>
      <c r="DA124" s="1049"/>
      <c r="DB124" s="1049"/>
      <c r="DC124" s="1049"/>
      <c r="DD124" s="1049"/>
      <c r="DE124" s="1049"/>
      <c r="DF124" s="1050"/>
      <c r="DG124" s="1033" t="s">
        <v>387</v>
      </c>
      <c r="DH124" s="1012"/>
      <c r="DI124" s="1012"/>
      <c r="DJ124" s="1012"/>
      <c r="DK124" s="1013"/>
      <c r="DL124" s="1011" t="s">
        <v>387</v>
      </c>
      <c r="DM124" s="1012"/>
      <c r="DN124" s="1012"/>
      <c r="DO124" s="1012"/>
      <c r="DP124" s="1013"/>
      <c r="DQ124" s="1011" t="s">
        <v>387</v>
      </c>
      <c r="DR124" s="1012"/>
      <c r="DS124" s="1012"/>
      <c r="DT124" s="1012"/>
      <c r="DU124" s="1013"/>
      <c r="DV124" s="1014" t="s">
        <v>387</v>
      </c>
      <c r="DW124" s="1015"/>
      <c r="DX124" s="1015"/>
      <c r="DY124" s="1015"/>
      <c r="DZ124" s="1016"/>
    </row>
    <row r="125" spans="1:130" s="199" customFormat="1" ht="26.25" customHeight="1" x14ac:dyDescent="0.15">
      <c r="A125" s="1087"/>
      <c r="B125" s="974"/>
      <c r="C125" s="944" t="s">
        <v>437</v>
      </c>
      <c r="D125" s="945"/>
      <c r="E125" s="945"/>
      <c r="F125" s="945"/>
      <c r="G125" s="945"/>
      <c r="H125" s="945"/>
      <c r="I125" s="945"/>
      <c r="J125" s="945"/>
      <c r="K125" s="945"/>
      <c r="L125" s="945"/>
      <c r="M125" s="945"/>
      <c r="N125" s="945"/>
      <c r="O125" s="945"/>
      <c r="P125" s="945"/>
      <c r="Q125" s="945"/>
      <c r="R125" s="945"/>
      <c r="S125" s="945"/>
      <c r="T125" s="945"/>
      <c r="U125" s="945"/>
      <c r="V125" s="945"/>
      <c r="W125" s="945"/>
      <c r="X125" s="945"/>
      <c r="Y125" s="945"/>
      <c r="Z125" s="946"/>
      <c r="AA125" s="986" t="s">
        <v>387</v>
      </c>
      <c r="AB125" s="987"/>
      <c r="AC125" s="987"/>
      <c r="AD125" s="987"/>
      <c r="AE125" s="988"/>
      <c r="AF125" s="989" t="s">
        <v>387</v>
      </c>
      <c r="AG125" s="987"/>
      <c r="AH125" s="987"/>
      <c r="AI125" s="987"/>
      <c r="AJ125" s="988"/>
      <c r="AK125" s="989" t="s">
        <v>387</v>
      </c>
      <c r="AL125" s="987"/>
      <c r="AM125" s="987"/>
      <c r="AN125" s="987"/>
      <c r="AO125" s="988"/>
      <c r="AP125" s="990" t="s">
        <v>387</v>
      </c>
      <c r="AQ125" s="991"/>
      <c r="AR125" s="991"/>
      <c r="AS125" s="991"/>
      <c r="AT125" s="992"/>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1" t="s">
        <v>452</v>
      </c>
      <c r="CL125" s="1036"/>
      <c r="CM125" s="1036"/>
      <c r="CN125" s="1036"/>
      <c r="CO125" s="1037"/>
      <c r="CP125" s="968" t="s">
        <v>453</v>
      </c>
      <c r="CQ125" s="917"/>
      <c r="CR125" s="917"/>
      <c r="CS125" s="917"/>
      <c r="CT125" s="917"/>
      <c r="CU125" s="917"/>
      <c r="CV125" s="917"/>
      <c r="CW125" s="917"/>
      <c r="CX125" s="917"/>
      <c r="CY125" s="917"/>
      <c r="CZ125" s="917"/>
      <c r="DA125" s="917"/>
      <c r="DB125" s="917"/>
      <c r="DC125" s="917"/>
      <c r="DD125" s="917"/>
      <c r="DE125" s="917"/>
      <c r="DF125" s="918"/>
      <c r="DG125" s="954" t="s">
        <v>387</v>
      </c>
      <c r="DH125" s="955"/>
      <c r="DI125" s="955"/>
      <c r="DJ125" s="955"/>
      <c r="DK125" s="955"/>
      <c r="DL125" s="955" t="s">
        <v>387</v>
      </c>
      <c r="DM125" s="955"/>
      <c r="DN125" s="955"/>
      <c r="DO125" s="955"/>
      <c r="DP125" s="955"/>
      <c r="DQ125" s="955" t="s">
        <v>387</v>
      </c>
      <c r="DR125" s="955"/>
      <c r="DS125" s="955"/>
      <c r="DT125" s="955"/>
      <c r="DU125" s="955"/>
      <c r="DV125" s="956" t="s">
        <v>387</v>
      </c>
      <c r="DW125" s="956"/>
      <c r="DX125" s="956"/>
      <c r="DY125" s="956"/>
      <c r="DZ125" s="957"/>
    </row>
    <row r="126" spans="1:130" s="199" customFormat="1" ht="26.25" customHeight="1" thickBot="1" x14ac:dyDescent="0.2">
      <c r="A126" s="1087"/>
      <c r="B126" s="974"/>
      <c r="C126" s="944" t="s">
        <v>439</v>
      </c>
      <c r="D126" s="945"/>
      <c r="E126" s="945"/>
      <c r="F126" s="945"/>
      <c r="G126" s="945"/>
      <c r="H126" s="945"/>
      <c r="I126" s="945"/>
      <c r="J126" s="945"/>
      <c r="K126" s="945"/>
      <c r="L126" s="945"/>
      <c r="M126" s="945"/>
      <c r="N126" s="945"/>
      <c r="O126" s="945"/>
      <c r="P126" s="945"/>
      <c r="Q126" s="945"/>
      <c r="R126" s="945"/>
      <c r="S126" s="945"/>
      <c r="T126" s="945"/>
      <c r="U126" s="945"/>
      <c r="V126" s="945"/>
      <c r="W126" s="945"/>
      <c r="X126" s="945"/>
      <c r="Y126" s="945"/>
      <c r="Z126" s="946"/>
      <c r="AA126" s="986" t="s">
        <v>387</v>
      </c>
      <c r="AB126" s="987"/>
      <c r="AC126" s="987"/>
      <c r="AD126" s="987"/>
      <c r="AE126" s="988"/>
      <c r="AF126" s="989" t="s">
        <v>387</v>
      </c>
      <c r="AG126" s="987"/>
      <c r="AH126" s="987"/>
      <c r="AI126" s="987"/>
      <c r="AJ126" s="988"/>
      <c r="AK126" s="989" t="s">
        <v>387</v>
      </c>
      <c r="AL126" s="987"/>
      <c r="AM126" s="987"/>
      <c r="AN126" s="987"/>
      <c r="AO126" s="988"/>
      <c r="AP126" s="990" t="s">
        <v>387</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2"/>
      <c r="CL126" s="1039"/>
      <c r="CM126" s="1039"/>
      <c r="CN126" s="1039"/>
      <c r="CO126" s="1040"/>
      <c r="CP126" s="977" t="s">
        <v>454</v>
      </c>
      <c r="CQ126" s="978"/>
      <c r="CR126" s="978"/>
      <c r="CS126" s="978"/>
      <c r="CT126" s="978"/>
      <c r="CU126" s="978"/>
      <c r="CV126" s="978"/>
      <c r="CW126" s="978"/>
      <c r="CX126" s="978"/>
      <c r="CY126" s="978"/>
      <c r="CZ126" s="978"/>
      <c r="DA126" s="978"/>
      <c r="DB126" s="978"/>
      <c r="DC126" s="978"/>
      <c r="DD126" s="978"/>
      <c r="DE126" s="978"/>
      <c r="DF126" s="979"/>
      <c r="DG126" s="947" t="s">
        <v>387</v>
      </c>
      <c r="DH126" s="948"/>
      <c r="DI126" s="948"/>
      <c r="DJ126" s="948"/>
      <c r="DK126" s="948"/>
      <c r="DL126" s="948" t="s">
        <v>387</v>
      </c>
      <c r="DM126" s="948"/>
      <c r="DN126" s="948"/>
      <c r="DO126" s="948"/>
      <c r="DP126" s="948"/>
      <c r="DQ126" s="948" t="s">
        <v>387</v>
      </c>
      <c r="DR126" s="948"/>
      <c r="DS126" s="948"/>
      <c r="DT126" s="948"/>
      <c r="DU126" s="948"/>
      <c r="DV126" s="949" t="s">
        <v>387</v>
      </c>
      <c r="DW126" s="949"/>
      <c r="DX126" s="949"/>
      <c r="DY126" s="949"/>
      <c r="DZ126" s="950"/>
    </row>
    <row r="127" spans="1:130" s="199" customFormat="1" ht="26.25" customHeight="1" x14ac:dyDescent="0.15">
      <c r="A127" s="1088"/>
      <c r="B127" s="976"/>
      <c r="C127" s="1030" t="s">
        <v>455</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986">
        <v>8710</v>
      </c>
      <c r="AB127" s="987"/>
      <c r="AC127" s="987"/>
      <c r="AD127" s="987"/>
      <c r="AE127" s="988"/>
      <c r="AF127" s="989">
        <v>5774</v>
      </c>
      <c r="AG127" s="987"/>
      <c r="AH127" s="987"/>
      <c r="AI127" s="987"/>
      <c r="AJ127" s="988"/>
      <c r="AK127" s="989">
        <v>4210</v>
      </c>
      <c r="AL127" s="987"/>
      <c r="AM127" s="987"/>
      <c r="AN127" s="987"/>
      <c r="AO127" s="988"/>
      <c r="AP127" s="990">
        <v>0</v>
      </c>
      <c r="AQ127" s="991"/>
      <c r="AR127" s="991"/>
      <c r="AS127" s="991"/>
      <c r="AT127" s="992"/>
      <c r="AU127" s="235"/>
      <c r="AV127" s="235"/>
      <c r="AW127" s="235"/>
      <c r="AX127" s="1060" t="s">
        <v>456</v>
      </c>
      <c r="AY127" s="1061"/>
      <c r="AZ127" s="1061"/>
      <c r="BA127" s="1061"/>
      <c r="BB127" s="1061"/>
      <c r="BC127" s="1061"/>
      <c r="BD127" s="1061"/>
      <c r="BE127" s="1062"/>
      <c r="BF127" s="1063" t="s">
        <v>457</v>
      </c>
      <c r="BG127" s="1061"/>
      <c r="BH127" s="1061"/>
      <c r="BI127" s="1061"/>
      <c r="BJ127" s="1061"/>
      <c r="BK127" s="1061"/>
      <c r="BL127" s="1062"/>
      <c r="BM127" s="1063" t="s">
        <v>458</v>
      </c>
      <c r="BN127" s="1061"/>
      <c r="BO127" s="1061"/>
      <c r="BP127" s="1061"/>
      <c r="BQ127" s="1061"/>
      <c r="BR127" s="1061"/>
      <c r="BS127" s="1062"/>
      <c r="BT127" s="1063" t="s">
        <v>459</v>
      </c>
      <c r="BU127" s="1061"/>
      <c r="BV127" s="1061"/>
      <c r="BW127" s="1061"/>
      <c r="BX127" s="1061"/>
      <c r="BY127" s="1061"/>
      <c r="BZ127" s="1085"/>
      <c r="CA127" s="235"/>
      <c r="CB127" s="235"/>
      <c r="CC127" s="235"/>
      <c r="CD127" s="236"/>
      <c r="CE127" s="236"/>
      <c r="CF127" s="236"/>
      <c r="CG127" s="233"/>
      <c r="CH127" s="233"/>
      <c r="CI127" s="233"/>
      <c r="CJ127" s="234"/>
      <c r="CK127" s="1052"/>
      <c r="CL127" s="1039"/>
      <c r="CM127" s="1039"/>
      <c r="CN127" s="1039"/>
      <c r="CO127" s="1040"/>
      <c r="CP127" s="977" t="s">
        <v>460</v>
      </c>
      <c r="CQ127" s="978"/>
      <c r="CR127" s="978"/>
      <c r="CS127" s="978"/>
      <c r="CT127" s="978"/>
      <c r="CU127" s="978"/>
      <c r="CV127" s="978"/>
      <c r="CW127" s="978"/>
      <c r="CX127" s="978"/>
      <c r="CY127" s="978"/>
      <c r="CZ127" s="978"/>
      <c r="DA127" s="978"/>
      <c r="DB127" s="978"/>
      <c r="DC127" s="978"/>
      <c r="DD127" s="978"/>
      <c r="DE127" s="978"/>
      <c r="DF127" s="979"/>
      <c r="DG127" s="947" t="s">
        <v>387</v>
      </c>
      <c r="DH127" s="948"/>
      <c r="DI127" s="948"/>
      <c r="DJ127" s="948"/>
      <c r="DK127" s="948"/>
      <c r="DL127" s="948" t="s">
        <v>387</v>
      </c>
      <c r="DM127" s="948"/>
      <c r="DN127" s="948"/>
      <c r="DO127" s="948"/>
      <c r="DP127" s="948"/>
      <c r="DQ127" s="948" t="s">
        <v>387</v>
      </c>
      <c r="DR127" s="948"/>
      <c r="DS127" s="948"/>
      <c r="DT127" s="948"/>
      <c r="DU127" s="948"/>
      <c r="DV127" s="949" t="s">
        <v>387</v>
      </c>
      <c r="DW127" s="949"/>
      <c r="DX127" s="949"/>
      <c r="DY127" s="949"/>
      <c r="DZ127" s="950"/>
    </row>
    <row r="128" spans="1:130" s="199" customFormat="1" ht="26.25" customHeight="1" thickBot="1" x14ac:dyDescent="0.2">
      <c r="A128" s="1071" t="s">
        <v>461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462</v>
      </c>
      <c r="X128" s="1073"/>
      <c r="Y128" s="1073"/>
      <c r="Z128" s="1074"/>
      <c r="AA128" s="1075">
        <v>36076</v>
      </c>
      <c r="AB128" s="1076"/>
      <c r="AC128" s="1076"/>
      <c r="AD128" s="1076"/>
      <c r="AE128" s="1077"/>
      <c r="AF128" s="1078">
        <v>36028</v>
      </c>
      <c r="AG128" s="1076"/>
      <c r="AH128" s="1076"/>
      <c r="AI128" s="1076"/>
      <c r="AJ128" s="1077"/>
      <c r="AK128" s="1078">
        <v>27917</v>
      </c>
      <c r="AL128" s="1076"/>
      <c r="AM128" s="1076"/>
      <c r="AN128" s="1076"/>
      <c r="AO128" s="1077"/>
      <c r="AP128" s="1079"/>
      <c r="AQ128" s="1080"/>
      <c r="AR128" s="1080"/>
      <c r="AS128" s="1080"/>
      <c r="AT128" s="1081"/>
      <c r="AU128" s="235"/>
      <c r="AV128" s="235"/>
      <c r="AW128" s="235"/>
      <c r="AX128" s="916" t="s">
        <v>463</v>
      </c>
      <c r="AY128" s="917"/>
      <c r="AZ128" s="917"/>
      <c r="BA128" s="917"/>
      <c r="BB128" s="917"/>
      <c r="BC128" s="917"/>
      <c r="BD128" s="917"/>
      <c r="BE128" s="918"/>
      <c r="BF128" s="1082" t="s">
        <v>112</v>
      </c>
      <c r="BG128" s="1083"/>
      <c r="BH128" s="1083"/>
      <c r="BI128" s="1083"/>
      <c r="BJ128" s="1083"/>
      <c r="BK128" s="1083"/>
      <c r="BL128" s="1084"/>
      <c r="BM128" s="1082">
        <v>13.16</v>
      </c>
      <c r="BN128" s="1083"/>
      <c r="BO128" s="1083"/>
      <c r="BP128" s="1083"/>
      <c r="BQ128" s="1083"/>
      <c r="BR128" s="1083"/>
      <c r="BS128" s="1084"/>
      <c r="BT128" s="1082">
        <v>20</v>
      </c>
      <c r="BU128" s="1083"/>
      <c r="BV128" s="1083"/>
      <c r="BW128" s="1083"/>
      <c r="BX128" s="1083"/>
      <c r="BY128" s="1083"/>
      <c r="BZ128" s="1107"/>
      <c r="CA128" s="236"/>
      <c r="CB128" s="236"/>
      <c r="CC128" s="236"/>
      <c r="CD128" s="236"/>
      <c r="CE128" s="236"/>
      <c r="CF128" s="236"/>
      <c r="CG128" s="233"/>
      <c r="CH128" s="233"/>
      <c r="CI128" s="233"/>
      <c r="CJ128" s="234"/>
      <c r="CK128" s="1053"/>
      <c r="CL128" s="1054"/>
      <c r="CM128" s="1054"/>
      <c r="CN128" s="1054"/>
      <c r="CO128" s="1055"/>
      <c r="CP128" s="1064" t="s">
        <v>464</v>
      </c>
      <c r="CQ128" s="1065"/>
      <c r="CR128" s="1065"/>
      <c r="CS128" s="1065"/>
      <c r="CT128" s="1065"/>
      <c r="CU128" s="1065"/>
      <c r="CV128" s="1065"/>
      <c r="CW128" s="1065"/>
      <c r="CX128" s="1065"/>
      <c r="CY128" s="1065"/>
      <c r="CZ128" s="1065"/>
      <c r="DA128" s="1065"/>
      <c r="DB128" s="1065"/>
      <c r="DC128" s="1065"/>
      <c r="DD128" s="1065"/>
      <c r="DE128" s="1065"/>
      <c r="DF128" s="1066"/>
      <c r="DG128" s="1067" t="s">
        <v>112</v>
      </c>
      <c r="DH128" s="1068"/>
      <c r="DI128" s="1068"/>
      <c r="DJ128" s="1068"/>
      <c r="DK128" s="1068"/>
      <c r="DL128" s="1068" t="s">
        <v>112</v>
      </c>
      <c r="DM128" s="1068"/>
      <c r="DN128" s="1068"/>
      <c r="DO128" s="1068"/>
      <c r="DP128" s="1068"/>
      <c r="DQ128" s="1068" t="s">
        <v>112</v>
      </c>
      <c r="DR128" s="1068"/>
      <c r="DS128" s="1068"/>
      <c r="DT128" s="1068"/>
      <c r="DU128" s="1068"/>
      <c r="DV128" s="1069" t="s">
        <v>112</v>
      </c>
      <c r="DW128" s="1069"/>
      <c r="DX128" s="1069"/>
      <c r="DY128" s="1069"/>
      <c r="DZ128" s="1070"/>
    </row>
    <row r="129" spans="1:131" s="199" customFormat="1" ht="26.25" customHeight="1" x14ac:dyDescent="0.15">
      <c r="A129" s="958" t="s">
        <v>92</v>
      </c>
      <c r="B129" s="959"/>
      <c r="C129" s="959"/>
      <c r="D129" s="959"/>
      <c r="E129" s="959"/>
      <c r="F129" s="959"/>
      <c r="G129" s="959"/>
      <c r="H129" s="959"/>
      <c r="I129" s="959"/>
      <c r="J129" s="959"/>
      <c r="K129" s="959"/>
      <c r="L129" s="959"/>
      <c r="M129" s="959"/>
      <c r="N129" s="959"/>
      <c r="O129" s="959"/>
      <c r="P129" s="959"/>
      <c r="Q129" s="959"/>
      <c r="R129" s="959"/>
      <c r="S129" s="959"/>
      <c r="T129" s="959"/>
      <c r="U129" s="959"/>
      <c r="V129" s="959"/>
      <c r="W129" s="1101" t="s">
        <v>465</v>
      </c>
      <c r="X129" s="1102"/>
      <c r="Y129" s="1102"/>
      <c r="Z129" s="1103"/>
      <c r="AA129" s="986">
        <v>11057019</v>
      </c>
      <c r="AB129" s="987"/>
      <c r="AC129" s="987"/>
      <c r="AD129" s="987"/>
      <c r="AE129" s="988"/>
      <c r="AF129" s="989">
        <v>11318843</v>
      </c>
      <c r="AG129" s="987"/>
      <c r="AH129" s="987"/>
      <c r="AI129" s="987"/>
      <c r="AJ129" s="988"/>
      <c r="AK129" s="989">
        <v>11169177</v>
      </c>
      <c r="AL129" s="987"/>
      <c r="AM129" s="987"/>
      <c r="AN129" s="987"/>
      <c r="AO129" s="988"/>
      <c r="AP129" s="1104"/>
      <c r="AQ129" s="1105"/>
      <c r="AR129" s="1105"/>
      <c r="AS129" s="1105"/>
      <c r="AT129" s="1106"/>
      <c r="AU129" s="237"/>
      <c r="AV129" s="237"/>
      <c r="AW129" s="237"/>
      <c r="AX129" s="1095" t="s">
        <v>466</v>
      </c>
      <c r="AY129" s="978"/>
      <c r="AZ129" s="978"/>
      <c r="BA129" s="978"/>
      <c r="BB129" s="978"/>
      <c r="BC129" s="978"/>
      <c r="BD129" s="978"/>
      <c r="BE129" s="979"/>
      <c r="BF129" s="1096" t="s">
        <v>112</v>
      </c>
      <c r="BG129" s="1097"/>
      <c r="BH129" s="1097"/>
      <c r="BI129" s="1097"/>
      <c r="BJ129" s="1097"/>
      <c r="BK129" s="1097"/>
      <c r="BL129" s="1098"/>
      <c r="BM129" s="1096">
        <v>18.16</v>
      </c>
      <c r="BN129" s="1097"/>
      <c r="BO129" s="1097"/>
      <c r="BP129" s="1097"/>
      <c r="BQ129" s="1097"/>
      <c r="BR129" s="1097"/>
      <c r="BS129" s="1098"/>
      <c r="BT129" s="1096">
        <v>30</v>
      </c>
      <c r="BU129" s="1099"/>
      <c r="BV129" s="1099"/>
      <c r="BW129" s="1099"/>
      <c r="BX129" s="1099"/>
      <c r="BY129" s="1099"/>
      <c r="BZ129" s="1100"/>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8" t="s">
        <v>467</v>
      </c>
      <c r="B130" s="959"/>
      <c r="C130" s="959"/>
      <c r="D130" s="959"/>
      <c r="E130" s="959"/>
      <c r="F130" s="959"/>
      <c r="G130" s="959"/>
      <c r="H130" s="959"/>
      <c r="I130" s="959"/>
      <c r="J130" s="959"/>
      <c r="K130" s="959"/>
      <c r="L130" s="959"/>
      <c r="M130" s="959"/>
      <c r="N130" s="959"/>
      <c r="O130" s="959"/>
      <c r="P130" s="959"/>
      <c r="Q130" s="959"/>
      <c r="R130" s="959"/>
      <c r="S130" s="959"/>
      <c r="T130" s="959"/>
      <c r="U130" s="959"/>
      <c r="V130" s="959"/>
      <c r="W130" s="1101" t="s">
        <v>468</v>
      </c>
      <c r="X130" s="1102"/>
      <c r="Y130" s="1102"/>
      <c r="Z130" s="1103"/>
      <c r="AA130" s="986">
        <v>1451760</v>
      </c>
      <c r="AB130" s="987"/>
      <c r="AC130" s="987"/>
      <c r="AD130" s="987"/>
      <c r="AE130" s="988"/>
      <c r="AF130" s="989">
        <v>1473625</v>
      </c>
      <c r="AG130" s="987"/>
      <c r="AH130" s="987"/>
      <c r="AI130" s="987"/>
      <c r="AJ130" s="988"/>
      <c r="AK130" s="989">
        <v>1571978</v>
      </c>
      <c r="AL130" s="987"/>
      <c r="AM130" s="987"/>
      <c r="AN130" s="987"/>
      <c r="AO130" s="988"/>
      <c r="AP130" s="1104"/>
      <c r="AQ130" s="1105"/>
      <c r="AR130" s="1105"/>
      <c r="AS130" s="1105"/>
      <c r="AT130" s="1106"/>
      <c r="AU130" s="237"/>
      <c r="AV130" s="237"/>
      <c r="AW130" s="237"/>
      <c r="AX130" s="1095" t="s">
        <v>469</v>
      </c>
      <c r="AY130" s="978"/>
      <c r="AZ130" s="978"/>
      <c r="BA130" s="978"/>
      <c r="BB130" s="978"/>
      <c r="BC130" s="978"/>
      <c r="BD130" s="978"/>
      <c r="BE130" s="979"/>
      <c r="BF130" s="1132">
        <v>8.4</v>
      </c>
      <c r="BG130" s="1133"/>
      <c r="BH130" s="1133"/>
      <c r="BI130" s="1133"/>
      <c r="BJ130" s="1133"/>
      <c r="BK130" s="1133"/>
      <c r="BL130" s="1134"/>
      <c r="BM130" s="1132">
        <v>25</v>
      </c>
      <c r="BN130" s="1133"/>
      <c r="BO130" s="1133"/>
      <c r="BP130" s="1133"/>
      <c r="BQ130" s="1133"/>
      <c r="BR130" s="1133"/>
      <c r="BS130" s="1134"/>
      <c r="BT130" s="1132">
        <v>35</v>
      </c>
      <c r="BU130" s="1135"/>
      <c r="BV130" s="1135"/>
      <c r="BW130" s="1135"/>
      <c r="BX130" s="1135"/>
      <c r="BY130" s="1135"/>
      <c r="BZ130" s="1136"/>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470</v>
      </c>
      <c r="X131" s="1140"/>
      <c r="Y131" s="1140"/>
      <c r="Z131" s="1141"/>
      <c r="AA131" s="1033">
        <v>9605259</v>
      </c>
      <c r="AB131" s="1012"/>
      <c r="AC131" s="1012"/>
      <c r="AD131" s="1012"/>
      <c r="AE131" s="1013"/>
      <c r="AF131" s="1011">
        <v>9845218</v>
      </c>
      <c r="AG131" s="1012"/>
      <c r="AH131" s="1012"/>
      <c r="AI131" s="1012"/>
      <c r="AJ131" s="1013"/>
      <c r="AK131" s="1011">
        <v>9597199</v>
      </c>
      <c r="AL131" s="1012"/>
      <c r="AM131" s="1012"/>
      <c r="AN131" s="1012"/>
      <c r="AO131" s="1013"/>
      <c r="AP131" s="1142"/>
      <c r="AQ131" s="1143"/>
      <c r="AR131" s="1143"/>
      <c r="AS131" s="1143"/>
      <c r="AT131" s="1144"/>
      <c r="AU131" s="237"/>
      <c r="AV131" s="237"/>
      <c r="AW131" s="237"/>
      <c r="AX131" s="1114" t="s">
        <v>471</v>
      </c>
      <c r="AY131" s="1065"/>
      <c r="AZ131" s="1065"/>
      <c r="BA131" s="1065"/>
      <c r="BB131" s="1065"/>
      <c r="BC131" s="1065"/>
      <c r="BD131" s="1065"/>
      <c r="BE131" s="1066"/>
      <c r="BF131" s="1115">
        <v>56.6</v>
      </c>
      <c r="BG131" s="1116"/>
      <c r="BH131" s="1116"/>
      <c r="BI131" s="1116"/>
      <c r="BJ131" s="1116"/>
      <c r="BK131" s="1116"/>
      <c r="BL131" s="1117"/>
      <c r="BM131" s="1115">
        <v>350</v>
      </c>
      <c r="BN131" s="1116"/>
      <c r="BO131" s="1116"/>
      <c r="BP131" s="1116"/>
      <c r="BQ131" s="1116"/>
      <c r="BR131" s="1116"/>
      <c r="BS131" s="1117"/>
      <c r="BT131" s="1118"/>
      <c r="BU131" s="1119"/>
      <c r="BV131" s="1119"/>
      <c r="BW131" s="1119"/>
      <c r="BX131" s="1119"/>
      <c r="BY131" s="1119"/>
      <c r="BZ131" s="112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1" t="s">
        <v>472</v>
      </c>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5" t="s">
        <v>473</v>
      </c>
      <c r="W132" s="1125"/>
      <c r="X132" s="1125"/>
      <c r="Y132" s="1125"/>
      <c r="Z132" s="1126"/>
      <c r="AA132" s="1127">
        <v>8.0899119949999996</v>
      </c>
      <c r="AB132" s="1128"/>
      <c r="AC132" s="1128"/>
      <c r="AD132" s="1128"/>
      <c r="AE132" s="1129"/>
      <c r="AF132" s="1130">
        <v>8.7679216449999995</v>
      </c>
      <c r="AG132" s="1128"/>
      <c r="AH132" s="1128"/>
      <c r="AI132" s="1128"/>
      <c r="AJ132" s="1129"/>
      <c r="AK132" s="1130">
        <v>8.4051711339999997</v>
      </c>
      <c r="AL132" s="1128"/>
      <c r="AM132" s="1128"/>
      <c r="AN132" s="1128"/>
      <c r="AO132" s="1129"/>
      <c r="AP132" s="1027"/>
      <c r="AQ132" s="1028"/>
      <c r="AR132" s="1028"/>
      <c r="AS132" s="1028"/>
      <c r="AT132" s="1131"/>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3"/>
      <c r="B133" s="1124"/>
      <c r="C133" s="1124"/>
      <c r="D133" s="1124"/>
      <c r="E133" s="1124"/>
      <c r="F133" s="1124"/>
      <c r="G133" s="1124"/>
      <c r="H133" s="1124"/>
      <c r="I133" s="1124"/>
      <c r="J133" s="1124"/>
      <c r="K133" s="1124"/>
      <c r="L133" s="1124"/>
      <c r="M133" s="1124"/>
      <c r="N133" s="1124"/>
      <c r="O133" s="1124"/>
      <c r="P133" s="1124"/>
      <c r="Q133" s="1124"/>
      <c r="R133" s="1124"/>
      <c r="S133" s="1124"/>
      <c r="T133" s="1124"/>
      <c r="U133" s="1124"/>
      <c r="V133" s="1108" t="s">
        <v>474</v>
      </c>
      <c r="W133" s="1108"/>
      <c r="X133" s="1108"/>
      <c r="Y133" s="1108"/>
      <c r="Z133" s="1109"/>
      <c r="AA133" s="1110">
        <v>8.5</v>
      </c>
      <c r="AB133" s="1111"/>
      <c r="AC133" s="1111"/>
      <c r="AD133" s="1111"/>
      <c r="AE133" s="1112"/>
      <c r="AF133" s="1110">
        <v>8.4</v>
      </c>
      <c r="AG133" s="1111"/>
      <c r="AH133" s="1111"/>
      <c r="AI133" s="1111"/>
      <c r="AJ133" s="1112"/>
      <c r="AK133" s="1110">
        <v>8.4</v>
      </c>
      <c r="AL133" s="1111"/>
      <c r="AM133" s="1111"/>
      <c r="AN133" s="1111"/>
      <c r="AO133" s="1112"/>
      <c r="AP133" s="1057"/>
      <c r="AQ133" s="1058"/>
      <c r="AR133" s="1058"/>
      <c r="AS133" s="1058"/>
      <c r="AT133" s="1113"/>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48" t="s">
        <v>477</v>
      </c>
      <c r="L7" s="256"/>
      <c r="M7" s="257" t="s">
        <v>478</v>
      </c>
      <c r="N7" s="258"/>
    </row>
    <row r="8" spans="1:16" x14ac:dyDescent="0.15">
      <c r="A8" s="250"/>
      <c r="B8" s="246"/>
      <c r="C8" s="246"/>
      <c r="D8" s="246"/>
      <c r="E8" s="246"/>
      <c r="F8" s="246"/>
      <c r="G8" s="259"/>
      <c r="H8" s="260"/>
      <c r="I8" s="260"/>
      <c r="J8" s="261"/>
      <c r="K8" s="1149"/>
      <c r="L8" s="262" t="s">
        <v>479</v>
      </c>
      <c r="M8" s="263" t="s">
        <v>480</v>
      </c>
      <c r="N8" s="264" t="s">
        <v>481</v>
      </c>
    </row>
    <row r="9" spans="1:16" x14ac:dyDescent="0.15">
      <c r="A9" s="250"/>
      <c r="B9" s="246"/>
      <c r="C9" s="246"/>
      <c r="D9" s="246"/>
      <c r="E9" s="246"/>
      <c r="F9" s="246"/>
      <c r="G9" s="1150" t="s">
        <v>482</v>
      </c>
      <c r="H9" s="1151"/>
      <c r="I9" s="1151"/>
      <c r="J9" s="1152"/>
      <c r="K9" s="265">
        <v>2949904</v>
      </c>
      <c r="L9" s="266">
        <v>74947</v>
      </c>
      <c r="M9" s="267">
        <v>88814</v>
      </c>
      <c r="N9" s="268">
        <v>-15.6</v>
      </c>
    </row>
    <row r="10" spans="1:16" x14ac:dyDescent="0.15">
      <c r="A10" s="250"/>
      <c r="B10" s="246"/>
      <c r="C10" s="246"/>
      <c r="D10" s="246"/>
      <c r="E10" s="246"/>
      <c r="F10" s="246"/>
      <c r="G10" s="1150" t="s">
        <v>483</v>
      </c>
      <c r="H10" s="1151"/>
      <c r="I10" s="1151"/>
      <c r="J10" s="1152"/>
      <c r="K10" s="269">
        <v>295348</v>
      </c>
      <c r="L10" s="270">
        <v>7504</v>
      </c>
      <c r="M10" s="271">
        <v>7348</v>
      </c>
      <c r="N10" s="272">
        <v>2.1</v>
      </c>
    </row>
    <row r="11" spans="1:16" ht="13.5" customHeight="1" x14ac:dyDescent="0.15">
      <c r="A11" s="250"/>
      <c r="B11" s="246"/>
      <c r="C11" s="246"/>
      <c r="D11" s="246"/>
      <c r="E11" s="246"/>
      <c r="F11" s="246"/>
      <c r="G11" s="1150" t="s">
        <v>484</v>
      </c>
      <c r="H11" s="1151"/>
      <c r="I11" s="1151"/>
      <c r="J11" s="1152"/>
      <c r="K11" s="269">
        <v>757835</v>
      </c>
      <c r="L11" s="270">
        <v>19254</v>
      </c>
      <c r="M11" s="271">
        <v>9064</v>
      </c>
      <c r="N11" s="272">
        <v>112.4</v>
      </c>
    </row>
    <row r="12" spans="1:16" ht="13.5" customHeight="1" x14ac:dyDescent="0.15">
      <c r="A12" s="250"/>
      <c r="B12" s="246"/>
      <c r="C12" s="246"/>
      <c r="D12" s="246"/>
      <c r="E12" s="246"/>
      <c r="F12" s="246"/>
      <c r="G12" s="1150" t="s">
        <v>485</v>
      </c>
      <c r="H12" s="1151"/>
      <c r="I12" s="1151"/>
      <c r="J12" s="1152"/>
      <c r="K12" s="269" t="s">
        <v>486</v>
      </c>
      <c r="L12" s="270" t="s">
        <v>486</v>
      </c>
      <c r="M12" s="271">
        <v>917</v>
      </c>
      <c r="N12" s="272" t="s">
        <v>486</v>
      </c>
    </row>
    <row r="13" spans="1:16" ht="13.5" customHeight="1" x14ac:dyDescent="0.15">
      <c r="A13" s="250"/>
      <c r="B13" s="246"/>
      <c r="C13" s="246"/>
      <c r="D13" s="246"/>
      <c r="E13" s="246"/>
      <c r="F13" s="246"/>
      <c r="G13" s="1150" t="s">
        <v>487</v>
      </c>
      <c r="H13" s="1151"/>
      <c r="I13" s="1151"/>
      <c r="J13" s="1152"/>
      <c r="K13" s="269" t="s">
        <v>486</v>
      </c>
      <c r="L13" s="270" t="s">
        <v>486</v>
      </c>
      <c r="M13" s="271">
        <v>11</v>
      </c>
      <c r="N13" s="272" t="s">
        <v>486</v>
      </c>
    </row>
    <row r="14" spans="1:16" ht="13.5" customHeight="1" x14ac:dyDescent="0.15">
      <c r="A14" s="250"/>
      <c r="B14" s="246"/>
      <c r="C14" s="246"/>
      <c r="D14" s="246"/>
      <c r="E14" s="246"/>
      <c r="F14" s="246"/>
      <c r="G14" s="1150" t="s">
        <v>488</v>
      </c>
      <c r="H14" s="1151"/>
      <c r="I14" s="1151"/>
      <c r="J14" s="1152"/>
      <c r="K14" s="269">
        <v>107405</v>
      </c>
      <c r="L14" s="270">
        <v>2729</v>
      </c>
      <c r="M14" s="271">
        <v>3976</v>
      </c>
      <c r="N14" s="272">
        <v>-31.4</v>
      </c>
    </row>
    <row r="15" spans="1:16" ht="13.5" customHeight="1" x14ac:dyDescent="0.15">
      <c r="A15" s="250"/>
      <c r="B15" s="246"/>
      <c r="C15" s="246"/>
      <c r="D15" s="246"/>
      <c r="E15" s="246"/>
      <c r="F15" s="246"/>
      <c r="G15" s="1150" t="s">
        <v>489</v>
      </c>
      <c r="H15" s="1151"/>
      <c r="I15" s="1151"/>
      <c r="J15" s="1152"/>
      <c r="K15" s="269">
        <v>21046</v>
      </c>
      <c r="L15" s="270">
        <v>535</v>
      </c>
      <c r="M15" s="271">
        <v>2094</v>
      </c>
      <c r="N15" s="272">
        <v>-74.5</v>
      </c>
    </row>
    <row r="16" spans="1:16" x14ac:dyDescent="0.15">
      <c r="A16" s="250"/>
      <c r="B16" s="246"/>
      <c r="C16" s="246"/>
      <c r="D16" s="246"/>
      <c r="E16" s="246"/>
      <c r="F16" s="246"/>
      <c r="G16" s="1153" t="s">
        <v>490</v>
      </c>
      <c r="H16" s="1154"/>
      <c r="I16" s="1154"/>
      <c r="J16" s="1155"/>
      <c r="K16" s="270">
        <v>-431888</v>
      </c>
      <c r="L16" s="270">
        <v>-10973</v>
      </c>
      <c r="M16" s="271">
        <v>-9674</v>
      </c>
      <c r="N16" s="272">
        <v>13.4</v>
      </c>
    </row>
    <row r="17" spans="1:16" x14ac:dyDescent="0.15">
      <c r="A17" s="250"/>
      <c r="B17" s="246"/>
      <c r="C17" s="246"/>
      <c r="D17" s="246"/>
      <c r="E17" s="246"/>
      <c r="F17" s="246"/>
      <c r="G17" s="1153" t="s">
        <v>171</v>
      </c>
      <c r="H17" s="1154"/>
      <c r="I17" s="1154"/>
      <c r="J17" s="1155"/>
      <c r="K17" s="270">
        <v>3699650</v>
      </c>
      <c r="L17" s="270">
        <v>93995</v>
      </c>
      <c r="M17" s="271">
        <v>102550</v>
      </c>
      <c r="N17" s="272">
        <v>-8.3000000000000007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45" t="s">
        <v>495</v>
      </c>
      <c r="H21" s="1146"/>
      <c r="I21" s="1146"/>
      <c r="J21" s="1147"/>
      <c r="K21" s="282">
        <v>8.31</v>
      </c>
      <c r="L21" s="283">
        <v>9.9600000000000009</v>
      </c>
      <c r="M21" s="284">
        <v>-1.65</v>
      </c>
      <c r="N21" s="251"/>
      <c r="O21" s="285"/>
      <c r="P21" s="281"/>
    </row>
    <row r="22" spans="1:16" s="286" customFormat="1" x14ac:dyDescent="0.15">
      <c r="A22" s="281"/>
      <c r="B22" s="251"/>
      <c r="C22" s="251"/>
      <c r="D22" s="251"/>
      <c r="E22" s="251"/>
      <c r="F22" s="251"/>
      <c r="G22" s="1145" t="s">
        <v>496</v>
      </c>
      <c r="H22" s="1146"/>
      <c r="I22" s="1146"/>
      <c r="J22" s="1147"/>
      <c r="K22" s="287">
        <v>99.7</v>
      </c>
      <c r="L22" s="288">
        <v>97.8</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48" t="s">
        <v>477</v>
      </c>
      <c r="L30" s="256"/>
      <c r="M30" s="257" t="s">
        <v>478</v>
      </c>
      <c r="N30" s="258"/>
    </row>
    <row r="31" spans="1:16" x14ac:dyDescent="0.15">
      <c r="A31" s="250"/>
      <c r="B31" s="246"/>
      <c r="C31" s="246"/>
      <c r="D31" s="246"/>
      <c r="E31" s="246"/>
      <c r="F31" s="246"/>
      <c r="G31" s="259"/>
      <c r="H31" s="260"/>
      <c r="I31" s="260"/>
      <c r="J31" s="261"/>
      <c r="K31" s="1149"/>
      <c r="L31" s="262" t="s">
        <v>479</v>
      </c>
      <c r="M31" s="263" t="s">
        <v>480</v>
      </c>
      <c r="N31" s="264" t="s">
        <v>481</v>
      </c>
    </row>
    <row r="32" spans="1:16" ht="27" customHeight="1" x14ac:dyDescent="0.15">
      <c r="A32" s="250"/>
      <c r="B32" s="246"/>
      <c r="C32" s="246"/>
      <c r="D32" s="246"/>
      <c r="E32" s="246"/>
      <c r="F32" s="246"/>
      <c r="G32" s="1161" t="s">
        <v>500</v>
      </c>
      <c r="H32" s="1162"/>
      <c r="I32" s="1162"/>
      <c r="J32" s="1163"/>
      <c r="K32" s="296">
        <v>2013401</v>
      </c>
      <c r="L32" s="296">
        <v>51153</v>
      </c>
      <c r="M32" s="297">
        <v>68120</v>
      </c>
      <c r="N32" s="298">
        <v>-24.9</v>
      </c>
    </row>
    <row r="33" spans="1:16" ht="13.5" customHeight="1" x14ac:dyDescent="0.15">
      <c r="A33" s="250"/>
      <c r="B33" s="246"/>
      <c r="C33" s="246"/>
      <c r="D33" s="246"/>
      <c r="E33" s="246"/>
      <c r="F33" s="246"/>
      <c r="G33" s="1161" t="s">
        <v>501</v>
      </c>
      <c r="H33" s="1162"/>
      <c r="I33" s="1162"/>
      <c r="J33" s="1163"/>
      <c r="K33" s="296" t="s">
        <v>486</v>
      </c>
      <c r="L33" s="296" t="s">
        <v>486</v>
      </c>
      <c r="M33" s="297" t="s">
        <v>486</v>
      </c>
      <c r="N33" s="298" t="s">
        <v>486</v>
      </c>
    </row>
    <row r="34" spans="1:16" ht="27" customHeight="1" x14ac:dyDescent="0.15">
      <c r="A34" s="250"/>
      <c r="B34" s="246"/>
      <c r="C34" s="246"/>
      <c r="D34" s="246"/>
      <c r="E34" s="246"/>
      <c r="F34" s="246"/>
      <c r="G34" s="1161" t="s">
        <v>502</v>
      </c>
      <c r="H34" s="1162"/>
      <c r="I34" s="1162"/>
      <c r="J34" s="1163"/>
      <c r="K34" s="296" t="s">
        <v>486</v>
      </c>
      <c r="L34" s="296" t="s">
        <v>486</v>
      </c>
      <c r="M34" s="297">
        <v>13</v>
      </c>
      <c r="N34" s="298" t="s">
        <v>486</v>
      </c>
    </row>
    <row r="35" spans="1:16" ht="27" customHeight="1" x14ac:dyDescent="0.15">
      <c r="A35" s="250"/>
      <c r="B35" s="246"/>
      <c r="C35" s="246"/>
      <c r="D35" s="246"/>
      <c r="E35" s="246"/>
      <c r="F35" s="246"/>
      <c r="G35" s="1161" t="s">
        <v>503</v>
      </c>
      <c r="H35" s="1162"/>
      <c r="I35" s="1162"/>
      <c r="J35" s="1163"/>
      <c r="K35" s="296">
        <v>234326</v>
      </c>
      <c r="L35" s="296">
        <v>5953</v>
      </c>
      <c r="M35" s="297">
        <v>17609</v>
      </c>
      <c r="N35" s="298">
        <v>-66.2</v>
      </c>
    </row>
    <row r="36" spans="1:16" ht="27" customHeight="1" x14ac:dyDescent="0.15">
      <c r="A36" s="250"/>
      <c r="B36" s="246"/>
      <c r="C36" s="246"/>
      <c r="D36" s="246"/>
      <c r="E36" s="246"/>
      <c r="F36" s="246"/>
      <c r="G36" s="1161" t="s">
        <v>504</v>
      </c>
      <c r="H36" s="1162"/>
      <c r="I36" s="1162"/>
      <c r="J36" s="1163"/>
      <c r="K36" s="296">
        <v>154619</v>
      </c>
      <c r="L36" s="296">
        <v>3928</v>
      </c>
      <c r="M36" s="297">
        <v>2944</v>
      </c>
      <c r="N36" s="298">
        <v>33.4</v>
      </c>
    </row>
    <row r="37" spans="1:16" ht="13.5" customHeight="1" x14ac:dyDescent="0.15">
      <c r="A37" s="250"/>
      <c r="B37" s="246"/>
      <c r="C37" s="246"/>
      <c r="D37" s="246"/>
      <c r="E37" s="246"/>
      <c r="F37" s="246"/>
      <c r="G37" s="1161" t="s">
        <v>505</v>
      </c>
      <c r="H37" s="1162"/>
      <c r="I37" s="1162"/>
      <c r="J37" s="1163"/>
      <c r="K37" s="296">
        <v>4210</v>
      </c>
      <c r="L37" s="296">
        <v>107</v>
      </c>
      <c r="M37" s="297">
        <v>1200</v>
      </c>
      <c r="N37" s="298">
        <v>-91.1</v>
      </c>
    </row>
    <row r="38" spans="1:16" ht="27" customHeight="1" x14ac:dyDescent="0.15">
      <c r="A38" s="250"/>
      <c r="B38" s="246"/>
      <c r="C38" s="246"/>
      <c r="D38" s="246"/>
      <c r="E38" s="246"/>
      <c r="F38" s="246"/>
      <c r="G38" s="1164" t="s">
        <v>506</v>
      </c>
      <c r="H38" s="1165"/>
      <c r="I38" s="1165"/>
      <c r="J38" s="1166"/>
      <c r="K38" s="299" t="s">
        <v>486</v>
      </c>
      <c r="L38" s="299" t="s">
        <v>486</v>
      </c>
      <c r="M38" s="300">
        <v>5</v>
      </c>
      <c r="N38" s="301" t="s">
        <v>486</v>
      </c>
      <c r="O38" s="295"/>
    </row>
    <row r="39" spans="1:16" x14ac:dyDescent="0.15">
      <c r="A39" s="250"/>
      <c r="B39" s="246"/>
      <c r="C39" s="246"/>
      <c r="D39" s="246"/>
      <c r="E39" s="246"/>
      <c r="F39" s="246"/>
      <c r="G39" s="1164" t="s">
        <v>507</v>
      </c>
      <c r="H39" s="1165"/>
      <c r="I39" s="1165"/>
      <c r="J39" s="1166"/>
      <c r="K39" s="302">
        <v>-27917</v>
      </c>
      <c r="L39" s="302">
        <v>-709</v>
      </c>
      <c r="M39" s="303">
        <v>-3946</v>
      </c>
      <c r="N39" s="304">
        <v>-82</v>
      </c>
      <c r="O39" s="295"/>
    </row>
    <row r="40" spans="1:16" ht="27" customHeight="1" x14ac:dyDescent="0.15">
      <c r="A40" s="250"/>
      <c r="B40" s="246"/>
      <c r="C40" s="246"/>
      <c r="D40" s="246"/>
      <c r="E40" s="246"/>
      <c r="F40" s="246"/>
      <c r="G40" s="1161" t="s">
        <v>508</v>
      </c>
      <c r="H40" s="1162"/>
      <c r="I40" s="1162"/>
      <c r="J40" s="1163"/>
      <c r="K40" s="302">
        <v>-1571978</v>
      </c>
      <c r="L40" s="302">
        <v>-39938</v>
      </c>
      <c r="M40" s="303">
        <v>-59158</v>
      </c>
      <c r="N40" s="304">
        <v>-32.5</v>
      </c>
      <c r="O40" s="295"/>
    </row>
    <row r="41" spans="1:16" x14ac:dyDescent="0.15">
      <c r="A41" s="250"/>
      <c r="B41" s="246"/>
      <c r="C41" s="246"/>
      <c r="D41" s="246"/>
      <c r="E41" s="246"/>
      <c r="F41" s="246"/>
      <c r="G41" s="1167" t="s">
        <v>282</v>
      </c>
      <c r="H41" s="1168"/>
      <c r="I41" s="1168"/>
      <c r="J41" s="1169"/>
      <c r="K41" s="296">
        <v>806661</v>
      </c>
      <c r="L41" s="302">
        <v>20494</v>
      </c>
      <c r="M41" s="303">
        <v>26787</v>
      </c>
      <c r="N41" s="304">
        <v>-23.5</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56" t="s">
        <v>477</v>
      </c>
      <c r="J49" s="1158" t="s">
        <v>512</v>
      </c>
      <c r="K49" s="1159"/>
      <c r="L49" s="1159"/>
      <c r="M49" s="1159"/>
      <c r="N49" s="1160"/>
    </row>
    <row r="50" spans="1:14" x14ac:dyDescent="0.15">
      <c r="A50" s="250"/>
      <c r="B50" s="246"/>
      <c r="C50" s="246"/>
      <c r="D50" s="246"/>
      <c r="E50" s="246"/>
      <c r="F50" s="246"/>
      <c r="G50" s="314"/>
      <c r="H50" s="315"/>
      <c r="I50" s="1157"/>
      <c r="J50" s="316" t="s">
        <v>513</v>
      </c>
      <c r="K50" s="317" t="s">
        <v>514</v>
      </c>
      <c r="L50" s="318" t="s">
        <v>515</v>
      </c>
      <c r="M50" s="319" t="s">
        <v>516</v>
      </c>
      <c r="N50" s="320" t="s">
        <v>517</v>
      </c>
    </row>
    <row r="51" spans="1:14" x14ac:dyDescent="0.15">
      <c r="A51" s="250"/>
      <c r="B51" s="246"/>
      <c r="C51" s="246"/>
      <c r="D51" s="246"/>
      <c r="E51" s="246"/>
      <c r="F51" s="246"/>
      <c r="G51" s="312" t="s">
        <v>518</v>
      </c>
      <c r="H51" s="313"/>
      <c r="I51" s="321">
        <v>2818071</v>
      </c>
      <c r="J51" s="322">
        <v>68275</v>
      </c>
      <c r="K51" s="323">
        <v>2.9</v>
      </c>
      <c r="L51" s="324">
        <v>75709</v>
      </c>
      <c r="M51" s="325">
        <v>12.7</v>
      </c>
      <c r="N51" s="326">
        <v>-9.8000000000000007</v>
      </c>
    </row>
    <row r="52" spans="1:14" x14ac:dyDescent="0.15">
      <c r="A52" s="250"/>
      <c r="B52" s="246"/>
      <c r="C52" s="246"/>
      <c r="D52" s="246"/>
      <c r="E52" s="246"/>
      <c r="F52" s="246"/>
      <c r="G52" s="327"/>
      <c r="H52" s="328" t="s">
        <v>519</v>
      </c>
      <c r="I52" s="329">
        <v>676195</v>
      </c>
      <c r="J52" s="330">
        <v>16383</v>
      </c>
      <c r="K52" s="331">
        <v>-25.5</v>
      </c>
      <c r="L52" s="332">
        <v>35212</v>
      </c>
      <c r="M52" s="333">
        <v>0</v>
      </c>
      <c r="N52" s="334">
        <v>-25.5</v>
      </c>
    </row>
    <row r="53" spans="1:14" x14ac:dyDescent="0.15">
      <c r="A53" s="250"/>
      <c r="B53" s="246"/>
      <c r="C53" s="246"/>
      <c r="D53" s="246"/>
      <c r="E53" s="246"/>
      <c r="F53" s="246"/>
      <c r="G53" s="312" t="s">
        <v>520</v>
      </c>
      <c r="H53" s="313"/>
      <c r="I53" s="321">
        <v>2017756</v>
      </c>
      <c r="J53" s="322">
        <v>49196</v>
      </c>
      <c r="K53" s="323">
        <v>-27.9</v>
      </c>
      <c r="L53" s="324">
        <v>90961</v>
      </c>
      <c r="M53" s="325">
        <v>20.100000000000001</v>
      </c>
      <c r="N53" s="326">
        <v>-48</v>
      </c>
    </row>
    <row r="54" spans="1:14" x14ac:dyDescent="0.15">
      <c r="A54" s="250"/>
      <c r="B54" s="246"/>
      <c r="C54" s="246"/>
      <c r="D54" s="246"/>
      <c r="E54" s="246"/>
      <c r="F54" s="246"/>
      <c r="G54" s="327"/>
      <c r="H54" s="328" t="s">
        <v>519</v>
      </c>
      <c r="I54" s="329">
        <v>852709</v>
      </c>
      <c r="J54" s="330">
        <v>20790</v>
      </c>
      <c r="K54" s="331">
        <v>26.9</v>
      </c>
      <c r="L54" s="332">
        <v>37720</v>
      </c>
      <c r="M54" s="333">
        <v>7.1</v>
      </c>
      <c r="N54" s="334">
        <v>19.8</v>
      </c>
    </row>
    <row r="55" spans="1:14" x14ac:dyDescent="0.15">
      <c r="A55" s="250"/>
      <c r="B55" s="246"/>
      <c r="C55" s="246"/>
      <c r="D55" s="246"/>
      <c r="E55" s="246"/>
      <c r="F55" s="246"/>
      <c r="G55" s="312" t="s">
        <v>521</v>
      </c>
      <c r="H55" s="313"/>
      <c r="I55" s="321">
        <v>2794867</v>
      </c>
      <c r="J55" s="322">
        <v>69006</v>
      </c>
      <c r="K55" s="323">
        <v>40.299999999999997</v>
      </c>
      <c r="L55" s="324">
        <v>106614</v>
      </c>
      <c r="M55" s="325">
        <v>17.2</v>
      </c>
      <c r="N55" s="326">
        <v>23.1</v>
      </c>
    </row>
    <row r="56" spans="1:14" x14ac:dyDescent="0.15">
      <c r="A56" s="250"/>
      <c r="B56" s="246"/>
      <c r="C56" s="246"/>
      <c r="D56" s="246"/>
      <c r="E56" s="246"/>
      <c r="F56" s="246"/>
      <c r="G56" s="327"/>
      <c r="H56" s="328" t="s">
        <v>519</v>
      </c>
      <c r="I56" s="329">
        <v>337551</v>
      </c>
      <c r="J56" s="330">
        <v>8334</v>
      </c>
      <c r="K56" s="331">
        <v>-59.9</v>
      </c>
      <c r="L56" s="332">
        <v>45545</v>
      </c>
      <c r="M56" s="333">
        <v>20.7</v>
      </c>
      <c r="N56" s="334">
        <v>-80.599999999999994</v>
      </c>
    </row>
    <row r="57" spans="1:14" x14ac:dyDescent="0.15">
      <c r="A57" s="250"/>
      <c r="B57" s="246"/>
      <c r="C57" s="246"/>
      <c r="D57" s="246"/>
      <c r="E57" s="246"/>
      <c r="F57" s="246"/>
      <c r="G57" s="312" t="s">
        <v>522</v>
      </c>
      <c r="H57" s="313"/>
      <c r="I57" s="321">
        <v>741496</v>
      </c>
      <c r="J57" s="322">
        <v>18531</v>
      </c>
      <c r="K57" s="323">
        <v>-73.099999999999994</v>
      </c>
      <c r="L57" s="324">
        <v>85459</v>
      </c>
      <c r="M57" s="325">
        <v>-19.8</v>
      </c>
      <c r="N57" s="326">
        <v>-53.3</v>
      </c>
    </row>
    <row r="58" spans="1:14" x14ac:dyDescent="0.15">
      <c r="A58" s="250"/>
      <c r="B58" s="246"/>
      <c r="C58" s="246"/>
      <c r="D58" s="246"/>
      <c r="E58" s="246"/>
      <c r="F58" s="246"/>
      <c r="G58" s="327"/>
      <c r="H58" s="328" t="s">
        <v>519</v>
      </c>
      <c r="I58" s="329">
        <v>287278</v>
      </c>
      <c r="J58" s="330">
        <v>7179</v>
      </c>
      <c r="K58" s="331">
        <v>-13.9</v>
      </c>
      <c r="L58" s="332">
        <v>44378</v>
      </c>
      <c r="M58" s="333">
        <v>-2.6</v>
      </c>
      <c r="N58" s="334">
        <v>-11.3</v>
      </c>
    </row>
    <row r="59" spans="1:14" x14ac:dyDescent="0.15">
      <c r="A59" s="250"/>
      <c r="B59" s="246"/>
      <c r="C59" s="246"/>
      <c r="D59" s="246"/>
      <c r="E59" s="246"/>
      <c r="F59" s="246"/>
      <c r="G59" s="312" t="s">
        <v>523</v>
      </c>
      <c r="H59" s="313"/>
      <c r="I59" s="321">
        <v>913035</v>
      </c>
      <c r="J59" s="322">
        <v>23197</v>
      </c>
      <c r="K59" s="323">
        <v>25.2</v>
      </c>
      <c r="L59" s="324">
        <v>83280</v>
      </c>
      <c r="M59" s="325">
        <v>-2.5</v>
      </c>
      <c r="N59" s="326">
        <v>27.7</v>
      </c>
    </row>
    <row r="60" spans="1:14" x14ac:dyDescent="0.15">
      <c r="A60" s="250"/>
      <c r="B60" s="246"/>
      <c r="C60" s="246"/>
      <c r="D60" s="246"/>
      <c r="E60" s="246"/>
      <c r="F60" s="246"/>
      <c r="G60" s="327"/>
      <c r="H60" s="328" t="s">
        <v>519</v>
      </c>
      <c r="I60" s="335">
        <v>635005</v>
      </c>
      <c r="J60" s="330">
        <v>16133</v>
      </c>
      <c r="K60" s="331">
        <v>124.7</v>
      </c>
      <c r="L60" s="332">
        <v>43123</v>
      </c>
      <c r="M60" s="333">
        <v>-2.8</v>
      </c>
      <c r="N60" s="334">
        <v>127.5</v>
      </c>
    </row>
    <row r="61" spans="1:14" x14ac:dyDescent="0.15">
      <c r="A61" s="250"/>
      <c r="B61" s="246"/>
      <c r="C61" s="246"/>
      <c r="D61" s="246"/>
      <c r="E61" s="246"/>
      <c r="F61" s="246"/>
      <c r="G61" s="312" t="s">
        <v>524</v>
      </c>
      <c r="H61" s="336"/>
      <c r="I61" s="337">
        <v>1857045</v>
      </c>
      <c r="J61" s="338">
        <v>45641</v>
      </c>
      <c r="K61" s="339">
        <v>-6.5</v>
      </c>
      <c r="L61" s="340">
        <v>88405</v>
      </c>
      <c r="M61" s="341">
        <v>5.5</v>
      </c>
      <c r="N61" s="326">
        <v>-12</v>
      </c>
    </row>
    <row r="62" spans="1:14" x14ac:dyDescent="0.15">
      <c r="A62" s="250"/>
      <c r="B62" s="246"/>
      <c r="C62" s="246"/>
      <c r="D62" s="246"/>
      <c r="E62" s="246"/>
      <c r="F62" s="246"/>
      <c r="G62" s="327"/>
      <c r="H62" s="328" t="s">
        <v>519</v>
      </c>
      <c r="I62" s="329">
        <v>557748</v>
      </c>
      <c r="J62" s="330">
        <v>13764</v>
      </c>
      <c r="K62" s="331">
        <v>10.5</v>
      </c>
      <c r="L62" s="332">
        <v>41196</v>
      </c>
      <c r="M62" s="333">
        <v>4.5</v>
      </c>
      <c r="N62" s="334">
        <v>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0" t="s">
        <v>3</v>
      </c>
      <c r="D47" s="1170"/>
      <c r="E47" s="1171"/>
      <c r="F47" s="11">
        <v>19.41</v>
      </c>
      <c r="G47" s="12">
        <v>22.12</v>
      </c>
      <c r="H47" s="12">
        <v>22.97</v>
      </c>
      <c r="I47" s="12">
        <v>31.83</v>
      </c>
      <c r="J47" s="13">
        <v>38.130000000000003</v>
      </c>
    </row>
    <row r="48" spans="2:10" ht="57.75" customHeight="1" x14ac:dyDescent="0.15">
      <c r="B48" s="14"/>
      <c r="C48" s="1172" t="s">
        <v>4</v>
      </c>
      <c r="D48" s="1172"/>
      <c r="E48" s="1173"/>
      <c r="F48" s="15">
        <v>7.94</v>
      </c>
      <c r="G48" s="16">
        <v>5.99</v>
      </c>
      <c r="H48" s="16">
        <v>7.13</v>
      </c>
      <c r="I48" s="16">
        <v>8.26</v>
      </c>
      <c r="J48" s="17">
        <v>5.28</v>
      </c>
    </row>
    <row r="49" spans="2:10" ht="57.75" customHeight="1" thickBot="1" x14ac:dyDescent="0.2">
      <c r="B49" s="18"/>
      <c r="C49" s="1174" t="s">
        <v>5</v>
      </c>
      <c r="D49" s="1174"/>
      <c r="E49" s="1175"/>
      <c r="F49" s="19">
        <v>3.13</v>
      </c>
      <c r="G49" s="20">
        <v>1.1000000000000001</v>
      </c>
      <c r="H49" s="20" t="s">
        <v>531</v>
      </c>
      <c r="I49" s="20">
        <v>7.15</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2018-10-18T04:49:01Z</cp:lastPrinted>
  <dcterms:created xsi:type="dcterms:W3CDTF">2018-01-24T04:25:16Z</dcterms:created>
  <dcterms:modified xsi:type="dcterms:W3CDTF">2018-11-19T09:54:56Z</dcterms:modified>
</cp:coreProperties>
</file>