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BW42" i="9" s="1"/>
  <c r="BW43" i="9" s="1"/>
  <c r="C34" i="9"/>
  <c r="C35" i="9" s="1"/>
  <c r="C36" i="9" l="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<sst xmlns="http://schemas.openxmlformats.org/spreadsheetml/2006/main" count="1081" uniqueCount="571">
  <si>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</si>
  <si>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</si>
  <si>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</si>
  <si>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</si>
  <si>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</si>
  <si>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</si>
  <si>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</si>
  <si>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</si>
  <si>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</si>
  <si>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</si>
  <si>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</si>
  <si>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</si>
  <si>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</si>
  <si>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</si>
  <si>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</si>
  <si>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</si>
  <si>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</si>
  <si>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</si>
  <si>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</si>
  <si>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</si>
  <si>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</si>
  <si>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</si>
  <si>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</si>
  <si>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</si>
  <si>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</si>
  <si>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</si>
  <si>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</si>
  <si>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</si>
  <si>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</si>
  <si>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</si>
  <si>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</si>
  <si>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</si>
  <si>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</si>
  <si>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</si>
  <si>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</si>
  <si>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</si>
  <si>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</si>
  <si>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</si>
  <si>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</si>
  <si>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</si>
  <si>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</si>
  <si>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</si>
  <si>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</si>
  <si>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</si>
  <si>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</si>
  <si>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</si>
  <si>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</si>
  <si>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</si>
  <si>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</si>
  <si>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</si>
  <si>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</si>
  <si>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</si>
  <si>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</si>
  <si>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</si>
  <si>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</si>
  <si>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</si>
  <si>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</si>
  <si>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</si>
  <si>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</si>
  <si>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</si>
  <si>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</si>
  <si>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</si>
  <si>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</si>
  <si>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</si>
  <si>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</si>
  <si>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</si>
  <si>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</si>
  <si>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</si>
  <si>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</si>
  <si>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</si>
  <si>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</si>
  <si>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</si>
  <si>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</si>
  <si>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</si>
  <si>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</si>
  <si>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</si>
  <si>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</si>
  <si>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</si>
  <si>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</si>
  <si>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</si>
  <si>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</si>
  <si>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</si>
  <si>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</si>
  <si>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</si>
  <si>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</si>
  <si>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</si>
  <si>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</si>
  <si>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</si>
  <si>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</si>
  <si>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</si>
  <si>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</si>
  <si>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</si>
  <si>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</si>
  <si>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</si>
  <si>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</si>
  <si>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</si>
  <si>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</si>
  <si>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</si>
  <si>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</si>
  <si>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</si>
  <si>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</si>
  <si>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</si>
  <si>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</si>
  <si>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</si>
  <si>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</si>
  <si>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</si>
  <si>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</si>
  <si>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</si>
  <si>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</si>
  <si>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</si>
  <si>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</si>
  <si>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</si>
  <si>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</si>
  <si>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</si>
  <si>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</si>
  <si>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</si>
  <si>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</si>
  <si>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</si>
  <si>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</si>
  <si>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</si>
  <si>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</si>
  <si>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</si>
  <si>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</si>
  <si>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</si>
  <si>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</si>
  <si>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</si>
  <si>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</si>
  <si>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</si>
  <si>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</si>
  <si>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</si>
  <si>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</si>
  <si>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</si>
  <si>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</si>
  <si>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</si>
  <si>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</si>
  <si>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</si>
  <si>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</si>
  <si>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</si>
  <si>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</si>
  <si>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</si>
  <si>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</si>
  <si>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</si>
  <si>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</si>
  <si>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</si>
  <si>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</si>
  <si>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</si>
  <si>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</si>
  <si>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</si>
  <si>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</si>
  <si>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</si>
  <si>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</si>
  <si>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</si>
  <si>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</si>
  <si>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</si>
  <si>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</si>
  <si>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</si>
  <si>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</si>
  <si>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</si>
  <si>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</si>
  <si>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</si>
  <si>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</si>
  <si>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</si>
  <si>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</si>
  <si>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</si>
  <si>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</si>
  <si>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</si>
  <si>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</si>
  <si>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</si>
  <si>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</si>
  <si>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</si>
  <si>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</si>
  <si>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</si>
  <si>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</si>
  <si>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</si>
  <si>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</si>
  <si>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</si>
  <si>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</si>
  <si>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</si>
  <si>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</si>
  <si>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</si>
  <si>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</si>
  <si>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</si>
  <si>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</si>
  <si>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</si>
  <si>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</si>
  <si>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</si>
  <si>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</si>
  <si>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</si>
  <si>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</si>
  <si>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</si>
  <si>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</si>
  <si>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</si>
  <si>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</si>
  <si>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</si>
  <si>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</si>
  <si>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</si>
  <si>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</si>
  <si>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千葉県山武市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</si>
  <si>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</si>
  <si>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</si>
  <si>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</si>
  <si>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</si>
  <si>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</si>
  <si>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</si>
  <si>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</si>
  <si>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</si>
  <si>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</si>
  <si>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</si>
  <si>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</si>
  <si>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</si>
  <si>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</si>
  <si>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</si>
  <si>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</si>
  <si>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</si>
  <si>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</si>
  <si>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</si>
  <si>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</si>
  <si>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</si>
  <si>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</si>
  <si>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</si>
  <si>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</si>
  <si>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</si>
  <si>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</si>
  <si>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</si>
  <si>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</si>
  <si>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</si>
  <si>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</si>
  <si>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</si>
  <si>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</si>
  <si>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</si>
  <si>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</si>
  <si>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</si>
  <si>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</si>
  <si>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</si>
  <si>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</si>
  <si>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</si>
  <si>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</si>
  <si>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</si>
  <si>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</si>
  <si>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</si>
  <si>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</si>
  <si>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</si>
  <si>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</si>
  <si>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</si>
  <si>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</si>
  <si>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</si>
  <si>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</si>
  <si>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</si>
  <si>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</si>
  <si>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</si>
  <si>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</si>
  <si>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</si>
  <si>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</si>
  <si>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</si>
  <si>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</si>
  <si>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</si>
  <si>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</si>
  <si>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</si>
  <si>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</si>
  <si>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</si>
  <si>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</si>
  <si>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</si>
  <si>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</si>
  <si>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</si>
  <si>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</si>
  <si>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</si>
  <si>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</si>
  <si>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</si>
  <si>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</si>
  <si>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</si>
  <si>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</si>
  <si>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</si>
  <si>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</si>
  <si>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</si>
  <si>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</si>
  <si>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</si>
  <si>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</si>
  <si>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</si>
  <si>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</si>
  <si>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</si>
  <si>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</si>
  <si>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</si>
  <si>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</si>
  <si>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</si>
  <si>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</si>
  <si>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</si>
  <si>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</si>
  <si>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</si>
  <si>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</si>
  <si>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</si>
  <si>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</si>
  <si>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</si>
  <si>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</si>
  <si>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</si>
  <si>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</si>
  <si>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</si>
  <si>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</si>
  <si>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</si>
  <si>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</si>
  <si>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</si>
  <si>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</si>
  <si>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</si>
  <si>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</si>
  <si>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</si>
  <si>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</si>
  <si>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</si>
  <si>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</si>
  <si>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</si>
  <si>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</si>
  <si>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</si>
  <si>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</si>
  <si>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</si>
  <si>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</si>
  <si>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</si>
  <si>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</si>
  <si>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</si>
  <si>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</si>
  <si>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</si>
  <si>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</si>
  <si>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</si>
  <si>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</si>
  <si>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</si>
  <si>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</si>
  <si>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</si>
  <si>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</si>
  <si>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</si>
  <si>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</si>
  <si>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</si>
  <si>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</si>
  <si>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</si>
  <si>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</si>
  <si>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</si>
  <si>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</si>
  <si>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</si>
  <si>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</si>
  <si>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</si>
  <si>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</si>
  <si>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</si>
  <si>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</si>
  <si>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</si>
  <si>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</si>
  <si>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</si>
  <si>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</si>
  <si>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</si>
  <si>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</si>
  <si>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</si>
  <si>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千葉県山武市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</si>
  <si>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</si>
  <si>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</si>
  <si>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</si>
  <si>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</si>
  <si>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</si>
  <si>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</si>
  <si>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</si>
  <si>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</si>
  <si>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</si>
  <si>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</si>
  <si>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</si>
  <si>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</si>
  <si>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</si>
  <si>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</si>
  <si>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</si>
  <si>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</si>
  <si>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</si>
  <si>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</si>
  <si>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</si>
  <si>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</si>
  <si>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</si>
  <si>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山武市組合立国保成東病院事業清算事務特別会計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</si>
  <si>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</si>
  <si>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</si>
  <si>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</si>
  <si>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</si>
  <si>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</si>
  <si>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</si>
  <si>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</si>
  <si>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</si>
  <si>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</si>
  <si>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</si>
  <si>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</si>
  <si>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</si>
  <si>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</si>
  <si>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</si>
  <si>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</si>
  <si>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</si>
  <si>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</si>
  <si>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</si>
  <si>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法適用企業</t>
    <phoneticPr fontId="5"/>
  </si>
  <si>
    <t>山武市農業集落排水事業特別会計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</si>
  <si>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</si>
  <si>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</si>
  <si>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</si>
  <si>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</si>
  <si>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</si>
  <si>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</si>
  <si>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</si>
  <si>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</si>
  <si>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</si>
  <si>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</si>
  <si>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</si>
  <si>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</si>
  <si>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</si>
  <si>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</si>
  <si>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</si>
  <si>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</si>
  <si>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</si>
  <si>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</si>
  <si>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</si>
  <si>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</si>
  <si>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</si>
  <si>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</si>
  <si>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</si>
  <si>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</si>
  <si>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</si>
  <si>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</si>
  <si>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</si>
  <si>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</si>
  <si>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</si>
  <si>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</si>
  <si>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</si>
  <si>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</si>
  <si>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</si>
  <si>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</si>
  <si>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</si>
  <si>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</si>
  <si>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</si>
  <si>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</si>
  <si>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</si>
  <si>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</si>
  <si>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</si>
  <si>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</si>
  <si>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</si>
  <si>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</si>
  <si>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</si>
  <si>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</si>
  <si>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</si>
  <si>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</si>
  <si>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</si>
  <si>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</si>
  <si>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</si>
  <si>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</si>
  <si>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</si>
  <si>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</si>
  <si>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</si>
  <si>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</si>
  <si>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</si>
  <si>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</si>
  <si>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</si>
  <si>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</si>
  <si>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</si>
  <si>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</si>
  <si>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</si>
  <si>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</si>
  <si>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</si>
  <si>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</si>
  <si>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</si>
  <si>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</si>
  <si>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</si>
  <si>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</si>
  <si>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</si>
  <si>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</si>
  <si>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</si>
  <si>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</si>
  <si>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</si>
  <si>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</si>
  <si>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</si>
  <si>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</si>
  <si>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</si>
  <si>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</si>
  <si>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</si>
  <si>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</si>
  <si>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</si>
  <si>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</si>
  <si>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</si>
  <si>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</si>
  <si>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</si>
  <si>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</si>
  <si>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</si>
  <si>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</si>
  <si>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</si>
  <si>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</si>
  <si>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</si>
  <si>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</si>
  <si>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</si>
  <si>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</si>
  <si>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</si>
  <si>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</si>
  <si>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</si>
  <si>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</si>
  <si>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</si>
  <si>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</si>
  <si>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</si>
  <si>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</si>
  <si>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</si>
  <si>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</si>
  <si>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</si>
  <si>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</si>
  <si>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</si>
  <si>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</si>
  <si>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</si>
  <si>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</si>
  <si>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</si>
  <si>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</si>
  <si>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</si>
  <si>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</si>
  <si>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</si>
  <si>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</si>
  <si>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</si>
  <si>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</si>
  <si>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</si>
  <si>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</si>
  <si>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</si>
  <si>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</si>
  <si>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</si>
  <si>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</si>
  <si>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</si>
  <si>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</si>
  <si>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</si>
  <si>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</si>
  <si>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</si>
  <si>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</si>
  <si>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</si>
  <si>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</si>
  <si>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</si>
  <si>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</si>
  <si>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1.08</t>
  </si>
  <si>
    <t>▲ 0.56</t>
  </si>
  <si>
    <t>▲ 1.84</t>
  </si>
  <si>
    <t>▲ 2.74</t>
  </si>
  <si>
    <t>▲ 2.80</t>
  </si>
  <si>
    <t>山武市水道事業会計</t>
  </si>
  <si>
    <t>山武市国民健康保険特別会計（事業勘定）</t>
  </si>
  <si>
    <t>一般会計</t>
  </si>
  <si>
    <t>山武市介護保険特別会計</t>
  </si>
  <si>
    <t>山武市組合立国保成東病院事業清算事務特別会計</t>
  </si>
  <si>
    <t>山武市国民健康保険特別会計（施設勘定）</t>
  </si>
  <si>
    <t>山武市後期高齢者医療特別会計</t>
  </si>
  <si>
    <t>山武市農業集落排水事業特別会計</t>
  </si>
  <si>
    <t>その他会計（赤字）</t>
  </si>
  <si>
    <t>その他会計（黒字）</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</si>
  <si>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</si>
  <si>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</si>
  <si>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</si>
  <si>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</si>
  <si>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</si>
  <si>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</si>
  <si>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</si>
  <si>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山武郡市広域行政組合（一般会計）</t>
  </si>
  <si>
    <t>東金市外三市町清掃組合</t>
  </si>
  <si>
    <t>九十九里地域水道企業団（水道用水供給事業会計）</t>
  </si>
  <si>
    <t>山武郡市広域水道企業団</t>
  </si>
  <si>
    <t>山武郡市環境衛生組合（一般会計）</t>
  </si>
  <si>
    <t>さんむ医療センター</t>
    <rPh sb="3" eb="5">
      <t>イリョウ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</si>
  <si>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</si>
  <si>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</si>
  <si>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</si>
  <si>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</si>
  <si>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</si>
  <si>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</si>
  <si>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</si>
  <si>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</si>
  <si>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</si>
  <si>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</si>
  <si>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</si>
  <si>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</si>
  <si>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</si>
  <si>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</si>
  <si>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</si>
  <si>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実質公債比率は類似団体内平均値を上回っているものの、将来負担比率については充当可能財源等が将来負担額を上回っているため、算出されていない（マイナスの数値になる）。
　人口減少の進展等に伴う歳入の減少が見込まれる中、計画的な地方債の発行等により後年度負担の軽減を図るとともに、今後予定されている地方債を活用する大型事業の実施にあたっては、交付税措置が有利な地方債を有効活用することにより、健全な財政運営の維持に努める。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</si>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</sst>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AFB0-4DE2-B5A1-29854574ED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67565</c:v>
                </c:pt>
                <c:pt idx="1">
                  <c:v>39152</c:v>
                </c:pt>
                <c:pt idx="2">
                  <c:v>60488</c:v>
                </c:pt>
                <c:pt idx="3">
                  <c:v>51900</c:v>
                </c:pt>
                <c:pt idx="4">
                  <c:v>38477</c:v>
                </c:pt>
              </c:numCache>
            </c:numRef>
          </c:val>
          <c:smooth val="0"/>
          <c:extLst>
            <c:ext xmlns:c16="http://schemas.microsoft.com/office/drawing/2014/chart" uri="{C3380CC4-5D6E-409C-BE32-E72D297353CC}">
              <c16:uniqueId val="{00000001-AFB0-4DE2-B5A1-29854574EDA7}"/>
            </c:ext>
          </c:extLst>
        </c:ser>
        <c:dLbls>
          <c:showLegendKey val="0"/>
          <c:showVal val="0"/>
          <c:showCatName val="0"/>
          <c:showSerName val="0"/>
          <c:showPercent val="0"/>
          <c:showBubbleSize val="0"/>
        </c:dLbls>
        <c:marker val="1"/>
        <c:smooth val="0"/>
        <c:axId val="163423360"/>
        <c:axId val="163425664"/>
      </c:lineChart>
      <c:catAx>
        <c:axId val="163423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25664"/>
        <c:crosses val="autoZero"/>
        <c:auto val="1"/>
        <c:lblAlgn val="ctr"/>
        <c:lblOffset val="100"/>
        <c:tickLblSkip val="1"/>
        <c:tickMarkSkip val="1"/>
        <c:noMultiLvlLbl val="0"/>
      </c:catAx>
      <c:valAx>
        <c:axId val="163425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2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7.28</c:v>
                </c:pt>
                <c:pt idx="1">
                  <c:v>6.21</c:v>
                </c:pt>
                <c:pt idx="2">
                  <c:v>4.96</c:v>
                </c:pt>
                <c:pt idx="3">
                  <c:v>5.23</c:v>
                </c:pt>
                <c:pt idx="4">
                  <c:v>3.85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44.78</c:v>
                </c:pt>
                <c:pt idx="1">
                  <c:v>48.64</c:v>
                </c:pt>
                <c:pt idx="2">
                  <c:v>51.48</c:v>
                </c:pt>
                <c:pt idx="3">
                  <c:v>50.31</c:v>
                </c:pt>
                <c:pt idx="4">
                  <c:v>53.39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1312"/>
        <c:axId val="8998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c:v>
                </c:pt>
                <c:pt idx="1">
                  <c:v>-0.56000000000000005</c:v>
                </c:pt>
                <c:pt idx="2">
                  <c:v>-1.84</c:v>
                </c:pt>
                <c:pt idx="3">
                  <c:v>-2.74</c:v>
                </c:pt>
                <c:pt idx="4">
                  <c:v>-2.8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1312"/>
        <c:axId val="89983232"/>
      </c:lineChart>
      <c:catAx>
        <c:axId val="899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3232"/>
        <c:crosses val="autoZero"/>
        <c:auto val="1"/>
        <c:lblAlgn val="ctr"/>
        <c:lblOffset val="100"/>
        <c:tickLblSkip val="1"/>
        <c:tickMarkSkip val="1"/>
        <c:noMultiLvlLbl val="0"/>
      </c:catAx>
      <c:valAx>
        <c:axId val="8998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山武市農業集落排水事業特別会計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0.03</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山武市後期高齢者医療特別会計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山武市国民健康保険特別会計（施設勘定）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0.14000000000000001</c:v>
                </c:pt>
                <c:pt idx="4">
                  <c:v>#N/A</c:v>
                </c:pt>
                <c:pt idx="5">
                  <c:v>0.11</c:v>
                </c:pt>
                <c:pt idx="6">
                  <c:v>#N/A</c:v>
                </c:pt>
                <c:pt idx="7">
                  <c:v>0.08</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山武市組合立国保成東病院事業清算事務特別会計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0.73</c:v>
                </c:pt>
                <c:pt idx="2">
                  <c:v>#N/A</c:v>
                </c:pt>
                <c:pt idx="3">
                  <c:v>0.67</c:v>
                </c:pt>
                <c:pt idx="4">
                  <c:v>#N/A</c:v>
                </c:pt>
                <c:pt idx="5">
                  <c:v>0.6</c:v>
                </c:pt>
                <c:pt idx="6">
                  <c:v>#N/A</c:v>
                </c:pt>
                <c:pt idx="7">
                  <c:v>0.53</c:v>
                </c:pt>
                <c:pt idx="8">
                  <c:v>#N/A</c:v>
                </c:pt>
                <c:pt idx="9">
                  <c:v>0.48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山武市介護保険特別会計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0.82</c:v>
                </c:pt>
                <c:pt idx="4">
                  <c:v>#N/A</c:v>
                </c:pt>
                <c:pt idx="5">
                  <c:v>0.94</c:v>
                </c:pt>
                <c:pt idx="6">
                  <c:v>#N/A</c:v>
                </c:pt>
                <c:pt idx="7">
                  <c:v>1.48</c:v>
                </c:pt>
                <c:pt idx="8">
                  <c:v>#N/A</c:v>
                </c:pt>
                <c:pt idx="9">
                  <c:v>1.1499999999999999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7.27</c:v>
                </c:pt>
                <c:pt idx="2">
                  <c:v>#N/A</c:v>
                </c:pt>
                <c:pt idx="3">
                  <c:v>6.21</c:v>
                </c:pt>
                <c:pt idx="4">
                  <c:v>#N/A</c:v>
                </c:pt>
                <c:pt idx="5">
                  <c:v>4.95</c:v>
                </c:pt>
                <c:pt idx="6">
                  <c:v>#N/A</c:v>
                </c:pt>
                <c:pt idx="7">
                  <c:v>5.23</c:v>
                </c:pt>
                <c:pt idx="8">
                  <c:v>#N/A</c:v>
                </c:pt>
                <c:pt idx="9">
                  <c:v>3.85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山武市国民健康保険特別会計（事業勘定）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4.42</c:v>
                </c:pt>
                <c:pt idx="2">
                  <c:v>#N/A</c:v>
                </c:pt>
                <c:pt idx="3">
                  <c:v>3.6</c:v>
                </c:pt>
                <c:pt idx="4">
                  <c:v>#N/A</c:v>
                </c:pt>
                <c:pt idx="5">
                  <c:v>4.22</c:v>
                </c:pt>
                <c:pt idx="6">
                  <c:v>#N/A</c:v>
                </c:pt>
                <c:pt idx="7">
                  <c:v>2.93</c:v>
                </c:pt>
                <c:pt idx="8">
                  <c:v>#N/A</c:v>
                </c:pt>
                <c:pt idx="9">
                  <c:v>5.12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10.77</c:v>
                </c:pt>
                <c:pt idx="2">
                  <c:v>#N/A</c:v>
                </c:pt>
                <c:pt idx="3">
                  <c:v>10.71</c:v>
                </c:pt>
                <c:pt idx="4">
                  <c:v>#N/A</c:v>
                </c:pt>
                <c:pt idx="5">
                  <c:v>10.68</c:v>
                </c:pt>
                <c:pt idx="6">
                  <c:v>#N/A</c:v>
                </c:pt>
                <c:pt idx="7">
                  <c:v>9.75</c:v>
                </c:pt>
                <c:pt idx="8">
                  <c:v>#N/A</c:v>
                </c:pt>
                <c:pt idx="9">
                  <c:v>10.06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512192"/>
        <c:axId val="91649536"/>
      </c:barChart>
      <c:catAx>
        <c:axId val="915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49536"/>
        <c:crosses val="autoZero"/>
        <c:auto val="1"/>
        <c:lblAlgn val="ctr"/>
        <c:lblOffset val="100"/>
        <c:tickLblSkip val="1"/>
        <c:tickMarkSkip val="1"/>
        <c:noMultiLvlLbl val="0"/>
      </c:catAx>
      <c:valAx>
        <c:axId val="9164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1948</c:v>
                </c:pt>
                <c:pt idx="5">
                  <c:v>1930</c:v>
                </c:pt>
                <c:pt idx="8">
                  <c:v>2053</c:v>
                </c:pt>
                <c:pt idx="11">
                  <c:v>2011</c:v>
                </c:pt>
                <c:pt idx="14">
                  <c:v>1998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17</c:v>
                </c:pt>
                <c:pt idx="6">
                  <c:v>3</c:v>
                </c:pt>
                <c:pt idx="9">
                  <c:v>3</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227</c:v>
                </c:pt>
                <c:pt idx="3">
                  <c:v>73</c:v>
                </c:pt>
                <c:pt idx="6">
                  <c:v>90</c:v>
                </c:pt>
                <c:pt idx="9">
                  <c:v>90</c:v>
                </c:pt>
                <c:pt idx="12">
                  <c:v>82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279</c:v>
                </c:pt>
                <c:pt idx="3">
                  <c:v>292</c:v>
                </c:pt>
                <c:pt idx="6">
                  <c:v>285</c:v>
                </c:pt>
                <c:pt idx="9">
                  <c:v>264</c:v>
                </c:pt>
                <c:pt idx="12">
                  <c:v>299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3098</c:v>
                </c:pt>
                <c:pt idx="3">
                  <c:v>3018</c:v>
                </c:pt>
                <c:pt idx="6">
                  <c:v>2980</c:v>
                </c:pt>
                <c:pt idx="9">
                  <c:v>2823</c:v>
                </c:pt>
                <c:pt idx="12">
                  <c:v>2815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755520"/>
        <c:axId val="161814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1673</c:v>
                </c:pt>
                <c:pt idx="2">
                  <c:v>#N/A</c:v>
                </c:pt>
                <c:pt idx="3">
                  <c:v>#N/A</c:v>
                </c:pt>
                <c:pt idx="4">
                  <c:v>1470</c:v>
                </c:pt>
                <c:pt idx="5">
                  <c:v>#N/A</c:v>
                </c:pt>
                <c:pt idx="6">
                  <c:v>#N/A</c:v>
                </c:pt>
                <c:pt idx="7">
                  <c:v>1305</c:v>
                </c:pt>
                <c:pt idx="8">
                  <c:v>#N/A</c:v>
                </c:pt>
                <c:pt idx="9">
                  <c:v>#N/A</c:v>
                </c:pt>
                <c:pt idx="10">
                  <c:v>1169</c:v>
                </c:pt>
                <c:pt idx="11">
                  <c:v>#N/A</c:v>
                </c:pt>
                <c:pt idx="12">
                  <c:v>#N/A</c:v>
                </c:pt>
                <c:pt idx="13">
                  <c:v>1201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755520"/>
        <c:axId val="161814016"/>
      </c:lineChart>
      <c:catAx>
        <c:axId val="1617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14016"/>
        <c:crosses val="autoZero"/>
        <c:auto val="1"/>
        <c:lblAlgn val="ctr"/>
        <c:lblOffset val="100"/>
        <c:tickLblSkip val="1"/>
        <c:tickMarkSkip val="1"/>
        <c:noMultiLvlLbl val="0"/>
      </c:catAx>
      <c:valAx>
        <c:axId val="16181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5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18483</c:v>
                </c:pt>
                <c:pt idx="5">
                  <c:v>19419</c:v>
                </c:pt>
                <c:pt idx="8">
                  <c:v>19233</c:v>
                </c:pt>
                <c:pt idx="11">
                  <c:v>18907</c:v>
                </c:pt>
                <c:pt idx="14">
                  <c:v>19405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728</c:v>
                </c:pt>
                <c:pt idx="5">
                  <c:v>643</c:v>
                </c:pt>
                <c:pt idx="8">
                  <c:v>554</c:v>
                </c:pt>
                <c:pt idx="11">
                  <c:v>465</c:v>
                </c:pt>
                <c:pt idx="14">
                  <c:v>384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12337</c:v>
                </c:pt>
                <c:pt idx="5">
                  <c:v>13468</c:v>
                </c:pt>
                <c:pt idx="8">
                  <c:v>13733</c:v>
                </c:pt>
                <c:pt idx="11">
                  <c:v>14884</c:v>
                </c:pt>
                <c:pt idx="14">
                  <c:v>15007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5069</c:v>
                </c:pt>
                <c:pt idx="3">
                  <c:v>4740</c:v>
                </c:pt>
                <c:pt idx="6">
                  <c:v>4553</c:v>
                </c:pt>
                <c:pt idx="9">
                  <c:v>3965</c:v>
                </c:pt>
                <c:pt idx="12">
                  <c:v>3942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563</c:v>
                </c:pt>
                <c:pt idx="3">
                  <c:v>509</c:v>
                </c:pt>
                <c:pt idx="6">
                  <c:v>477</c:v>
                </c:pt>
                <c:pt idx="9">
                  <c:v>679</c:v>
                </c:pt>
                <c:pt idx="12">
                  <c:v>802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6574</c:v>
                </c:pt>
                <c:pt idx="3">
                  <c:v>6294</c:v>
                </c:pt>
                <c:pt idx="6">
                  <c:v>6000</c:v>
                </c:pt>
                <c:pt idx="9">
                  <c:v>8313</c:v>
                </c:pt>
                <c:pt idx="12">
                  <c:v>4965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c:v>
                </c:pt>
                <c:pt idx="3">
                  <c:v>8</c:v>
                </c:pt>
                <c:pt idx="6">
                  <c:v>962</c:v>
                </c:pt>
                <c:pt idx="9">
                  <c:v>3</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22341</c:v>
                </c:pt>
                <c:pt idx="3">
                  <c:v>21218</c:v>
                </c:pt>
                <c:pt idx="6">
                  <c:v>20805</c:v>
                </c:pt>
                <c:pt idx="9">
                  <c:v>21118</c:v>
                </c:pt>
                <c:pt idx="12">
                  <c:v>20222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065792"/>
        <c:axId val="16208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065792"/>
        <c:axId val="162088448"/>
      </c:lineChart>
      <c:catAx>
        <c:axId val="1620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088448"/>
        <c:crosses val="autoZero"/>
        <c:auto val="1"/>
        <c:lblAlgn val="ctr"/>
        <c:lblOffset val="100"/>
        <c:tickLblSkip val="1"/>
        <c:tickMarkSkip val="1"/>
        <c:noMultiLvlLbl val="0"/>
      </c:catAx>
      <c:valAx>
        <c:axId val="16208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{50D869F9-01CF-430D-B35D-FDFAAE462525}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999-4A77-AD62-B10733CA592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{C1CC9FE9-81BE-4119-BC26-58B126AF898C}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999-4A77-AD62-B10733CA592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{04D30A01-19BE-47A9-8701-BFE4911DD806}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999-4A77-AD62-B10733CA592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{75CB8964-0326-4080-9933-31F5403E4D9C}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999-4A77-AD62-B10733CA592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{AB686E2F-DF87-4D9C-8A0F-35B3CBE84C73}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999-4A77-AD62-B10733CA59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999-4A77-AD62-B10733CA592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{F4BD8441-1D24-4408-8DC1-F969E404CA8D}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999-4A77-AD62-B10733CA592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{CBCEB005-617E-4C65-9268-35D8541F6C67}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999-4A77-AD62-B10733CA592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{C493FF7B-E954-40BF-A2ED-66047D529F4B}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999-4A77-AD62-B10733CA592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{7BCB6EB4-B906-44C5-B426-9A61841FDF51}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999-4A77-AD62-B10733CA592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{1E5217D3-BCF5-4878-A29C-2C47C9144B07}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999-4A77-AD62-B10733CA59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999-4A77-AD62-B10733CA592D}"/>
            </c:ext>
          </c:extLst>
        </c:ser>
        <c:dLbls>
          <c:showLegendKey val="0"/>
          <c:showVal val="0"/>
          <c:showCatName val="0"/>
          <c:showSerName val="0"/>
          <c:showPercent val="0"/>
          <c:showBubbleSize val="0"/>
        </c:dLbls>
        <c:axId val="72808704"/>
        <c:axId val="72847744"/>
      </c:scatterChart>
      <c:valAx>
        <c:axId val="72808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7744"/>
        <c:crosses val="autoZero"/>
        <c:crossBetween val="midCat"/>
      </c:valAx>
      <c:valAx>
        <c:axId val="72847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8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{D6B3F5C3-56F2-46F0-AD2C-B8ED8C4D1806}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997-43D5-84C6-9FFE3E1D4FF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{72107CED-0B2C-4E1D-B645-780497C5529F}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997-43D5-84C6-9FFE3E1D4FF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{1759E4CB-4B2B-4DB3-8384-99BF389855B1}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997-43D5-84C6-9FFE3E1D4FF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{4656527A-A72A-444A-B42C-7F79E6292B51}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997-43D5-84C6-9FFE3E1D4FF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{C4082CA3-A62E-4F2A-B77A-EB357CE58ABC}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997-43D5-84C6-9FFE3E1D4F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c:v>
                </c:pt>
                <c:pt idx="2">
                  <c:v>11.7</c:v>
                </c:pt>
                <c:pt idx="3">
                  <c:v>10.3</c:v>
                </c:pt>
                <c:pt idx="4">
                  <c:v>9.6999999999999993</c:v>
                </c:pt>
              </c:numCache>
            </c:numRef>
          </c:xVal>
          <c:yVal>
            <c:numRef>
              <c:f>公会計指標分析・財政指標組合せ分析表!$K$73:$O$73</c:f>
              <c:numCache>
                <c:formatCode>#,##0.0;"▲ "#,##0.0</c:formatCode>
                <c:ptCount val="5"/>
                <c:pt idx="0">
                  <c:v>23.8</c:v>
                </c:pt>
              </c:numCache>
            </c:numRef>
          </c:yVal>
          <c:smooth val="0"/>
          <c:extLst>
            <c:ext xmlns:c16="http://schemas.microsoft.com/office/drawing/2014/chart" uri="{C3380CC4-5D6E-409C-BE32-E72D297353CC}">
              <c16:uniqueId val="{00000005-0997-43D5-84C6-9FFE3E1D4FF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{4FE20699-0722-41E4-B4D5-3FB7FC2F38B3}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997-43D5-84C6-9FFE3E1D4FF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{2E286085-E36A-4138-8E56-34C594C1A262}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997-43D5-84C6-9FFE3E1D4FF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{95CE6CBE-26C4-4A9E-8263-42058D2D00B4}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997-43D5-84C6-9FFE3E1D4FF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{58C78A13-AA93-455C-B043-CC833FCD619C}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997-43D5-84C6-9FFE3E1D4FF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{CEA0F222-4284-4897-A67B-14BFF89D9A2C}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997-43D5-84C6-9FFE3E1D4F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0997-43D5-84C6-9FFE3E1D4FF7}"/>
            </c:ext>
          </c:extLst>
        </c:ser>
        <c:dLbls>
          <c:showLegendKey val="0"/>
          <c:showVal val="0"/>
          <c:showCatName val="0"/>
          <c:showSerName val="0"/>
          <c:showPercent val="0"/>
          <c:showBubbleSize val="0"/>
        </c:dLbls>
        <c:axId val="72705920"/>
        <c:axId val="72880128"/>
      </c:scatterChart>
      <c:valAx>
        <c:axId val="72705920"/>
        <c:scaling>
          <c:orientation val="minMax"/>
          <c:max val="14.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80128"/>
        <c:crosses val="autoZero"/>
        <c:crossBetween val="midCat"/>
      </c:valAx>
      <c:valAx>
        <c:axId val="72880128"/>
        <c:scaling>
          <c:orientation val="minMax"/>
          <c:max val="6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5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元利償還金等について、元利償還金は年々減少しているが、平成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年度は公営企業債の元利償還金に対する繰入金の増により増加している。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新規借入の際に合併特例事業債等の交付税算入率の有利なものを選択している影響により、実質公債費比率の分子は横ばいとなっている。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今後も合併特例債を有効活用しつつ、計画的な地方債の発行により、健全な財政運営の維持に努める。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年度以降、将来負担比率はマイナスとなっている。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要因としては、地方債の現在高の減少及び公営企業債等繰入見込額の減少とともに財政調整基金等の充当可能基金の増加等が挙げられる。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しかしながら、今後、普通交付税の合併算定替の終了や人口減少に伴う税収の減少等により財政運営を取り巻く状況は厳しくなり、財政調整基金等の取崩しの増加が見込まれるため、</a:t>
          </a:r>
          <a:r>
            <a:rPr kumimoji="1" lang="ja-JP" altLang="en-US" sz="1400">
              <a:solidFill>
                <a:schemeClr val="dk1"/>
              </a:solidFill>
              <a:effectLst/>
              <a:latin typeface="+mn-lt"/>
              <a:ea typeface="+mn-ea"/>
              <a:cs typeface="+mn-cs"/>
            </a:rPr>
            <a:t>適正な</a:t>
          </a:r>
          <a:r>
            <a:rPr kumimoji="1" lang="ja-JP" altLang="ja-JP" sz="1400">
              <a:solidFill>
                <a:schemeClr val="dk1"/>
              </a:solidFill>
              <a:effectLst/>
              <a:latin typeface="+mn-lt"/>
              <a:ea typeface="+mn-ea"/>
              <a:cs typeface="+mn-cs"/>
            </a:rPr>
            <a:t>地方債の発行</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により</a:t>
          </a:r>
          <a:r>
            <a:rPr kumimoji="1" lang="ja-JP" altLang="en-US" sz="1400">
              <a:solidFill>
                <a:schemeClr val="dk1"/>
              </a:solidFill>
              <a:effectLst/>
              <a:latin typeface="+mn-lt"/>
              <a:ea typeface="+mn-ea"/>
              <a:cs typeface="+mn-cs"/>
            </a:rPr>
            <a:t>財政健全化を図り</a:t>
          </a:r>
          <a:r>
            <a:rPr kumimoji="1" lang="ja-JP" altLang="ja-JP" sz="1400">
              <a:solidFill>
                <a:schemeClr val="dk1"/>
              </a:solidFill>
              <a:effectLst/>
              <a:latin typeface="+mn-lt"/>
              <a:ea typeface="+mn-ea"/>
              <a:cs typeface="+mn-cs"/>
            </a:rPr>
            <a:t>後年度負担の軽減に努める。</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53,435
52,614
146.77
21,965,207
20,697,935
547,848
14,218,164
19,611,351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53,435
52,614
146.77
21,965,207
20,697,935
547,848
14,218,164
19,611,351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53,435
52,614
146.77
21,965,207
20,697,935
547,848
14,218,164
19,611,351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53,435
52,614
146.77
21,965,207
20,697,935
547,848
14,218,164
19,611,351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前年度から数値に変更がなく、類似団体平均と同値になっている。</a:t>
          </a:r>
          <a:endParaRPr kumimoji="1" lang="en-US" altLang="ja-JP" sz="1300">
            <a:latin typeface="ＭＳ Ｐゴシック"/>
          </a:endParaRPr>
        </a:p>
        <a:p>
          <a:r>
            <a:rPr kumimoji="1" lang="ja-JP" altLang="en-US" sz="1300">
              <a:latin typeface="ＭＳ Ｐゴシック"/>
            </a:rPr>
            <a:t>　市内に中心となる産業がないため財政基盤が弱く、また、生産年齢人口の減少に伴う市税の減少が見込まれるため、引き続き、行政改革行動計画に基づき歳出の見直しや自主財源の確保等に努める。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2.8</a:t>
          </a:r>
          <a:r>
            <a:rPr kumimoji="1" lang="ja-JP" altLang="en-US" sz="1300">
              <a:latin typeface="ＭＳ Ｐゴシック"/>
            </a:rPr>
            <a:t>ポイント上昇するとともに、類似団体平均を上回っている。</a:t>
          </a:r>
          <a:endParaRPr kumimoji="1" lang="en-US" altLang="ja-JP" sz="1300">
            <a:latin typeface="ＭＳ Ｐゴシック"/>
          </a:endParaRPr>
        </a:p>
        <a:p>
          <a:r>
            <a:rPr kumimoji="1" lang="ja-JP" altLang="en-US" sz="1300">
              <a:latin typeface="ＭＳ Ｐゴシック"/>
            </a:rPr>
            <a:t>　人件費や物件費等の経常的経費の減少に伴い、経常的経費充当一般財源は減少したものの、地方消費税交付金等の経常一般財源が大きく減少したことにより比率が上昇した。</a:t>
          </a:r>
          <a:endParaRPr kumimoji="1" lang="en-US" altLang="ja-JP" sz="1300">
            <a:latin typeface="ＭＳ Ｐゴシック"/>
          </a:endParaRPr>
        </a:p>
        <a:p>
          <a:r>
            <a:rPr kumimoji="1" lang="ja-JP" altLang="en-US" sz="1300">
              <a:effectLst/>
              <a:latin typeface="ＭＳ Ｐゴシック"/>
            </a:rPr>
            <a:t>　引き続き、行政改革行動計画に基づき歳出の見直しによる人件費及び物件費等の経常経費の抑制・削減並びに自主財源の確保に努める。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146473</xdr:rowOff>
    </xdr:to>
    <xdr:cxnSp macro="">
      <xdr:nvCxnSpPr>
        <xdr:cNvPr id="131" name="直線コネクタ 130"/>
        <xdr:cNvCxnSpPr/>
      </xdr:nvCxnSpPr>
      <xdr:spPr>
        <a:xfrm>
          <a:off x="4114800" y="1072261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1694</xdr:rowOff>
    </xdr:to>
    <xdr:cxnSp macro="">
      <xdr:nvCxnSpPr>
        <xdr:cNvPr id="134" name="直線コネクタ 133"/>
        <xdr:cNvCxnSpPr/>
      </xdr:nvCxnSpPr>
      <xdr:spPr>
        <a:xfrm flipV="1">
          <a:off x="3225800" y="1072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63</xdr:row>
      <xdr:rowOff>1694</xdr:rowOff>
    </xdr:to>
    <xdr:cxnSp macro="">
      <xdr:nvCxnSpPr>
        <xdr:cNvPr id="137" name="直線コネクタ 136"/>
        <xdr:cNvCxnSpPr/>
      </xdr:nvCxnSpPr>
      <xdr:spPr>
        <a:xfrm>
          <a:off x="2336800" y="106180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149013</xdr:rowOff>
    </xdr:to>
    <xdr:cxnSp macro="">
      <xdr:nvCxnSpPr>
        <xdr:cNvPr id="140" name="直線コネクタ 139"/>
        <xdr:cNvCxnSpPr/>
      </xdr:nvCxnSpPr>
      <xdr:spPr>
        <a:xfrm flipV="1">
          <a:off x="1447800" y="106180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0" name="円/楕円 149"/>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1"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2" name="円/楕円 151"/>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53" name="テキスト ボックス 152"/>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55" name="テキスト ボックス 154"/>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108796</xdr:rowOff>
    </xdr:from>
    <xdr:to>
      <xdr:col>3</xdr:col>
      <xdr:colOff>330200</xdr:colOff>
      <xdr:row>62</xdr:row>
      <xdr:rowOff>38946</xdr:rowOff>
    </xdr:to>
    <xdr:sp macro="" textlink="">
      <xdr:nvSpPr>
        <xdr:cNvPr id="156" name="円/楕円 155"/>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57" name="テキスト ボックス 156"/>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消防やごみ処理業務を一部事務組合により実施していること及び適正な職員管理により類似団体平均を下回っている。</a:t>
          </a:r>
          <a:endParaRPr kumimoji="1" lang="en-US" altLang="ja-JP" sz="1300">
            <a:latin typeface="ＭＳ Ｐゴシック"/>
          </a:endParaRPr>
        </a:p>
        <a:p>
          <a:r>
            <a:rPr kumimoji="1" lang="ja-JP" altLang="en-US" sz="1300">
              <a:latin typeface="ＭＳ Ｐゴシック"/>
            </a:rPr>
            <a:t>　今後も行政改革行動計画及び職員定員適正化計画に基づき、人件費・物件費の抑制に努める。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111351</xdr:rowOff>
    </xdr:from>
    <xdr:to>
      <xdr:col>7</xdr:col>
      <xdr:colOff>152400</xdr:colOff>
      <xdr:row>83</xdr:row>
      <xdr:rowOff>128178</xdr:rowOff>
    </xdr:to>
    <xdr:cxnSp macro="">
      <xdr:nvCxnSpPr>
        <xdr:cNvPr id="194" name="直線コネクタ 193"/>
        <xdr:cNvCxnSpPr/>
      </xdr:nvCxnSpPr>
      <xdr:spPr>
        <a:xfrm flipV="1">
          <a:off x="4114800" y="14341701"/>
          <a:ext cx="8382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106702</xdr:rowOff>
    </xdr:from>
    <xdr:to>
      <xdr:col>6</xdr:col>
      <xdr:colOff>0</xdr:colOff>
      <xdr:row>83</xdr:row>
      <xdr:rowOff>128178</xdr:rowOff>
    </xdr:to>
    <xdr:cxnSp macro="">
      <xdr:nvCxnSpPr>
        <xdr:cNvPr id="197" name="直線コネクタ 196"/>
        <xdr:cNvCxnSpPr/>
      </xdr:nvCxnSpPr>
      <xdr:spPr>
        <a:xfrm>
          <a:off x="3225800" y="14337052"/>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63357</xdr:rowOff>
    </xdr:from>
    <xdr:to>
      <xdr:col>4</xdr:col>
      <xdr:colOff>482600</xdr:colOff>
      <xdr:row>83</xdr:row>
      <xdr:rowOff>106702</xdr:rowOff>
    </xdr:to>
    <xdr:cxnSp macro="">
      <xdr:nvCxnSpPr>
        <xdr:cNvPr id="200" name="直線コネクタ 199"/>
        <xdr:cNvCxnSpPr/>
      </xdr:nvCxnSpPr>
      <xdr:spPr>
        <a:xfrm>
          <a:off x="2336800" y="14293707"/>
          <a:ext cx="889000" cy="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63357</xdr:rowOff>
    </xdr:from>
    <xdr:to>
      <xdr:col>3</xdr:col>
      <xdr:colOff>279400</xdr:colOff>
      <xdr:row>83</xdr:row>
      <xdr:rowOff>67659</xdr:rowOff>
    </xdr:to>
    <xdr:cxnSp macro="">
      <xdr:nvCxnSpPr>
        <xdr:cNvPr id="203" name="直線コネクタ 202"/>
        <xdr:cNvCxnSpPr/>
      </xdr:nvCxnSpPr>
      <xdr:spPr>
        <a:xfrm flipV="1">
          <a:off x="1447800" y="14293707"/>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60551</xdr:rowOff>
    </xdr:from>
    <xdr:to>
      <xdr:col>7</xdr:col>
      <xdr:colOff>203200</xdr:colOff>
      <xdr:row>83</xdr:row>
      <xdr:rowOff>162151</xdr:rowOff>
    </xdr:to>
    <xdr:sp macro="" textlink="">
      <xdr:nvSpPr>
        <xdr:cNvPr id="213" name="円/楕円 212"/>
        <xdr:cNvSpPr/>
      </xdr:nvSpPr>
      <xdr:spPr>
        <a:xfrm>
          <a:off x="4902200" y="14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77078</xdr:rowOff>
    </xdr:from>
    <xdr:ext cx="762000" cy="259045"/>
    <xdr:sp macro="" textlink="">
      <xdr:nvSpPr>
        <xdr:cNvPr id="214" name="人件費・物件費等の状況該当値テキスト"/>
        <xdr:cNvSpPr txBox="1"/>
      </xdr:nvSpPr>
      <xdr:spPr>
        <a:xfrm>
          <a:off x="5041900" y="14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77378</xdr:rowOff>
    </xdr:from>
    <xdr:to>
      <xdr:col>6</xdr:col>
      <xdr:colOff>50800</xdr:colOff>
      <xdr:row>84</xdr:row>
      <xdr:rowOff>7528</xdr:rowOff>
    </xdr:to>
    <xdr:sp macro="" textlink="">
      <xdr:nvSpPr>
        <xdr:cNvPr id="215" name="円/楕円 214"/>
        <xdr:cNvSpPr/>
      </xdr:nvSpPr>
      <xdr:spPr>
        <a:xfrm>
          <a:off x="4064000" y="143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17705</xdr:rowOff>
    </xdr:from>
    <xdr:ext cx="736600" cy="259045"/>
    <xdr:sp macro="" textlink="">
      <xdr:nvSpPr>
        <xdr:cNvPr id="216" name="テキスト ボックス 215"/>
        <xdr:cNvSpPr txBox="1"/>
      </xdr:nvSpPr>
      <xdr:spPr>
        <a:xfrm>
          <a:off x="3733800" y="1407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55902</xdr:rowOff>
    </xdr:from>
    <xdr:to>
      <xdr:col>4</xdr:col>
      <xdr:colOff>533400</xdr:colOff>
      <xdr:row>83</xdr:row>
      <xdr:rowOff>157502</xdr:rowOff>
    </xdr:to>
    <xdr:sp macro="" textlink="">
      <xdr:nvSpPr>
        <xdr:cNvPr id="217" name="円/楕円 216"/>
        <xdr:cNvSpPr/>
      </xdr:nvSpPr>
      <xdr:spPr>
        <a:xfrm>
          <a:off x="3175000" y="142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167679</xdr:rowOff>
    </xdr:from>
    <xdr:ext cx="762000" cy="259045"/>
    <xdr:sp macro="" textlink="">
      <xdr:nvSpPr>
        <xdr:cNvPr id="218" name="テキスト ボックス 217"/>
        <xdr:cNvSpPr txBox="1"/>
      </xdr:nvSpPr>
      <xdr:spPr>
        <a:xfrm>
          <a:off x="2844800" y="1405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116,687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12557</xdr:rowOff>
    </xdr:from>
    <xdr:to>
      <xdr:col>3</xdr:col>
      <xdr:colOff>330200</xdr:colOff>
      <xdr:row>83</xdr:row>
      <xdr:rowOff>114157</xdr:rowOff>
    </xdr:to>
    <xdr:sp macro="" textlink="">
      <xdr:nvSpPr>
        <xdr:cNvPr id="219" name="円/楕円 218"/>
        <xdr:cNvSpPr/>
      </xdr:nvSpPr>
      <xdr:spPr>
        <a:xfrm>
          <a:off x="2286000" y="142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124334</xdr:rowOff>
    </xdr:from>
    <xdr:ext cx="762000" cy="259045"/>
    <xdr:sp macro="" textlink="">
      <xdr:nvSpPr>
        <xdr:cNvPr id="220" name="テキスト ボックス 219"/>
        <xdr:cNvSpPr txBox="1"/>
      </xdr:nvSpPr>
      <xdr:spPr>
        <a:xfrm>
          <a:off x="1955800" y="140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16859</xdr:rowOff>
    </xdr:from>
    <xdr:to>
      <xdr:col>2</xdr:col>
      <xdr:colOff>127000</xdr:colOff>
      <xdr:row>83</xdr:row>
      <xdr:rowOff>118459</xdr:rowOff>
    </xdr:to>
    <xdr:sp macro="" textlink="">
      <xdr:nvSpPr>
        <xdr:cNvPr id="221" name="円/楕円 220"/>
        <xdr:cNvSpPr/>
      </xdr:nvSpPr>
      <xdr:spPr>
        <a:xfrm>
          <a:off x="1397000" y="142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128636</xdr:rowOff>
    </xdr:from>
    <xdr:ext cx="762000" cy="259045"/>
    <xdr:sp macro="" textlink="">
      <xdr:nvSpPr>
        <xdr:cNvPr id="222" name="テキスト ボックス 221"/>
        <xdr:cNvSpPr txBox="1"/>
      </xdr:nvSpPr>
      <xdr:spPr>
        <a:xfrm>
          <a:off x="1066800" y="1401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0.1</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給与の調整等によるものではなく、職員の経験年数による構成の変動が要因として考えられる。</a:t>
          </a:r>
          <a:endParaRPr kumimoji="1" lang="en-US" altLang="ja-JP" sz="1300">
            <a:latin typeface="ＭＳ Ｐゴシック"/>
          </a:endParaRPr>
        </a:p>
        <a:p>
          <a:r>
            <a:rPr kumimoji="1" lang="ja-JP" altLang="en-US" sz="1300">
              <a:latin typeface="ＭＳ Ｐゴシック"/>
            </a:rPr>
            <a:t>　今後も国の給与水準と比較し、引き続き適正な給与水準の維持に努める。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104139</xdr:rowOff>
    </xdr:to>
    <xdr:cxnSp macro="">
      <xdr:nvCxnSpPr>
        <xdr:cNvPr id="256" name="直線コネクタ 255"/>
        <xdr:cNvCxnSpPr/>
      </xdr:nvCxnSpPr>
      <xdr:spPr>
        <a:xfrm flipV="1">
          <a:off x="16179800" y="1466934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104139</xdr:rowOff>
    </xdr:to>
    <xdr:cxnSp macro="">
      <xdr:nvCxnSpPr>
        <xdr:cNvPr id="259" name="直線コネクタ 258"/>
        <xdr:cNvCxnSpPr/>
      </xdr:nvCxnSpPr>
      <xdr:spPr>
        <a:xfrm>
          <a:off x="15290800" y="145969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63923</xdr:rowOff>
    </xdr:to>
    <xdr:cxnSp macro="">
      <xdr:nvCxnSpPr>
        <xdr:cNvPr id="262" name="直線コネクタ 261"/>
        <xdr:cNvCxnSpPr/>
      </xdr:nvCxnSpPr>
      <xdr:spPr>
        <a:xfrm flipV="1">
          <a:off x="14401800" y="145969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89</xdr:row>
      <xdr:rowOff>37677</xdr:rowOff>
    </xdr:to>
    <xdr:cxnSp macro="">
      <xdr:nvCxnSpPr>
        <xdr:cNvPr id="265" name="直線コネクタ 264"/>
        <xdr:cNvCxnSpPr/>
      </xdr:nvCxnSpPr>
      <xdr:spPr>
        <a:xfrm flipV="1">
          <a:off x="13512800" y="14637173"/>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5" name="円/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6"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7" name="円/楕円 276"/>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8" name="テキスト ボックス 277"/>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9" name="円/楕円 278"/>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80" name="テキスト ボックス 279"/>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1" name="円/楕円 280"/>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99500</xdr:rowOff>
    </xdr:from>
    <xdr:ext cx="762000" cy="259045"/>
    <xdr:sp macro="" textlink="">
      <xdr:nvSpPr>
        <xdr:cNvPr id="282" name="テキスト ボックス 281"/>
        <xdr:cNvSpPr txBox="1"/>
      </xdr:nvSpPr>
      <xdr:spPr>
        <a:xfrm>
          <a:off x="14020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3" name="円/楕円 282"/>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4" name="テキスト ボックス 283"/>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類似団体平均を下回っているが、横ばいの状態が続いている。</a:t>
          </a:r>
          <a:endParaRPr kumimoji="1" lang="en-US" altLang="ja-JP" sz="1300">
            <a:latin typeface="ＭＳ Ｐゴシック"/>
          </a:endParaRPr>
        </a:p>
        <a:p>
          <a:r>
            <a:rPr kumimoji="1" lang="ja-JP" altLang="en-US" sz="1300">
              <a:latin typeface="ＭＳ Ｐゴシック"/>
            </a:rPr>
            <a:t>　東京オリンピック・パラリンピックに向けた取り組みや学校再編の推進、防災危機対策業務の充実等の行政需要の増加が見込まれ、職員定数の削減が困難な状況にあるが、今後も引き続き、事務事業の見直しや計画的な職員採用を行う等、職員定員適正化計画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163285</xdr:rowOff>
    </xdr:from>
    <xdr:to>
      <xdr:col>24</xdr:col>
      <xdr:colOff>558800</xdr:colOff>
      <xdr:row>61</xdr:row>
      <xdr:rowOff>7922</xdr:rowOff>
    </xdr:to>
    <xdr:cxnSp macro="">
      <xdr:nvCxnSpPr>
        <xdr:cNvPr id="321" name="直線コネクタ 320"/>
        <xdr:cNvCxnSpPr/>
      </xdr:nvCxnSpPr>
      <xdr:spPr>
        <a:xfrm>
          <a:off x="16179800" y="1045028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61</xdr:row>
      <xdr:rowOff>3326</xdr:rowOff>
    </xdr:to>
    <xdr:cxnSp macro="">
      <xdr:nvCxnSpPr>
        <xdr:cNvPr id="324" name="直線コネクタ 323"/>
        <xdr:cNvCxnSpPr/>
      </xdr:nvCxnSpPr>
      <xdr:spPr>
        <a:xfrm flipV="1">
          <a:off x="15290800" y="104502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3326</xdr:rowOff>
    </xdr:from>
    <xdr:to>
      <xdr:col>22</xdr:col>
      <xdr:colOff>203200</xdr:colOff>
      <xdr:row>61</xdr:row>
      <xdr:rowOff>3326</xdr:rowOff>
    </xdr:to>
    <xdr:cxnSp macro="">
      <xdr:nvCxnSpPr>
        <xdr:cNvPr id="327" name="直線コネクタ 326"/>
        <xdr:cNvCxnSpPr/>
      </xdr:nvCxnSpPr>
      <xdr:spPr>
        <a:xfrm>
          <a:off x="14401800" y="1046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3326</xdr:rowOff>
    </xdr:from>
    <xdr:to>
      <xdr:col>21</xdr:col>
      <xdr:colOff>0</xdr:colOff>
      <xdr:row>61</xdr:row>
      <xdr:rowOff>3326</xdr:rowOff>
    </xdr:to>
    <xdr:cxnSp macro="">
      <xdr:nvCxnSpPr>
        <xdr:cNvPr id="330" name="直線コネクタ 329"/>
        <xdr:cNvCxnSpPr/>
      </xdr:nvCxnSpPr>
      <xdr:spPr>
        <a:xfrm>
          <a:off x="13512800" y="1046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128572</xdr:rowOff>
    </xdr:from>
    <xdr:to>
      <xdr:col>24</xdr:col>
      <xdr:colOff>609600</xdr:colOff>
      <xdr:row>61</xdr:row>
      <xdr:rowOff>58722</xdr:rowOff>
    </xdr:to>
    <xdr:sp macro="" textlink="">
      <xdr:nvSpPr>
        <xdr:cNvPr id="340" name="円/楕円 339"/>
        <xdr:cNvSpPr/>
      </xdr:nvSpPr>
      <xdr:spPr>
        <a:xfrm>
          <a:off x="169672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145099</xdr:rowOff>
    </xdr:from>
    <xdr:ext cx="762000" cy="259045"/>
    <xdr:sp macro="" textlink="">
      <xdr:nvSpPr>
        <xdr:cNvPr id="341" name="定員管理の状況該当値テキスト"/>
        <xdr:cNvSpPr txBox="1"/>
      </xdr:nvSpPr>
      <xdr:spPr>
        <a:xfrm>
          <a:off x="17106900" y="102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42" name="円/楕円 341"/>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52812</xdr:rowOff>
    </xdr:from>
    <xdr:ext cx="736600" cy="259045"/>
    <xdr:sp macro="" textlink="">
      <xdr:nvSpPr>
        <xdr:cNvPr id="343" name="テキスト ボックス 342"/>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123976</xdr:rowOff>
    </xdr:from>
    <xdr:to>
      <xdr:col>22</xdr:col>
      <xdr:colOff>254000</xdr:colOff>
      <xdr:row>61</xdr:row>
      <xdr:rowOff>54126</xdr:rowOff>
    </xdr:to>
    <xdr:sp macro="" textlink="">
      <xdr:nvSpPr>
        <xdr:cNvPr id="344" name="円/楕円 343"/>
        <xdr:cNvSpPr/>
      </xdr:nvSpPr>
      <xdr:spPr>
        <a:xfrm>
          <a:off x="15240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38903</xdr:rowOff>
    </xdr:from>
    <xdr:ext cx="762000" cy="259045"/>
    <xdr:sp macro="" textlink="">
      <xdr:nvSpPr>
        <xdr:cNvPr id="345" name="テキスト ボックス 344"/>
        <xdr:cNvSpPr txBox="1"/>
      </xdr:nvSpPr>
      <xdr:spPr>
        <a:xfrm>
          <a:off x="14909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123976</xdr:rowOff>
    </xdr:from>
    <xdr:to>
      <xdr:col>21</xdr:col>
      <xdr:colOff>50800</xdr:colOff>
      <xdr:row>61</xdr:row>
      <xdr:rowOff>54126</xdr:rowOff>
    </xdr:to>
    <xdr:sp macro="" textlink="">
      <xdr:nvSpPr>
        <xdr:cNvPr id="346" name="円/楕円 345"/>
        <xdr:cNvSpPr/>
      </xdr:nvSpPr>
      <xdr:spPr>
        <a:xfrm>
          <a:off x="14351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38903</xdr:rowOff>
    </xdr:from>
    <xdr:ext cx="762000" cy="259045"/>
    <xdr:sp macro="" textlink="">
      <xdr:nvSpPr>
        <xdr:cNvPr id="347" name="テキスト ボックス 346"/>
        <xdr:cNvSpPr txBox="1"/>
      </xdr:nvSpPr>
      <xdr:spPr>
        <a:xfrm>
          <a:off x="14020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123976</xdr:rowOff>
    </xdr:from>
    <xdr:to>
      <xdr:col>19</xdr:col>
      <xdr:colOff>533400</xdr:colOff>
      <xdr:row>61</xdr:row>
      <xdr:rowOff>54126</xdr:rowOff>
    </xdr:to>
    <xdr:sp macro="" textlink="">
      <xdr:nvSpPr>
        <xdr:cNvPr id="348" name="円/楕円 347"/>
        <xdr:cNvSpPr/>
      </xdr:nvSpPr>
      <xdr:spPr>
        <a:xfrm>
          <a:off x="13462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38903</xdr:rowOff>
    </xdr:from>
    <xdr:ext cx="762000" cy="259045"/>
    <xdr:sp macro="" textlink="">
      <xdr:nvSpPr>
        <xdr:cNvPr id="349" name="テキスト ボックス 348"/>
        <xdr:cNvSpPr txBox="1"/>
      </xdr:nvSpPr>
      <xdr:spPr>
        <a:xfrm>
          <a:off x="13131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類似団体平均を上回っているものの、以前借り入れた合併推進事業債の償還の終了等による公債費の減少に伴い前年度より</a:t>
          </a:r>
          <a:r>
            <a:rPr kumimoji="1" lang="en-US" altLang="ja-JP" sz="1300">
              <a:latin typeface="ＭＳ Ｐゴシック"/>
            </a:rPr>
            <a:t>0.6</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排水対策事業や学校統廃合に係る事業等の大型事業が予定されているため、交付税措置が有利な合併特例債を有効活用しつつ、実質公債費の上昇に注視しながら、計画的な地方債の発行により、健全な財政運営の維持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167894</xdr:rowOff>
    </xdr:from>
    <xdr:to>
      <xdr:col>24</xdr:col>
      <xdr:colOff>558800</xdr:colOff>
      <xdr:row>42</xdr:row>
      <xdr:rowOff>54356</xdr:rowOff>
    </xdr:to>
    <xdr:cxnSp macro="">
      <xdr:nvCxnSpPr>
        <xdr:cNvPr id="381" name="直線コネクタ 380"/>
        <xdr:cNvCxnSpPr/>
      </xdr:nvCxnSpPr>
      <xdr:spPr>
        <a:xfrm flipV="1">
          <a:off x="16179800" y="71973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43</xdr:row>
      <xdr:rowOff>18034</xdr:rowOff>
    </xdr:to>
    <xdr:cxnSp macro="">
      <xdr:nvCxnSpPr>
        <xdr:cNvPr id="384" name="直線コネクタ 383"/>
        <xdr:cNvCxnSpPr/>
      </xdr:nvCxnSpPr>
      <xdr:spPr>
        <a:xfrm flipV="1">
          <a:off x="15290800" y="72552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143510</xdr:rowOff>
    </xdr:to>
    <xdr:cxnSp macro="">
      <xdr:nvCxnSpPr>
        <xdr:cNvPr id="387" name="直線コネクタ 386"/>
        <xdr:cNvCxnSpPr/>
      </xdr:nvCxnSpPr>
      <xdr:spPr>
        <a:xfrm flipV="1">
          <a:off x="14401800" y="73903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49276</xdr:rowOff>
    </xdr:to>
    <xdr:cxnSp macro="">
      <xdr:nvCxnSpPr>
        <xdr:cNvPr id="390" name="直線コネクタ 389"/>
        <xdr:cNvCxnSpPr/>
      </xdr:nvCxnSpPr>
      <xdr:spPr>
        <a:xfrm flipV="1">
          <a:off x="13512800" y="75158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117094</xdr:rowOff>
    </xdr:from>
    <xdr:to>
      <xdr:col>24</xdr:col>
      <xdr:colOff>609600</xdr:colOff>
      <xdr:row>42</xdr:row>
      <xdr:rowOff>47244</xdr:rowOff>
    </xdr:to>
    <xdr:sp macro="" textlink="">
      <xdr:nvSpPr>
        <xdr:cNvPr id="400" name="円/楕円 399"/>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89171</xdr:rowOff>
    </xdr:from>
    <xdr:ext cx="762000" cy="259045"/>
    <xdr:sp macro="" textlink="">
      <xdr:nvSpPr>
        <xdr:cNvPr id="401"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402" name="円/楕円 401"/>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403" name="テキスト ボックス 402"/>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138684</xdr:rowOff>
    </xdr:from>
    <xdr:to>
      <xdr:col>22</xdr:col>
      <xdr:colOff>254000</xdr:colOff>
      <xdr:row>43</xdr:row>
      <xdr:rowOff>68834</xdr:rowOff>
    </xdr:to>
    <xdr:sp macro="" textlink="">
      <xdr:nvSpPr>
        <xdr:cNvPr id="404" name="円/楕円 403"/>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53611</xdr:rowOff>
    </xdr:from>
    <xdr:ext cx="762000" cy="259045"/>
    <xdr:sp macro="" textlink="">
      <xdr:nvSpPr>
        <xdr:cNvPr id="405" name="テキスト ボックス 404"/>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6" name="円/楕円 405"/>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7" name="テキスト ボックス 406"/>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169926</xdr:rowOff>
    </xdr:from>
    <xdr:to>
      <xdr:col>19</xdr:col>
      <xdr:colOff>533400</xdr:colOff>
      <xdr:row>44</xdr:row>
      <xdr:rowOff>100076</xdr:rowOff>
    </xdr:to>
    <xdr:sp macro="" textlink="">
      <xdr:nvSpPr>
        <xdr:cNvPr id="408" name="円/楕円 407"/>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84853</xdr:rowOff>
    </xdr:from>
    <xdr:ext cx="762000" cy="259045"/>
    <xdr:sp macro="" textlink="">
      <xdr:nvSpPr>
        <xdr:cNvPr id="409" name="テキスト ボックス 408"/>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財政調整基金等の充当可能財源等が地方債の残高及び債務負担行為に基づく支出予定額等の将来負担額を上回っているため、将来負担比率はマイナスになっている。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今後、普通交付税の合併算定替の終了や人口減少に伴う税収の減少等により財政運営を取り巻く状況は</a:t>
          </a:r>
          <a:r>
            <a:rPr kumimoji="1" lang="ja-JP" altLang="en-US" sz="1300">
              <a:solidFill>
                <a:schemeClr val="dk1"/>
              </a:solidFill>
              <a:effectLst/>
              <a:latin typeface="+mn-lt"/>
              <a:ea typeface="+mn-ea"/>
              <a:cs typeface="+mn-cs"/>
            </a:rPr>
            <a:t>一層</a:t>
          </a:r>
          <a:r>
            <a:rPr kumimoji="1" lang="ja-JP" altLang="ja-JP" sz="1300">
              <a:solidFill>
                <a:schemeClr val="dk1"/>
              </a:solidFill>
              <a:effectLst/>
              <a:latin typeface="+mn-lt"/>
              <a:ea typeface="+mn-ea"/>
              <a:cs typeface="+mn-cs"/>
            </a:rPr>
            <a:t>厳しくなり、財政調整基金等の取崩しの増加が見込まれるため、地方債の発行</a:t>
          </a:r>
          <a:r>
            <a:rPr kumimoji="1" lang="ja-JP" altLang="en-US" sz="1300">
              <a:solidFill>
                <a:schemeClr val="dk1"/>
              </a:solidFill>
              <a:effectLst/>
              <a:latin typeface="+mn-lt"/>
              <a:ea typeface="+mn-ea"/>
              <a:cs typeface="+mn-cs"/>
            </a:rPr>
            <a:t>抑制</a:t>
          </a:r>
          <a:r>
            <a:rPr kumimoji="1" lang="ja-JP" altLang="ja-JP" sz="1300">
              <a:solidFill>
                <a:schemeClr val="dk1"/>
              </a:solidFill>
              <a:effectLst/>
              <a:latin typeface="+mn-lt"/>
              <a:ea typeface="+mn-ea"/>
              <a:cs typeface="+mn-cs"/>
            </a:rPr>
            <a:t>等により後年度負担の軽減に努める</a:t>
          </a:r>
          <a:r>
            <a:rPr kumimoji="1" lang="ja-JP" altLang="en-US" sz="1300">
              <a:solidFill>
                <a:schemeClr val="dk1"/>
              </a:solidFill>
              <a:effectLst/>
              <a:latin typeface="+mn-lt"/>
              <a:ea typeface="+mn-ea"/>
              <a:cs typeface="+mn-cs"/>
            </a:rPr>
            <a:t>。</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3"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4" name="フローチャート : 判断 443"/>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5" name="フローチャート : 判断 444"/>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6" name="テキスト ボックス 445"/>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7" name="フローチャート : 判断 446"/>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8" name="テキスト ボックス 447"/>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9" name="フローチャート : 判断 44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0" name="テキスト ボックス 44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1" name="フローチャート : 判断 45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2" name="テキスト ボックス 45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110998</xdr:rowOff>
    </xdr:from>
    <xdr:to>
      <xdr:col>19</xdr:col>
      <xdr:colOff>533400</xdr:colOff>
      <xdr:row>15</xdr:row>
      <xdr:rowOff>41148</xdr:rowOff>
    </xdr:to>
    <xdr:sp macro="" textlink="">
      <xdr:nvSpPr>
        <xdr:cNvPr id="458" name="円/楕円 457"/>
        <xdr:cNvSpPr/>
      </xdr:nvSpPr>
      <xdr:spPr>
        <a:xfrm>
          <a:off x="13462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51325</xdr:rowOff>
    </xdr:from>
    <xdr:ext cx="762000" cy="259045"/>
    <xdr:sp macro="" textlink="">
      <xdr:nvSpPr>
        <xdr:cNvPr id="459" name="テキスト ボックス 458"/>
        <xdr:cNvSpPr txBox="1"/>
      </xdr:nvSpPr>
      <xdr:spPr>
        <a:xfrm>
          <a:off x="13131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53,435
52,614
146.77
21,965,207
20,697,935
547,848
14,218,164
19,611,351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0.4</a:t>
          </a:r>
          <a:r>
            <a:rPr kumimoji="1" lang="ja-JP" altLang="en-US" sz="1300">
              <a:latin typeface="ＭＳ Ｐゴシック"/>
            </a:rPr>
            <a:t>ポイント上昇し、類似団体平均も若干上回っている。</a:t>
          </a:r>
          <a:endParaRPr kumimoji="1" lang="en-US" altLang="ja-JP" sz="1300">
            <a:latin typeface="ＭＳ Ｐゴシック"/>
          </a:endParaRPr>
        </a:p>
        <a:p>
          <a:r>
            <a:rPr kumimoji="1" lang="ja-JP" altLang="en-US" sz="1300">
              <a:latin typeface="ＭＳ Ｐゴシック"/>
            </a:rPr>
            <a:t>　職員の採用退職（新陳代謝）により人件費は減少したが、地方消費税交付金等の経常一般財源が大きく減少したことが数値の上昇の要因となってる。</a:t>
          </a:r>
          <a:endParaRPr kumimoji="1" lang="en-US" altLang="ja-JP" sz="1300">
            <a:latin typeface="ＭＳ Ｐゴシック"/>
          </a:endParaRPr>
        </a:p>
        <a:p>
          <a:r>
            <a:rPr kumimoji="1" lang="ja-JP" altLang="en-US" sz="1300">
              <a:latin typeface="ＭＳ Ｐゴシック"/>
            </a:rPr>
            <a:t>　今後は、行政改革行動計画に基づき自主財源の確保に努めるとともに、職員定員適正化計画に基づき計画的な採用を行うほか、一層の事務効率化による時間外手当の削減等</a:t>
          </a:r>
          <a:endParaRPr kumimoji="1" lang="en-US" altLang="ja-JP" sz="1300">
            <a:latin typeface="ＭＳ Ｐゴシック"/>
          </a:endParaRPr>
        </a:p>
        <a:p>
          <a:r>
            <a:rPr kumimoji="1" lang="ja-JP" altLang="en-US" sz="1300">
              <a:latin typeface="ＭＳ Ｐゴシック"/>
            </a:rPr>
            <a:t>により人件費の抑制に努める。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149860</xdr:rowOff>
    </xdr:to>
    <xdr:cxnSp macro="">
      <xdr:nvCxnSpPr>
        <xdr:cNvPr id="66" name="直線コネクタ 65"/>
        <xdr:cNvCxnSpPr/>
      </xdr:nvCxnSpPr>
      <xdr:spPr>
        <a:xfrm>
          <a:off x="3987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1270</xdr:rowOff>
    </xdr:to>
    <xdr:cxnSp macro="">
      <xdr:nvCxnSpPr>
        <xdr:cNvPr id="69" name="直線コネクタ 68"/>
        <xdr:cNvCxnSpPr/>
      </xdr:nvCxnSpPr>
      <xdr:spPr>
        <a:xfrm flipV="1">
          <a:off x="3098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1270</xdr:rowOff>
    </xdr:to>
    <xdr:cxnSp macro="">
      <xdr:nvCxnSpPr>
        <xdr:cNvPr id="72" name="直線コネクタ 71"/>
        <xdr:cNvCxnSpPr/>
      </xdr:nvCxnSpPr>
      <xdr:spPr>
        <a:xfrm>
          <a:off x="2209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8890</xdr:rowOff>
    </xdr:to>
    <xdr:cxnSp macro="">
      <xdr:nvCxnSpPr>
        <xdr:cNvPr id="75" name="直線コネクタ 74"/>
        <xdr:cNvCxnSpPr/>
      </xdr:nvCxnSpPr>
      <xdr:spPr>
        <a:xfrm flipV="1">
          <a:off x="1320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0.2</a:t>
          </a:r>
          <a:r>
            <a:rPr kumimoji="1" lang="ja-JP" altLang="en-US" sz="1300">
              <a:latin typeface="ＭＳ Ｐゴシック"/>
            </a:rPr>
            <a:t>ポイント上昇したが、消防やごみ処理業務を一部事務組合により実施していること等から類似団体平均を下回っている。</a:t>
          </a:r>
          <a:endParaRPr kumimoji="1" lang="en-US" altLang="ja-JP" sz="1300">
            <a:latin typeface="ＭＳ Ｐゴシック"/>
          </a:endParaRPr>
        </a:p>
        <a:p>
          <a:r>
            <a:rPr kumimoji="1" lang="ja-JP" altLang="en-US" sz="1300">
              <a:latin typeface="ＭＳ Ｐゴシック"/>
            </a:rPr>
            <a:t>　今後、公共施設の老朽化の進行に伴い維持管理に係る経費が増加することが見込まれるため、公共施設等総合管理計画に基づき、維持管理コスト・管理費用の削減を図り、物件費の抑制に努める。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60053</xdr:rowOff>
    </xdr:from>
    <xdr:to>
      <xdr:col>24</xdr:col>
      <xdr:colOff>31750</xdr:colOff>
      <xdr:row>15</xdr:row>
      <xdr:rowOff>73116</xdr:rowOff>
    </xdr:to>
    <xdr:cxnSp macro="">
      <xdr:nvCxnSpPr>
        <xdr:cNvPr id="129" name="直線コネクタ 128"/>
        <xdr:cNvCxnSpPr/>
      </xdr:nvCxnSpPr>
      <xdr:spPr>
        <a:xfrm>
          <a:off x="15671800" y="26318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79647</xdr:rowOff>
    </xdr:to>
    <xdr:cxnSp macro="">
      <xdr:nvCxnSpPr>
        <xdr:cNvPr id="132" name="直線コネクタ 131"/>
        <xdr:cNvCxnSpPr/>
      </xdr:nvCxnSpPr>
      <xdr:spPr>
        <a:xfrm flipV="1">
          <a:off x="14782800" y="2631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33927</xdr:rowOff>
    </xdr:from>
    <xdr:to>
      <xdr:col>21</xdr:col>
      <xdr:colOff>361950</xdr:colOff>
      <xdr:row>15</xdr:row>
      <xdr:rowOff>79647</xdr:rowOff>
    </xdr:to>
    <xdr:cxnSp macro="">
      <xdr:nvCxnSpPr>
        <xdr:cNvPr id="135" name="直線コネクタ 134"/>
        <xdr:cNvCxnSpPr/>
      </xdr:nvCxnSpPr>
      <xdr:spPr>
        <a:xfrm>
          <a:off x="13893800" y="26056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33927</xdr:rowOff>
    </xdr:to>
    <xdr:cxnSp macro="">
      <xdr:nvCxnSpPr>
        <xdr:cNvPr id="138" name="直線コネクタ 137"/>
        <xdr:cNvCxnSpPr/>
      </xdr:nvCxnSpPr>
      <xdr:spPr>
        <a:xfrm>
          <a:off x="13004800" y="25926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22316</xdr:rowOff>
    </xdr:from>
    <xdr:to>
      <xdr:col>24</xdr:col>
      <xdr:colOff>82550</xdr:colOff>
      <xdr:row>15</xdr:row>
      <xdr:rowOff>123916</xdr:rowOff>
    </xdr:to>
    <xdr:sp macro="" textlink="">
      <xdr:nvSpPr>
        <xdr:cNvPr id="148" name="円/楕円 147"/>
        <xdr:cNvSpPr/>
      </xdr:nvSpPr>
      <xdr:spPr>
        <a:xfrm>
          <a:off x="164592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38843</xdr:rowOff>
    </xdr:from>
    <xdr:ext cx="762000" cy="259045"/>
    <xdr:sp macro="" textlink="">
      <xdr:nvSpPr>
        <xdr:cNvPr id="149" name="物件費該当値テキスト"/>
        <xdr:cNvSpPr txBox="1"/>
      </xdr:nvSpPr>
      <xdr:spPr>
        <a:xfrm>
          <a:off x="16598900" y="24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9253</xdr:rowOff>
    </xdr:from>
    <xdr:to>
      <xdr:col>22</xdr:col>
      <xdr:colOff>615950</xdr:colOff>
      <xdr:row>15</xdr:row>
      <xdr:rowOff>110853</xdr:rowOff>
    </xdr:to>
    <xdr:sp macro="" textlink="">
      <xdr:nvSpPr>
        <xdr:cNvPr id="150" name="円/楕円 149"/>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121030</xdr:rowOff>
    </xdr:from>
    <xdr:ext cx="736600" cy="259045"/>
    <xdr:sp macro="" textlink="">
      <xdr:nvSpPr>
        <xdr:cNvPr id="151" name="テキスト ボックス 150"/>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28847</xdr:rowOff>
    </xdr:from>
    <xdr:to>
      <xdr:col>21</xdr:col>
      <xdr:colOff>412750</xdr:colOff>
      <xdr:row>15</xdr:row>
      <xdr:rowOff>130447</xdr:rowOff>
    </xdr:to>
    <xdr:sp macro="" textlink="">
      <xdr:nvSpPr>
        <xdr:cNvPr id="152" name="円/楕円 151"/>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140624</xdr:rowOff>
    </xdr:from>
    <xdr:ext cx="762000" cy="259045"/>
    <xdr:sp macro="" textlink="">
      <xdr:nvSpPr>
        <xdr:cNvPr id="153" name="テキスト ボックス 152"/>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154577</xdr:rowOff>
    </xdr:from>
    <xdr:to>
      <xdr:col>20</xdr:col>
      <xdr:colOff>209550</xdr:colOff>
      <xdr:row>15</xdr:row>
      <xdr:rowOff>84727</xdr:rowOff>
    </xdr:to>
    <xdr:sp macro="" textlink="">
      <xdr:nvSpPr>
        <xdr:cNvPr id="154" name="円/楕円 153"/>
        <xdr:cNvSpPr/>
      </xdr:nvSpPr>
      <xdr:spPr>
        <a:xfrm>
          <a:off x="13843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94904</xdr:rowOff>
    </xdr:from>
    <xdr:ext cx="762000" cy="259045"/>
    <xdr:sp macro="" textlink="">
      <xdr:nvSpPr>
        <xdr:cNvPr id="155" name="テキスト ボックス 154"/>
        <xdr:cNvSpPr txBox="1"/>
      </xdr:nvSpPr>
      <xdr:spPr>
        <a:xfrm>
          <a:off x="13512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6" name="円/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ポイント上昇したが、類似団体平均を大きく下回っている。</a:t>
          </a:r>
          <a:endParaRPr kumimoji="1" lang="en-US" altLang="ja-JP" sz="1300">
            <a:latin typeface="ＭＳ Ｐゴシック"/>
          </a:endParaRPr>
        </a:p>
        <a:p>
          <a:r>
            <a:rPr kumimoji="1" lang="ja-JP" altLang="en-US" sz="1300">
              <a:latin typeface="ＭＳ Ｐゴシック"/>
            </a:rPr>
            <a:t>　今後、高齢化の進行や生活保護費の増加等により扶助費の増加が見込まれるため、資格審査の適正化等により抑制に努める。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123190</xdr:rowOff>
    </xdr:to>
    <xdr:cxnSp macro="">
      <xdr:nvCxnSpPr>
        <xdr:cNvPr id="190" name="直線コネクタ 189"/>
        <xdr:cNvCxnSpPr/>
      </xdr:nvCxnSpPr>
      <xdr:spPr>
        <a:xfrm>
          <a:off x="3987800" y="9194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39370</xdr:rowOff>
    </xdr:from>
    <xdr:to>
      <xdr:col>5</xdr:col>
      <xdr:colOff>549275</xdr:colOff>
      <xdr:row>53</xdr:row>
      <xdr:rowOff>107950</xdr:rowOff>
    </xdr:to>
    <xdr:cxnSp macro="">
      <xdr:nvCxnSpPr>
        <xdr:cNvPr id="193" name="直線コネクタ 192"/>
        <xdr:cNvCxnSpPr/>
      </xdr:nvCxnSpPr>
      <xdr:spPr>
        <a:xfrm>
          <a:off x="3098800" y="912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39370</xdr:rowOff>
    </xdr:to>
    <xdr:cxnSp macro="">
      <xdr:nvCxnSpPr>
        <xdr:cNvPr id="196" name="直線コネクタ 195"/>
        <xdr:cNvCxnSpPr/>
      </xdr:nvCxnSpPr>
      <xdr:spPr>
        <a:xfrm>
          <a:off x="2209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39370</xdr:rowOff>
    </xdr:to>
    <xdr:cxnSp macro="">
      <xdr:nvCxnSpPr>
        <xdr:cNvPr id="199" name="直線コネクタ 198"/>
        <xdr:cNvCxnSpPr/>
      </xdr:nvCxnSpPr>
      <xdr:spPr>
        <a:xfrm flipV="1">
          <a:off x="1320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72390</xdr:rowOff>
    </xdr:from>
    <xdr:to>
      <xdr:col>7</xdr:col>
      <xdr:colOff>66675</xdr:colOff>
      <xdr:row>54</xdr:row>
      <xdr:rowOff>2540</xdr:rowOff>
    </xdr:to>
    <xdr:sp macro="" textlink="">
      <xdr:nvSpPr>
        <xdr:cNvPr id="209" name="円/楕円 208"/>
        <xdr:cNvSpPr/>
      </xdr:nvSpPr>
      <xdr:spPr>
        <a:xfrm>
          <a:off x="47752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152417</xdr:rowOff>
    </xdr:from>
    <xdr:ext cx="762000" cy="259045"/>
    <xdr:sp macro="" textlink="">
      <xdr:nvSpPr>
        <xdr:cNvPr id="210" name="扶助費該当値テキスト"/>
        <xdr:cNvSpPr txBox="1"/>
      </xdr:nvSpPr>
      <xdr:spPr>
        <a:xfrm>
          <a:off x="4914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11" name="円/楕円 210"/>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2" name="テキスト ボックス 211"/>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160020</xdr:rowOff>
    </xdr:from>
    <xdr:to>
      <xdr:col>4</xdr:col>
      <xdr:colOff>396875</xdr:colOff>
      <xdr:row>53</xdr:row>
      <xdr:rowOff>90170</xdr:rowOff>
    </xdr:to>
    <xdr:sp macro="" textlink="">
      <xdr:nvSpPr>
        <xdr:cNvPr id="213" name="円/楕円 212"/>
        <xdr:cNvSpPr/>
      </xdr:nvSpPr>
      <xdr:spPr>
        <a:xfrm>
          <a:off x="3048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100347</xdr:rowOff>
    </xdr:from>
    <xdr:ext cx="762000" cy="259045"/>
    <xdr:sp macro="" textlink="">
      <xdr:nvSpPr>
        <xdr:cNvPr id="214" name="テキスト ボックス 213"/>
        <xdr:cNvSpPr txBox="1"/>
      </xdr:nvSpPr>
      <xdr:spPr>
        <a:xfrm>
          <a:off x="2717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5" name="円/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160020</xdr:rowOff>
    </xdr:from>
    <xdr:to>
      <xdr:col>1</xdr:col>
      <xdr:colOff>676275</xdr:colOff>
      <xdr:row>53</xdr:row>
      <xdr:rowOff>90170</xdr:rowOff>
    </xdr:to>
    <xdr:sp macro="" textlink="">
      <xdr:nvSpPr>
        <xdr:cNvPr id="217" name="円/楕円 216"/>
        <xdr:cNvSpPr/>
      </xdr:nvSpPr>
      <xdr:spPr>
        <a:xfrm>
          <a:off x="1270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100347</xdr:rowOff>
    </xdr:from>
    <xdr:ext cx="762000" cy="259045"/>
    <xdr:sp macro="" textlink="">
      <xdr:nvSpPr>
        <xdr:cNvPr id="218" name="テキスト ボックス 217"/>
        <xdr:cNvSpPr txBox="1"/>
      </xdr:nvSpPr>
      <xdr:spPr>
        <a:xfrm>
          <a:off x="939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ポイント増加したが、類似団体平均を大きく下回っている。</a:t>
          </a:r>
          <a:endParaRPr kumimoji="1" lang="en-US" altLang="ja-JP" sz="1300">
            <a:latin typeface="ＭＳ Ｐゴシック"/>
          </a:endParaRPr>
        </a:p>
        <a:p>
          <a:r>
            <a:rPr kumimoji="1" lang="ja-JP" altLang="en-US" sz="1300">
              <a:latin typeface="ＭＳ Ｐゴシック"/>
            </a:rPr>
            <a:t>　その他の主な内容は特別会計や公営企業会計への繰出金である。</a:t>
          </a:r>
          <a:endParaRPr kumimoji="1" lang="en-US" altLang="ja-JP" sz="1300">
            <a:latin typeface="ＭＳ Ｐゴシック"/>
          </a:endParaRPr>
        </a:p>
        <a:p>
          <a:r>
            <a:rPr kumimoji="1" lang="ja-JP" altLang="en-US" sz="1300">
              <a:latin typeface="ＭＳ Ｐゴシック"/>
            </a:rPr>
            <a:t>　農業集落排水事業における維持管理費の増加等による繰出金の増加が見込まれるが、経費削減に努め、普通会計の負担軽減を図る。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20320</xdr:rowOff>
    </xdr:to>
    <xdr:cxnSp macro="">
      <xdr:nvCxnSpPr>
        <xdr:cNvPr id="251" name="直線コネクタ 250"/>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5080</xdr:rowOff>
    </xdr:to>
    <xdr:cxnSp macro="">
      <xdr:nvCxnSpPr>
        <xdr:cNvPr id="254" name="直線コネクタ 253"/>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153670</xdr:rowOff>
    </xdr:to>
    <xdr:cxnSp macro="">
      <xdr:nvCxnSpPr>
        <xdr:cNvPr id="257" name="直線コネクタ 256"/>
        <xdr:cNvCxnSpPr/>
      </xdr:nvCxnSpPr>
      <xdr:spPr>
        <a:xfrm>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100330</xdr:rowOff>
    </xdr:to>
    <xdr:cxnSp macro="">
      <xdr:nvCxnSpPr>
        <xdr:cNvPr id="260" name="直線コネクタ 259"/>
        <xdr:cNvCxnSpPr/>
      </xdr:nvCxnSpPr>
      <xdr:spPr>
        <a:xfrm>
          <a:off x="13004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2" name="円/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a:t>
          </a:r>
          <a:endParaRPr kumimoji="1" lang="en-US" altLang="ja-JP" sz="1300">
            <a:latin typeface="ＭＳ Ｐゴシック"/>
          </a:endParaRPr>
        </a:p>
        <a:p>
          <a:r>
            <a:rPr kumimoji="1" lang="ja-JP" altLang="en-US" sz="1300">
              <a:latin typeface="ＭＳ Ｐゴシック"/>
            </a:rPr>
            <a:t>　消防やごみ処理業務を一部事務組合により実施していることによる負担金が主な要因となっている。</a:t>
          </a:r>
          <a:endParaRPr kumimoji="1" lang="en-US" altLang="ja-JP" sz="1300">
            <a:latin typeface="ＭＳ Ｐゴシック"/>
          </a:endParaRPr>
        </a:p>
        <a:p>
          <a:r>
            <a:rPr kumimoji="1" lang="ja-JP" altLang="en-US" sz="1300">
              <a:latin typeface="ＭＳ Ｐゴシック"/>
            </a:rPr>
            <a:t>　一部事務組合に対して、構成団体連名により負担金の抑制等を継続的に申し入れを行う。</a:t>
          </a:r>
          <a:endParaRPr kumimoji="1" lang="en-US" altLang="ja-JP" sz="1300">
            <a:latin typeface="ＭＳ Ｐゴシック"/>
          </a:endParaRPr>
        </a:p>
        <a:p>
          <a:r>
            <a:rPr kumimoji="1" lang="ja-JP" altLang="en-US" sz="1300">
              <a:latin typeface="ＭＳ Ｐゴシック"/>
            </a:rPr>
            <a:t>　また、補助金について適正化を図り、補助費の抑制に努める。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6985</xdr:rowOff>
    </xdr:from>
    <xdr:to>
      <xdr:col>24</xdr:col>
      <xdr:colOff>31750</xdr:colOff>
      <xdr:row>40</xdr:row>
      <xdr:rowOff>52705</xdr:rowOff>
    </xdr:to>
    <xdr:cxnSp macro="">
      <xdr:nvCxnSpPr>
        <xdr:cNvPr id="307" name="直線コネクタ 306"/>
        <xdr:cNvCxnSpPr/>
      </xdr:nvCxnSpPr>
      <xdr:spPr>
        <a:xfrm>
          <a:off x="15671800" y="68649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155575</xdr:rowOff>
    </xdr:from>
    <xdr:to>
      <xdr:col>22</xdr:col>
      <xdr:colOff>565150</xdr:colOff>
      <xdr:row>40</xdr:row>
      <xdr:rowOff>6985</xdr:rowOff>
    </xdr:to>
    <xdr:cxnSp macro="">
      <xdr:nvCxnSpPr>
        <xdr:cNvPr id="310" name="直線コネクタ 309"/>
        <xdr:cNvCxnSpPr/>
      </xdr:nvCxnSpPr>
      <xdr:spPr>
        <a:xfrm>
          <a:off x="14782800" y="68421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155575</xdr:rowOff>
    </xdr:from>
    <xdr:to>
      <xdr:col>21</xdr:col>
      <xdr:colOff>361950</xdr:colOff>
      <xdr:row>40</xdr:row>
      <xdr:rowOff>1270</xdr:rowOff>
    </xdr:to>
    <xdr:cxnSp macro="">
      <xdr:nvCxnSpPr>
        <xdr:cNvPr id="313" name="直線コネクタ 312"/>
        <xdr:cNvCxnSpPr/>
      </xdr:nvCxnSpPr>
      <xdr:spPr>
        <a:xfrm flipV="1">
          <a:off x="13893800" y="6842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xdr:rowOff>
    </xdr:from>
    <xdr:to>
      <xdr:col>20</xdr:col>
      <xdr:colOff>158750</xdr:colOff>
      <xdr:row>40</xdr:row>
      <xdr:rowOff>35560</xdr:rowOff>
    </xdr:to>
    <xdr:cxnSp macro="">
      <xdr:nvCxnSpPr>
        <xdr:cNvPr id="316" name="直線コネクタ 315"/>
        <xdr:cNvCxnSpPr/>
      </xdr:nvCxnSpPr>
      <xdr:spPr>
        <a:xfrm flipV="1">
          <a:off x="13004800" y="6859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1905</xdr:rowOff>
    </xdr:from>
    <xdr:to>
      <xdr:col>24</xdr:col>
      <xdr:colOff>82550</xdr:colOff>
      <xdr:row>40</xdr:row>
      <xdr:rowOff>103505</xdr:rowOff>
    </xdr:to>
    <xdr:sp macro="" textlink="">
      <xdr:nvSpPr>
        <xdr:cNvPr id="326" name="円/楕円 325"/>
        <xdr:cNvSpPr/>
      </xdr:nvSpPr>
      <xdr:spPr>
        <a:xfrm>
          <a:off x="164592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145432</xdr:rowOff>
    </xdr:from>
    <xdr:ext cx="762000" cy="259045"/>
    <xdr:sp macro="" textlink="">
      <xdr:nvSpPr>
        <xdr:cNvPr id="327" name="補助費等該当値テキスト"/>
        <xdr:cNvSpPr txBox="1"/>
      </xdr:nvSpPr>
      <xdr:spPr>
        <a:xfrm>
          <a:off x="16598900" y="68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127635</xdr:rowOff>
    </xdr:from>
    <xdr:to>
      <xdr:col>22</xdr:col>
      <xdr:colOff>615950</xdr:colOff>
      <xdr:row>40</xdr:row>
      <xdr:rowOff>57785</xdr:rowOff>
    </xdr:to>
    <xdr:sp macro="" textlink="">
      <xdr:nvSpPr>
        <xdr:cNvPr id="328" name="円/楕円 327"/>
        <xdr:cNvSpPr/>
      </xdr:nvSpPr>
      <xdr:spPr>
        <a:xfrm>
          <a:off x="156210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42562</xdr:rowOff>
    </xdr:from>
    <xdr:ext cx="736600" cy="259045"/>
    <xdr:sp macro="" textlink="">
      <xdr:nvSpPr>
        <xdr:cNvPr id="329" name="テキスト ボックス 328"/>
        <xdr:cNvSpPr txBox="1"/>
      </xdr:nvSpPr>
      <xdr:spPr>
        <a:xfrm>
          <a:off x="15290800" y="690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104775</xdr:rowOff>
    </xdr:from>
    <xdr:to>
      <xdr:col>21</xdr:col>
      <xdr:colOff>412750</xdr:colOff>
      <xdr:row>40</xdr:row>
      <xdr:rowOff>34925</xdr:rowOff>
    </xdr:to>
    <xdr:sp macro="" textlink="">
      <xdr:nvSpPr>
        <xdr:cNvPr id="330" name="円/楕円 329"/>
        <xdr:cNvSpPr/>
      </xdr:nvSpPr>
      <xdr:spPr>
        <a:xfrm>
          <a:off x="14732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19702</xdr:rowOff>
    </xdr:from>
    <xdr:ext cx="762000" cy="259045"/>
    <xdr:sp macro="" textlink="">
      <xdr:nvSpPr>
        <xdr:cNvPr id="331" name="テキスト ボックス 330"/>
        <xdr:cNvSpPr txBox="1"/>
      </xdr:nvSpPr>
      <xdr:spPr>
        <a:xfrm>
          <a:off x="14401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121920</xdr:rowOff>
    </xdr:from>
    <xdr:to>
      <xdr:col>20</xdr:col>
      <xdr:colOff>209550</xdr:colOff>
      <xdr:row>40</xdr:row>
      <xdr:rowOff>52070</xdr:rowOff>
    </xdr:to>
    <xdr:sp macro="" textlink="">
      <xdr:nvSpPr>
        <xdr:cNvPr id="332" name="円/楕円 331"/>
        <xdr:cNvSpPr/>
      </xdr:nvSpPr>
      <xdr:spPr>
        <a:xfrm>
          <a:off x="13843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36847</xdr:rowOff>
    </xdr:from>
    <xdr:ext cx="762000" cy="259045"/>
    <xdr:sp macro="" textlink="">
      <xdr:nvSpPr>
        <xdr:cNvPr id="333" name="テキスト ボックス 332"/>
        <xdr:cNvSpPr txBox="1"/>
      </xdr:nvSpPr>
      <xdr:spPr>
        <a:xfrm>
          <a:off x="13512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156210</xdr:rowOff>
    </xdr:from>
    <xdr:to>
      <xdr:col>19</xdr:col>
      <xdr:colOff>6350</xdr:colOff>
      <xdr:row>40</xdr:row>
      <xdr:rowOff>86360</xdr:rowOff>
    </xdr:to>
    <xdr:sp macro="" textlink="">
      <xdr:nvSpPr>
        <xdr:cNvPr id="334" name="円/楕円 333"/>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71137</xdr:rowOff>
    </xdr:from>
    <xdr:ext cx="762000" cy="259045"/>
    <xdr:sp macro="" textlink="">
      <xdr:nvSpPr>
        <xdr:cNvPr id="335" name="テキスト ボックス 334"/>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1.0</a:t>
          </a:r>
          <a:r>
            <a:rPr kumimoji="1" lang="ja-JP" altLang="en-US" sz="1300">
              <a:latin typeface="ＭＳ Ｐゴシック"/>
            </a:rPr>
            <a:t>ポイント上昇し、類似団体平均と同値となっている。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排水対策事業や学校統廃合に係る事業等の大型事業が予定されているため、交付税措置が有利な合併特例債を有効活用しつつ、実質公債費の上昇に注視しながら、計画的な地方債の発行により、健全な財政運営の維持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56787</xdr:rowOff>
    </xdr:from>
    <xdr:to>
      <xdr:col>7</xdr:col>
      <xdr:colOff>15875</xdr:colOff>
      <xdr:row>77</xdr:row>
      <xdr:rowOff>122101</xdr:rowOff>
    </xdr:to>
    <xdr:cxnSp macro="">
      <xdr:nvCxnSpPr>
        <xdr:cNvPr id="370" name="直線コネクタ 369"/>
        <xdr:cNvCxnSpPr/>
      </xdr:nvCxnSpPr>
      <xdr:spPr>
        <a:xfrm>
          <a:off x="3987800" y="132584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56787</xdr:rowOff>
    </xdr:from>
    <xdr:to>
      <xdr:col>5</xdr:col>
      <xdr:colOff>549275</xdr:colOff>
      <xdr:row>77</xdr:row>
      <xdr:rowOff>161289</xdr:rowOff>
    </xdr:to>
    <xdr:cxnSp macro="">
      <xdr:nvCxnSpPr>
        <xdr:cNvPr id="373" name="直線コネクタ 372"/>
        <xdr:cNvCxnSpPr/>
      </xdr:nvCxnSpPr>
      <xdr:spPr>
        <a:xfrm flipV="1">
          <a:off x="3098800" y="132584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77</xdr:row>
      <xdr:rowOff>161289</xdr:rowOff>
    </xdr:to>
    <xdr:cxnSp macro="">
      <xdr:nvCxnSpPr>
        <xdr:cNvPr id="376" name="直線コネクタ 375"/>
        <xdr:cNvCxnSpPr/>
      </xdr:nvCxnSpPr>
      <xdr:spPr>
        <a:xfrm>
          <a:off x="2209800" y="13362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35561</xdr:rowOff>
    </xdr:to>
    <xdr:cxnSp macro="">
      <xdr:nvCxnSpPr>
        <xdr:cNvPr id="379" name="直線コネクタ 378"/>
        <xdr:cNvCxnSpPr/>
      </xdr:nvCxnSpPr>
      <xdr:spPr>
        <a:xfrm flipV="1">
          <a:off x="1320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89" name="円/楕円 388"/>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43378</xdr:rowOff>
    </xdr:from>
    <xdr:ext cx="762000" cy="259045"/>
    <xdr:sp macro="" textlink="">
      <xdr:nvSpPr>
        <xdr:cNvPr id="390" name="公債費該当値テキスト"/>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5987</xdr:rowOff>
    </xdr:from>
    <xdr:to>
      <xdr:col>5</xdr:col>
      <xdr:colOff>600075</xdr:colOff>
      <xdr:row>77</xdr:row>
      <xdr:rowOff>107587</xdr:rowOff>
    </xdr:to>
    <xdr:sp macro="" textlink="">
      <xdr:nvSpPr>
        <xdr:cNvPr id="391" name="円/楕円 390"/>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117764</xdr:rowOff>
    </xdr:from>
    <xdr:ext cx="736600" cy="259045"/>
    <xdr:sp macro="" textlink="">
      <xdr:nvSpPr>
        <xdr:cNvPr id="392" name="テキスト ボックス 391"/>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3" name="円/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5" name="円/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7" name="円/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1.8</a:t>
          </a:r>
          <a:r>
            <a:rPr kumimoji="1" lang="ja-JP" altLang="en-US" sz="1300">
              <a:latin typeface="ＭＳ Ｐゴシック"/>
            </a:rPr>
            <a:t>ポイント増加し、類似団体平均を上回っている。</a:t>
          </a:r>
          <a:endParaRPr kumimoji="1" lang="en-US" altLang="ja-JP" sz="1300">
            <a:latin typeface="ＭＳ Ｐゴシック"/>
          </a:endParaRPr>
        </a:p>
        <a:p>
          <a:r>
            <a:rPr kumimoji="1" lang="ja-JP" altLang="en-US" sz="1300">
              <a:latin typeface="ＭＳ Ｐゴシック"/>
            </a:rPr>
            <a:t>　当該乖離の主な要因は、補助費等であるため、一部事務組合への負担金の抑制や補助金の適正化を図ることにより補助費等の抑制に努める。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5842</xdr:rowOff>
    </xdr:to>
    <xdr:cxnSp macro="">
      <xdr:nvCxnSpPr>
        <xdr:cNvPr id="429" name="直線コネクタ 428"/>
        <xdr:cNvCxnSpPr/>
      </xdr:nvCxnSpPr>
      <xdr:spPr>
        <a:xfrm>
          <a:off x="15671800" y="131251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94996</xdr:rowOff>
    </xdr:to>
    <xdr:cxnSp macro="">
      <xdr:nvCxnSpPr>
        <xdr:cNvPr id="432" name="直線コネクタ 431"/>
        <xdr:cNvCxnSpPr/>
      </xdr:nvCxnSpPr>
      <xdr:spPr>
        <a:xfrm>
          <a:off x="14782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76</xdr:row>
      <xdr:rowOff>67563</xdr:rowOff>
    </xdr:to>
    <xdr:cxnSp macro="">
      <xdr:nvCxnSpPr>
        <xdr:cNvPr id="435" name="直線コネクタ 434"/>
        <xdr:cNvCxnSpPr/>
      </xdr:nvCxnSpPr>
      <xdr:spPr>
        <a:xfrm>
          <a:off x="13893800" y="129926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21844</xdr:rowOff>
    </xdr:to>
    <xdr:cxnSp macro="">
      <xdr:nvCxnSpPr>
        <xdr:cNvPr id="438" name="直線コネクタ 437"/>
        <xdr:cNvCxnSpPr/>
      </xdr:nvCxnSpPr>
      <xdr:spPr>
        <a:xfrm flipV="1">
          <a:off x="13004800" y="12992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8" name="円/楕円 447"/>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98569</xdr:rowOff>
    </xdr:from>
    <xdr:ext cx="762000" cy="259045"/>
    <xdr:sp macro="" textlink="">
      <xdr:nvSpPr>
        <xdr:cNvPr id="449"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50" name="円/楕円 449"/>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51" name="テキスト ボックス 450"/>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2" name="円/楕円 451"/>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53" name="テキスト ボックス 452"/>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4" name="円/楕円 45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5" name="テキスト ボックス 45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56" name="円/楕円 455"/>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82821</xdr:rowOff>
    </xdr:from>
    <xdr:ext cx="762000" cy="259045"/>
    <xdr:sp macro="" textlink="">
      <xdr:nvSpPr>
        <xdr:cNvPr id="457" name="テキスト ボックス 456"/>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千葉県山武市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31211</xdr:rowOff>
    </xdr:from>
    <xdr:to>
      <xdr:col>4</xdr:col>
      <xdr:colOff>1117600</xdr:colOff>
      <xdr:row>16</xdr:row>
      <xdr:rowOff>63003</xdr:rowOff>
    </xdr:to>
    <xdr:cxnSp macro="">
      <xdr:nvCxnSpPr>
        <xdr:cNvPr id="52" name="直線コネクタ 51"/>
        <xdr:cNvCxnSpPr/>
      </xdr:nvCxnSpPr>
      <xdr:spPr bwMode="auto">
        <a:xfrm>
          <a:off x="5003800" y="2822036"/>
          <a:ext cx="647700" cy="3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31211</xdr:rowOff>
    </xdr:from>
    <xdr:to>
      <xdr:col>4</xdr:col>
      <xdr:colOff>469900</xdr:colOff>
      <xdr:row>16</xdr:row>
      <xdr:rowOff>56373</xdr:rowOff>
    </xdr:to>
    <xdr:cxnSp macro="">
      <xdr:nvCxnSpPr>
        <xdr:cNvPr id="55" name="直線コネクタ 54"/>
        <xdr:cNvCxnSpPr/>
      </xdr:nvCxnSpPr>
      <xdr:spPr bwMode="auto">
        <a:xfrm flipV="1">
          <a:off x="4305300" y="2822036"/>
          <a:ext cx="698500" cy="2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56373</xdr:rowOff>
    </xdr:from>
    <xdr:to>
      <xdr:col>3</xdr:col>
      <xdr:colOff>904875</xdr:colOff>
      <xdr:row>16</xdr:row>
      <xdr:rowOff>108217</xdr:rowOff>
    </xdr:to>
    <xdr:cxnSp macro="">
      <xdr:nvCxnSpPr>
        <xdr:cNvPr id="58" name="直線コネクタ 57"/>
        <xdr:cNvCxnSpPr/>
      </xdr:nvCxnSpPr>
      <xdr:spPr bwMode="auto">
        <a:xfrm flipV="1">
          <a:off x="3606800" y="2847198"/>
          <a:ext cx="698500" cy="5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87741</xdr:rowOff>
    </xdr:from>
    <xdr:to>
      <xdr:col>3</xdr:col>
      <xdr:colOff>206375</xdr:colOff>
      <xdr:row>16</xdr:row>
      <xdr:rowOff>108217</xdr:rowOff>
    </xdr:to>
    <xdr:cxnSp macro="">
      <xdr:nvCxnSpPr>
        <xdr:cNvPr id="61" name="直線コネクタ 60"/>
        <xdr:cNvCxnSpPr/>
      </xdr:nvCxnSpPr>
      <xdr:spPr bwMode="auto">
        <a:xfrm>
          <a:off x="2908300" y="2878566"/>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12203</xdr:rowOff>
    </xdr:from>
    <xdr:to>
      <xdr:col>5</xdr:col>
      <xdr:colOff>34925</xdr:colOff>
      <xdr:row>16</xdr:row>
      <xdr:rowOff>113803</xdr:rowOff>
    </xdr:to>
    <xdr:sp macro="" textlink="">
      <xdr:nvSpPr>
        <xdr:cNvPr id="71" name="円/楕円 70"/>
        <xdr:cNvSpPr/>
      </xdr:nvSpPr>
      <xdr:spPr bwMode="auto">
        <a:xfrm>
          <a:off x="5600700" y="280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28730</xdr:rowOff>
    </xdr:from>
    <xdr:ext cx="762000" cy="259045"/>
    <xdr:sp macro="" textlink="">
      <xdr:nvSpPr>
        <xdr:cNvPr id="72" name="人口1人当たり決算額の推移該当値テキスト130"/>
        <xdr:cNvSpPr txBox="1"/>
      </xdr:nvSpPr>
      <xdr:spPr>
        <a:xfrm>
          <a:off x="5740400" y="264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151861</xdr:rowOff>
    </xdr:from>
    <xdr:to>
      <xdr:col>4</xdr:col>
      <xdr:colOff>520700</xdr:colOff>
      <xdr:row>16</xdr:row>
      <xdr:rowOff>82011</xdr:rowOff>
    </xdr:to>
    <xdr:sp macro="" textlink="">
      <xdr:nvSpPr>
        <xdr:cNvPr id="73" name="円/楕円 72"/>
        <xdr:cNvSpPr/>
      </xdr:nvSpPr>
      <xdr:spPr bwMode="auto">
        <a:xfrm>
          <a:off x="4953000" y="277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92188</xdr:rowOff>
    </xdr:from>
    <xdr:ext cx="736600" cy="259045"/>
    <xdr:sp macro="" textlink="">
      <xdr:nvSpPr>
        <xdr:cNvPr id="74" name="テキスト ボックス 73"/>
        <xdr:cNvSpPr txBox="1"/>
      </xdr:nvSpPr>
      <xdr:spPr>
        <a:xfrm>
          <a:off x="4622800" y="2540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5573</xdr:rowOff>
    </xdr:from>
    <xdr:to>
      <xdr:col>3</xdr:col>
      <xdr:colOff>955675</xdr:colOff>
      <xdr:row>16</xdr:row>
      <xdr:rowOff>107173</xdr:rowOff>
    </xdr:to>
    <xdr:sp macro="" textlink="">
      <xdr:nvSpPr>
        <xdr:cNvPr id="75" name="円/楕円 74"/>
        <xdr:cNvSpPr/>
      </xdr:nvSpPr>
      <xdr:spPr bwMode="auto">
        <a:xfrm>
          <a:off x="4254500" y="279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117350</xdr:rowOff>
    </xdr:from>
    <xdr:ext cx="762000" cy="259045"/>
    <xdr:sp macro="" textlink="">
      <xdr:nvSpPr>
        <xdr:cNvPr id="76" name="テキスト ボックス 75"/>
        <xdr:cNvSpPr txBox="1"/>
      </xdr:nvSpPr>
      <xdr:spPr>
        <a:xfrm>
          <a:off x="3924300" y="256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57417</xdr:rowOff>
    </xdr:from>
    <xdr:to>
      <xdr:col>3</xdr:col>
      <xdr:colOff>257175</xdr:colOff>
      <xdr:row>16</xdr:row>
      <xdr:rowOff>159017</xdr:rowOff>
    </xdr:to>
    <xdr:sp macro="" textlink="">
      <xdr:nvSpPr>
        <xdr:cNvPr id="77" name="円/楕円 76"/>
        <xdr:cNvSpPr/>
      </xdr:nvSpPr>
      <xdr:spPr bwMode="auto">
        <a:xfrm>
          <a:off x="3556000" y="2848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169194</xdr:rowOff>
    </xdr:from>
    <xdr:ext cx="762000" cy="259045"/>
    <xdr:sp macro="" textlink="">
      <xdr:nvSpPr>
        <xdr:cNvPr id="78" name="テキスト ボックス 77"/>
        <xdr:cNvSpPr txBox="1"/>
      </xdr:nvSpPr>
      <xdr:spPr>
        <a:xfrm>
          <a:off x="3225800" y="261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36941</xdr:rowOff>
    </xdr:from>
    <xdr:to>
      <xdr:col>2</xdr:col>
      <xdr:colOff>692150</xdr:colOff>
      <xdr:row>16</xdr:row>
      <xdr:rowOff>138541</xdr:rowOff>
    </xdr:to>
    <xdr:sp macro="" textlink="">
      <xdr:nvSpPr>
        <xdr:cNvPr id="79" name="円/楕円 78"/>
        <xdr:cNvSpPr/>
      </xdr:nvSpPr>
      <xdr:spPr bwMode="auto">
        <a:xfrm>
          <a:off x="2857500" y="282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148718</xdr:rowOff>
    </xdr:from>
    <xdr:ext cx="762000" cy="259045"/>
    <xdr:sp macro="" textlink="">
      <xdr:nvSpPr>
        <xdr:cNvPr id="80" name="テキスト ボックス 79"/>
        <xdr:cNvSpPr txBox="1"/>
      </xdr:nvSpPr>
      <xdr:spPr>
        <a:xfrm>
          <a:off x="2527300" y="25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13432</xdr:rowOff>
    </xdr:from>
    <xdr:to>
      <xdr:col>4</xdr:col>
      <xdr:colOff>1117600</xdr:colOff>
      <xdr:row>36</xdr:row>
      <xdr:rowOff>34097</xdr:rowOff>
    </xdr:to>
    <xdr:cxnSp macro="">
      <xdr:nvCxnSpPr>
        <xdr:cNvPr id="112" name="直線コネクタ 111"/>
        <xdr:cNvCxnSpPr/>
      </xdr:nvCxnSpPr>
      <xdr:spPr bwMode="auto">
        <a:xfrm flipV="1">
          <a:off x="5003800" y="6966682"/>
          <a:ext cx="647700" cy="2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327711</xdr:rowOff>
    </xdr:from>
    <xdr:to>
      <xdr:col>4</xdr:col>
      <xdr:colOff>469900</xdr:colOff>
      <xdr:row>36</xdr:row>
      <xdr:rowOff>34097</xdr:rowOff>
    </xdr:to>
    <xdr:cxnSp macro="">
      <xdr:nvCxnSpPr>
        <xdr:cNvPr id="115" name="直線コネクタ 114"/>
        <xdr:cNvCxnSpPr/>
      </xdr:nvCxnSpPr>
      <xdr:spPr bwMode="auto">
        <a:xfrm>
          <a:off x="4305300" y="6938061"/>
          <a:ext cx="698500" cy="4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266857</xdr:rowOff>
    </xdr:from>
    <xdr:to>
      <xdr:col>3</xdr:col>
      <xdr:colOff>904875</xdr:colOff>
      <xdr:row>35</xdr:row>
      <xdr:rowOff>327711</xdr:rowOff>
    </xdr:to>
    <xdr:cxnSp macro="">
      <xdr:nvCxnSpPr>
        <xdr:cNvPr id="118" name="直線コネクタ 117"/>
        <xdr:cNvCxnSpPr/>
      </xdr:nvCxnSpPr>
      <xdr:spPr bwMode="auto">
        <a:xfrm>
          <a:off x="3606800" y="6877207"/>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190436</xdr:rowOff>
    </xdr:from>
    <xdr:to>
      <xdr:col>3</xdr:col>
      <xdr:colOff>206375</xdr:colOff>
      <xdr:row>35</xdr:row>
      <xdr:rowOff>266857</xdr:rowOff>
    </xdr:to>
    <xdr:cxnSp macro="">
      <xdr:nvCxnSpPr>
        <xdr:cNvPr id="121" name="直線コネクタ 120"/>
        <xdr:cNvCxnSpPr/>
      </xdr:nvCxnSpPr>
      <xdr:spPr bwMode="auto">
        <a:xfrm>
          <a:off x="2908300" y="6800786"/>
          <a:ext cx="698500" cy="7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305532</xdr:rowOff>
    </xdr:from>
    <xdr:to>
      <xdr:col>5</xdr:col>
      <xdr:colOff>34925</xdr:colOff>
      <xdr:row>36</xdr:row>
      <xdr:rowOff>64232</xdr:rowOff>
    </xdr:to>
    <xdr:sp macro="" textlink="">
      <xdr:nvSpPr>
        <xdr:cNvPr id="131" name="円/楕円 130"/>
        <xdr:cNvSpPr/>
      </xdr:nvSpPr>
      <xdr:spPr bwMode="auto">
        <a:xfrm>
          <a:off x="5600700" y="69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150609</xdr:rowOff>
    </xdr:from>
    <xdr:ext cx="762000" cy="259045"/>
    <xdr:sp macro="" textlink="">
      <xdr:nvSpPr>
        <xdr:cNvPr id="132" name="人口1人当たり決算額の推移該当値テキスト445"/>
        <xdr:cNvSpPr txBox="1"/>
      </xdr:nvSpPr>
      <xdr:spPr>
        <a:xfrm>
          <a:off x="5740400" y="67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326197</xdr:rowOff>
    </xdr:from>
    <xdr:to>
      <xdr:col>4</xdr:col>
      <xdr:colOff>520700</xdr:colOff>
      <xdr:row>36</xdr:row>
      <xdr:rowOff>84897</xdr:rowOff>
    </xdr:to>
    <xdr:sp macro="" textlink="">
      <xdr:nvSpPr>
        <xdr:cNvPr id="133" name="円/楕円 132"/>
        <xdr:cNvSpPr/>
      </xdr:nvSpPr>
      <xdr:spPr bwMode="auto">
        <a:xfrm>
          <a:off x="4953000" y="693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95074</xdr:rowOff>
    </xdr:from>
    <xdr:ext cx="736600" cy="259045"/>
    <xdr:sp macro="" textlink="">
      <xdr:nvSpPr>
        <xdr:cNvPr id="134" name="テキスト ボックス 133"/>
        <xdr:cNvSpPr txBox="1"/>
      </xdr:nvSpPr>
      <xdr:spPr>
        <a:xfrm>
          <a:off x="4622800" y="670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276911</xdr:rowOff>
    </xdr:from>
    <xdr:to>
      <xdr:col>3</xdr:col>
      <xdr:colOff>955675</xdr:colOff>
      <xdr:row>36</xdr:row>
      <xdr:rowOff>35611</xdr:rowOff>
    </xdr:to>
    <xdr:sp macro="" textlink="">
      <xdr:nvSpPr>
        <xdr:cNvPr id="135" name="円/楕円 134"/>
        <xdr:cNvSpPr/>
      </xdr:nvSpPr>
      <xdr:spPr bwMode="auto">
        <a:xfrm>
          <a:off x="4254500" y="68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45788</xdr:rowOff>
    </xdr:from>
    <xdr:ext cx="762000" cy="259045"/>
    <xdr:sp macro="" textlink="">
      <xdr:nvSpPr>
        <xdr:cNvPr id="136" name="テキスト ボックス 135"/>
        <xdr:cNvSpPr txBox="1"/>
      </xdr:nvSpPr>
      <xdr:spPr>
        <a:xfrm>
          <a:off x="3924300" y="66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216057</xdr:rowOff>
    </xdr:from>
    <xdr:to>
      <xdr:col>3</xdr:col>
      <xdr:colOff>257175</xdr:colOff>
      <xdr:row>35</xdr:row>
      <xdr:rowOff>317657</xdr:rowOff>
    </xdr:to>
    <xdr:sp macro="" textlink="">
      <xdr:nvSpPr>
        <xdr:cNvPr id="137" name="円/楕円 136"/>
        <xdr:cNvSpPr/>
      </xdr:nvSpPr>
      <xdr:spPr bwMode="auto">
        <a:xfrm>
          <a:off x="3556000" y="682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327834</xdr:rowOff>
    </xdr:from>
    <xdr:ext cx="762000" cy="259045"/>
    <xdr:sp macro="" textlink="">
      <xdr:nvSpPr>
        <xdr:cNvPr id="138" name="テキスト ボックス 137"/>
        <xdr:cNvSpPr txBox="1"/>
      </xdr:nvSpPr>
      <xdr:spPr>
        <a:xfrm>
          <a:off x="3225800" y="659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139636</xdr:rowOff>
    </xdr:from>
    <xdr:to>
      <xdr:col>2</xdr:col>
      <xdr:colOff>692150</xdr:colOff>
      <xdr:row>35</xdr:row>
      <xdr:rowOff>241236</xdr:rowOff>
    </xdr:to>
    <xdr:sp macro="" textlink="">
      <xdr:nvSpPr>
        <xdr:cNvPr id="139" name="円/楕円 138"/>
        <xdr:cNvSpPr/>
      </xdr:nvSpPr>
      <xdr:spPr bwMode="auto">
        <a:xfrm>
          <a:off x="2857500" y="6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251413</xdr:rowOff>
    </xdr:from>
    <xdr:ext cx="762000" cy="259045"/>
    <xdr:sp macro="" textlink="">
      <xdr:nvSpPr>
        <xdr:cNvPr id="140" name="テキスト ボックス 139"/>
        <xdr:cNvSpPr txBox="1"/>
      </xdr:nvSpPr>
      <xdr:spPr>
        <a:xfrm>
          <a:off x="2527300" y="651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53,435
52,614
146.77
21,965,207
20,697,935
547,848
14,218,164
19,611,351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153607</xdr:rowOff>
    </xdr:from>
    <xdr:to>
      <xdr:col>6</xdr:col>
      <xdr:colOff>511175</xdr:colOff>
      <xdr:row>35</xdr:row>
      <xdr:rowOff>168580</xdr:rowOff>
    </xdr:to>
    <xdr:cxnSp macro="">
      <xdr:nvCxnSpPr>
        <xdr:cNvPr id="61" name="直線コネクタ 60"/>
        <xdr:cNvCxnSpPr/>
      </xdr:nvCxnSpPr>
      <xdr:spPr>
        <a:xfrm>
          <a:off x="3797300" y="6154357"/>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153607</xdr:rowOff>
    </xdr:from>
    <xdr:to>
      <xdr:col>5</xdr:col>
      <xdr:colOff>358775</xdr:colOff>
      <xdr:row>36</xdr:row>
      <xdr:rowOff>788</xdr:rowOff>
    </xdr:to>
    <xdr:cxnSp macro="">
      <xdr:nvCxnSpPr>
        <xdr:cNvPr id="64" name="直線コネクタ 63"/>
        <xdr:cNvCxnSpPr/>
      </xdr:nvCxnSpPr>
      <xdr:spPr>
        <a:xfrm flipV="1">
          <a:off x="2908300" y="6154357"/>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788</xdr:rowOff>
    </xdr:from>
    <xdr:to>
      <xdr:col>4</xdr:col>
      <xdr:colOff>155575</xdr:colOff>
      <xdr:row>36</xdr:row>
      <xdr:rowOff>61995</xdr:rowOff>
    </xdr:to>
    <xdr:cxnSp macro="">
      <xdr:nvCxnSpPr>
        <xdr:cNvPr id="67" name="直線コネクタ 66"/>
        <xdr:cNvCxnSpPr/>
      </xdr:nvCxnSpPr>
      <xdr:spPr>
        <a:xfrm flipV="1">
          <a:off x="2019300" y="6172988"/>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28486</xdr:rowOff>
    </xdr:from>
    <xdr:to>
      <xdr:col>2</xdr:col>
      <xdr:colOff>638175</xdr:colOff>
      <xdr:row>36</xdr:row>
      <xdr:rowOff>61995</xdr:rowOff>
    </xdr:to>
    <xdr:cxnSp macro="">
      <xdr:nvCxnSpPr>
        <xdr:cNvPr id="70" name="直線コネクタ 69"/>
        <xdr:cNvCxnSpPr/>
      </xdr:nvCxnSpPr>
      <xdr:spPr>
        <a:xfrm>
          <a:off x="1130300" y="6200686"/>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117780</xdr:rowOff>
    </xdr:from>
    <xdr:to>
      <xdr:col>6</xdr:col>
      <xdr:colOff>561975</xdr:colOff>
      <xdr:row>36</xdr:row>
      <xdr:rowOff>47930</xdr:rowOff>
    </xdr:to>
    <xdr:sp macro="" textlink="">
      <xdr:nvSpPr>
        <xdr:cNvPr id="80" name="円/楕円 79"/>
        <xdr:cNvSpPr/>
      </xdr:nvSpPr>
      <xdr:spPr>
        <a:xfrm>
          <a:off x="4584700" y="61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96207</xdr:rowOff>
    </xdr:from>
    <xdr:ext cx="534377" cy="259045"/>
    <xdr:sp macro="" textlink="">
      <xdr:nvSpPr>
        <xdr:cNvPr id="81" name="人件費該当値テキスト"/>
        <xdr:cNvSpPr txBox="1"/>
      </xdr:nvSpPr>
      <xdr:spPr>
        <a:xfrm>
          <a:off x="4686300" y="60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102807</xdr:rowOff>
    </xdr:from>
    <xdr:to>
      <xdr:col>5</xdr:col>
      <xdr:colOff>409575</xdr:colOff>
      <xdr:row>36</xdr:row>
      <xdr:rowOff>32957</xdr:rowOff>
    </xdr:to>
    <xdr:sp macro="" textlink="">
      <xdr:nvSpPr>
        <xdr:cNvPr id="82" name="円/楕円 81"/>
        <xdr:cNvSpPr/>
      </xdr:nvSpPr>
      <xdr:spPr>
        <a:xfrm>
          <a:off x="3746500" y="61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24084</xdr:rowOff>
    </xdr:from>
    <xdr:ext cx="534377" cy="259045"/>
    <xdr:sp macro="" textlink="">
      <xdr:nvSpPr>
        <xdr:cNvPr id="83" name="テキスト ボックス 82"/>
        <xdr:cNvSpPr txBox="1"/>
      </xdr:nvSpPr>
      <xdr:spPr>
        <a:xfrm>
          <a:off x="3530111" y="61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121438</xdr:rowOff>
    </xdr:from>
    <xdr:to>
      <xdr:col>4</xdr:col>
      <xdr:colOff>206375</xdr:colOff>
      <xdr:row>36</xdr:row>
      <xdr:rowOff>51588</xdr:rowOff>
    </xdr:to>
    <xdr:sp macro="" textlink="">
      <xdr:nvSpPr>
        <xdr:cNvPr id="84" name="円/楕円 83"/>
        <xdr:cNvSpPr/>
      </xdr:nvSpPr>
      <xdr:spPr>
        <a:xfrm>
          <a:off x="2857500" y="61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68115</xdr:rowOff>
    </xdr:from>
    <xdr:ext cx="534377" cy="259045"/>
    <xdr:sp macro="" textlink="">
      <xdr:nvSpPr>
        <xdr:cNvPr id="85" name="テキスト ボックス 84"/>
        <xdr:cNvSpPr txBox="1"/>
      </xdr:nvSpPr>
      <xdr:spPr>
        <a:xfrm>
          <a:off x="2641111" y="58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11195</xdr:rowOff>
    </xdr:from>
    <xdr:to>
      <xdr:col>3</xdr:col>
      <xdr:colOff>3175</xdr:colOff>
      <xdr:row>36</xdr:row>
      <xdr:rowOff>112795</xdr:rowOff>
    </xdr:to>
    <xdr:sp macro="" textlink="">
      <xdr:nvSpPr>
        <xdr:cNvPr id="86" name="円/楕円 85"/>
        <xdr:cNvSpPr/>
      </xdr:nvSpPr>
      <xdr:spPr>
        <a:xfrm>
          <a:off x="1968500" y="61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129322</xdr:rowOff>
    </xdr:from>
    <xdr:ext cx="534377" cy="259045"/>
    <xdr:sp macro="" textlink="">
      <xdr:nvSpPr>
        <xdr:cNvPr id="87" name="テキスト ボックス 86"/>
        <xdr:cNvSpPr txBox="1"/>
      </xdr:nvSpPr>
      <xdr:spPr>
        <a:xfrm>
          <a:off x="1752111" y="59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149136</xdr:rowOff>
    </xdr:from>
    <xdr:to>
      <xdr:col>1</xdr:col>
      <xdr:colOff>485775</xdr:colOff>
      <xdr:row>36</xdr:row>
      <xdr:rowOff>79286</xdr:rowOff>
    </xdr:to>
    <xdr:sp macro="" textlink="">
      <xdr:nvSpPr>
        <xdr:cNvPr id="88" name="円/楕円 87"/>
        <xdr:cNvSpPr/>
      </xdr:nvSpPr>
      <xdr:spPr>
        <a:xfrm>
          <a:off x="1079500" y="61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95813</xdr:rowOff>
    </xdr:from>
    <xdr:ext cx="534377" cy="259045"/>
    <xdr:sp macro="" textlink="">
      <xdr:nvSpPr>
        <xdr:cNvPr id="89" name="テキスト ボックス 88"/>
        <xdr:cNvSpPr txBox="1"/>
      </xdr:nvSpPr>
      <xdr:spPr>
        <a:xfrm>
          <a:off x="863111" y="59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88134</xdr:rowOff>
    </xdr:from>
    <xdr:to>
      <xdr:col>6</xdr:col>
      <xdr:colOff>511175</xdr:colOff>
      <xdr:row>56</xdr:row>
      <xdr:rowOff>107908</xdr:rowOff>
    </xdr:to>
    <xdr:cxnSp macro="">
      <xdr:nvCxnSpPr>
        <xdr:cNvPr id="121" name="直線コネクタ 120"/>
        <xdr:cNvCxnSpPr/>
      </xdr:nvCxnSpPr>
      <xdr:spPr>
        <a:xfrm>
          <a:off x="3797300" y="9689334"/>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88134</xdr:rowOff>
    </xdr:from>
    <xdr:to>
      <xdr:col>5</xdr:col>
      <xdr:colOff>358775</xdr:colOff>
      <xdr:row>56</xdr:row>
      <xdr:rowOff>99433</xdr:rowOff>
    </xdr:to>
    <xdr:cxnSp macro="">
      <xdr:nvCxnSpPr>
        <xdr:cNvPr id="124" name="直線コネクタ 123"/>
        <xdr:cNvCxnSpPr/>
      </xdr:nvCxnSpPr>
      <xdr:spPr>
        <a:xfrm flipV="1">
          <a:off x="2908300" y="9689334"/>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99433</xdr:rowOff>
    </xdr:from>
    <xdr:to>
      <xdr:col>4</xdr:col>
      <xdr:colOff>155575</xdr:colOff>
      <xdr:row>56</xdr:row>
      <xdr:rowOff>131764</xdr:rowOff>
    </xdr:to>
    <xdr:cxnSp macro="">
      <xdr:nvCxnSpPr>
        <xdr:cNvPr id="127" name="直線コネクタ 126"/>
        <xdr:cNvCxnSpPr/>
      </xdr:nvCxnSpPr>
      <xdr:spPr>
        <a:xfrm flipV="1">
          <a:off x="2019300" y="970063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131764</xdr:rowOff>
    </xdr:from>
    <xdr:to>
      <xdr:col>2</xdr:col>
      <xdr:colOff>638175</xdr:colOff>
      <xdr:row>56</xdr:row>
      <xdr:rowOff>154494</xdr:rowOff>
    </xdr:to>
    <xdr:cxnSp macro="">
      <xdr:nvCxnSpPr>
        <xdr:cNvPr id="130" name="直線コネクタ 129"/>
        <xdr:cNvCxnSpPr/>
      </xdr:nvCxnSpPr>
      <xdr:spPr>
        <a:xfrm flipV="1">
          <a:off x="1130300" y="9732964"/>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57108</xdr:rowOff>
    </xdr:from>
    <xdr:to>
      <xdr:col>6</xdr:col>
      <xdr:colOff>561975</xdr:colOff>
      <xdr:row>56</xdr:row>
      <xdr:rowOff>158708</xdr:rowOff>
    </xdr:to>
    <xdr:sp macro="" textlink="">
      <xdr:nvSpPr>
        <xdr:cNvPr id="140" name="円/楕円 139"/>
        <xdr:cNvSpPr/>
      </xdr:nvSpPr>
      <xdr:spPr>
        <a:xfrm>
          <a:off x="4584700" y="96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35535</xdr:rowOff>
    </xdr:from>
    <xdr:ext cx="534377" cy="259045"/>
    <xdr:sp macro="" textlink="">
      <xdr:nvSpPr>
        <xdr:cNvPr id="141" name="物件費該当値テキスト"/>
        <xdr:cNvSpPr txBox="1"/>
      </xdr:nvSpPr>
      <xdr:spPr>
        <a:xfrm>
          <a:off x="4686300" y="96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37334</xdr:rowOff>
    </xdr:from>
    <xdr:to>
      <xdr:col>5</xdr:col>
      <xdr:colOff>409575</xdr:colOff>
      <xdr:row>56</xdr:row>
      <xdr:rowOff>138934</xdr:rowOff>
    </xdr:to>
    <xdr:sp macro="" textlink="">
      <xdr:nvSpPr>
        <xdr:cNvPr id="142" name="円/楕円 141"/>
        <xdr:cNvSpPr/>
      </xdr:nvSpPr>
      <xdr:spPr>
        <a:xfrm>
          <a:off x="3746500" y="963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130061</xdr:rowOff>
    </xdr:from>
    <xdr:ext cx="534377" cy="259045"/>
    <xdr:sp macro="" textlink="">
      <xdr:nvSpPr>
        <xdr:cNvPr id="143" name="テキスト ボックス 142"/>
        <xdr:cNvSpPr txBox="1"/>
      </xdr:nvSpPr>
      <xdr:spPr>
        <a:xfrm>
          <a:off x="3530111" y="9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48633</xdr:rowOff>
    </xdr:from>
    <xdr:to>
      <xdr:col>4</xdr:col>
      <xdr:colOff>206375</xdr:colOff>
      <xdr:row>56</xdr:row>
      <xdr:rowOff>150233</xdr:rowOff>
    </xdr:to>
    <xdr:sp macro="" textlink="">
      <xdr:nvSpPr>
        <xdr:cNvPr id="144" name="円/楕円 143"/>
        <xdr:cNvSpPr/>
      </xdr:nvSpPr>
      <xdr:spPr>
        <a:xfrm>
          <a:off x="28575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141360</xdr:rowOff>
    </xdr:from>
    <xdr:ext cx="534377" cy="259045"/>
    <xdr:sp macro="" textlink="">
      <xdr:nvSpPr>
        <xdr:cNvPr id="145" name="テキスト ボックス 144"/>
        <xdr:cNvSpPr txBox="1"/>
      </xdr:nvSpPr>
      <xdr:spPr>
        <a:xfrm>
          <a:off x="2641111" y="97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80964</xdr:rowOff>
    </xdr:from>
    <xdr:to>
      <xdr:col>3</xdr:col>
      <xdr:colOff>3175</xdr:colOff>
      <xdr:row>57</xdr:row>
      <xdr:rowOff>11114</xdr:rowOff>
    </xdr:to>
    <xdr:sp macro="" textlink="">
      <xdr:nvSpPr>
        <xdr:cNvPr id="146" name="円/楕円 145"/>
        <xdr:cNvSpPr/>
      </xdr:nvSpPr>
      <xdr:spPr>
        <a:xfrm>
          <a:off x="1968500" y="96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2241</xdr:rowOff>
    </xdr:from>
    <xdr:ext cx="534377" cy="259045"/>
    <xdr:sp macro="" textlink="">
      <xdr:nvSpPr>
        <xdr:cNvPr id="147" name="テキスト ボックス 146"/>
        <xdr:cNvSpPr txBox="1"/>
      </xdr:nvSpPr>
      <xdr:spPr>
        <a:xfrm>
          <a:off x="1752111" y="97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103694</xdr:rowOff>
    </xdr:from>
    <xdr:to>
      <xdr:col>1</xdr:col>
      <xdr:colOff>485775</xdr:colOff>
      <xdr:row>57</xdr:row>
      <xdr:rowOff>33844</xdr:rowOff>
    </xdr:to>
    <xdr:sp macro="" textlink="">
      <xdr:nvSpPr>
        <xdr:cNvPr id="148" name="円/楕円 147"/>
        <xdr:cNvSpPr/>
      </xdr:nvSpPr>
      <xdr:spPr>
        <a:xfrm>
          <a:off x="1079500" y="9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24971</xdr:rowOff>
    </xdr:from>
    <xdr:ext cx="534377" cy="259045"/>
    <xdr:sp macro="" textlink="">
      <xdr:nvSpPr>
        <xdr:cNvPr id="149" name="テキスト ボックス 148"/>
        <xdr:cNvSpPr txBox="1"/>
      </xdr:nvSpPr>
      <xdr:spPr>
        <a:xfrm>
          <a:off x="863111" y="97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157367</xdr:rowOff>
    </xdr:from>
    <xdr:to>
      <xdr:col>6</xdr:col>
      <xdr:colOff>511175</xdr:colOff>
      <xdr:row>78</xdr:row>
      <xdr:rowOff>158772</xdr:rowOff>
    </xdr:to>
    <xdr:cxnSp macro="">
      <xdr:nvCxnSpPr>
        <xdr:cNvPr id="180" name="直線コネクタ 179"/>
        <xdr:cNvCxnSpPr/>
      </xdr:nvCxnSpPr>
      <xdr:spPr>
        <a:xfrm>
          <a:off x="3797300" y="13530467"/>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157367</xdr:rowOff>
    </xdr:from>
    <xdr:to>
      <xdr:col>5</xdr:col>
      <xdr:colOff>358775</xdr:colOff>
      <xdr:row>79</xdr:row>
      <xdr:rowOff>20469</xdr:rowOff>
    </xdr:to>
    <xdr:cxnSp macro="">
      <xdr:nvCxnSpPr>
        <xdr:cNvPr id="183" name="直線コネクタ 182"/>
        <xdr:cNvCxnSpPr/>
      </xdr:nvCxnSpPr>
      <xdr:spPr>
        <a:xfrm flipV="1">
          <a:off x="2908300" y="13530467"/>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20469</xdr:rowOff>
    </xdr:from>
    <xdr:to>
      <xdr:col>4</xdr:col>
      <xdr:colOff>155575</xdr:colOff>
      <xdr:row>79</xdr:row>
      <xdr:rowOff>27130</xdr:rowOff>
    </xdr:to>
    <xdr:cxnSp macro="">
      <xdr:nvCxnSpPr>
        <xdr:cNvPr id="186" name="直線コネクタ 185"/>
        <xdr:cNvCxnSpPr/>
      </xdr:nvCxnSpPr>
      <xdr:spPr>
        <a:xfrm flipV="1">
          <a:off x="2019300" y="13565019"/>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27130</xdr:rowOff>
    </xdr:from>
    <xdr:to>
      <xdr:col>2</xdr:col>
      <xdr:colOff>638175</xdr:colOff>
      <xdr:row>79</xdr:row>
      <xdr:rowOff>30527</xdr:rowOff>
    </xdr:to>
    <xdr:cxnSp macro="">
      <xdr:nvCxnSpPr>
        <xdr:cNvPr id="189" name="直線コネクタ 188"/>
        <xdr:cNvCxnSpPr/>
      </xdr:nvCxnSpPr>
      <xdr:spPr>
        <a:xfrm flipV="1">
          <a:off x="1130300" y="13571680"/>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107972</xdr:rowOff>
    </xdr:from>
    <xdr:to>
      <xdr:col>6</xdr:col>
      <xdr:colOff>561975</xdr:colOff>
      <xdr:row>79</xdr:row>
      <xdr:rowOff>38122</xdr:rowOff>
    </xdr:to>
    <xdr:sp macro="" textlink="">
      <xdr:nvSpPr>
        <xdr:cNvPr id="199" name="円/楕円 198"/>
        <xdr:cNvSpPr/>
      </xdr:nvSpPr>
      <xdr:spPr>
        <a:xfrm>
          <a:off x="4584700" y="13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22899</xdr:rowOff>
    </xdr:from>
    <xdr:ext cx="469744" cy="259045"/>
    <xdr:sp macro="" textlink="">
      <xdr:nvSpPr>
        <xdr:cNvPr id="200" name="維持補修費該当値テキスト"/>
        <xdr:cNvSpPr txBox="1"/>
      </xdr:nvSpPr>
      <xdr:spPr>
        <a:xfrm>
          <a:off x="4686300" y="1339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106567</xdr:rowOff>
    </xdr:from>
    <xdr:to>
      <xdr:col>5</xdr:col>
      <xdr:colOff>409575</xdr:colOff>
      <xdr:row>79</xdr:row>
      <xdr:rowOff>36717</xdr:rowOff>
    </xdr:to>
    <xdr:sp macro="" textlink="">
      <xdr:nvSpPr>
        <xdr:cNvPr id="201" name="円/楕円 200"/>
        <xdr:cNvSpPr/>
      </xdr:nvSpPr>
      <xdr:spPr>
        <a:xfrm>
          <a:off x="3746500" y="13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27844</xdr:rowOff>
    </xdr:from>
    <xdr:ext cx="469744" cy="259045"/>
    <xdr:sp macro="" textlink="">
      <xdr:nvSpPr>
        <xdr:cNvPr id="202" name="テキスト ボックス 201"/>
        <xdr:cNvSpPr txBox="1"/>
      </xdr:nvSpPr>
      <xdr:spPr>
        <a:xfrm>
          <a:off x="3562427" y="135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141119</xdr:rowOff>
    </xdr:from>
    <xdr:to>
      <xdr:col>4</xdr:col>
      <xdr:colOff>206375</xdr:colOff>
      <xdr:row>79</xdr:row>
      <xdr:rowOff>71269</xdr:rowOff>
    </xdr:to>
    <xdr:sp macro="" textlink="">
      <xdr:nvSpPr>
        <xdr:cNvPr id="203" name="円/楕円 202"/>
        <xdr:cNvSpPr/>
      </xdr:nvSpPr>
      <xdr:spPr>
        <a:xfrm>
          <a:off x="2857500" y="135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62396</xdr:rowOff>
    </xdr:from>
    <xdr:ext cx="469744" cy="259045"/>
    <xdr:sp macro="" textlink="">
      <xdr:nvSpPr>
        <xdr:cNvPr id="204" name="テキスト ボックス 203"/>
        <xdr:cNvSpPr txBox="1"/>
      </xdr:nvSpPr>
      <xdr:spPr>
        <a:xfrm>
          <a:off x="2673427" y="1360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147780</xdr:rowOff>
    </xdr:from>
    <xdr:to>
      <xdr:col>3</xdr:col>
      <xdr:colOff>3175</xdr:colOff>
      <xdr:row>79</xdr:row>
      <xdr:rowOff>77930</xdr:rowOff>
    </xdr:to>
    <xdr:sp macro="" textlink="">
      <xdr:nvSpPr>
        <xdr:cNvPr id="205" name="円/楕円 204"/>
        <xdr:cNvSpPr/>
      </xdr:nvSpPr>
      <xdr:spPr>
        <a:xfrm>
          <a:off x="1968500" y="135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69057</xdr:rowOff>
    </xdr:from>
    <xdr:ext cx="469744" cy="259045"/>
    <xdr:sp macro="" textlink="">
      <xdr:nvSpPr>
        <xdr:cNvPr id="206" name="テキスト ボックス 205"/>
        <xdr:cNvSpPr txBox="1"/>
      </xdr:nvSpPr>
      <xdr:spPr>
        <a:xfrm>
          <a:off x="1784427" y="1361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151177</xdr:rowOff>
    </xdr:from>
    <xdr:to>
      <xdr:col>1</xdr:col>
      <xdr:colOff>485775</xdr:colOff>
      <xdr:row>79</xdr:row>
      <xdr:rowOff>81327</xdr:rowOff>
    </xdr:to>
    <xdr:sp macro="" textlink="">
      <xdr:nvSpPr>
        <xdr:cNvPr id="207" name="円/楕円 206"/>
        <xdr:cNvSpPr/>
      </xdr:nvSpPr>
      <xdr:spPr>
        <a:xfrm>
          <a:off x="1079500" y="135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72454</xdr:rowOff>
    </xdr:from>
    <xdr:ext cx="469744" cy="259045"/>
    <xdr:sp macro="" textlink="">
      <xdr:nvSpPr>
        <xdr:cNvPr id="208" name="テキスト ボックス 207"/>
        <xdr:cNvSpPr txBox="1"/>
      </xdr:nvSpPr>
      <xdr:spPr>
        <a:xfrm>
          <a:off x="895427" y="1361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128245</xdr:rowOff>
    </xdr:from>
    <xdr:to>
      <xdr:col>6</xdr:col>
      <xdr:colOff>510540</xdr:colOff>
      <xdr:row>96</xdr:row>
      <xdr:rowOff>167666</xdr:rowOff>
    </xdr:to>
    <xdr:cxnSp macro="">
      <xdr:nvCxnSpPr>
        <xdr:cNvPr id="233" name="直線コネクタ 232"/>
        <xdr:cNvCxnSpPr/>
      </xdr:nvCxnSpPr>
      <xdr:spPr>
        <a:xfrm flipV="1">
          <a:off x="4633595" y="15387295"/>
          <a:ext cx="1270" cy="12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43</xdr:rowOff>
    </xdr:from>
    <xdr:ext cx="534377" cy="259045"/>
    <xdr:sp macro="" textlink="">
      <xdr:nvSpPr>
        <xdr:cNvPr id="234" name="扶助費最小値テキスト"/>
        <xdr:cNvSpPr txBox="1"/>
      </xdr:nvSpPr>
      <xdr:spPr>
        <a:xfrm>
          <a:off x="4686300" y="166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96</xdr:row>
      <xdr:rowOff>167666</xdr:rowOff>
    </xdr:from>
    <xdr:to>
      <xdr:col>6</xdr:col>
      <xdr:colOff>600075</xdr:colOff>
      <xdr:row>96</xdr:row>
      <xdr:rowOff>167666</xdr:rowOff>
    </xdr:to>
    <xdr:cxnSp macro="">
      <xdr:nvCxnSpPr>
        <xdr:cNvPr id="235" name="直線コネクタ 234"/>
        <xdr:cNvCxnSpPr/>
      </xdr:nvCxnSpPr>
      <xdr:spPr>
        <a:xfrm>
          <a:off x="4546600" y="16626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74922</xdr:rowOff>
    </xdr:from>
    <xdr:ext cx="599010" cy="259045"/>
    <xdr:sp macro="" textlink="">
      <xdr:nvSpPr>
        <xdr:cNvPr id="236" name="扶助費最大値テキスト"/>
        <xdr:cNvSpPr txBox="1"/>
      </xdr:nvSpPr>
      <xdr:spPr>
        <a:xfrm>
          <a:off x="4686300" y="1516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89</xdr:row>
      <xdr:rowOff>128245</xdr:rowOff>
    </xdr:from>
    <xdr:to>
      <xdr:col>6</xdr:col>
      <xdr:colOff>600075</xdr:colOff>
      <xdr:row>89</xdr:row>
      <xdr:rowOff>128245</xdr:rowOff>
    </xdr:to>
    <xdr:cxnSp macro="">
      <xdr:nvCxnSpPr>
        <xdr:cNvPr id="237" name="直線コネクタ 236"/>
        <xdr:cNvCxnSpPr/>
      </xdr:nvCxnSpPr>
      <xdr:spPr>
        <a:xfrm>
          <a:off x="4546600" y="1538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132411</xdr:rowOff>
    </xdr:from>
    <xdr:to>
      <xdr:col>6</xdr:col>
      <xdr:colOff>511175</xdr:colOff>
      <xdr:row>97</xdr:row>
      <xdr:rowOff>52502</xdr:rowOff>
    </xdr:to>
    <xdr:cxnSp macro="">
      <xdr:nvCxnSpPr>
        <xdr:cNvPr id="238" name="直線コネクタ 237"/>
        <xdr:cNvCxnSpPr/>
      </xdr:nvCxnSpPr>
      <xdr:spPr>
        <a:xfrm flipV="1">
          <a:off x="3797300" y="16591611"/>
          <a:ext cx="838200" cy="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62819</xdr:rowOff>
    </xdr:from>
    <xdr:ext cx="534377" cy="259045"/>
    <xdr:sp macro="" textlink="">
      <xdr:nvSpPr>
        <xdr:cNvPr id="239" name="扶助費平均値テキスト"/>
        <xdr:cNvSpPr txBox="1"/>
      </xdr:nvSpPr>
      <xdr:spPr>
        <a:xfrm>
          <a:off x="4686300" y="1600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39942</xdr:rowOff>
    </xdr:from>
    <xdr:to>
      <xdr:col>6</xdr:col>
      <xdr:colOff>561975</xdr:colOff>
      <xdr:row>94</xdr:row>
      <xdr:rowOff>141542</xdr:rowOff>
    </xdr:to>
    <xdr:sp macro="" textlink="">
      <xdr:nvSpPr>
        <xdr:cNvPr id="240" name="フローチャート : 判断 239"/>
        <xdr:cNvSpPr/>
      </xdr:nvSpPr>
      <xdr:spPr>
        <a:xfrm>
          <a:off x="4584700" y="1615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52502</xdr:rowOff>
    </xdr:from>
    <xdr:to>
      <xdr:col>5</xdr:col>
      <xdr:colOff>358775</xdr:colOff>
      <xdr:row>97</xdr:row>
      <xdr:rowOff>77432</xdr:rowOff>
    </xdr:to>
    <xdr:cxnSp macro="">
      <xdr:nvCxnSpPr>
        <xdr:cNvPr id="241" name="直線コネクタ 240"/>
        <xdr:cNvCxnSpPr/>
      </xdr:nvCxnSpPr>
      <xdr:spPr>
        <a:xfrm flipV="1">
          <a:off x="2908300" y="16683152"/>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42" name="フローチャート : 判断 241"/>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3" name="テキスト ボックス 242"/>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77432</xdr:rowOff>
    </xdr:from>
    <xdr:to>
      <xdr:col>4</xdr:col>
      <xdr:colOff>155575</xdr:colOff>
      <xdr:row>97</xdr:row>
      <xdr:rowOff>127254</xdr:rowOff>
    </xdr:to>
    <xdr:cxnSp macro="">
      <xdr:nvCxnSpPr>
        <xdr:cNvPr id="244" name="直線コネクタ 243"/>
        <xdr:cNvCxnSpPr/>
      </xdr:nvCxnSpPr>
      <xdr:spPr>
        <a:xfrm flipV="1">
          <a:off x="2019300" y="16708082"/>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5" name="フローチャート : 判断 244"/>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6" name="テキスト ボックス 245"/>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127254</xdr:rowOff>
    </xdr:from>
    <xdr:to>
      <xdr:col>2</xdr:col>
      <xdr:colOff>638175</xdr:colOff>
      <xdr:row>97</xdr:row>
      <xdr:rowOff>131559</xdr:rowOff>
    </xdr:to>
    <xdr:cxnSp macro="">
      <xdr:nvCxnSpPr>
        <xdr:cNvPr id="247" name="直線コネクタ 246"/>
        <xdr:cNvCxnSpPr/>
      </xdr:nvCxnSpPr>
      <xdr:spPr>
        <a:xfrm flipV="1">
          <a:off x="1130300" y="167579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8" name="フローチャート : 判断 247"/>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9" name="テキスト ボックス 248"/>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50" name="フローチャート : 判断 249"/>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51" name="テキスト ボックス 250"/>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81611</xdr:rowOff>
    </xdr:from>
    <xdr:to>
      <xdr:col>6</xdr:col>
      <xdr:colOff>561975</xdr:colOff>
      <xdr:row>97</xdr:row>
      <xdr:rowOff>11761</xdr:rowOff>
    </xdr:to>
    <xdr:sp macro="" textlink="">
      <xdr:nvSpPr>
        <xdr:cNvPr id="257" name="円/楕円 256"/>
        <xdr:cNvSpPr/>
      </xdr:nvSpPr>
      <xdr:spPr>
        <a:xfrm>
          <a:off x="4584700" y="1654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167988</xdr:rowOff>
    </xdr:from>
    <xdr:ext cx="534377" cy="259045"/>
    <xdr:sp macro="" textlink="">
      <xdr:nvSpPr>
        <xdr:cNvPr id="258" name="扶助費該当値テキスト"/>
        <xdr:cNvSpPr txBox="1"/>
      </xdr:nvSpPr>
      <xdr:spPr>
        <a:xfrm>
          <a:off x="4686300" y="164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1702</xdr:rowOff>
    </xdr:from>
    <xdr:to>
      <xdr:col>5</xdr:col>
      <xdr:colOff>409575</xdr:colOff>
      <xdr:row>97</xdr:row>
      <xdr:rowOff>103302</xdr:rowOff>
    </xdr:to>
    <xdr:sp macro="" textlink="">
      <xdr:nvSpPr>
        <xdr:cNvPr id="259" name="円/楕円 258"/>
        <xdr:cNvSpPr/>
      </xdr:nvSpPr>
      <xdr:spPr>
        <a:xfrm>
          <a:off x="3746500" y="166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94429</xdr:rowOff>
    </xdr:from>
    <xdr:ext cx="534377" cy="259045"/>
    <xdr:sp macro="" textlink="">
      <xdr:nvSpPr>
        <xdr:cNvPr id="260" name="テキスト ボックス 259"/>
        <xdr:cNvSpPr txBox="1"/>
      </xdr:nvSpPr>
      <xdr:spPr>
        <a:xfrm>
          <a:off x="3530111" y="167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26632</xdr:rowOff>
    </xdr:from>
    <xdr:to>
      <xdr:col>4</xdr:col>
      <xdr:colOff>206375</xdr:colOff>
      <xdr:row>97</xdr:row>
      <xdr:rowOff>128232</xdr:rowOff>
    </xdr:to>
    <xdr:sp macro="" textlink="">
      <xdr:nvSpPr>
        <xdr:cNvPr id="261" name="円/楕円 260"/>
        <xdr:cNvSpPr/>
      </xdr:nvSpPr>
      <xdr:spPr>
        <a:xfrm>
          <a:off x="2857500" y="166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119359</xdr:rowOff>
    </xdr:from>
    <xdr:ext cx="534377" cy="259045"/>
    <xdr:sp macro="" textlink="">
      <xdr:nvSpPr>
        <xdr:cNvPr id="262" name="テキスト ボックス 261"/>
        <xdr:cNvSpPr txBox="1"/>
      </xdr:nvSpPr>
      <xdr:spPr>
        <a:xfrm>
          <a:off x="2641111" y="167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76454</xdr:rowOff>
    </xdr:from>
    <xdr:to>
      <xdr:col>3</xdr:col>
      <xdr:colOff>3175</xdr:colOff>
      <xdr:row>98</xdr:row>
      <xdr:rowOff>6604</xdr:rowOff>
    </xdr:to>
    <xdr:sp macro="" textlink="">
      <xdr:nvSpPr>
        <xdr:cNvPr id="263" name="円/楕円 262"/>
        <xdr:cNvSpPr/>
      </xdr:nvSpPr>
      <xdr:spPr>
        <a:xfrm>
          <a:off x="1968500" y="167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169181</xdr:rowOff>
    </xdr:from>
    <xdr:ext cx="534377" cy="259045"/>
    <xdr:sp macro="" textlink="">
      <xdr:nvSpPr>
        <xdr:cNvPr id="264" name="テキスト ボックス 263"/>
        <xdr:cNvSpPr txBox="1"/>
      </xdr:nvSpPr>
      <xdr:spPr>
        <a:xfrm>
          <a:off x="1752111" y="167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80759</xdr:rowOff>
    </xdr:from>
    <xdr:to>
      <xdr:col>1</xdr:col>
      <xdr:colOff>485775</xdr:colOff>
      <xdr:row>98</xdr:row>
      <xdr:rowOff>10909</xdr:rowOff>
    </xdr:to>
    <xdr:sp macro="" textlink="">
      <xdr:nvSpPr>
        <xdr:cNvPr id="265" name="円/楕円 264"/>
        <xdr:cNvSpPr/>
      </xdr:nvSpPr>
      <xdr:spPr>
        <a:xfrm>
          <a:off x="1079500" y="167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2036</xdr:rowOff>
    </xdr:from>
    <xdr:ext cx="534377" cy="259045"/>
    <xdr:sp macro="" textlink="">
      <xdr:nvSpPr>
        <xdr:cNvPr id="266" name="テキスト ボックス 265"/>
        <xdr:cNvSpPr txBox="1"/>
      </xdr:nvSpPr>
      <xdr:spPr>
        <a:xfrm>
          <a:off x="863111" y="168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0" name="直線コネクタ 289"/>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1"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2" name="直線コネクタ 291"/>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3"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4" name="直線コネクタ 293"/>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54127</xdr:rowOff>
    </xdr:from>
    <xdr:to>
      <xdr:col>15</xdr:col>
      <xdr:colOff>180975</xdr:colOff>
      <xdr:row>34</xdr:row>
      <xdr:rowOff>151257</xdr:rowOff>
    </xdr:to>
    <xdr:cxnSp macro="">
      <xdr:nvCxnSpPr>
        <xdr:cNvPr id="295" name="直線コネクタ 294"/>
        <xdr:cNvCxnSpPr/>
      </xdr:nvCxnSpPr>
      <xdr:spPr>
        <a:xfrm>
          <a:off x="9639300" y="5711977"/>
          <a:ext cx="838200" cy="2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6"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7" name="フローチャート : 判断 296"/>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54127</xdr:rowOff>
    </xdr:from>
    <xdr:to>
      <xdr:col>14</xdr:col>
      <xdr:colOff>28575</xdr:colOff>
      <xdr:row>34</xdr:row>
      <xdr:rowOff>106363</xdr:rowOff>
    </xdr:to>
    <xdr:cxnSp macro="">
      <xdr:nvCxnSpPr>
        <xdr:cNvPr id="298" name="直線コネクタ 297"/>
        <xdr:cNvCxnSpPr/>
      </xdr:nvCxnSpPr>
      <xdr:spPr>
        <a:xfrm flipV="1">
          <a:off x="8750300" y="5711977"/>
          <a:ext cx="889000" cy="2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9" name="フローチャート : 判断 298"/>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0" name="テキスト ボックス 299"/>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106363</xdr:rowOff>
    </xdr:from>
    <xdr:to>
      <xdr:col>12</xdr:col>
      <xdr:colOff>511175</xdr:colOff>
      <xdr:row>34</xdr:row>
      <xdr:rowOff>119697</xdr:rowOff>
    </xdr:to>
    <xdr:cxnSp macro="">
      <xdr:nvCxnSpPr>
        <xdr:cNvPr id="301" name="直線コネクタ 300"/>
        <xdr:cNvCxnSpPr/>
      </xdr:nvCxnSpPr>
      <xdr:spPr>
        <a:xfrm flipV="1">
          <a:off x="7861300" y="5935663"/>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2" name="フローチャート : 判断 301"/>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3" name="テキスト ボックス 302"/>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119697</xdr:rowOff>
    </xdr:from>
    <xdr:to>
      <xdr:col>11</xdr:col>
      <xdr:colOff>307975</xdr:colOff>
      <xdr:row>34</xdr:row>
      <xdr:rowOff>155054</xdr:rowOff>
    </xdr:to>
    <xdr:cxnSp macro="">
      <xdr:nvCxnSpPr>
        <xdr:cNvPr id="304" name="直線コネクタ 303"/>
        <xdr:cNvCxnSpPr/>
      </xdr:nvCxnSpPr>
      <xdr:spPr>
        <a:xfrm flipV="1">
          <a:off x="6972300" y="5948997"/>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5" name="フローチャート : 判断 304"/>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6" name="テキスト ボックス 305"/>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7" name="フローチャート : 判断 306"/>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8" name="テキスト ボックス 307"/>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100457</xdr:rowOff>
    </xdr:from>
    <xdr:to>
      <xdr:col>15</xdr:col>
      <xdr:colOff>231775</xdr:colOff>
      <xdr:row>35</xdr:row>
      <xdr:rowOff>30607</xdr:rowOff>
    </xdr:to>
    <xdr:sp macro="" textlink="">
      <xdr:nvSpPr>
        <xdr:cNvPr id="314" name="円/楕円 313"/>
        <xdr:cNvSpPr/>
      </xdr:nvSpPr>
      <xdr:spPr>
        <a:xfrm>
          <a:off x="10426700" y="59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123334</xdr:rowOff>
    </xdr:from>
    <xdr:ext cx="534377" cy="259045"/>
    <xdr:sp macro="" textlink="">
      <xdr:nvSpPr>
        <xdr:cNvPr id="315" name="補助費等該当値テキスト"/>
        <xdr:cNvSpPr txBox="1"/>
      </xdr:nvSpPr>
      <xdr:spPr>
        <a:xfrm>
          <a:off x="10528300" y="5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59,090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3327</xdr:rowOff>
    </xdr:from>
    <xdr:to>
      <xdr:col>14</xdr:col>
      <xdr:colOff>79375</xdr:colOff>
      <xdr:row>33</xdr:row>
      <xdr:rowOff>104927</xdr:rowOff>
    </xdr:to>
    <xdr:sp macro="" textlink="">
      <xdr:nvSpPr>
        <xdr:cNvPr id="316" name="円/楕円 315"/>
        <xdr:cNvSpPr/>
      </xdr:nvSpPr>
      <xdr:spPr>
        <a:xfrm>
          <a:off x="9588500" y="56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121454</xdr:rowOff>
    </xdr:from>
    <xdr:ext cx="534377" cy="259045"/>
    <xdr:sp macro="" textlink="">
      <xdr:nvSpPr>
        <xdr:cNvPr id="317" name="テキスト ボックス 316"/>
        <xdr:cNvSpPr txBox="1"/>
      </xdr:nvSpPr>
      <xdr:spPr>
        <a:xfrm>
          <a:off x="9372111" y="5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55563</xdr:rowOff>
    </xdr:from>
    <xdr:to>
      <xdr:col>12</xdr:col>
      <xdr:colOff>561975</xdr:colOff>
      <xdr:row>34</xdr:row>
      <xdr:rowOff>157163</xdr:rowOff>
    </xdr:to>
    <xdr:sp macro="" textlink="">
      <xdr:nvSpPr>
        <xdr:cNvPr id="318" name="円/楕円 317"/>
        <xdr:cNvSpPr/>
      </xdr:nvSpPr>
      <xdr:spPr>
        <a:xfrm>
          <a:off x="8699500" y="58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2240</xdr:rowOff>
    </xdr:from>
    <xdr:ext cx="534377" cy="259045"/>
    <xdr:sp macro="" textlink="">
      <xdr:nvSpPr>
        <xdr:cNvPr id="319" name="テキスト ボックス 318"/>
        <xdr:cNvSpPr txBox="1"/>
      </xdr:nvSpPr>
      <xdr:spPr>
        <a:xfrm>
          <a:off x="8483111" y="56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68897</xdr:rowOff>
    </xdr:from>
    <xdr:to>
      <xdr:col>11</xdr:col>
      <xdr:colOff>358775</xdr:colOff>
      <xdr:row>34</xdr:row>
      <xdr:rowOff>170497</xdr:rowOff>
    </xdr:to>
    <xdr:sp macro="" textlink="">
      <xdr:nvSpPr>
        <xdr:cNvPr id="320" name="円/楕円 319"/>
        <xdr:cNvSpPr/>
      </xdr:nvSpPr>
      <xdr:spPr>
        <a:xfrm>
          <a:off x="7810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15574</xdr:rowOff>
    </xdr:from>
    <xdr:ext cx="534377" cy="259045"/>
    <xdr:sp macro="" textlink="">
      <xdr:nvSpPr>
        <xdr:cNvPr id="321" name="テキスト ボックス 320"/>
        <xdr:cNvSpPr txBox="1"/>
      </xdr:nvSpPr>
      <xdr:spPr>
        <a:xfrm>
          <a:off x="7594111" y="56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104254</xdr:rowOff>
    </xdr:from>
    <xdr:to>
      <xdr:col>10</xdr:col>
      <xdr:colOff>155575</xdr:colOff>
      <xdr:row>35</xdr:row>
      <xdr:rowOff>34404</xdr:rowOff>
    </xdr:to>
    <xdr:sp macro="" textlink="">
      <xdr:nvSpPr>
        <xdr:cNvPr id="322" name="円/楕円 321"/>
        <xdr:cNvSpPr/>
      </xdr:nvSpPr>
      <xdr:spPr>
        <a:xfrm>
          <a:off x="6921500" y="59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50931</xdr:rowOff>
    </xdr:from>
    <xdr:ext cx="534377" cy="259045"/>
    <xdr:sp macro="" textlink="">
      <xdr:nvSpPr>
        <xdr:cNvPr id="323" name="テキスト ボックス 322"/>
        <xdr:cNvSpPr txBox="1"/>
      </xdr:nvSpPr>
      <xdr:spPr>
        <a:xfrm>
          <a:off x="6705111" y="57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7" name="直線コネクタ 346"/>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8"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9" name="直線コネクタ 348"/>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0"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1" name="直線コネクタ 350"/>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163322</xdr:rowOff>
    </xdr:from>
    <xdr:to>
      <xdr:col>15</xdr:col>
      <xdr:colOff>180975</xdr:colOff>
      <xdr:row>57</xdr:row>
      <xdr:rowOff>94155</xdr:rowOff>
    </xdr:to>
    <xdr:cxnSp macro="">
      <xdr:nvCxnSpPr>
        <xdr:cNvPr id="352" name="直線コネクタ 351"/>
        <xdr:cNvCxnSpPr/>
      </xdr:nvCxnSpPr>
      <xdr:spPr>
        <a:xfrm>
          <a:off x="9639300" y="9764522"/>
          <a:ext cx="838200" cy="10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3"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4" name="フローチャート : 判断 353"/>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97882</xdr:rowOff>
    </xdr:from>
    <xdr:to>
      <xdr:col>14</xdr:col>
      <xdr:colOff>28575</xdr:colOff>
      <xdr:row>56</xdr:row>
      <xdr:rowOff>163322</xdr:rowOff>
    </xdr:to>
    <xdr:cxnSp macro="">
      <xdr:nvCxnSpPr>
        <xdr:cNvPr id="355" name="直線コネクタ 354"/>
        <xdr:cNvCxnSpPr/>
      </xdr:nvCxnSpPr>
      <xdr:spPr>
        <a:xfrm>
          <a:off x="8750300" y="9699082"/>
          <a:ext cx="8890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6" name="フローチャート : 判断 355"/>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7" name="テキスト ボックス 356"/>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97882</xdr:rowOff>
    </xdr:from>
    <xdr:to>
      <xdr:col>12</xdr:col>
      <xdr:colOff>511175</xdr:colOff>
      <xdr:row>57</xdr:row>
      <xdr:rowOff>89012</xdr:rowOff>
    </xdr:to>
    <xdr:cxnSp macro="">
      <xdr:nvCxnSpPr>
        <xdr:cNvPr id="358" name="直線コネクタ 357"/>
        <xdr:cNvCxnSpPr/>
      </xdr:nvCxnSpPr>
      <xdr:spPr>
        <a:xfrm flipV="1">
          <a:off x="7861300" y="9699082"/>
          <a:ext cx="889000" cy="1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9" name="フローチャート : 判断 358"/>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0" name="テキスト ボックス 359"/>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43955</xdr:rowOff>
    </xdr:from>
    <xdr:to>
      <xdr:col>11</xdr:col>
      <xdr:colOff>307975</xdr:colOff>
      <xdr:row>57</xdr:row>
      <xdr:rowOff>89012</xdr:rowOff>
    </xdr:to>
    <xdr:cxnSp macro="">
      <xdr:nvCxnSpPr>
        <xdr:cNvPr id="361" name="直線コネクタ 360"/>
        <xdr:cNvCxnSpPr/>
      </xdr:nvCxnSpPr>
      <xdr:spPr>
        <a:xfrm>
          <a:off x="6972300" y="9645155"/>
          <a:ext cx="889000" cy="21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2" name="フローチャート : 判断 361"/>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3" name="テキスト ボックス 362"/>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4" name="フローチャート : 判断 363"/>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5" name="テキスト ボックス 364"/>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43355</xdr:rowOff>
    </xdr:from>
    <xdr:to>
      <xdr:col>15</xdr:col>
      <xdr:colOff>231775</xdr:colOff>
      <xdr:row>57</xdr:row>
      <xdr:rowOff>144955</xdr:rowOff>
    </xdr:to>
    <xdr:sp macro="" textlink="">
      <xdr:nvSpPr>
        <xdr:cNvPr id="371" name="円/楕円 370"/>
        <xdr:cNvSpPr/>
      </xdr:nvSpPr>
      <xdr:spPr>
        <a:xfrm>
          <a:off x="10426700" y="98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21782</xdr:rowOff>
    </xdr:from>
    <xdr:ext cx="534377" cy="259045"/>
    <xdr:sp macro="" textlink="">
      <xdr:nvSpPr>
        <xdr:cNvPr id="372" name="普通建設事業費該当値テキスト"/>
        <xdr:cNvSpPr txBox="1"/>
      </xdr:nvSpPr>
      <xdr:spPr>
        <a:xfrm>
          <a:off x="10528300" y="979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112522</xdr:rowOff>
    </xdr:from>
    <xdr:to>
      <xdr:col>14</xdr:col>
      <xdr:colOff>79375</xdr:colOff>
      <xdr:row>57</xdr:row>
      <xdr:rowOff>42672</xdr:rowOff>
    </xdr:to>
    <xdr:sp macro="" textlink="">
      <xdr:nvSpPr>
        <xdr:cNvPr id="373" name="円/楕円 372"/>
        <xdr:cNvSpPr/>
      </xdr:nvSpPr>
      <xdr:spPr>
        <a:xfrm>
          <a:off x="9588500" y="97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33799</xdr:rowOff>
    </xdr:from>
    <xdr:ext cx="534377" cy="259045"/>
    <xdr:sp macro="" textlink="">
      <xdr:nvSpPr>
        <xdr:cNvPr id="374" name="テキスト ボックス 373"/>
        <xdr:cNvSpPr txBox="1"/>
      </xdr:nvSpPr>
      <xdr:spPr>
        <a:xfrm>
          <a:off x="9372111" y="98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47082</xdr:rowOff>
    </xdr:from>
    <xdr:to>
      <xdr:col>12</xdr:col>
      <xdr:colOff>561975</xdr:colOff>
      <xdr:row>56</xdr:row>
      <xdr:rowOff>148682</xdr:rowOff>
    </xdr:to>
    <xdr:sp macro="" textlink="">
      <xdr:nvSpPr>
        <xdr:cNvPr id="375" name="円/楕円 374"/>
        <xdr:cNvSpPr/>
      </xdr:nvSpPr>
      <xdr:spPr>
        <a:xfrm>
          <a:off x="8699500" y="96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139809</xdr:rowOff>
    </xdr:from>
    <xdr:ext cx="534377" cy="259045"/>
    <xdr:sp macro="" textlink="">
      <xdr:nvSpPr>
        <xdr:cNvPr id="376" name="テキスト ボックス 375"/>
        <xdr:cNvSpPr txBox="1"/>
      </xdr:nvSpPr>
      <xdr:spPr>
        <a:xfrm>
          <a:off x="8483111" y="974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38212</xdr:rowOff>
    </xdr:from>
    <xdr:to>
      <xdr:col>11</xdr:col>
      <xdr:colOff>358775</xdr:colOff>
      <xdr:row>57</xdr:row>
      <xdr:rowOff>139812</xdr:rowOff>
    </xdr:to>
    <xdr:sp macro="" textlink="">
      <xdr:nvSpPr>
        <xdr:cNvPr id="377" name="円/楕円 376"/>
        <xdr:cNvSpPr/>
      </xdr:nvSpPr>
      <xdr:spPr>
        <a:xfrm>
          <a:off x="7810500" y="98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130939</xdr:rowOff>
    </xdr:from>
    <xdr:ext cx="534377" cy="259045"/>
    <xdr:sp macro="" textlink="">
      <xdr:nvSpPr>
        <xdr:cNvPr id="378" name="テキスト ボックス 377"/>
        <xdr:cNvSpPr txBox="1"/>
      </xdr:nvSpPr>
      <xdr:spPr>
        <a:xfrm>
          <a:off x="7594111" y="99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164605</xdr:rowOff>
    </xdr:from>
    <xdr:to>
      <xdr:col>10</xdr:col>
      <xdr:colOff>155575</xdr:colOff>
      <xdr:row>56</xdr:row>
      <xdr:rowOff>94755</xdr:rowOff>
    </xdr:to>
    <xdr:sp macro="" textlink="">
      <xdr:nvSpPr>
        <xdr:cNvPr id="379" name="円/楕円 378"/>
        <xdr:cNvSpPr/>
      </xdr:nvSpPr>
      <xdr:spPr>
        <a:xfrm>
          <a:off x="6921500" y="95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111282</xdr:rowOff>
    </xdr:from>
    <xdr:ext cx="534377" cy="259045"/>
    <xdr:sp macro="" textlink="">
      <xdr:nvSpPr>
        <xdr:cNvPr id="380" name="テキスト ボックス 379"/>
        <xdr:cNvSpPr txBox="1"/>
      </xdr:nvSpPr>
      <xdr:spPr>
        <a:xfrm>
          <a:off x="6705111" y="93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4" name="直線コネクタ 403"/>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7"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8" name="直線コネクタ 407"/>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21419</xdr:rowOff>
    </xdr:from>
    <xdr:to>
      <xdr:col>15</xdr:col>
      <xdr:colOff>180975</xdr:colOff>
      <xdr:row>76</xdr:row>
      <xdr:rowOff>139357</xdr:rowOff>
    </xdr:to>
    <xdr:cxnSp macro="">
      <xdr:nvCxnSpPr>
        <xdr:cNvPr id="409" name="直線コネクタ 408"/>
        <xdr:cNvCxnSpPr/>
      </xdr:nvCxnSpPr>
      <xdr:spPr>
        <a:xfrm>
          <a:off x="9639300" y="13051619"/>
          <a:ext cx="838200" cy="1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0"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1" name="フローチャート : 判断 410"/>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48089</xdr:rowOff>
    </xdr:from>
    <xdr:to>
      <xdr:col>14</xdr:col>
      <xdr:colOff>28575</xdr:colOff>
      <xdr:row>76</xdr:row>
      <xdr:rowOff>21419</xdr:rowOff>
    </xdr:to>
    <xdr:cxnSp macro="">
      <xdr:nvCxnSpPr>
        <xdr:cNvPr id="412" name="直線コネクタ 411"/>
        <xdr:cNvCxnSpPr/>
      </xdr:nvCxnSpPr>
      <xdr:spPr>
        <a:xfrm>
          <a:off x="8750300" y="1290683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3" name="フローチャート : 判断 412"/>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4" name="テキスト ボックス 413"/>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5" name="フローチャート : 判断 414"/>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6" name="テキスト ボックス 415"/>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88557</xdr:rowOff>
    </xdr:from>
    <xdr:to>
      <xdr:col>15</xdr:col>
      <xdr:colOff>231775</xdr:colOff>
      <xdr:row>77</xdr:row>
      <xdr:rowOff>18707</xdr:rowOff>
    </xdr:to>
    <xdr:sp macro="" textlink="">
      <xdr:nvSpPr>
        <xdr:cNvPr id="422" name="円/楕円 421"/>
        <xdr:cNvSpPr/>
      </xdr:nvSpPr>
      <xdr:spPr>
        <a:xfrm>
          <a:off x="10426700" y="1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111434</xdr:rowOff>
    </xdr:from>
    <xdr:ext cx="534377" cy="259045"/>
    <xdr:sp macro="" textlink="">
      <xdr:nvSpPr>
        <xdr:cNvPr id="423" name="普通建設事業費 （ うち新規整備　）該当値テキスト"/>
        <xdr:cNvSpPr txBox="1"/>
      </xdr:nvSpPr>
      <xdr:spPr>
        <a:xfrm>
          <a:off x="10528300" y="1297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142069</xdr:rowOff>
    </xdr:from>
    <xdr:to>
      <xdr:col>14</xdr:col>
      <xdr:colOff>79375</xdr:colOff>
      <xdr:row>76</xdr:row>
      <xdr:rowOff>72219</xdr:rowOff>
    </xdr:to>
    <xdr:sp macro="" textlink="">
      <xdr:nvSpPr>
        <xdr:cNvPr id="424" name="円/楕円 423"/>
        <xdr:cNvSpPr/>
      </xdr:nvSpPr>
      <xdr:spPr>
        <a:xfrm>
          <a:off x="9588500" y="130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63346</xdr:rowOff>
    </xdr:from>
    <xdr:ext cx="534377" cy="259045"/>
    <xdr:sp macro="" textlink="">
      <xdr:nvSpPr>
        <xdr:cNvPr id="425" name="テキスト ボックス 424"/>
        <xdr:cNvSpPr txBox="1"/>
      </xdr:nvSpPr>
      <xdr:spPr>
        <a:xfrm>
          <a:off x="9372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168739</xdr:rowOff>
    </xdr:from>
    <xdr:to>
      <xdr:col>12</xdr:col>
      <xdr:colOff>561975</xdr:colOff>
      <xdr:row>75</xdr:row>
      <xdr:rowOff>98889</xdr:rowOff>
    </xdr:to>
    <xdr:sp macro="" textlink="">
      <xdr:nvSpPr>
        <xdr:cNvPr id="426" name="円/楕円 425"/>
        <xdr:cNvSpPr/>
      </xdr:nvSpPr>
      <xdr:spPr>
        <a:xfrm>
          <a:off x="8699500" y="128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115416</xdr:rowOff>
    </xdr:from>
    <xdr:ext cx="534377" cy="259045"/>
    <xdr:sp macro="" textlink="">
      <xdr:nvSpPr>
        <xdr:cNvPr id="427" name="テキスト ボックス 426"/>
        <xdr:cNvSpPr txBox="1"/>
      </xdr:nvSpPr>
      <xdr:spPr>
        <a:xfrm>
          <a:off x="8483111" y="126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1" name="直線コネクタ 450"/>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3" name="直線コネクタ 45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4"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5" name="直線コネクタ 454"/>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5042</xdr:rowOff>
    </xdr:from>
    <xdr:to>
      <xdr:col>15</xdr:col>
      <xdr:colOff>180975</xdr:colOff>
      <xdr:row>98</xdr:row>
      <xdr:rowOff>62661</xdr:rowOff>
    </xdr:to>
    <xdr:cxnSp macro="">
      <xdr:nvCxnSpPr>
        <xdr:cNvPr id="456" name="直線コネクタ 455"/>
        <xdr:cNvCxnSpPr/>
      </xdr:nvCxnSpPr>
      <xdr:spPr>
        <a:xfrm>
          <a:off x="9639300" y="16807142"/>
          <a:ext cx="838200" cy="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7"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8" name="フローチャート : 判断 457"/>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164364</xdr:rowOff>
    </xdr:from>
    <xdr:to>
      <xdr:col>14</xdr:col>
      <xdr:colOff>28575</xdr:colOff>
      <xdr:row>98</xdr:row>
      <xdr:rowOff>5042</xdr:rowOff>
    </xdr:to>
    <xdr:cxnSp macro="">
      <xdr:nvCxnSpPr>
        <xdr:cNvPr id="459" name="直線コネクタ 458"/>
        <xdr:cNvCxnSpPr/>
      </xdr:nvCxnSpPr>
      <xdr:spPr>
        <a:xfrm>
          <a:off x="8750300" y="16795014"/>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0" name="フローチャート : 判断 459"/>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1" name="テキスト ボックス 460"/>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2" name="フローチャート : 判断 461"/>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3" name="テキスト ボックス 462"/>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11861</xdr:rowOff>
    </xdr:from>
    <xdr:to>
      <xdr:col>15</xdr:col>
      <xdr:colOff>231775</xdr:colOff>
      <xdr:row>98</xdr:row>
      <xdr:rowOff>113461</xdr:rowOff>
    </xdr:to>
    <xdr:sp macro="" textlink="">
      <xdr:nvSpPr>
        <xdr:cNvPr id="469" name="円/楕円 468"/>
        <xdr:cNvSpPr/>
      </xdr:nvSpPr>
      <xdr:spPr>
        <a:xfrm>
          <a:off x="104267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161738</xdr:rowOff>
    </xdr:from>
    <xdr:ext cx="534377" cy="259045"/>
    <xdr:sp macro="" textlink="">
      <xdr:nvSpPr>
        <xdr:cNvPr id="470" name="普通建設事業費 （ うち更新整備　）該当値テキスト"/>
        <xdr:cNvSpPr txBox="1"/>
      </xdr:nvSpPr>
      <xdr:spPr>
        <a:xfrm>
          <a:off x="10528300" y="167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125692</xdr:rowOff>
    </xdr:from>
    <xdr:to>
      <xdr:col>14</xdr:col>
      <xdr:colOff>79375</xdr:colOff>
      <xdr:row>98</xdr:row>
      <xdr:rowOff>55842</xdr:rowOff>
    </xdr:to>
    <xdr:sp macro="" textlink="">
      <xdr:nvSpPr>
        <xdr:cNvPr id="471" name="円/楕円 470"/>
        <xdr:cNvSpPr/>
      </xdr:nvSpPr>
      <xdr:spPr>
        <a:xfrm>
          <a:off x="9588500" y="167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46969</xdr:rowOff>
    </xdr:from>
    <xdr:ext cx="534377" cy="259045"/>
    <xdr:sp macro="" textlink="">
      <xdr:nvSpPr>
        <xdr:cNvPr id="472" name="テキスト ボックス 471"/>
        <xdr:cNvSpPr txBox="1"/>
      </xdr:nvSpPr>
      <xdr:spPr>
        <a:xfrm>
          <a:off x="9372111" y="168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113564</xdr:rowOff>
    </xdr:from>
    <xdr:to>
      <xdr:col>12</xdr:col>
      <xdr:colOff>561975</xdr:colOff>
      <xdr:row>98</xdr:row>
      <xdr:rowOff>43714</xdr:rowOff>
    </xdr:to>
    <xdr:sp macro="" textlink="">
      <xdr:nvSpPr>
        <xdr:cNvPr id="473" name="円/楕円 472"/>
        <xdr:cNvSpPr/>
      </xdr:nvSpPr>
      <xdr:spPr>
        <a:xfrm>
          <a:off x="8699500" y="167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34841</xdr:rowOff>
    </xdr:from>
    <xdr:ext cx="534377" cy="259045"/>
    <xdr:sp macro="" textlink="">
      <xdr:nvSpPr>
        <xdr:cNvPr id="474" name="テキスト ボックス 473"/>
        <xdr:cNvSpPr txBox="1"/>
      </xdr:nvSpPr>
      <xdr:spPr>
        <a:xfrm>
          <a:off x="8483111" y="168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6" name="直線コネクタ 495"/>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8" name="直線コネクタ 49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9"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0" name="直線コネクタ 499"/>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120749</xdr:rowOff>
    </xdr:from>
    <xdr:to>
      <xdr:col>23</xdr:col>
      <xdr:colOff>517525</xdr:colOff>
      <xdr:row>38</xdr:row>
      <xdr:rowOff>135996</xdr:rowOff>
    </xdr:to>
    <xdr:cxnSp macro="">
      <xdr:nvCxnSpPr>
        <xdr:cNvPr id="501" name="直線コネクタ 500"/>
        <xdr:cNvCxnSpPr/>
      </xdr:nvCxnSpPr>
      <xdr:spPr>
        <a:xfrm flipV="1">
          <a:off x="15481300" y="6635849"/>
          <a:ext cx="8382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2"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3" name="フローチャート : 判断 502"/>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133390</xdr:rowOff>
    </xdr:from>
    <xdr:to>
      <xdr:col>22</xdr:col>
      <xdr:colOff>365125</xdr:colOff>
      <xdr:row>38</xdr:row>
      <xdr:rowOff>135996</xdr:rowOff>
    </xdr:to>
    <xdr:cxnSp macro="">
      <xdr:nvCxnSpPr>
        <xdr:cNvPr id="504" name="直線コネクタ 503"/>
        <xdr:cNvCxnSpPr/>
      </xdr:nvCxnSpPr>
      <xdr:spPr>
        <a:xfrm>
          <a:off x="14592300" y="664849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5" name="フローチャート : 判断 504"/>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6" name="テキスト ボックス 505"/>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125253</xdr:rowOff>
    </xdr:from>
    <xdr:to>
      <xdr:col>21</xdr:col>
      <xdr:colOff>161925</xdr:colOff>
      <xdr:row>38</xdr:row>
      <xdr:rowOff>133390</xdr:rowOff>
    </xdr:to>
    <xdr:cxnSp macro="">
      <xdr:nvCxnSpPr>
        <xdr:cNvPr id="507" name="直線コネクタ 506"/>
        <xdr:cNvCxnSpPr/>
      </xdr:nvCxnSpPr>
      <xdr:spPr>
        <a:xfrm>
          <a:off x="13703300" y="6640353"/>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8" name="フローチャート : 判断 507"/>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9" name="テキスト ボックス 508"/>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125253</xdr:rowOff>
    </xdr:from>
    <xdr:to>
      <xdr:col>19</xdr:col>
      <xdr:colOff>644525</xdr:colOff>
      <xdr:row>38</xdr:row>
      <xdr:rowOff>139380</xdr:rowOff>
    </xdr:to>
    <xdr:cxnSp macro="">
      <xdr:nvCxnSpPr>
        <xdr:cNvPr id="510" name="直線コネクタ 509"/>
        <xdr:cNvCxnSpPr/>
      </xdr:nvCxnSpPr>
      <xdr:spPr>
        <a:xfrm flipV="1">
          <a:off x="12814300" y="6640353"/>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1" name="フローチャート : 判断 510"/>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2" name="テキスト ボックス 511"/>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3" name="フローチャート : 判断 512"/>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4" name="テキスト ボックス 513"/>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69949</xdr:rowOff>
    </xdr:from>
    <xdr:to>
      <xdr:col>23</xdr:col>
      <xdr:colOff>568325</xdr:colOff>
      <xdr:row>39</xdr:row>
      <xdr:rowOff>99</xdr:rowOff>
    </xdr:to>
    <xdr:sp macro="" textlink="">
      <xdr:nvSpPr>
        <xdr:cNvPr id="520" name="円/楕円 519"/>
        <xdr:cNvSpPr/>
      </xdr:nvSpPr>
      <xdr:spPr>
        <a:xfrm>
          <a:off x="16268700" y="6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1"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85196</xdr:rowOff>
    </xdr:from>
    <xdr:to>
      <xdr:col>22</xdr:col>
      <xdr:colOff>415925</xdr:colOff>
      <xdr:row>39</xdr:row>
      <xdr:rowOff>15346</xdr:rowOff>
    </xdr:to>
    <xdr:sp macro="" textlink="">
      <xdr:nvSpPr>
        <xdr:cNvPr id="522" name="円/楕円 521"/>
        <xdr:cNvSpPr/>
      </xdr:nvSpPr>
      <xdr:spPr>
        <a:xfrm>
          <a:off x="154305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6473</xdr:rowOff>
    </xdr:from>
    <xdr:ext cx="378565" cy="259045"/>
    <xdr:sp macro="" textlink="">
      <xdr:nvSpPr>
        <xdr:cNvPr id="523" name="テキスト ボックス 522"/>
        <xdr:cNvSpPr txBox="1"/>
      </xdr:nvSpPr>
      <xdr:spPr>
        <a:xfrm>
          <a:off x="15292017" y="6693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82590</xdr:rowOff>
    </xdr:from>
    <xdr:to>
      <xdr:col>21</xdr:col>
      <xdr:colOff>212725</xdr:colOff>
      <xdr:row>39</xdr:row>
      <xdr:rowOff>12740</xdr:rowOff>
    </xdr:to>
    <xdr:sp macro="" textlink="">
      <xdr:nvSpPr>
        <xdr:cNvPr id="524" name="円/楕円 523"/>
        <xdr:cNvSpPr/>
      </xdr:nvSpPr>
      <xdr:spPr>
        <a:xfrm>
          <a:off x="14541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3867</xdr:rowOff>
    </xdr:from>
    <xdr:ext cx="378565" cy="259045"/>
    <xdr:sp macro="" textlink="">
      <xdr:nvSpPr>
        <xdr:cNvPr id="525" name="テキスト ボックス 524"/>
        <xdr:cNvSpPr txBox="1"/>
      </xdr:nvSpPr>
      <xdr:spPr>
        <a:xfrm>
          <a:off x="14403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74453</xdr:rowOff>
    </xdr:from>
    <xdr:to>
      <xdr:col>20</xdr:col>
      <xdr:colOff>9525</xdr:colOff>
      <xdr:row>39</xdr:row>
      <xdr:rowOff>4603</xdr:rowOff>
    </xdr:to>
    <xdr:sp macro="" textlink="">
      <xdr:nvSpPr>
        <xdr:cNvPr id="526" name="円/楕円 525"/>
        <xdr:cNvSpPr/>
      </xdr:nvSpPr>
      <xdr:spPr>
        <a:xfrm>
          <a:off x="13652500" y="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167180</xdr:rowOff>
    </xdr:from>
    <xdr:ext cx="378565" cy="259045"/>
    <xdr:sp macro="" textlink="">
      <xdr:nvSpPr>
        <xdr:cNvPr id="527" name="テキスト ボックス 526"/>
        <xdr:cNvSpPr txBox="1"/>
      </xdr:nvSpPr>
      <xdr:spPr>
        <a:xfrm>
          <a:off x="13514017" y="668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88580</xdr:rowOff>
    </xdr:from>
    <xdr:to>
      <xdr:col>18</xdr:col>
      <xdr:colOff>492125</xdr:colOff>
      <xdr:row>39</xdr:row>
      <xdr:rowOff>18730</xdr:rowOff>
    </xdr:to>
    <xdr:sp macro="" textlink="">
      <xdr:nvSpPr>
        <xdr:cNvPr id="528" name="円/楕円 527"/>
        <xdr:cNvSpPr/>
      </xdr:nvSpPr>
      <xdr:spPr>
        <a:xfrm>
          <a:off x="1276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9857</xdr:rowOff>
    </xdr:from>
    <xdr:ext cx="313932" cy="259045"/>
    <xdr:sp macro="" textlink="">
      <xdr:nvSpPr>
        <xdr:cNvPr id="529" name="テキスト ボックス 528"/>
        <xdr:cNvSpPr txBox="1"/>
      </xdr:nvSpPr>
      <xdr:spPr>
        <a:xfrm>
          <a:off x="12657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2" name="直線コネクタ 601"/>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3"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4" name="直線コネクタ 603"/>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5"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6" name="直線コネクタ 605"/>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99543</xdr:rowOff>
    </xdr:from>
    <xdr:to>
      <xdr:col>23</xdr:col>
      <xdr:colOff>517525</xdr:colOff>
      <xdr:row>75</xdr:row>
      <xdr:rowOff>105956</xdr:rowOff>
    </xdr:to>
    <xdr:cxnSp macro="">
      <xdr:nvCxnSpPr>
        <xdr:cNvPr id="607" name="直線コネクタ 606"/>
        <xdr:cNvCxnSpPr/>
      </xdr:nvCxnSpPr>
      <xdr:spPr>
        <a:xfrm flipV="1">
          <a:off x="15481300" y="12958293"/>
          <a:ext cx="8382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08"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9" name="フローチャート : 判断 608"/>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78422</xdr:rowOff>
    </xdr:from>
    <xdr:to>
      <xdr:col>22</xdr:col>
      <xdr:colOff>365125</xdr:colOff>
      <xdr:row>75</xdr:row>
      <xdr:rowOff>105956</xdr:rowOff>
    </xdr:to>
    <xdr:cxnSp macro="">
      <xdr:nvCxnSpPr>
        <xdr:cNvPr id="610" name="直線コネクタ 609"/>
        <xdr:cNvCxnSpPr/>
      </xdr:nvCxnSpPr>
      <xdr:spPr>
        <a:xfrm>
          <a:off x="14592300" y="12937172"/>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1" name="フローチャート : 判断 610"/>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2" name="テキスト ボックス 611"/>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72313</xdr:rowOff>
    </xdr:from>
    <xdr:to>
      <xdr:col>21</xdr:col>
      <xdr:colOff>161925</xdr:colOff>
      <xdr:row>75</xdr:row>
      <xdr:rowOff>78422</xdr:rowOff>
    </xdr:to>
    <xdr:cxnSp macro="">
      <xdr:nvCxnSpPr>
        <xdr:cNvPr id="613" name="直線コネクタ 612"/>
        <xdr:cNvCxnSpPr/>
      </xdr:nvCxnSpPr>
      <xdr:spPr>
        <a:xfrm>
          <a:off x="13703300" y="1293106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4" name="フローチャート : 判断 613"/>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5" name="テキスト ボックス 614"/>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72313</xdr:rowOff>
    </xdr:from>
    <xdr:to>
      <xdr:col>19</xdr:col>
      <xdr:colOff>644525</xdr:colOff>
      <xdr:row>75</xdr:row>
      <xdr:rowOff>74968</xdr:rowOff>
    </xdr:to>
    <xdr:cxnSp macro="">
      <xdr:nvCxnSpPr>
        <xdr:cNvPr id="616" name="直線コネクタ 615"/>
        <xdr:cNvCxnSpPr/>
      </xdr:nvCxnSpPr>
      <xdr:spPr>
        <a:xfrm flipV="1">
          <a:off x="12814300" y="1293106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7" name="フローチャート : 判断 616"/>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18" name="テキスト ボックス 617"/>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9" name="フローチャート : 判断 618"/>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0" name="テキスト ボックス 619"/>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48743</xdr:rowOff>
    </xdr:from>
    <xdr:to>
      <xdr:col>23</xdr:col>
      <xdr:colOff>568325</xdr:colOff>
      <xdr:row>75</xdr:row>
      <xdr:rowOff>150343</xdr:rowOff>
    </xdr:to>
    <xdr:sp macro="" textlink="">
      <xdr:nvSpPr>
        <xdr:cNvPr id="626" name="円/楕円 625"/>
        <xdr:cNvSpPr/>
      </xdr:nvSpPr>
      <xdr:spPr>
        <a:xfrm>
          <a:off x="162687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27170</xdr:rowOff>
    </xdr:from>
    <xdr:ext cx="534377" cy="259045"/>
    <xdr:sp macro="" textlink="">
      <xdr:nvSpPr>
        <xdr:cNvPr id="627" name="公債費該当値テキスト"/>
        <xdr:cNvSpPr txBox="1"/>
      </xdr:nvSpPr>
      <xdr:spPr>
        <a:xfrm>
          <a:off x="16370300" y="128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49,662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55156</xdr:rowOff>
    </xdr:from>
    <xdr:to>
      <xdr:col>22</xdr:col>
      <xdr:colOff>415925</xdr:colOff>
      <xdr:row>75</xdr:row>
      <xdr:rowOff>156756</xdr:rowOff>
    </xdr:to>
    <xdr:sp macro="" textlink="">
      <xdr:nvSpPr>
        <xdr:cNvPr id="628" name="円/楕円 627"/>
        <xdr:cNvSpPr/>
      </xdr:nvSpPr>
      <xdr:spPr>
        <a:xfrm>
          <a:off x="15430500" y="12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147883</xdr:rowOff>
    </xdr:from>
    <xdr:ext cx="534377" cy="259045"/>
    <xdr:sp macro="" textlink="">
      <xdr:nvSpPr>
        <xdr:cNvPr id="629" name="テキスト ボックス 628"/>
        <xdr:cNvSpPr txBox="1"/>
      </xdr:nvSpPr>
      <xdr:spPr>
        <a:xfrm>
          <a:off x="15214111" y="13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27622</xdr:rowOff>
    </xdr:from>
    <xdr:to>
      <xdr:col>21</xdr:col>
      <xdr:colOff>212725</xdr:colOff>
      <xdr:row>75</xdr:row>
      <xdr:rowOff>129222</xdr:rowOff>
    </xdr:to>
    <xdr:sp macro="" textlink="">
      <xdr:nvSpPr>
        <xdr:cNvPr id="630" name="円/楕円 629"/>
        <xdr:cNvSpPr/>
      </xdr:nvSpPr>
      <xdr:spPr>
        <a:xfrm>
          <a:off x="14541500" y="12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145749</xdr:rowOff>
    </xdr:from>
    <xdr:ext cx="534377" cy="259045"/>
    <xdr:sp macro="" textlink="">
      <xdr:nvSpPr>
        <xdr:cNvPr id="631" name="テキスト ボックス 630"/>
        <xdr:cNvSpPr txBox="1"/>
      </xdr:nvSpPr>
      <xdr:spPr>
        <a:xfrm>
          <a:off x="14325111" y="126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21513</xdr:rowOff>
    </xdr:from>
    <xdr:to>
      <xdr:col>20</xdr:col>
      <xdr:colOff>9525</xdr:colOff>
      <xdr:row>75</xdr:row>
      <xdr:rowOff>123113</xdr:rowOff>
    </xdr:to>
    <xdr:sp macro="" textlink="">
      <xdr:nvSpPr>
        <xdr:cNvPr id="632" name="円/楕円 631"/>
        <xdr:cNvSpPr/>
      </xdr:nvSpPr>
      <xdr:spPr>
        <a:xfrm>
          <a:off x="13652500" y="128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139640</xdr:rowOff>
    </xdr:from>
    <xdr:ext cx="534377" cy="259045"/>
    <xdr:sp macro="" textlink="">
      <xdr:nvSpPr>
        <xdr:cNvPr id="633" name="テキスト ボックス 632"/>
        <xdr:cNvSpPr txBox="1"/>
      </xdr:nvSpPr>
      <xdr:spPr>
        <a:xfrm>
          <a:off x="13436111" y="126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24168</xdr:rowOff>
    </xdr:from>
    <xdr:to>
      <xdr:col>18</xdr:col>
      <xdr:colOff>492125</xdr:colOff>
      <xdr:row>75</xdr:row>
      <xdr:rowOff>125768</xdr:rowOff>
    </xdr:to>
    <xdr:sp macro="" textlink="">
      <xdr:nvSpPr>
        <xdr:cNvPr id="634" name="円/楕円 633"/>
        <xdr:cNvSpPr/>
      </xdr:nvSpPr>
      <xdr:spPr>
        <a:xfrm>
          <a:off x="12763500" y="128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142295</xdr:rowOff>
    </xdr:from>
    <xdr:ext cx="534377" cy="259045"/>
    <xdr:sp macro="" textlink="">
      <xdr:nvSpPr>
        <xdr:cNvPr id="635" name="テキスト ボックス 634"/>
        <xdr:cNvSpPr txBox="1"/>
      </xdr:nvSpPr>
      <xdr:spPr>
        <a:xfrm>
          <a:off x="12547111" y="126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9" name="直線コネクタ 658"/>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0"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1" name="直線コネクタ 660"/>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2"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3" name="直線コネクタ 662"/>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35027</xdr:rowOff>
    </xdr:from>
    <xdr:to>
      <xdr:col>23</xdr:col>
      <xdr:colOff>517525</xdr:colOff>
      <xdr:row>98</xdr:row>
      <xdr:rowOff>111061</xdr:rowOff>
    </xdr:to>
    <xdr:cxnSp macro="">
      <xdr:nvCxnSpPr>
        <xdr:cNvPr id="664" name="直線コネクタ 663"/>
        <xdr:cNvCxnSpPr/>
      </xdr:nvCxnSpPr>
      <xdr:spPr>
        <a:xfrm>
          <a:off x="15481300" y="16837127"/>
          <a:ext cx="838200" cy="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5"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6" name="フローチャート : 判断 665"/>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63512</xdr:rowOff>
    </xdr:from>
    <xdr:to>
      <xdr:col>22</xdr:col>
      <xdr:colOff>365125</xdr:colOff>
      <xdr:row>98</xdr:row>
      <xdr:rowOff>35027</xdr:rowOff>
    </xdr:to>
    <xdr:cxnSp macro="">
      <xdr:nvCxnSpPr>
        <xdr:cNvPr id="667" name="直線コネクタ 666"/>
        <xdr:cNvCxnSpPr/>
      </xdr:nvCxnSpPr>
      <xdr:spPr>
        <a:xfrm>
          <a:off x="14592300" y="16694162"/>
          <a:ext cx="889000" cy="1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8" name="フローチャート : 判断 667"/>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69" name="テキスト ボックス 668"/>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63512</xdr:rowOff>
    </xdr:from>
    <xdr:to>
      <xdr:col>21</xdr:col>
      <xdr:colOff>161925</xdr:colOff>
      <xdr:row>98</xdr:row>
      <xdr:rowOff>30886</xdr:rowOff>
    </xdr:to>
    <xdr:cxnSp macro="">
      <xdr:nvCxnSpPr>
        <xdr:cNvPr id="670" name="直線コネクタ 669"/>
        <xdr:cNvCxnSpPr/>
      </xdr:nvCxnSpPr>
      <xdr:spPr>
        <a:xfrm flipV="1">
          <a:off x="13703300" y="16694162"/>
          <a:ext cx="889000" cy="1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1" name="フローチャート : 判断 670"/>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2" name="テキスト ボックス 671"/>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30886</xdr:rowOff>
    </xdr:from>
    <xdr:to>
      <xdr:col>19</xdr:col>
      <xdr:colOff>644525</xdr:colOff>
      <xdr:row>98</xdr:row>
      <xdr:rowOff>88405</xdr:rowOff>
    </xdr:to>
    <xdr:cxnSp macro="">
      <xdr:nvCxnSpPr>
        <xdr:cNvPr id="673" name="直線コネクタ 672"/>
        <xdr:cNvCxnSpPr/>
      </xdr:nvCxnSpPr>
      <xdr:spPr>
        <a:xfrm flipV="1">
          <a:off x="12814300" y="16832986"/>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4" name="フローチャート : 判断 673"/>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5" name="テキスト ボックス 674"/>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6" name="フローチャート : 判断 675"/>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7" name="テキスト ボックス 676"/>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60261</xdr:rowOff>
    </xdr:from>
    <xdr:to>
      <xdr:col>23</xdr:col>
      <xdr:colOff>568325</xdr:colOff>
      <xdr:row>98</xdr:row>
      <xdr:rowOff>161861</xdr:rowOff>
    </xdr:to>
    <xdr:sp macro="" textlink="">
      <xdr:nvSpPr>
        <xdr:cNvPr id="683" name="円/楕円 682"/>
        <xdr:cNvSpPr/>
      </xdr:nvSpPr>
      <xdr:spPr>
        <a:xfrm>
          <a:off x="16268700" y="168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146638</xdr:rowOff>
    </xdr:from>
    <xdr:ext cx="469744" cy="259045"/>
    <xdr:sp macro="" textlink="">
      <xdr:nvSpPr>
        <xdr:cNvPr id="684" name="積立金該当値テキスト"/>
        <xdr:cNvSpPr txBox="1"/>
      </xdr:nvSpPr>
      <xdr:spPr>
        <a:xfrm>
          <a:off x="16370300" y="1677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155677</xdr:rowOff>
    </xdr:from>
    <xdr:to>
      <xdr:col>22</xdr:col>
      <xdr:colOff>415925</xdr:colOff>
      <xdr:row>98</xdr:row>
      <xdr:rowOff>85827</xdr:rowOff>
    </xdr:to>
    <xdr:sp macro="" textlink="">
      <xdr:nvSpPr>
        <xdr:cNvPr id="685" name="円/楕円 684"/>
        <xdr:cNvSpPr/>
      </xdr:nvSpPr>
      <xdr:spPr>
        <a:xfrm>
          <a:off x="15430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76954</xdr:rowOff>
    </xdr:from>
    <xdr:ext cx="534377" cy="259045"/>
    <xdr:sp macro="" textlink="">
      <xdr:nvSpPr>
        <xdr:cNvPr id="686" name="テキスト ボックス 685"/>
        <xdr:cNvSpPr txBox="1"/>
      </xdr:nvSpPr>
      <xdr:spPr>
        <a:xfrm>
          <a:off x="15214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12712</xdr:rowOff>
    </xdr:from>
    <xdr:to>
      <xdr:col>21</xdr:col>
      <xdr:colOff>212725</xdr:colOff>
      <xdr:row>97</xdr:row>
      <xdr:rowOff>114312</xdr:rowOff>
    </xdr:to>
    <xdr:sp macro="" textlink="">
      <xdr:nvSpPr>
        <xdr:cNvPr id="687" name="円/楕円 686"/>
        <xdr:cNvSpPr/>
      </xdr:nvSpPr>
      <xdr:spPr>
        <a:xfrm>
          <a:off x="14541500" y="166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130839</xdr:rowOff>
    </xdr:from>
    <xdr:ext cx="534377" cy="259045"/>
    <xdr:sp macro="" textlink="">
      <xdr:nvSpPr>
        <xdr:cNvPr id="688" name="テキスト ボックス 687"/>
        <xdr:cNvSpPr txBox="1"/>
      </xdr:nvSpPr>
      <xdr:spPr>
        <a:xfrm>
          <a:off x="14325111" y="164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151536</xdr:rowOff>
    </xdr:from>
    <xdr:to>
      <xdr:col>20</xdr:col>
      <xdr:colOff>9525</xdr:colOff>
      <xdr:row>98</xdr:row>
      <xdr:rowOff>81686</xdr:rowOff>
    </xdr:to>
    <xdr:sp macro="" textlink="">
      <xdr:nvSpPr>
        <xdr:cNvPr id="689" name="円/楕円 688"/>
        <xdr:cNvSpPr/>
      </xdr:nvSpPr>
      <xdr:spPr>
        <a:xfrm>
          <a:off x="13652500" y="167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72813</xdr:rowOff>
    </xdr:from>
    <xdr:ext cx="534377" cy="259045"/>
    <xdr:sp macro="" textlink="">
      <xdr:nvSpPr>
        <xdr:cNvPr id="690" name="テキスト ボックス 689"/>
        <xdr:cNvSpPr txBox="1"/>
      </xdr:nvSpPr>
      <xdr:spPr>
        <a:xfrm>
          <a:off x="13436111" y="168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37605</xdr:rowOff>
    </xdr:from>
    <xdr:to>
      <xdr:col>18</xdr:col>
      <xdr:colOff>492125</xdr:colOff>
      <xdr:row>98</xdr:row>
      <xdr:rowOff>139205</xdr:rowOff>
    </xdr:to>
    <xdr:sp macro="" textlink="">
      <xdr:nvSpPr>
        <xdr:cNvPr id="691" name="円/楕円 690"/>
        <xdr:cNvSpPr/>
      </xdr:nvSpPr>
      <xdr:spPr>
        <a:xfrm>
          <a:off x="12763500" y="168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130332</xdr:rowOff>
    </xdr:from>
    <xdr:ext cx="534377" cy="259045"/>
    <xdr:sp macro="" textlink="">
      <xdr:nvSpPr>
        <xdr:cNvPr id="692" name="テキスト ボックス 691"/>
        <xdr:cNvSpPr txBox="1"/>
      </xdr:nvSpPr>
      <xdr:spPr>
        <a:xfrm>
          <a:off x="12547111" y="169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6" name="直線コネクタ 715"/>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9"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0" name="直線コネクタ 719"/>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98298</xdr:rowOff>
    </xdr:from>
    <xdr:to>
      <xdr:col>32</xdr:col>
      <xdr:colOff>187325</xdr:colOff>
      <xdr:row>38</xdr:row>
      <xdr:rowOff>160909</xdr:rowOff>
    </xdr:to>
    <xdr:cxnSp macro="">
      <xdr:nvCxnSpPr>
        <xdr:cNvPr id="721" name="直線コネクタ 720"/>
        <xdr:cNvCxnSpPr/>
      </xdr:nvCxnSpPr>
      <xdr:spPr>
        <a:xfrm flipV="1">
          <a:off x="21323300" y="6613398"/>
          <a:ext cx="838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2"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3" name="フローチャート : 判断 722"/>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160909</xdr:rowOff>
    </xdr:from>
    <xdr:to>
      <xdr:col>31</xdr:col>
      <xdr:colOff>34925</xdr:colOff>
      <xdr:row>39</xdr:row>
      <xdr:rowOff>18796</xdr:rowOff>
    </xdr:to>
    <xdr:cxnSp macro="">
      <xdr:nvCxnSpPr>
        <xdr:cNvPr id="724" name="直線コネクタ 723"/>
        <xdr:cNvCxnSpPr/>
      </xdr:nvCxnSpPr>
      <xdr:spPr>
        <a:xfrm flipV="1">
          <a:off x="20434300" y="667600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5" name="フローチャート : 判断 724"/>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6" name="テキスト ボックス 725"/>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8382</xdr:rowOff>
    </xdr:from>
    <xdr:to>
      <xdr:col>29</xdr:col>
      <xdr:colOff>517525</xdr:colOff>
      <xdr:row>39</xdr:row>
      <xdr:rowOff>18796</xdr:rowOff>
    </xdr:to>
    <xdr:cxnSp macro="">
      <xdr:nvCxnSpPr>
        <xdr:cNvPr id="727" name="直線コネクタ 726"/>
        <xdr:cNvCxnSpPr/>
      </xdr:nvCxnSpPr>
      <xdr:spPr>
        <a:xfrm>
          <a:off x="19545300" y="6694932"/>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8" name="フローチャート : 判断 727"/>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29" name="テキスト ボックス 728"/>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127</xdr:rowOff>
    </xdr:from>
    <xdr:to>
      <xdr:col>28</xdr:col>
      <xdr:colOff>314325</xdr:colOff>
      <xdr:row>39</xdr:row>
      <xdr:rowOff>8382</xdr:rowOff>
    </xdr:to>
    <xdr:cxnSp macro="">
      <xdr:nvCxnSpPr>
        <xdr:cNvPr id="730" name="直線コネクタ 729"/>
        <xdr:cNvCxnSpPr/>
      </xdr:nvCxnSpPr>
      <xdr:spPr>
        <a:xfrm>
          <a:off x="18656300" y="6686677"/>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1" name="フローチャート : 判断 730"/>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2" name="テキスト ボックス 731"/>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3" name="フローチャート : 判断 732"/>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4" name="テキスト ボックス 733"/>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47498</xdr:rowOff>
    </xdr:from>
    <xdr:to>
      <xdr:col>32</xdr:col>
      <xdr:colOff>238125</xdr:colOff>
      <xdr:row>38</xdr:row>
      <xdr:rowOff>149098</xdr:rowOff>
    </xdr:to>
    <xdr:sp macro="" textlink="">
      <xdr:nvSpPr>
        <xdr:cNvPr id="740" name="円/楕円 739"/>
        <xdr:cNvSpPr/>
      </xdr:nvSpPr>
      <xdr:spPr>
        <a:xfrm>
          <a:off x="221107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133875</xdr:rowOff>
    </xdr:from>
    <xdr:ext cx="378565" cy="259045"/>
    <xdr:sp macro="" textlink="">
      <xdr:nvSpPr>
        <xdr:cNvPr id="741" name="投資及び出資金該当値テキスト"/>
        <xdr:cNvSpPr txBox="1"/>
      </xdr:nvSpPr>
      <xdr:spPr>
        <a:xfrm>
          <a:off x="22212300"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110109</xdr:rowOff>
    </xdr:from>
    <xdr:to>
      <xdr:col>31</xdr:col>
      <xdr:colOff>85725</xdr:colOff>
      <xdr:row>39</xdr:row>
      <xdr:rowOff>40259</xdr:rowOff>
    </xdr:to>
    <xdr:sp macro="" textlink="">
      <xdr:nvSpPr>
        <xdr:cNvPr id="742" name="円/楕円 741"/>
        <xdr:cNvSpPr/>
      </xdr:nvSpPr>
      <xdr:spPr>
        <a:xfrm>
          <a:off x="21272500" y="6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31386</xdr:rowOff>
    </xdr:from>
    <xdr:ext cx="378565" cy="259045"/>
    <xdr:sp macro="" textlink="">
      <xdr:nvSpPr>
        <xdr:cNvPr id="743" name="テキスト ボックス 742"/>
        <xdr:cNvSpPr txBox="1"/>
      </xdr:nvSpPr>
      <xdr:spPr>
        <a:xfrm>
          <a:off x="21134017" y="67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139446</xdr:rowOff>
    </xdr:from>
    <xdr:to>
      <xdr:col>29</xdr:col>
      <xdr:colOff>568325</xdr:colOff>
      <xdr:row>39</xdr:row>
      <xdr:rowOff>69596</xdr:rowOff>
    </xdr:to>
    <xdr:sp macro="" textlink="">
      <xdr:nvSpPr>
        <xdr:cNvPr id="744" name="円/楕円 743"/>
        <xdr:cNvSpPr/>
      </xdr:nvSpPr>
      <xdr:spPr>
        <a:xfrm>
          <a:off x="20383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60723</xdr:rowOff>
    </xdr:from>
    <xdr:ext cx="378565" cy="259045"/>
    <xdr:sp macro="" textlink="">
      <xdr:nvSpPr>
        <xdr:cNvPr id="745" name="テキスト ボックス 744"/>
        <xdr:cNvSpPr txBox="1"/>
      </xdr:nvSpPr>
      <xdr:spPr>
        <a:xfrm>
          <a:off x="20245017" y="674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129032</xdr:rowOff>
    </xdr:from>
    <xdr:to>
      <xdr:col>28</xdr:col>
      <xdr:colOff>365125</xdr:colOff>
      <xdr:row>39</xdr:row>
      <xdr:rowOff>59182</xdr:rowOff>
    </xdr:to>
    <xdr:sp macro="" textlink="">
      <xdr:nvSpPr>
        <xdr:cNvPr id="746" name="円/楕円 745"/>
        <xdr:cNvSpPr/>
      </xdr:nvSpPr>
      <xdr:spPr>
        <a:xfrm>
          <a:off x="194945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50309</xdr:rowOff>
    </xdr:from>
    <xdr:ext cx="378565" cy="259045"/>
    <xdr:sp macro="" textlink="">
      <xdr:nvSpPr>
        <xdr:cNvPr id="747" name="テキスト ボックス 746"/>
        <xdr:cNvSpPr txBox="1"/>
      </xdr:nvSpPr>
      <xdr:spPr>
        <a:xfrm>
          <a:off x="19356017" y="673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120777</xdr:rowOff>
    </xdr:from>
    <xdr:to>
      <xdr:col>27</xdr:col>
      <xdr:colOff>161925</xdr:colOff>
      <xdr:row>39</xdr:row>
      <xdr:rowOff>50927</xdr:rowOff>
    </xdr:to>
    <xdr:sp macro="" textlink="">
      <xdr:nvSpPr>
        <xdr:cNvPr id="748" name="円/楕円 747"/>
        <xdr:cNvSpPr/>
      </xdr:nvSpPr>
      <xdr:spPr>
        <a:xfrm>
          <a:off x="18605500" y="66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42054</xdr:rowOff>
    </xdr:from>
    <xdr:ext cx="378565" cy="259045"/>
    <xdr:sp macro="" textlink="">
      <xdr:nvSpPr>
        <xdr:cNvPr id="749" name="テキスト ボックス 748"/>
        <xdr:cNvSpPr txBox="1"/>
      </xdr:nvSpPr>
      <xdr:spPr>
        <a:xfrm>
          <a:off x="18467017" y="67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3" name="直線コネクタ 772"/>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6"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7" name="直線コネクタ 776"/>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150330</xdr:rowOff>
    </xdr:from>
    <xdr:to>
      <xdr:col>32</xdr:col>
      <xdr:colOff>187325</xdr:colOff>
      <xdr:row>58</xdr:row>
      <xdr:rowOff>165379</xdr:rowOff>
    </xdr:to>
    <xdr:cxnSp macro="">
      <xdr:nvCxnSpPr>
        <xdr:cNvPr id="778" name="直線コネクタ 777"/>
        <xdr:cNvCxnSpPr/>
      </xdr:nvCxnSpPr>
      <xdr:spPr>
        <a:xfrm>
          <a:off x="21323300" y="10094430"/>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79"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0" name="フローチャート : 判断 779"/>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150330</xdr:rowOff>
    </xdr:from>
    <xdr:to>
      <xdr:col>31</xdr:col>
      <xdr:colOff>34925</xdr:colOff>
      <xdr:row>58</xdr:row>
      <xdr:rowOff>159817</xdr:rowOff>
    </xdr:to>
    <xdr:cxnSp macro="">
      <xdr:nvCxnSpPr>
        <xdr:cNvPr id="781" name="直線コネクタ 780"/>
        <xdr:cNvCxnSpPr/>
      </xdr:nvCxnSpPr>
      <xdr:spPr>
        <a:xfrm flipV="1">
          <a:off x="20434300" y="10094430"/>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2" name="フローチャート : 判断 781"/>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3" name="テキスト ボックス 782"/>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159817</xdr:rowOff>
    </xdr:from>
    <xdr:to>
      <xdr:col>29</xdr:col>
      <xdr:colOff>517525</xdr:colOff>
      <xdr:row>58</xdr:row>
      <xdr:rowOff>164960</xdr:rowOff>
    </xdr:to>
    <xdr:cxnSp macro="">
      <xdr:nvCxnSpPr>
        <xdr:cNvPr id="784" name="直線コネクタ 783"/>
        <xdr:cNvCxnSpPr/>
      </xdr:nvCxnSpPr>
      <xdr:spPr>
        <a:xfrm flipV="1">
          <a:off x="19545300" y="101039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5" name="フローチャート : 判断 784"/>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6" name="テキスト ボックス 785"/>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162789</xdr:rowOff>
    </xdr:from>
    <xdr:to>
      <xdr:col>28</xdr:col>
      <xdr:colOff>314325</xdr:colOff>
      <xdr:row>58</xdr:row>
      <xdr:rowOff>164960</xdr:rowOff>
    </xdr:to>
    <xdr:cxnSp macro="">
      <xdr:nvCxnSpPr>
        <xdr:cNvPr id="787" name="直線コネクタ 786"/>
        <xdr:cNvCxnSpPr/>
      </xdr:nvCxnSpPr>
      <xdr:spPr>
        <a:xfrm>
          <a:off x="18656300" y="1010688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8" name="フローチャート : 判断 787"/>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89" name="テキスト ボックス 788"/>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0" name="フローチャート : 判断 789"/>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1" name="テキスト ボックス 790"/>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114579</xdr:rowOff>
    </xdr:from>
    <xdr:to>
      <xdr:col>32</xdr:col>
      <xdr:colOff>238125</xdr:colOff>
      <xdr:row>59</xdr:row>
      <xdr:rowOff>44729</xdr:rowOff>
    </xdr:to>
    <xdr:sp macro="" textlink="">
      <xdr:nvSpPr>
        <xdr:cNvPr id="797" name="円/楕円 796"/>
        <xdr:cNvSpPr/>
      </xdr:nvSpPr>
      <xdr:spPr>
        <a:xfrm>
          <a:off x="22110700" y="10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29506</xdr:rowOff>
    </xdr:from>
    <xdr:ext cx="469744" cy="259045"/>
    <xdr:sp macro="" textlink="">
      <xdr:nvSpPr>
        <xdr:cNvPr id="798" name="貸付金該当値テキスト"/>
        <xdr:cNvSpPr txBox="1"/>
      </xdr:nvSpPr>
      <xdr:spPr>
        <a:xfrm>
          <a:off x="22212300" y="997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99530</xdr:rowOff>
    </xdr:from>
    <xdr:to>
      <xdr:col>31</xdr:col>
      <xdr:colOff>85725</xdr:colOff>
      <xdr:row>59</xdr:row>
      <xdr:rowOff>29680</xdr:rowOff>
    </xdr:to>
    <xdr:sp macro="" textlink="">
      <xdr:nvSpPr>
        <xdr:cNvPr id="799" name="円/楕円 798"/>
        <xdr:cNvSpPr/>
      </xdr:nvSpPr>
      <xdr:spPr>
        <a:xfrm>
          <a:off x="212725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20807</xdr:rowOff>
    </xdr:from>
    <xdr:ext cx="469744" cy="259045"/>
    <xdr:sp macro="" textlink="">
      <xdr:nvSpPr>
        <xdr:cNvPr id="800" name="テキスト ボックス 799"/>
        <xdr:cNvSpPr txBox="1"/>
      </xdr:nvSpPr>
      <xdr:spPr>
        <a:xfrm>
          <a:off x="21088427" y="101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109017</xdr:rowOff>
    </xdr:from>
    <xdr:to>
      <xdr:col>29</xdr:col>
      <xdr:colOff>568325</xdr:colOff>
      <xdr:row>59</xdr:row>
      <xdr:rowOff>39167</xdr:rowOff>
    </xdr:to>
    <xdr:sp macro="" textlink="">
      <xdr:nvSpPr>
        <xdr:cNvPr id="801" name="円/楕円 800"/>
        <xdr:cNvSpPr/>
      </xdr:nvSpPr>
      <xdr:spPr>
        <a:xfrm>
          <a:off x="20383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30294</xdr:rowOff>
    </xdr:from>
    <xdr:ext cx="469744" cy="259045"/>
    <xdr:sp macro="" textlink="">
      <xdr:nvSpPr>
        <xdr:cNvPr id="802" name="テキスト ボックス 801"/>
        <xdr:cNvSpPr txBox="1"/>
      </xdr:nvSpPr>
      <xdr:spPr>
        <a:xfrm>
          <a:off x="20199427" y="101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114160</xdr:rowOff>
    </xdr:from>
    <xdr:to>
      <xdr:col>28</xdr:col>
      <xdr:colOff>365125</xdr:colOff>
      <xdr:row>59</xdr:row>
      <xdr:rowOff>44310</xdr:rowOff>
    </xdr:to>
    <xdr:sp macro="" textlink="">
      <xdr:nvSpPr>
        <xdr:cNvPr id="803" name="円/楕円 802"/>
        <xdr:cNvSpPr/>
      </xdr:nvSpPr>
      <xdr:spPr>
        <a:xfrm>
          <a:off x="19494500" y="100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35437</xdr:rowOff>
    </xdr:from>
    <xdr:ext cx="469744" cy="259045"/>
    <xdr:sp macro="" textlink="">
      <xdr:nvSpPr>
        <xdr:cNvPr id="804" name="テキスト ボックス 803"/>
        <xdr:cNvSpPr txBox="1"/>
      </xdr:nvSpPr>
      <xdr:spPr>
        <a:xfrm>
          <a:off x="19310427" y="1015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111989</xdr:rowOff>
    </xdr:from>
    <xdr:to>
      <xdr:col>27</xdr:col>
      <xdr:colOff>161925</xdr:colOff>
      <xdr:row>59</xdr:row>
      <xdr:rowOff>42139</xdr:rowOff>
    </xdr:to>
    <xdr:sp macro="" textlink="">
      <xdr:nvSpPr>
        <xdr:cNvPr id="805" name="円/楕円 804"/>
        <xdr:cNvSpPr/>
      </xdr:nvSpPr>
      <xdr:spPr>
        <a:xfrm>
          <a:off x="18605500" y="100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33266</xdr:rowOff>
    </xdr:from>
    <xdr:ext cx="469744" cy="259045"/>
    <xdr:sp macro="" textlink="">
      <xdr:nvSpPr>
        <xdr:cNvPr id="806" name="テキスト ボックス 805"/>
        <xdr:cNvSpPr txBox="1"/>
      </xdr:nvSpPr>
      <xdr:spPr>
        <a:xfrm>
          <a:off x="18421427" y="1014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7" name="テキスト ボックス 81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1" name="直線コネクタ 830"/>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2"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3" name="直線コネクタ 832"/>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4"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5" name="直線コネクタ 834"/>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151834</xdr:rowOff>
    </xdr:from>
    <xdr:to>
      <xdr:col>32</xdr:col>
      <xdr:colOff>187325</xdr:colOff>
      <xdr:row>77</xdr:row>
      <xdr:rowOff>19456</xdr:rowOff>
    </xdr:to>
    <xdr:cxnSp macro="">
      <xdr:nvCxnSpPr>
        <xdr:cNvPr id="836" name="直線コネクタ 835"/>
        <xdr:cNvCxnSpPr/>
      </xdr:nvCxnSpPr>
      <xdr:spPr>
        <a:xfrm flipV="1">
          <a:off x="21323300" y="13182034"/>
          <a:ext cx="8382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7"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8" name="フローチャート : 判断 837"/>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19456</xdr:rowOff>
    </xdr:from>
    <xdr:to>
      <xdr:col>31</xdr:col>
      <xdr:colOff>34925</xdr:colOff>
      <xdr:row>77</xdr:row>
      <xdr:rowOff>103867</xdr:rowOff>
    </xdr:to>
    <xdr:cxnSp macro="">
      <xdr:nvCxnSpPr>
        <xdr:cNvPr id="839" name="直線コネクタ 838"/>
        <xdr:cNvCxnSpPr/>
      </xdr:nvCxnSpPr>
      <xdr:spPr>
        <a:xfrm flipV="1">
          <a:off x="20434300" y="13221106"/>
          <a:ext cx="889000" cy="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0" name="フローチャート : 判断 839"/>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1" name="テキスト ボックス 840"/>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103867</xdr:rowOff>
    </xdr:from>
    <xdr:to>
      <xdr:col>29</xdr:col>
      <xdr:colOff>517525</xdr:colOff>
      <xdr:row>77</xdr:row>
      <xdr:rowOff>147625</xdr:rowOff>
    </xdr:to>
    <xdr:cxnSp macro="">
      <xdr:nvCxnSpPr>
        <xdr:cNvPr id="842" name="直線コネクタ 841"/>
        <xdr:cNvCxnSpPr/>
      </xdr:nvCxnSpPr>
      <xdr:spPr>
        <a:xfrm flipV="1">
          <a:off x="19545300" y="13305517"/>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3" name="フローチャート : 判断 842"/>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4" name="テキスト ボックス 843"/>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83102</xdr:rowOff>
    </xdr:from>
    <xdr:to>
      <xdr:col>28</xdr:col>
      <xdr:colOff>314325</xdr:colOff>
      <xdr:row>77</xdr:row>
      <xdr:rowOff>147625</xdr:rowOff>
    </xdr:to>
    <xdr:cxnSp macro="">
      <xdr:nvCxnSpPr>
        <xdr:cNvPr id="845" name="直線コネクタ 844"/>
        <xdr:cNvCxnSpPr/>
      </xdr:nvCxnSpPr>
      <xdr:spPr>
        <a:xfrm>
          <a:off x="18656300" y="13284752"/>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6" name="フローチャート : 判断 845"/>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7" name="テキスト ボックス 846"/>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8" name="フローチャート : 判断 847"/>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49" name="テキスト ボックス 848"/>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101034</xdr:rowOff>
    </xdr:from>
    <xdr:to>
      <xdr:col>32</xdr:col>
      <xdr:colOff>238125</xdr:colOff>
      <xdr:row>77</xdr:row>
      <xdr:rowOff>31184</xdr:rowOff>
    </xdr:to>
    <xdr:sp macro="" textlink="">
      <xdr:nvSpPr>
        <xdr:cNvPr id="855" name="円/楕円 854"/>
        <xdr:cNvSpPr/>
      </xdr:nvSpPr>
      <xdr:spPr>
        <a:xfrm>
          <a:off x="22110700" y="131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79461</xdr:rowOff>
    </xdr:from>
    <xdr:ext cx="534377" cy="259045"/>
    <xdr:sp macro="" textlink="">
      <xdr:nvSpPr>
        <xdr:cNvPr id="856" name="繰出金該当値テキスト"/>
        <xdr:cNvSpPr txBox="1"/>
      </xdr:nvSpPr>
      <xdr:spPr>
        <a:xfrm>
          <a:off x="22212300" y="131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41,363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140106</xdr:rowOff>
    </xdr:from>
    <xdr:to>
      <xdr:col>31</xdr:col>
      <xdr:colOff>85725</xdr:colOff>
      <xdr:row>77</xdr:row>
      <xdr:rowOff>70256</xdr:rowOff>
    </xdr:to>
    <xdr:sp macro="" textlink="">
      <xdr:nvSpPr>
        <xdr:cNvPr id="857" name="円/楕円 856"/>
        <xdr:cNvSpPr/>
      </xdr:nvSpPr>
      <xdr:spPr>
        <a:xfrm>
          <a:off x="21272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61383</xdr:rowOff>
    </xdr:from>
    <xdr:ext cx="534377" cy="259045"/>
    <xdr:sp macro="" textlink="">
      <xdr:nvSpPr>
        <xdr:cNvPr id="858" name="テキスト ボックス 857"/>
        <xdr:cNvSpPr txBox="1"/>
      </xdr:nvSpPr>
      <xdr:spPr>
        <a:xfrm>
          <a:off x="21056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53067</xdr:rowOff>
    </xdr:from>
    <xdr:to>
      <xdr:col>29</xdr:col>
      <xdr:colOff>568325</xdr:colOff>
      <xdr:row>77</xdr:row>
      <xdr:rowOff>154667</xdr:rowOff>
    </xdr:to>
    <xdr:sp macro="" textlink="">
      <xdr:nvSpPr>
        <xdr:cNvPr id="859" name="円/楕円 858"/>
        <xdr:cNvSpPr/>
      </xdr:nvSpPr>
      <xdr:spPr>
        <a:xfrm>
          <a:off x="20383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145794</xdr:rowOff>
    </xdr:from>
    <xdr:ext cx="534377" cy="259045"/>
    <xdr:sp macro="" textlink="">
      <xdr:nvSpPr>
        <xdr:cNvPr id="860" name="テキスト ボックス 859"/>
        <xdr:cNvSpPr txBox="1"/>
      </xdr:nvSpPr>
      <xdr:spPr>
        <a:xfrm>
          <a:off x="20167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96825</xdr:rowOff>
    </xdr:from>
    <xdr:to>
      <xdr:col>28</xdr:col>
      <xdr:colOff>365125</xdr:colOff>
      <xdr:row>78</xdr:row>
      <xdr:rowOff>26975</xdr:rowOff>
    </xdr:to>
    <xdr:sp macro="" textlink="">
      <xdr:nvSpPr>
        <xdr:cNvPr id="861" name="円/楕円 860"/>
        <xdr:cNvSpPr/>
      </xdr:nvSpPr>
      <xdr:spPr>
        <a:xfrm>
          <a:off x="19494500" y="132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18102</xdr:rowOff>
    </xdr:from>
    <xdr:ext cx="534377" cy="259045"/>
    <xdr:sp macro="" textlink="">
      <xdr:nvSpPr>
        <xdr:cNvPr id="862" name="テキスト ボックス 861"/>
        <xdr:cNvSpPr txBox="1"/>
      </xdr:nvSpPr>
      <xdr:spPr>
        <a:xfrm>
          <a:off x="19278111" y="133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32302</xdr:rowOff>
    </xdr:from>
    <xdr:to>
      <xdr:col>27</xdr:col>
      <xdr:colOff>161925</xdr:colOff>
      <xdr:row>77</xdr:row>
      <xdr:rowOff>133902</xdr:rowOff>
    </xdr:to>
    <xdr:sp macro="" textlink="">
      <xdr:nvSpPr>
        <xdr:cNvPr id="863" name="円/楕円 862"/>
        <xdr:cNvSpPr/>
      </xdr:nvSpPr>
      <xdr:spPr>
        <a:xfrm>
          <a:off x="18605500" y="132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125029</xdr:rowOff>
    </xdr:from>
    <xdr:ext cx="534377" cy="259045"/>
    <xdr:sp macro="" textlink="">
      <xdr:nvSpPr>
        <xdr:cNvPr id="864" name="テキスト ボックス 863"/>
        <xdr:cNvSpPr txBox="1"/>
      </xdr:nvSpPr>
      <xdr:spPr>
        <a:xfrm>
          <a:off x="18389111" y="133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j-ea"/>
              <a:ea typeface="+mj-ea"/>
              <a:cs typeface="+mn-cs"/>
            </a:rPr>
            <a:t>387,348</a:t>
          </a:r>
          <a:r>
            <a:rPr kumimoji="1" lang="ja-JP" altLang="ja-JP" sz="1300">
              <a:solidFill>
                <a:schemeClr val="dk1"/>
              </a:solidFill>
              <a:effectLst/>
              <a:latin typeface="+mn-lt"/>
              <a:ea typeface="+mn-ea"/>
              <a:cs typeface="+mn-cs"/>
            </a:rPr>
            <a:t>円となっている。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・類似団体平均を大きく超える項目は「補助費等」であり、前年度との比較で大きく変動があった項目は「扶助費」、「普通建設事業費」、「補助費等」である。</a:t>
          </a:r>
          <a:endParaRPr kumimoji="1" lang="en-US" altLang="ja-JP" sz="1300">
            <a:solidFill>
              <a:schemeClr val="dk1"/>
            </a:solidFill>
            <a:effectLst/>
            <a:latin typeface="+mn-lt"/>
            <a:ea typeface="+mn-ea"/>
            <a:cs typeface="+mn-cs"/>
          </a:endParaRPr>
        </a:p>
        <a:p>
          <a:r>
            <a:rPr kumimoji="1" lang="ja-JP" altLang="en-US" sz="1300">
              <a:latin typeface="ＭＳ Ｐゴシック"/>
            </a:rPr>
            <a:t>・「補助費等」は土地改良事業負担金等の減により決算額は減少したが、消防等の業務を一部事務組合により実施していることに伴う負担金があるため、類似団体平均を上回っている。</a:t>
          </a:r>
          <a:endParaRPr kumimoji="1" lang="en-US" altLang="ja-JP" sz="1300">
            <a:latin typeface="ＭＳ Ｐゴシック"/>
          </a:endParaRPr>
        </a:p>
        <a:p>
          <a:r>
            <a:rPr kumimoji="1" lang="ja-JP" altLang="en-US" sz="1300">
              <a:latin typeface="ＭＳ Ｐゴシック"/>
            </a:rPr>
            <a:t>・「扶助費」は福祉給付金給付事業の実施及び生活保護費の増に伴い増加した。</a:t>
          </a:r>
          <a:endParaRPr kumimoji="1" lang="en-US" altLang="ja-JP" sz="1300">
            <a:latin typeface="ＭＳ Ｐゴシック"/>
          </a:endParaRPr>
        </a:p>
        <a:p>
          <a:r>
            <a:rPr kumimoji="1" lang="ja-JP" altLang="en-US" sz="1300">
              <a:latin typeface="ＭＳ Ｐゴシック"/>
            </a:rPr>
            <a:t>・「普通建設事業」は松尾地域賑わい空間創出事業の終了等による減に伴い減少した。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千葉県山武市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53,435
52,614
146.77
21,965,207
20,697,935
547,848
14,218,164
19,611,351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70663</xdr:rowOff>
    </xdr:from>
    <xdr:to>
      <xdr:col>6</xdr:col>
      <xdr:colOff>511175</xdr:colOff>
      <xdr:row>33</xdr:row>
      <xdr:rowOff>158902</xdr:rowOff>
    </xdr:to>
    <xdr:cxnSp macro="">
      <xdr:nvCxnSpPr>
        <xdr:cNvPr id="59" name="直線コネクタ 58"/>
        <xdr:cNvCxnSpPr/>
      </xdr:nvCxnSpPr>
      <xdr:spPr>
        <a:xfrm>
          <a:off x="3797300" y="5728513"/>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70663</xdr:rowOff>
    </xdr:from>
    <xdr:to>
      <xdr:col>5</xdr:col>
      <xdr:colOff>358775</xdr:colOff>
      <xdr:row>33</xdr:row>
      <xdr:rowOff>132385</xdr:rowOff>
    </xdr:to>
    <xdr:cxnSp macro="">
      <xdr:nvCxnSpPr>
        <xdr:cNvPr id="62" name="直線コネクタ 61"/>
        <xdr:cNvCxnSpPr/>
      </xdr:nvCxnSpPr>
      <xdr:spPr>
        <a:xfrm flipV="1">
          <a:off x="2908300" y="57285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132385</xdr:rowOff>
    </xdr:from>
    <xdr:to>
      <xdr:col>4</xdr:col>
      <xdr:colOff>155575</xdr:colOff>
      <xdr:row>34</xdr:row>
      <xdr:rowOff>70206</xdr:rowOff>
    </xdr:to>
    <xdr:cxnSp macro="">
      <xdr:nvCxnSpPr>
        <xdr:cNvPr id="65" name="直線コネクタ 64"/>
        <xdr:cNvCxnSpPr/>
      </xdr:nvCxnSpPr>
      <xdr:spPr>
        <a:xfrm flipV="1">
          <a:off x="2019300" y="5790235"/>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15799</xdr:rowOff>
    </xdr:from>
    <xdr:to>
      <xdr:col>2</xdr:col>
      <xdr:colOff>638175</xdr:colOff>
      <xdr:row>34</xdr:row>
      <xdr:rowOff>70206</xdr:rowOff>
    </xdr:to>
    <xdr:cxnSp macro="">
      <xdr:nvCxnSpPr>
        <xdr:cNvPr id="68" name="直線コネクタ 67"/>
        <xdr:cNvCxnSpPr/>
      </xdr:nvCxnSpPr>
      <xdr:spPr>
        <a:xfrm>
          <a:off x="1130300" y="584509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108102</xdr:rowOff>
    </xdr:from>
    <xdr:to>
      <xdr:col>6</xdr:col>
      <xdr:colOff>561975</xdr:colOff>
      <xdr:row>34</xdr:row>
      <xdr:rowOff>38252</xdr:rowOff>
    </xdr:to>
    <xdr:sp macro="" textlink="">
      <xdr:nvSpPr>
        <xdr:cNvPr id="78" name="円/楕円 77"/>
        <xdr:cNvSpPr/>
      </xdr:nvSpPr>
      <xdr:spPr>
        <a:xfrm>
          <a:off x="4584700" y="5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130979</xdr:rowOff>
    </xdr:from>
    <xdr:ext cx="469744" cy="259045"/>
    <xdr:sp macro="" textlink="">
      <xdr:nvSpPr>
        <xdr:cNvPr id="79" name="議会費該当値テキスト"/>
        <xdr:cNvSpPr txBox="1"/>
      </xdr:nvSpPr>
      <xdr:spPr>
        <a:xfrm>
          <a:off x="4686300" y="56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19863</xdr:rowOff>
    </xdr:from>
    <xdr:to>
      <xdr:col>5</xdr:col>
      <xdr:colOff>409575</xdr:colOff>
      <xdr:row>33</xdr:row>
      <xdr:rowOff>121463</xdr:rowOff>
    </xdr:to>
    <xdr:sp macro="" textlink="">
      <xdr:nvSpPr>
        <xdr:cNvPr id="80" name="円/楕円 79"/>
        <xdr:cNvSpPr/>
      </xdr:nvSpPr>
      <xdr:spPr>
        <a:xfrm>
          <a:off x="3746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137990</xdr:rowOff>
    </xdr:from>
    <xdr:ext cx="469744" cy="259045"/>
    <xdr:sp macro="" textlink="">
      <xdr:nvSpPr>
        <xdr:cNvPr id="81" name="テキスト ボックス 80"/>
        <xdr:cNvSpPr txBox="1"/>
      </xdr:nvSpPr>
      <xdr:spPr>
        <a:xfrm>
          <a:off x="3562427" y="54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81585</xdr:rowOff>
    </xdr:from>
    <xdr:to>
      <xdr:col>4</xdr:col>
      <xdr:colOff>206375</xdr:colOff>
      <xdr:row>34</xdr:row>
      <xdr:rowOff>11735</xdr:rowOff>
    </xdr:to>
    <xdr:sp macro="" textlink="">
      <xdr:nvSpPr>
        <xdr:cNvPr id="82" name="円/楕円 81"/>
        <xdr:cNvSpPr/>
      </xdr:nvSpPr>
      <xdr:spPr>
        <a:xfrm>
          <a:off x="2857500" y="57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28262</xdr:rowOff>
    </xdr:from>
    <xdr:ext cx="469744" cy="259045"/>
    <xdr:sp macro="" textlink="">
      <xdr:nvSpPr>
        <xdr:cNvPr id="83" name="テキスト ボックス 82"/>
        <xdr:cNvSpPr txBox="1"/>
      </xdr:nvSpPr>
      <xdr:spPr>
        <a:xfrm>
          <a:off x="2673427" y="55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19406</xdr:rowOff>
    </xdr:from>
    <xdr:to>
      <xdr:col>3</xdr:col>
      <xdr:colOff>3175</xdr:colOff>
      <xdr:row>34</xdr:row>
      <xdr:rowOff>121006</xdr:rowOff>
    </xdr:to>
    <xdr:sp macro="" textlink="">
      <xdr:nvSpPr>
        <xdr:cNvPr id="84" name="円/楕円 83"/>
        <xdr:cNvSpPr/>
      </xdr:nvSpPr>
      <xdr:spPr>
        <a:xfrm>
          <a:off x="19685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137533</xdr:rowOff>
    </xdr:from>
    <xdr:ext cx="469744" cy="259045"/>
    <xdr:sp macro="" textlink="">
      <xdr:nvSpPr>
        <xdr:cNvPr id="85" name="テキスト ボックス 84"/>
        <xdr:cNvSpPr txBox="1"/>
      </xdr:nvSpPr>
      <xdr:spPr>
        <a:xfrm>
          <a:off x="1784427" y="56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136449</xdr:rowOff>
    </xdr:from>
    <xdr:to>
      <xdr:col>1</xdr:col>
      <xdr:colOff>485775</xdr:colOff>
      <xdr:row>34</xdr:row>
      <xdr:rowOff>66599</xdr:rowOff>
    </xdr:to>
    <xdr:sp macro="" textlink="">
      <xdr:nvSpPr>
        <xdr:cNvPr id="86" name="円/楕円 85"/>
        <xdr:cNvSpPr/>
      </xdr:nvSpPr>
      <xdr:spPr>
        <a:xfrm>
          <a:off x="1079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83126</xdr:rowOff>
    </xdr:from>
    <xdr:ext cx="469744" cy="259045"/>
    <xdr:sp macro="" textlink="">
      <xdr:nvSpPr>
        <xdr:cNvPr id="87" name="テキスト ボックス 86"/>
        <xdr:cNvSpPr txBox="1"/>
      </xdr:nvSpPr>
      <xdr:spPr>
        <a:xfrm>
          <a:off x="895427"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144950</xdr:rowOff>
    </xdr:from>
    <xdr:to>
      <xdr:col>6</xdr:col>
      <xdr:colOff>511175</xdr:colOff>
      <xdr:row>56</xdr:row>
      <xdr:rowOff>123797</xdr:rowOff>
    </xdr:to>
    <xdr:cxnSp macro="">
      <xdr:nvCxnSpPr>
        <xdr:cNvPr id="116" name="直線コネクタ 115"/>
        <xdr:cNvCxnSpPr/>
      </xdr:nvCxnSpPr>
      <xdr:spPr>
        <a:xfrm>
          <a:off x="3797300" y="9574700"/>
          <a:ext cx="838200" cy="15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126807</xdr:rowOff>
    </xdr:from>
    <xdr:to>
      <xdr:col>5</xdr:col>
      <xdr:colOff>358775</xdr:colOff>
      <xdr:row>55</xdr:row>
      <xdr:rowOff>144950</xdr:rowOff>
    </xdr:to>
    <xdr:cxnSp macro="">
      <xdr:nvCxnSpPr>
        <xdr:cNvPr id="119" name="直線コネクタ 118"/>
        <xdr:cNvCxnSpPr/>
      </xdr:nvCxnSpPr>
      <xdr:spPr>
        <a:xfrm>
          <a:off x="2908300" y="9556557"/>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126807</xdr:rowOff>
    </xdr:from>
    <xdr:to>
      <xdr:col>4</xdr:col>
      <xdr:colOff>155575</xdr:colOff>
      <xdr:row>56</xdr:row>
      <xdr:rowOff>105577</xdr:rowOff>
    </xdr:to>
    <xdr:cxnSp macro="">
      <xdr:nvCxnSpPr>
        <xdr:cNvPr id="122" name="直線コネクタ 121"/>
        <xdr:cNvCxnSpPr/>
      </xdr:nvCxnSpPr>
      <xdr:spPr>
        <a:xfrm flipV="1">
          <a:off x="2019300" y="9556557"/>
          <a:ext cx="889000" cy="15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91290</xdr:rowOff>
    </xdr:from>
    <xdr:to>
      <xdr:col>2</xdr:col>
      <xdr:colOff>638175</xdr:colOff>
      <xdr:row>56</xdr:row>
      <xdr:rowOff>105577</xdr:rowOff>
    </xdr:to>
    <xdr:cxnSp macro="">
      <xdr:nvCxnSpPr>
        <xdr:cNvPr id="125" name="直線コネクタ 124"/>
        <xdr:cNvCxnSpPr/>
      </xdr:nvCxnSpPr>
      <xdr:spPr>
        <a:xfrm>
          <a:off x="1130300" y="969249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72997</xdr:rowOff>
    </xdr:from>
    <xdr:to>
      <xdr:col>6</xdr:col>
      <xdr:colOff>561975</xdr:colOff>
      <xdr:row>57</xdr:row>
      <xdr:rowOff>3147</xdr:rowOff>
    </xdr:to>
    <xdr:sp macro="" textlink="">
      <xdr:nvSpPr>
        <xdr:cNvPr id="135" name="円/楕円 134"/>
        <xdr:cNvSpPr/>
      </xdr:nvSpPr>
      <xdr:spPr>
        <a:xfrm>
          <a:off x="4584700" y="96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51424</xdr:rowOff>
    </xdr:from>
    <xdr:ext cx="534377" cy="259045"/>
    <xdr:sp macro="" textlink="">
      <xdr:nvSpPr>
        <xdr:cNvPr id="136" name="総務費該当値テキスト"/>
        <xdr:cNvSpPr txBox="1"/>
      </xdr:nvSpPr>
      <xdr:spPr>
        <a:xfrm>
          <a:off x="4686300" y="96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94150</xdr:rowOff>
    </xdr:from>
    <xdr:to>
      <xdr:col>5</xdr:col>
      <xdr:colOff>409575</xdr:colOff>
      <xdr:row>56</xdr:row>
      <xdr:rowOff>24300</xdr:rowOff>
    </xdr:to>
    <xdr:sp macro="" textlink="">
      <xdr:nvSpPr>
        <xdr:cNvPr id="137" name="円/楕円 136"/>
        <xdr:cNvSpPr/>
      </xdr:nvSpPr>
      <xdr:spPr>
        <a:xfrm>
          <a:off x="3746500" y="95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40827</xdr:rowOff>
    </xdr:from>
    <xdr:ext cx="534377" cy="259045"/>
    <xdr:sp macro="" textlink="">
      <xdr:nvSpPr>
        <xdr:cNvPr id="138" name="テキスト ボックス 137"/>
        <xdr:cNvSpPr txBox="1"/>
      </xdr:nvSpPr>
      <xdr:spPr>
        <a:xfrm>
          <a:off x="3530111" y="92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76007</xdr:rowOff>
    </xdr:from>
    <xdr:to>
      <xdr:col>4</xdr:col>
      <xdr:colOff>206375</xdr:colOff>
      <xdr:row>56</xdr:row>
      <xdr:rowOff>6157</xdr:rowOff>
    </xdr:to>
    <xdr:sp macro="" textlink="">
      <xdr:nvSpPr>
        <xdr:cNvPr id="139" name="円/楕円 138"/>
        <xdr:cNvSpPr/>
      </xdr:nvSpPr>
      <xdr:spPr>
        <a:xfrm>
          <a:off x="2857500" y="95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22684</xdr:rowOff>
    </xdr:from>
    <xdr:ext cx="534377" cy="259045"/>
    <xdr:sp macro="" textlink="">
      <xdr:nvSpPr>
        <xdr:cNvPr id="140" name="テキスト ボックス 139"/>
        <xdr:cNvSpPr txBox="1"/>
      </xdr:nvSpPr>
      <xdr:spPr>
        <a:xfrm>
          <a:off x="2641111" y="92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54777</xdr:rowOff>
    </xdr:from>
    <xdr:to>
      <xdr:col>3</xdr:col>
      <xdr:colOff>3175</xdr:colOff>
      <xdr:row>56</xdr:row>
      <xdr:rowOff>156377</xdr:rowOff>
    </xdr:to>
    <xdr:sp macro="" textlink="">
      <xdr:nvSpPr>
        <xdr:cNvPr id="141" name="円/楕円 140"/>
        <xdr:cNvSpPr/>
      </xdr:nvSpPr>
      <xdr:spPr>
        <a:xfrm>
          <a:off x="1968500" y="965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147504</xdr:rowOff>
    </xdr:from>
    <xdr:ext cx="534377" cy="259045"/>
    <xdr:sp macro="" textlink="">
      <xdr:nvSpPr>
        <xdr:cNvPr id="142" name="テキスト ボックス 141"/>
        <xdr:cNvSpPr txBox="1"/>
      </xdr:nvSpPr>
      <xdr:spPr>
        <a:xfrm>
          <a:off x="1752111" y="974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40490</xdr:rowOff>
    </xdr:from>
    <xdr:to>
      <xdr:col>1</xdr:col>
      <xdr:colOff>485775</xdr:colOff>
      <xdr:row>56</xdr:row>
      <xdr:rowOff>142090</xdr:rowOff>
    </xdr:to>
    <xdr:sp macro="" textlink="">
      <xdr:nvSpPr>
        <xdr:cNvPr id="143" name="円/楕円 142"/>
        <xdr:cNvSpPr/>
      </xdr:nvSpPr>
      <xdr:spPr>
        <a:xfrm>
          <a:off x="1079500" y="96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133217</xdr:rowOff>
    </xdr:from>
    <xdr:ext cx="534377" cy="259045"/>
    <xdr:sp macro="" textlink="">
      <xdr:nvSpPr>
        <xdr:cNvPr id="144" name="テキスト ボックス 143"/>
        <xdr:cNvSpPr txBox="1"/>
      </xdr:nvSpPr>
      <xdr:spPr>
        <a:xfrm>
          <a:off x="863111" y="973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78817</xdr:rowOff>
    </xdr:from>
    <xdr:to>
      <xdr:col>6</xdr:col>
      <xdr:colOff>511175</xdr:colOff>
      <xdr:row>77</xdr:row>
      <xdr:rowOff>158152</xdr:rowOff>
    </xdr:to>
    <xdr:cxnSp macro="">
      <xdr:nvCxnSpPr>
        <xdr:cNvPr id="176" name="直線コネクタ 175"/>
        <xdr:cNvCxnSpPr/>
      </xdr:nvCxnSpPr>
      <xdr:spPr>
        <a:xfrm flipV="1">
          <a:off x="3797300" y="13280467"/>
          <a:ext cx="838200" cy="7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158152</xdr:rowOff>
    </xdr:from>
    <xdr:to>
      <xdr:col>5</xdr:col>
      <xdr:colOff>358775</xdr:colOff>
      <xdr:row>78</xdr:row>
      <xdr:rowOff>52919</xdr:rowOff>
    </xdr:to>
    <xdr:cxnSp macro="">
      <xdr:nvCxnSpPr>
        <xdr:cNvPr id="179" name="直線コネクタ 178"/>
        <xdr:cNvCxnSpPr/>
      </xdr:nvCxnSpPr>
      <xdr:spPr>
        <a:xfrm flipV="1">
          <a:off x="2908300" y="1335980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52919</xdr:rowOff>
    </xdr:from>
    <xdr:to>
      <xdr:col>4</xdr:col>
      <xdr:colOff>155575</xdr:colOff>
      <xdr:row>78</xdr:row>
      <xdr:rowOff>91956</xdr:rowOff>
    </xdr:to>
    <xdr:cxnSp macro="">
      <xdr:nvCxnSpPr>
        <xdr:cNvPr id="182" name="直線コネクタ 181"/>
        <xdr:cNvCxnSpPr/>
      </xdr:nvCxnSpPr>
      <xdr:spPr>
        <a:xfrm flipV="1">
          <a:off x="2019300" y="13426019"/>
          <a:ext cx="8890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88940</xdr:rowOff>
    </xdr:from>
    <xdr:to>
      <xdr:col>2</xdr:col>
      <xdr:colOff>638175</xdr:colOff>
      <xdr:row>78</xdr:row>
      <xdr:rowOff>91956</xdr:rowOff>
    </xdr:to>
    <xdr:cxnSp macro="">
      <xdr:nvCxnSpPr>
        <xdr:cNvPr id="185" name="直線コネクタ 184"/>
        <xdr:cNvCxnSpPr/>
      </xdr:nvCxnSpPr>
      <xdr:spPr>
        <a:xfrm>
          <a:off x="1130300" y="13290590"/>
          <a:ext cx="889000" cy="17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28017</xdr:rowOff>
    </xdr:from>
    <xdr:to>
      <xdr:col>6</xdr:col>
      <xdr:colOff>561975</xdr:colOff>
      <xdr:row>77</xdr:row>
      <xdr:rowOff>129617</xdr:rowOff>
    </xdr:to>
    <xdr:sp macro="" textlink="">
      <xdr:nvSpPr>
        <xdr:cNvPr id="195" name="円/楕円 194"/>
        <xdr:cNvSpPr/>
      </xdr:nvSpPr>
      <xdr:spPr>
        <a:xfrm>
          <a:off x="45847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114394</xdr:rowOff>
    </xdr:from>
    <xdr:ext cx="599010" cy="259045"/>
    <xdr:sp macro="" textlink="">
      <xdr:nvSpPr>
        <xdr:cNvPr id="196" name="民生費該当値テキスト"/>
        <xdr:cNvSpPr txBox="1"/>
      </xdr:nvSpPr>
      <xdr:spPr>
        <a:xfrm>
          <a:off x="4686300" y="131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107352</xdr:rowOff>
    </xdr:from>
    <xdr:to>
      <xdr:col>5</xdr:col>
      <xdr:colOff>409575</xdr:colOff>
      <xdr:row>78</xdr:row>
      <xdr:rowOff>37502</xdr:rowOff>
    </xdr:to>
    <xdr:sp macro="" textlink="">
      <xdr:nvSpPr>
        <xdr:cNvPr id="197" name="円/楕円 196"/>
        <xdr:cNvSpPr/>
      </xdr:nvSpPr>
      <xdr:spPr>
        <a:xfrm>
          <a:off x="3746500" y="133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28629</xdr:rowOff>
    </xdr:from>
    <xdr:ext cx="599010" cy="259045"/>
    <xdr:sp macro="" textlink="">
      <xdr:nvSpPr>
        <xdr:cNvPr id="198" name="テキスト ボックス 197"/>
        <xdr:cNvSpPr txBox="1"/>
      </xdr:nvSpPr>
      <xdr:spPr>
        <a:xfrm>
          <a:off x="3497794" y="1340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2119</xdr:rowOff>
    </xdr:from>
    <xdr:to>
      <xdr:col>4</xdr:col>
      <xdr:colOff>206375</xdr:colOff>
      <xdr:row>78</xdr:row>
      <xdr:rowOff>103719</xdr:rowOff>
    </xdr:to>
    <xdr:sp macro="" textlink="">
      <xdr:nvSpPr>
        <xdr:cNvPr id="199" name="円/楕円 198"/>
        <xdr:cNvSpPr/>
      </xdr:nvSpPr>
      <xdr:spPr>
        <a:xfrm>
          <a:off x="2857500" y="133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94846</xdr:rowOff>
    </xdr:from>
    <xdr:ext cx="599010" cy="259045"/>
    <xdr:sp macro="" textlink="">
      <xdr:nvSpPr>
        <xdr:cNvPr id="200" name="テキスト ボックス 199"/>
        <xdr:cNvSpPr txBox="1"/>
      </xdr:nvSpPr>
      <xdr:spPr>
        <a:xfrm>
          <a:off x="2608794" y="1346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41156</xdr:rowOff>
    </xdr:from>
    <xdr:to>
      <xdr:col>3</xdr:col>
      <xdr:colOff>3175</xdr:colOff>
      <xdr:row>78</xdr:row>
      <xdr:rowOff>142756</xdr:rowOff>
    </xdr:to>
    <xdr:sp macro="" textlink="">
      <xdr:nvSpPr>
        <xdr:cNvPr id="201" name="円/楕円 200"/>
        <xdr:cNvSpPr/>
      </xdr:nvSpPr>
      <xdr:spPr>
        <a:xfrm>
          <a:off x="1968500" y="13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133883</xdr:rowOff>
    </xdr:from>
    <xdr:ext cx="599010" cy="259045"/>
    <xdr:sp macro="" textlink="">
      <xdr:nvSpPr>
        <xdr:cNvPr id="202" name="テキスト ボックス 201"/>
        <xdr:cNvSpPr txBox="1"/>
      </xdr:nvSpPr>
      <xdr:spPr>
        <a:xfrm>
          <a:off x="1719794" y="1350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38140</xdr:rowOff>
    </xdr:from>
    <xdr:to>
      <xdr:col>1</xdr:col>
      <xdr:colOff>485775</xdr:colOff>
      <xdr:row>77</xdr:row>
      <xdr:rowOff>139740</xdr:rowOff>
    </xdr:to>
    <xdr:sp macro="" textlink="">
      <xdr:nvSpPr>
        <xdr:cNvPr id="203" name="円/楕円 202"/>
        <xdr:cNvSpPr/>
      </xdr:nvSpPr>
      <xdr:spPr>
        <a:xfrm>
          <a:off x="1079500" y="132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130867</xdr:rowOff>
    </xdr:from>
    <xdr:ext cx="599010" cy="259045"/>
    <xdr:sp macro="" textlink="">
      <xdr:nvSpPr>
        <xdr:cNvPr id="204" name="テキスト ボックス 203"/>
        <xdr:cNvSpPr txBox="1"/>
      </xdr:nvSpPr>
      <xdr:spPr>
        <a:xfrm>
          <a:off x="830794" y="1333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107620</xdr:rowOff>
    </xdr:from>
    <xdr:to>
      <xdr:col>6</xdr:col>
      <xdr:colOff>511175</xdr:colOff>
      <xdr:row>97</xdr:row>
      <xdr:rowOff>115506</xdr:rowOff>
    </xdr:to>
    <xdr:cxnSp macro="">
      <xdr:nvCxnSpPr>
        <xdr:cNvPr id="234" name="直線コネクタ 233"/>
        <xdr:cNvCxnSpPr/>
      </xdr:nvCxnSpPr>
      <xdr:spPr>
        <a:xfrm>
          <a:off x="3797300" y="16738270"/>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5"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151949</xdr:rowOff>
    </xdr:from>
    <xdr:to>
      <xdr:col>5</xdr:col>
      <xdr:colOff>358775</xdr:colOff>
      <xdr:row>97</xdr:row>
      <xdr:rowOff>107620</xdr:rowOff>
    </xdr:to>
    <xdr:cxnSp macro="">
      <xdr:nvCxnSpPr>
        <xdr:cNvPr id="237" name="直線コネクタ 236"/>
        <xdr:cNvCxnSpPr/>
      </xdr:nvCxnSpPr>
      <xdr:spPr>
        <a:xfrm>
          <a:off x="2908300" y="16611149"/>
          <a:ext cx="889000" cy="1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107829</xdr:rowOff>
    </xdr:from>
    <xdr:to>
      <xdr:col>4</xdr:col>
      <xdr:colOff>155575</xdr:colOff>
      <xdr:row>96</xdr:row>
      <xdr:rowOff>151949</xdr:rowOff>
    </xdr:to>
    <xdr:cxnSp macro="">
      <xdr:nvCxnSpPr>
        <xdr:cNvPr id="240" name="直線コネクタ 239"/>
        <xdr:cNvCxnSpPr/>
      </xdr:nvCxnSpPr>
      <xdr:spPr>
        <a:xfrm>
          <a:off x="2019300" y="1656702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2" name="テキスト ボックス 241"/>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107829</xdr:rowOff>
    </xdr:from>
    <xdr:to>
      <xdr:col>2</xdr:col>
      <xdr:colOff>638175</xdr:colOff>
      <xdr:row>97</xdr:row>
      <xdr:rowOff>41039</xdr:rowOff>
    </xdr:to>
    <xdr:cxnSp macro="">
      <xdr:nvCxnSpPr>
        <xdr:cNvPr id="243" name="直線コネクタ 242"/>
        <xdr:cNvCxnSpPr/>
      </xdr:nvCxnSpPr>
      <xdr:spPr>
        <a:xfrm flipV="1">
          <a:off x="1130300" y="16567029"/>
          <a:ext cx="8890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5" name="テキスト ボックス 244"/>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7" name="テキスト ボックス 246"/>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64706</xdr:rowOff>
    </xdr:from>
    <xdr:to>
      <xdr:col>6</xdr:col>
      <xdr:colOff>561975</xdr:colOff>
      <xdr:row>97</xdr:row>
      <xdr:rowOff>166306</xdr:rowOff>
    </xdr:to>
    <xdr:sp macro="" textlink="">
      <xdr:nvSpPr>
        <xdr:cNvPr id="253" name="円/楕円 252"/>
        <xdr:cNvSpPr/>
      </xdr:nvSpPr>
      <xdr:spPr>
        <a:xfrm>
          <a:off x="4584700" y="166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43133</xdr:rowOff>
    </xdr:from>
    <xdr:ext cx="534377" cy="259045"/>
    <xdr:sp macro="" textlink="">
      <xdr:nvSpPr>
        <xdr:cNvPr id="254" name="衛生費該当値テキスト"/>
        <xdr:cNvSpPr txBox="1"/>
      </xdr:nvSpPr>
      <xdr:spPr>
        <a:xfrm>
          <a:off x="4686300" y="166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56820</xdr:rowOff>
    </xdr:from>
    <xdr:to>
      <xdr:col>5</xdr:col>
      <xdr:colOff>409575</xdr:colOff>
      <xdr:row>97</xdr:row>
      <xdr:rowOff>158420</xdr:rowOff>
    </xdr:to>
    <xdr:sp macro="" textlink="">
      <xdr:nvSpPr>
        <xdr:cNvPr id="255" name="円/楕円 254"/>
        <xdr:cNvSpPr/>
      </xdr:nvSpPr>
      <xdr:spPr>
        <a:xfrm>
          <a:off x="3746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149547</xdr:rowOff>
    </xdr:from>
    <xdr:ext cx="534377" cy="259045"/>
    <xdr:sp macro="" textlink="">
      <xdr:nvSpPr>
        <xdr:cNvPr id="256" name="テキスト ボックス 255"/>
        <xdr:cNvSpPr txBox="1"/>
      </xdr:nvSpPr>
      <xdr:spPr>
        <a:xfrm>
          <a:off x="3530111" y="167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101149</xdr:rowOff>
    </xdr:from>
    <xdr:to>
      <xdr:col>4</xdr:col>
      <xdr:colOff>206375</xdr:colOff>
      <xdr:row>97</xdr:row>
      <xdr:rowOff>31299</xdr:rowOff>
    </xdr:to>
    <xdr:sp macro="" textlink="">
      <xdr:nvSpPr>
        <xdr:cNvPr id="257" name="円/楕円 256"/>
        <xdr:cNvSpPr/>
      </xdr:nvSpPr>
      <xdr:spPr>
        <a:xfrm>
          <a:off x="2857500" y="165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47826</xdr:rowOff>
    </xdr:from>
    <xdr:ext cx="534377" cy="259045"/>
    <xdr:sp macro="" textlink="">
      <xdr:nvSpPr>
        <xdr:cNvPr id="258" name="テキスト ボックス 257"/>
        <xdr:cNvSpPr txBox="1"/>
      </xdr:nvSpPr>
      <xdr:spPr>
        <a:xfrm>
          <a:off x="2641111" y="163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57029</xdr:rowOff>
    </xdr:from>
    <xdr:to>
      <xdr:col>3</xdr:col>
      <xdr:colOff>3175</xdr:colOff>
      <xdr:row>96</xdr:row>
      <xdr:rowOff>158629</xdr:rowOff>
    </xdr:to>
    <xdr:sp macro="" textlink="">
      <xdr:nvSpPr>
        <xdr:cNvPr id="259" name="円/楕円 258"/>
        <xdr:cNvSpPr/>
      </xdr:nvSpPr>
      <xdr:spPr>
        <a:xfrm>
          <a:off x="1968500" y="165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3706</xdr:rowOff>
    </xdr:from>
    <xdr:ext cx="534377" cy="259045"/>
    <xdr:sp macro="" textlink="">
      <xdr:nvSpPr>
        <xdr:cNvPr id="260" name="テキスト ボックス 259"/>
        <xdr:cNvSpPr txBox="1"/>
      </xdr:nvSpPr>
      <xdr:spPr>
        <a:xfrm>
          <a:off x="1752111" y="162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161689</xdr:rowOff>
    </xdr:from>
    <xdr:to>
      <xdr:col>1</xdr:col>
      <xdr:colOff>485775</xdr:colOff>
      <xdr:row>97</xdr:row>
      <xdr:rowOff>91839</xdr:rowOff>
    </xdr:to>
    <xdr:sp macro="" textlink="">
      <xdr:nvSpPr>
        <xdr:cNvPr id="261" name="円/楕円 260"/>
        <xdr:cNvSpPr/>
      </xdr:nvSpPr>
      <xdr:spPr>
        <a:xfrm>
          <a:off x="1079500" y="166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108366</xdr:rowOff>
    </xdr:from>
    <xdr:ext cx="534377" cy="259045"/>
    <xdr:sp macro="" textlink="">
      <xdr:nvSpPr>
        <xdr:cNvPr id="262" name="テキスト ボックス 261"/>
        <xdr:cNvSpPr txBox="1"/>
      </xdr:nvSpPr>
      <xdr:spPr>
        <a:xfrm>
          <a:off x="863111" y="163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161646</xdr:rowOff>
    </xdr:from>
    <xdr:to>
      <xdr:col>15</xdr:col>
      <xdr:colOff>180975</xdr:colOff>
      <xdr:row>38</xdr:row>
      <xdr:rowOff>139700</xdr:rowOff>
    </xdr:to>
    <xdr:cxnSp macro="">
      <xdr:nvCxnSpPr>
        <xdr:cNvPr id="289" name="直線コネクタ 288"/>
        <xdr:cNvCxnSpPr/>
      </xdr:nvCxnSpPr>
      <xdr:spPr>
        <a:xfrm>
          <a:off x="9639300" y="6505296"/>
          <a:ext cx="8382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90"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107010</xdr:rowOff>
    </xdr:from>
    <xdr:to>
      <xdr:col>14</xdr:col>
      <xdr:colOff>28575</xdr:colOff>
      <xdr:row>37</xdr:row>
      <xdr:rowOff>161646</xdr:rowOff>
    </xdr:to>
    <xdr:cxnSp macro="">
      <xdr:nvCxnSpPr>
        <xdr:cNvPr id="292" name="直線コネクタ 291"/>
        <xdr:cNvCxnSpPr/>
      </xdr:nvCxnSpPr>
      <xdr:spPr>
        <a:xfrm>
          <a:off x="8750300" y="6450660"/>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169875</xdr:rowOff>
    </xdr:from>
    <xdr:to>
      <xdr:col>12</xdr:col>
      <xdr:colOff>511175</xdr:colOff>
      <xdr:row>37</xdr:row>
      <xdr:rowOff>107010</xdr:rowOff>
    </xdr:to>
    <xdr:cxnSp macro="">
      <xdr:nvCxnSpPr>
        <xdr:cNvPr id="295" name="直線コネクタ 294"/>
        <xdr:cNvCxnSpPr/>
      </xdr:nvCxnSpPr>
      <xdr:spPr>
        <a:xfrm>
          <a:off x="7861300" y="617062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7" name="テキスト ボックス 296"/>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169875</xdr:rowOff>
    </xdr:from>
    <xdr:to>
      <xdr:col>11</xdr:col>
      <xdr:colOff>307975</xdr:colOff>
      <xdr:row>37</xdr:row>
      <xdr:rowOff>32258</xdr:rowOff>
    </xdr:to>
    <xdr:cxnSp macro="">
      <xdr:nvCxnSpPr>
        <xdr:cNvPr id="298" name="直線コネクタ 297"/>
        <xdr:cNvCxnSpPr/>
      </xdr:nvCxnSpPr>
      <xdr:spPr>
        <a:xfrm flipV="1">
          <a:off x="6972300" y="6170625"/>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300" name="テキスト ボックス 299"/>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8" name="円/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110846</xdr:rowOff>
    </xdr:from>
    <xdr:to>
      <xdr:col>14</xdr:col>
      <xdr:colOff>79375</xdr:colOff>
      <xdr:row>38</xdr:row>
      <xdr:rowOff>40996</xdr:rowOff>
    </xdr:to>
    <xdr:sp macro="" textlink="">
      <xdr:nvSpPr>
        <xdr:cNvPr id="310" name="円/楕円 309"/>
        <xdr:cNvSpPr/>
      </xdr:nvSpPr>
      <xdr:spPr>
        <a:xfrm>
          <a:off x="9588500" y="64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32123</xdr:rowOff>
    </xdr:from>
    <xdr:ext cx="378565" cy="259045"/>
    <xdr:sp macro="" textlink="">
      <xdr:nvSpPr>
        <xdr:cNvPr id="311" name="テキスト ボックス 310"/>
        <xdr:cNvSpPr txBox="1"/>
      </xdr:nvSpPr>
      <xdr:spPr>
        <a:xfrm>
          <a:off x="9450017" y="65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56210</xdr:rowOff>
    </xdr:from>
    <xdr:to>
      <xdr:col>12</xdr:col>
      <xdr:colOff>561975</xdr:colOff>
      <xdr:row>37</xdr:row>
      <xdr:rowOff>157810</xdr:rowOff>
    </xdr:to>
    <xdr:sp macro="" textlink="">
      <xdr:nvSpPr>
        <xdr:cNvPr id="312" name="円/楕円 311"/>
        <xdr:cNvSpPr/>
      </xdr:nvSpPr>
      <xdr:spPr>
        <a:xfrm>
          <a:off x="86995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148938</xdr:rowOff>
    </xdr:from>
    <xdr:ext cx="378565" cy="259045"/>
    <xdr:sp macro="" textlink="">
      <xdr:nvSpPr>
        <xdr:cNvPr id="313" name="テキスト ボックス 312"/>
        <xdr:cNvSpPr txBox="1"/>
      </xdr:nvSpPr>
      <xdr:spPr>
        <a:xfrm>
          <a:off x="8561017" y="649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119075</xdr:rowOff>
    </xdr:from>
    <xdr:to>
      <xdr:col>11</xdr:col>
      <xdr:colOff>358775</xdr:colOff>
      <xdr:row>36</xdr:row>
      <xdr:rowOff>49225</xdr:rowOff>
    </xdr:to>
    <xdr:sp macro="" textlink="">
      <xdr:nvSpPr>
        <xdr:cNvPr id="314" name="円/楕円 313"/>
        <xdr:cNvSpPr/>
      </xdr:nvSpPr>
      <xdr:spPr>
        <a:xfrm>
          <a:off x="7810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65752</xdr:rowOff>
    </xdr:from>
    <xdr:ext cx="469744" cy="259045"/>
    <xdr:sp macro="" textlink="">
      <xdr:nvSpPr>
        <xdr:cNvPr id="315" name="テキスト ボックス 314"/>
        <xdr:cNvSpPr txBox="1"/>
      </xdr:nvSpPr>
      <xdr:spPr>
        <a:xfrm>
          <a:off x="7626427" y="58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152908</xdr:rowOff>
    </xdr:from>
    <xdr:to>
      <xdr:col>10</xdr:col>
      <xdr:colOff>155575</xdr:colOff>
      <xdr:row>37</xdr:row>
      <xdr:rowOff>83058</xdr:rowOff>
    </xdr:to>
    <xdr:sp macro="" textlink="">
      <xdr:nvSpPr>
        <xdr:cNvPr id="316" name="円/楕円 315"/>
        <xdr:cNvSpPr/>
      </xdr:nvSpPr>
      <xdr:spPr>
        <a:xfrm>
          <a:off x="6921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74185</xdr:rowOff>
    </xdr:from>
    <xdr:ext cx="469744" cy="259045"/>
    <xdr:sp macro="" textlink="">
      <xdr:nvSpPr>
        <xdr:cNvPr id="317" name="テキスト ボックス 316"/>
        <xdr:cNvSpPr txBox="1"/>
      </xdr:nvSpPr>
      <xdr:spPr>
        <a:xfrm>
          <a:off x="6737427"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95694</xdr:rowOff>
    </xdr:from>
    <xdr:to>
      <xdr:col>15</xdr:col>
      <xdr:colOff>180975</xdr:colOff>
      <xdr:row>58</xdr:row>
      <xdr:rowOff>36683</xdr:rowOff>
    </xdr:to>
    <xdr:cxnSp macro="">
      <xdr:nvCxnSpPr>
        <xdr:cNvPr id="348" name="直線コネクタ 347"/>
        <xdr:cNvCxnSpPr/>
      </xdr:nvCxnSpPr>
      <xdr:spPr>
        <a:xfrm>
          <a:off x="9639300" y="9696894"/>
          <a:ext cx="838200" cy="28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9"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95694</xdr:rowOff>
    </xdr:from>
    <xdr:to>
      <xdr:col>14</xdr:col>
      <xdr:colOff>28575</xdr:colOff>
      <xdr:row>58</xdr:row>
      <xdr:rowOff>60359</xdr:rowOff>
    </xdr:to>
    <xdr:cxnSp macro="">
      <xdr:nvCxnSpPr>
        <xdr:cNvPr id="351" name="直線コネクタ 350"/>
        <xdr:cNvCxnSpPr/>
      </xdr:nvCxnSpPr>
      <xdr:spPr>
        <a:xfrm flipV="1">
          <a:off x="8750300" y="9696894"/>
          <a:ext cx="889000" cy="30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3" name="テキスト ボックス 352"/>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60359</xdr:rowOff>
    </xdr:from>
    <xdr:to>
      <xdr:col>12</xdr:col>
      <xdr:colOff>511175</xdr:colOff>
      <xdr:row>58</xdr:row>
      <xdr:rowOff>63282</xdr:rowOff>
    </xdr:to>
    <xdr:cxnSp macro="">
      <xdr:nvCxnSpPr>
        <xdr:cNvPr id="354" name="直線コネクタ 353"/>
        <xdr:cNvCxnSpPr/>
      </xdr:nvCxnSpPr>
      <xdr:spPr>
        <a:xfrm flipV="1">
          <a:off x="7861300" y="10004459"/>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6" name="テキスト ボックス 355"/>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33254</xdr:rowOff>
    </xdr:from>
    <xdr:to>
      <xdr:col>11</xdr:col>
      <xdr:colOff>307975</xdr:colOff>
      <xdr:row>58</xdr:row>
      <xdr:rowOff>63282</xdr:rowOff>
    </xdr:to>
    <xdr:cxnSp macro="">
      <xdr:nvCxnSpPr>
        <xdr:cNvPr id="357" name="直線コネクタ 356"/>
        <xdr:cNvCxnSpPr/>
      </xdr:nvCxnSpPr>
      <xdr:spPr>
        <a:xfrm>
          <a:off x="6972300" y="9977354"/>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9" name="テキスト ボックス 358"/>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1" name="テキスト ボックス 36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157333</xdr:rowOff>
    </xdr:from>
    <xdr:to>
      <xdr:col>15</xdr:col>
      <xdr:colOff>231775</xdr:colOff>
      <xdr:row>58</xdr:row>
      <xdr:rowOff>87483</xdr:rowOff>
    </xdr:to>
    <xdr:sp macro="" textlink="">
      <xdr:nvSpPr>
        <xdr:cNvPr id="367" name="円/楕円 366"/>
        <xdr:cNvSpPr/>
      </xdr:nvSpPr>
      <xdr:spPr>
        <a:xfrm>
          <a:off x="10426700" y="99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135760</xdr:rowOff>
    </xdr:from>
    <xdr:ext cx="534377" cy="259045"/>
    <xdr:sp macro="" textlink="">
      <xdr:nvSpPr>
        <xdr:cNvPr id="368" name="農林水産業費該当値テキスト"/>
        <xdr:cNvSpPr txBox="1"/>
      </xdr:nvSpPr>
      <xdr:spPr>
        <a:xfrm>
          <a:off x="10528300" y="99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44894</xdr:rowOff>
    </xdr:from>
    <xdr:to>
      <xdr:col>14</xdr:col>
      <xdr:colOff>79375</xdr:colOff>
      <xdr:row>56</xdr:row>
      <xdr:rowOff>146494</xdr:rowOff>
    </xdr:to>
    <xdr:sp macro="" textlink="">
      <xdr:nvSpPr>
        <xdr:cNvPr id="369" name="円/楕円 368"/>
        <xdr:cNvSpPr/>
      </xdr:nvSpPr>
      <xdr:spPr>
        <a:xfrm>
          <a:off x="9588500" y="96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163021</xdr:rowOff>
    </xdr:from>
    <xdr:ext cx="534377" cy="259045"/>
    <xdr:sp macro="" textlink="">
      <xdr:nvSpPr>
        <xdr:cNvPr id="370" name="テキスト ボックス 369"/>
        <xdr:cNvSpPr txBox="1"/>
      </xdr:nvSpPr>
      <xdr:spPr>
        <a:xfrm>
          <a:off x="9372111" y="94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9559</xdr:rowOff>
    </xdr:from>
    <xdr:to>
      <xdr:col>12</xdr:col>
      <xdr:colOff>561975</xdr:colOff>
      <xdr:row>58</xdr:row>
      <xdr:rowOff>111159</xdr:rowOff>
    </xdr:to>
    <xdr:sp macro="" textlink="">
      <xdr:nvSpPr>
        <xdr:cNvPr id="371" name="円/楕円 370"/>
        <xdr:cNvSpPr/>
      </xdr:nvSpPr>
      <xdr:spPr>
        <a:xfrm>
          <a:off x="8699500" y="99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102286</xdr:rowOff>
    </xdr:from>
    <xdr:ext cx="534377" cy="259045"/>
    <xdr:sp macro="" textlink="">
      <xdr:nvSpPr>
        <xdr:cNvPr id="372" name="テキスト ボックス 371"/>
        <xdr:cNvSpPr txBox="1"/>
      </xdr:nvSpPr>
      <xdr:spPr>
        <a:xfrm>
          <a:off x="8483111" y="100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12482</xdr:rowOff>
    </xdr:from>
    <xdr:to>
      <xdr:col>11</xdr:col>
      <xdr:colOff>358775</xdr:colOff>
      <xdr:row>58</xdr:row>
      <xdr:rowOff>114082</xdr:rowOff>
    </xdr:to>
    <xdr:sp macro="" textlink="">
      <xdr:nvSpPr>
        <xdr:cNvPr id="373" name="円/楕円 372"/>
        <xdr:cNvSpPr/>
      </xdr:nvSpPr>
      <xdr:spPr>
        <a:xfrm>
          <a:off x="7810500" y="99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105209</xdr:rowOff>
    </xdr:from>
    <xdr:ext cx="534377" cy="259045"/>
    <xdr:sp macro="" textlink="">
      <xdr:nvSpPr>
        <xdr:cNvPr id="374" name="テキスト ボックス 373"/>
        <xdr:cNvSpPr txBox="1"/>
      </xdr:nvSpPr>
      <xdr:spPr>
        <a:xfrm>
          <a:off x="7594111" y="100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153904</xdr:rowOff>
    </xdr:from>
    <xdr:to>
      <xdr:col>10</xdr:col>
      <xdr:colOff>155575</xdr:colOff>
      <xdr:row>58</xdr:row>
      <xdr:rowOff>84054</xdr:rowOff>
    </xdr:to>
    <xdr:sp macro="" textlink="">
      <xdr:nvSpPr>
        <xdr:cNvPr id="375" name="円/楕円 374"/>
        <xdr:cNvSpPr/>
      </xdr:nvSpPr>
      <xdr:spPr>
        <a:xfrm>
          <a:off x="6921500" y="99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100581</xdr:rowOff>
    </xdr:from>
    <xdr:ext cx="534377" cy="259045"/>
    <xdr:sp macro="" textlink="">
      <xdr:nvSpPr>
        <xdr:cNvPr id="376" name="テキスト ボックス 375"/>
        <xdr:cNvSpPr txBox="1"/>
      </xdr:nvSpPr>
      <xdr:spPr>
        <a:xfrm>
          <a:off x="6705111" y="9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84934</xdr:rowOff>
    </xdr:from>
    <xdr:to>
      <xdr:col>15</xdr:col>
      <xdr:colOff>180975</xdr:colOff>
      <xdr:row>78</xdr:row>
      <xdr:rowOff>164258</xdr:rowOff>
    </xdr:to>
    <xdr:cxnSp macro="">
      <xdr:nvCxnSpPr>
        <xdr:cNvPr id="407" name="直線コネクタ 406"/>
        <xdr:cNvCxnSpPr/>
      </xdr:nvCxnSpPr>
      <xdr:spPr>
        <a:xfrm>
          <a:off x="9639300" y="13458034"/>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8"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84934</xdr:rowOff>
    </xdr:from>
    <xdr:to>
      <xdr:col>14</xdr:col>
      <xdr:colOff>28575</xdr:colOff>
      <xdr:row>78</xdr:row>
      <xdr:rowOff>151718</xdr:rowOff>
    </xdr:to>
    <xdr:cxnSp macro="">
      <xdr:nvCxnSpPr>
        <xdr:cNvPr id="410" name="直線コネクタ 409"/>
        <xdr:cNvCxnSpPr/>
      </xdr:nvCxnSpPr>
      <xdr:spPr>
        <a:xfrm flipV="1">
          <a:off x="8750300" y="13458034"/>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2" name="テキスト ボックス 411"/>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151718</xdr:rowOff>
    </xdr:from>
    <xdr:to>
      <xdr:col>12</xdr:col>
      <xdr:colOff>511175</xdr:colOff>
      <xdr:row>79</xdr:row>
      <xdr:rowOff>9170</xdr:rowOff>
    </xdr:to>
    <xdr:cxnSp macro="">
      <xdr:nvCxnSpPr>
        <xdr:cNvPr id="413" name="直線コネクタ 412"/>
        <xdr:cNvCxnSpPr/>
      </xdr:nvCxnSpPr>
      <xdr:spPr>
        <a:xfrm flipV="1">
          <a:off x="7861300" y="1352481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5" name="テキスト ボックス 414"/>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384</xdr:rowOff>
    </xdr:from>
    <xdr:to>
      <xdr:col>11</xdr:col>
      <xdr:colOff>307975</xdr:colOff>
      <xdr:row>79</xdr:row>
      <xdr:rowOff>9170</xdr:rowOff>
    </xdr:to>
    <xdr:cxnSp macro="">
      <xdr:nvCxnSpPr>
        <xdr:cNvPr id="416" name="直線コネクタ 415"/>
        <xdr:cNvCxnSpPr/>
      </xdr:nvCxnSpPr>
      <xdr:spPr>
        <a:xfrm>
          <a:off x="6972300" y="13544934"/>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8" name="テキスト ボックス 417"/>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20" name="テキスト ボックス 419"/>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113458</xdr:rowOff>
    </xdr:from>
    <xdr:to>
      <xdr:col>15</xdr:col>
      <xdr:colOff>231775</xdr:colOff>
      <xdr:row>79</xdr:row>
      <xdr:rowOff>43608</xdr:rowOff>
    </xdr:to>
    <xdr:sp macro="" textlink="">
      <xdr:nvSpPr>
        <xdr:cNvPr id="426" name="円/楕円 425"/>
        <xdr:cNvSpPr/>
      </xdr:nvSpPr>
      <xdr:spPr>
        <a:xfrm>
          <a:off x="10426700" y="134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28385</xdr:rowOff>
    </xdr:from>
    <xdr:ext cx="469744" cy="259045"/>
    <xdr:sp macro="" textlink="">
      <xdr:nvSpPr>
        <xdr:cNvPr id="427" name="商工費該当値テキスト"/>
        <xdr:cNvSpPr txBox="1"/>
      </xdr:nvSpPr>
      <xdr:spPr>
        <a:xfrm>
          <a:off x="10528300" y="1340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34134</xdr:rowOff>
    </xdr:from>
    <xdr:to>
      <xdr:col>14</xdr:col>
      <xdr:colOff>79375</xdr:colOff>
      <xdr:row>78</xdr:row>
      <xdr:rowOff>135734</xdr:rowOff>
    </xdr:to>
    <xdr:sp macro="" textlink="">
      <xdr:nvSpPr>
        <xdr:cNvPr id="428" name="円/楕円 427"/>
        <xdr:cNvSpPr/>
      </xdr:nvSpPr>
      <xdr:spPr>
        <a:xfrm>
          <a:off x="9588500" y="134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126861</xdr:rowOff>
    </xdr:from>
    <xdr:ext cx="469744" cy="259045"/>
    <xdr:sp macro="" textlink="">
      <xdr:nvSpPr>
        <xdr:cNvPr id="429" name="テキスト ボックス 428"/>
        <xdr:cNvSpPr txBox="1"/>
      </xdr:nvSpPr>
      <xdr:spPr>
        <a:xfrm>
          <a:off x="9404427" y="1349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100918</xdr:rowOff>
    </xdr:from>
    <xdr:to>
      <xdr:col>12</xdr:col>
      <xdr:colOff>561975</xdr:colOff>
      <xdr:row>79</xdr:row>
      <xdr:rowOff>31068</xdr:rowOff>
    </xdr:to>
    <xdr:sp macro="" textlink="">
      <xdr:nvSpPr>
        <xdr:cNvPr id="430" name="円/楕円 429"/>
        <xdr:cNvSpPr/>
      </xdr:nvSpPr>
      <xdr:spPr>
        <a:xfrm>
          <a:off x="8699500" y="13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22195</xdr:rowOff>
    </xdr:from>
    <xdr:ext cx="469744" cy="259045"/>
    <xdr:sp macro="" textlink="">
      <xdr:nvSpPr>
        <xdr:cNvPr id="431" name="テキスト ボックス 430"/>
        <xdr:cNvSpPr txBox="1"/>
      </xdr:nvSpPr>
      <xdr:spPr>
        <a:xfrm>
          <a:off x="8515427" y="135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129820</xdr:rowOff>
    </xdr:from>
    <xdr:to>
      <xdr:col>11</xdr:col>
      <xdr:colOff>358775</xdr:colOff>
      <xdr:row>79</xdr:row>
      <xdr:rowOff>59970</xdr:rowOff>
    </xdr:to>
    <xdr:sp macro="" textlink="">
      <xdr:nvSpPr>
        <xdr:cNvPr id="432" name="円/楕円 431"/>
        <xdr:cNvSpPr/>
      </xdr:nvSpPr>
      <xdr:spPr>
        <a:xfrm>
          <a:off x="7810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51097</xdr:rowOff>
    </xdr:from>
    <xdr:ext cx="469744" cy="259045"/>
    <xdr:sp macro="" textlink="">
      <xdr:nvSpPr>
        <xdr:cNvPr id="433" name="テキスト ボックス 432"/>
        <xdr:cNvSpPr txBox="1"/>
      </xdr:nvSpPr>
      <xdr:spPr>
        <a:xfrm>
          <a:off x="7626427"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121034</xdr:rowOff>
    </xdr:from>
    <xdr:to>
      <xdr:col>10</xdr:col>
      <xdr:colOff>155575</xdr:colOff>
      <xdr:row>79</xdr:row>
      <xdr:rowOff>51184</xdr:rowOff>
    </xdr:to>
    <xdr:sp macro="" textlink="">
      <xdr:nvSpPr>
        <xdr:cNvPr id="434" name="円/楕円 433"/>
        <xdr:cNvSpPr/>
      </xdr:nvSpPr>
      <xdr:spPr>
        <a:xfrm>
          <a:off x="6921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42311</xdr:rowOff>
    </xdr:from>
    <xdr:ext cx="469744" cy="259045"/>
    <xdr:sp macro="" textlink="">
      <xdr:nvSpPr>
        <xdr:cNvPr id="435" name="テキスト ボックス 434"/>
        <xdr:cNvSpPr txBox="1"/>
      </xdr:nvSpPr>
      <xdr:spPr>
        <a:xfrm>
          <a:off x="6737427"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31077</xdr:rowOff>
    </xdr:from>
    <xdr:to>
      <xdr:col>15</xdr:col>
      <xdr:colOff>180975</xdr:colOff>
      <xdr:row>97</xdr:row>
      <xdr:rowOff>57238</xdr:rowOff>
    </xdr:to>
    <xdr:cxnSp macro="">
      <xdr:nvCxnSpPr>
        <xdr:cNvPr id="464" name="直線コネクタ 463"/>
        <xdr:cNvCxnSpPr/>
      </xdr:nvCxnSpPr>
      <xdr:spPr>
        <a:xfrm flipV="1">
          <a:off x="9639300" y="16661727"/>
          <a:ext cx="8382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5"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36779</xdr:rowOff>
    </xdr:from>
    <xdr:to>
      <xdr:col>14</xdr:col>
      <xdr:colOff>28575</xdr:colOff>
      <xdr:row>97</xdr:row>
      <xdr:rowOff>57238</xdr:rowOff>
    </xdr:to>
    <xdr:cxnSp macro="">
      <xdr:nvCxnSpPr>
        <xdr:cNvPr id="467" name="直線コネクタ 466"/>
        <xdr:cNvCxnSpPr/>
      </xdr:nvCxnSpPr>
      <xdr:spPr>
        <a:xfrm>
          <a:off x="8750300" y="16667429"/>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36779</xdr:rowOff>
    </xdr:from>
    <xdr:to>
      <xdr:col>12</xdr:col>
      <xdr:colOff>511175</xdr:colOff>
      <xdr:row>97</xdr:row>
      <xdr:rowOff>75070</xdr:rowOff>
    </xdr:to>
    <xdr:cxnSp macro="">
      <xdr:nvCxnSpPr>
        <xdr:cNvPr id="470" name="直線コネクタ 469"/>
        <xdr:cNvCxnSpPr/>
      </xdr:nvCxnSpPr>
      <xdr:spPr>
        <a:xfrm flipV="1">
          <a:off x="7861300" y="1666742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2" name="テキスト ボックス 471"/>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75070</xdr:rowOff>
    </xdr:from>
    <xdr:to>
      <xdr:col>11</xdr:col>
      <xdr:colOff>307975</xdr:colOff>
      <xdr:row>97</xdr:row>
      <xdr:rowOff>123940</xdr:rowOff>
    </xdr:to>
    <xdr:cxnSp macro="">
      <xdr:nvCxnSpPr>
        <xdr:cNvPr id="473" name="直線コネクタ 472"/>
        <xdr:cNvCxnSpPr/>
      </xdr:nvCxnSpPr>
      <xdr:spPr>
        <a:xfrm flipV="1">
          <a:off x="6972300" y="16705720"/>
          <a:ext cx="8890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5" name="テキスト ボックス 474"/>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7" name="テキスト ボックス 476"/>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151727</xdr:rowOff>
    </xdr:from>
    <xdr:to>
      <xdr:col>15</xdr:col>
      <xdr:colOff>231775</xdr:colOff>
      <xdr:row>97</xdr:row>
      <xdr:rowOff>81877</xdr:rowOff>
    </xdr:to>
    <xdr:sp macro="" textlink="">
      <xdr:nvSpPr>
        <xdr:cNvPr id="483" name="円/楕円 482"/>
        <xdr:cNvSpPr/>
      </xdr:nvSpPr>
      <xdr:spPr>
        <a:xfrm>
          <a:off x="10426700" y="166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130154</xdr:rowOff>
    </xdr:from>
    <xdr:ext cx="534377" cy="259045"/>
    <xdr:sp macro="" textlink="">
      <xdr:nvSpPr>
        <xdr:cNvPr id="484" name="土木費該当値テキスト"/>
        <xdr:cNvSpPr txBox="1"/>
      </xdr:nvSpPr>
      <xdr:spPr>
        <a:xfrm>
          <a:off x="10528300" y="165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6438</xdr:rowOff>
    </xdr:from>
    <xdr:to>
      <xdr:col>14</xdr:col>
      <xdr:colOff>79375</xdr:colOff>
      <xdr:row>97</xdr:row>
      <xdr:rowOff>108038</xdr:rowOff>
    </xdr:to>
    <xdr:sp macro="" textlink="">
      <xdr:nvSpPr>
        <xdr:cNvPr id="485" name="円/楕円 484"/>
        <xdr:cNvSpPr/>
      </xdr:nvSpPr>
      <xdr:spPr>
        <a:xfrm>
          <a:off x="9588500" y="166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99165</xdr:rowOff>
    </xdr:from>
    <xdr:ext cx="534377" cy="259045"/>
    <xdr:sp macro="" textlink="">
      <xdr:nvSpPr>
        <xdr:cNvPr id="486" name="テキスト ボックス 485"/>
        <xdr:cNvSpPr txBox="1"/>
      </xdr:nvSpPr>
      <xdr:spPr>
        <a:xfrm>
          <a:off x="9372111" y="167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157429</xdr:rowOff>
    </xdr:from>
    <xdr:to>
      <xdr:col>12</xdr:col>
      <xdr:colOff>561975</xdr:colOff>
      <xdr:row>97</xdr:row>
      <xdr:rowOff>87579</xdr:rowOff>
    </xdr:to>
    <xdr:sp macro="" textlink="">
      <xdr:nvSpPr>
        <xdr:cNvPr id="487" name="円/楕円 486"/>
        <xdr:cNvSpPr/>
      </xdr:nvSpPr>
      <xdr:spPr>
        <a:xfrm>
          <a:off x="8699500" y="166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78706</xdr:rowOff>
    </xdr:from>
    <xdr:ext cx="534377" cy="259045"/>
    <xdr:sp macro="" textlink="">
      <xdr:nvSpPr>
        <xdr:cNvPr id="488" name="テキスト ボックス 487"/>
        <xdr:cNvSpPr txBox="1"/>
      </xdr:nvSpPr>
      <xdr:spPr>
        <a:xfrm>
          <a:off x="8483111" y="1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24270</xdr:rowOff>
    </xdr:from>
    <xdr:to>
      <xdr:col>11</xdr:col>
      <xdr:colOff>358775</xdr:colOff>
      <xdr:row>97</xdr:row>
      <xdr:rowOff>125870</xdr:rowOff>
    </xdr:to>
    <xdr:sp macro="" textlink="">
      <xdr:nvSpPr>
        <xdr:cNvPr id="489" name="円/楕円 488"/>
        <xdr:cNvSpPr/>
      </xdr:nvSpPr>
      <xdr:spPr>
        <a:xfrm>
          <a:off x="7810500" y="166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116997</xdr:rowOff>
    </xdr:from>
    <xdr:ext cx="534377" cy="259045"/>
    <xdr:sp macro="" textlink="">
      <xdr:nvSpPr>
        <xdr:cNvPr id="490" name="テキスト ボックス 489"/>
        <xdr:cNvSpPr txBox="1"/>
      </xdr:nvSpPr>
      <xdr:spPr>
        <a:xfrm>
          <a:off x="7594111" y="167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73140</xdr:rowOff>
    </xdr:from>
    <xdr:to>
      <xdr:col>10</xdr:col>
      <xdr:colOff>155575</xdr:colOff>
      <xdr:row>98</xdr:row>
      <xdr:rowOff>3290</xdr:rowOff>
    </xdr:to>
    <xdr:sp macro="" textlink="">
      <xdr:nvSpPr>
        <xdr:cNvPr id="491" name="円/楕円 490"/>
        <xdr:cNvSpPr/>
      </xdr:nvSpPr>
      <xdr:spPr>
        <a:xfrm>
          <a:off x="6921500" y="167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165867</xdr:rowOff>
    </xdr:from>
    <xdr:ext cx="534377" cy="259045"/>
    <xdr:sp macro="" textlink="">
      <xdr:nvSpPr>
        <xdr:cNvPr id="492" name="テキスト ボックス 491"/>
        <xdr:cNvSpPr txBox="1"/>
      </xdr:nvSpPr>
      <xdr:spPr>
        <a:xfrm>
          <a:off x="6705111" y="167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126670</xdr:rowOff>
    </xdr:from>
    <xdr:to>
      <xdr:col>23</xdr:col>
      <xdr:colOff>517525</xdr:colOff>
      <xdr:row>35</xdr:row>
      <xdr:rowOff>139746</xdr:rowOff>
    </xdr:to>
    <xdr:cxnSp macro="">
      <xdr:nvCxnSpPr>
        <xdr:cNvPr id="520" name="直線コネクタ 519"/>
        <xdr:cNvCxnSpPr/>
      </xdr:nvCxnSpPr>
      <xdr:spPr>
        <a:xfrm flipV="1">
          <a:off x="15481300" y="6127420"/>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21"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72903</xdr:rowOff>
    </xdr:from>
    <xdr:to>
      <xdr:col>22</xdr:col>
      <xdr:colOff>365125</xdr:colOff>
      <xdr:row>35</xdr:row>
      <xdr:rowOff>139746</xdr:rowOff>
    </xdr:to>
    <xdr:cxnSp macro="">
      <xdr:nvCxnSpPr>
        <xdr:cNvPr id="523" name="直線コネクタ 522"/>
        <xdr:cNvCxnSpPr/>
      </xdr:nvCxnSpPr>
      <xdr:spPr>
        <a:xfrm>
          <a:off x="14592300" y="6073653"/>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5" name="テキスト ボックス 524"/>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72903</xdr:rowOff>
    </xdr:from>
    <xdr:to>
      <xdr:col>21</xdr:col>
      <xdr:colOff>161925</xdr:colOff>
      <xdr:row>36</xdr:row>
      <xdr:rowOff>66228</xdr:rowOff>
    </xdr:to>
    <xdr:cxnSp macro="">
      <xdr:nvCxnSpPr>
        <xdr:cNvPr id="526" name="直線コネクタ 525"/>
        <xdr:cNvCxnSpPr/>
      </xdr:nvCxnSpPr>
      <xdr:spPr>
        <a:xfrm flipV="1">
          <a:off x="13703300" y="6073653"/>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8" name="テキスト ボックス 527"/>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51918</xdr:rowOff>
    </xdr:from>
    <xdr:to>
      <xdr:col>19</xdr:col>
      <xdr:colOff>644525</xdr:colOff>
      <xdr:row>36</xdr:row>
      <xdr:rowOff>66228</xdr:rowOff>
    </xdr:to>
    <xdr:cxnSp macro="">
      <xdr:nvCxnSpPr>
        <xdr:cNvPr id="529" name="直線コネクタ 528"/>
        <xdr:cNvCxnSpPr/>
      </xdr:nvCxnSpPr>
      <xdr:spPr>
        <a:xfrm>
          <a:off x="12814300" y="6224118"/>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1" name="テキスト ボックス 530"/>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75870</xdr:rowOff>
    </xdr:from>
    <xdr:to>
      <xdr:col>23</xdr:col>
      <xdr:colOff>568325</xdr:colOff>
      <xdr:row>36</xdr:row>
      <xdr:rowOff>6020</xdr:rowOff>
    </xdr:to>
    <xdr:sp macro="" textlink="">
      <xdr:nvSpPr>
        <xdr:cNvPr id="539" name="円/楕円 538"/>
        <xdr:cNvSpPr/>
      </xdr:nvSpPr>
      <xdr:spPr>
        <a:xfrm>
          <a:off x="162687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98747</xdr:rowOff>
    </xdr:from>
    <xdr:ext cx="534377" cy="259045"/>
    <xdr:sp macro="" textlink="">
      <xdr:nvSpPr>
        <xdr:cNvPr id="540" name="消防費該当値テキスト"/>
        <xdr:cNvSpPr txBox="1"/>
      </xdr:nvSpPr>
      <xdr:spPr>
        <a:xfrm>
          <a:off x="16370300" y="59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88946</xdr:rowOff>
    </xdr:from>
    <xdr:to>
      <xdr:col>22</xdr:col>
      <xdr:colOff>415925</xdr:colOff>
      <xdr:row>36</xdr:row>
      <xdr:rowOff>19096</xdr:rowOff>
    </xdr:to>
    <xdr:sp macro="" textlink="">
      <xdr:nvSpPr>
        <xdr:cNvPr id="541" name="円/楕円 540"/>
        <xdr:cNvSpPr/>
      </xdr:nvSpPr>
      <xdr:spPr>
        <a:xfrm>
          <a:off x="15430500" y="60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35623</xdr:rowOff>
    </xdr:from>
    <xdr:ext cx="534377" cy="259045"/>
    <xdr:sp macro="" textlink="">
      <xdr:nvSpPr>
        <xdr:cNvPr id="542" name="テキスト ボックス 541"/>
        <xdr:cNvSpPr txBox="1"/>
      </xdr:nvSpPr>
      <xdr:spPr>
        <a:xfrm>
          <a:off x="15214111" y="5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22103</xdr:rowOff>
    </xdr:from>
    <xdr:to>
      <xdr:col>21</xdr:col>
      <xdr:colOff>212725</xdr:colOff>
      <xdr:row>35</xdr:row>
      <xdr:rowOff>123703</xdr:rowOff>
    </xdr:to>
    <xdr:sp macro="" textlink="">
      <xdr:nvSpPr>
        <xdr:cNvPr id="543" name="円/楕円 542"/>
        <xdr:cNvSpPr/>
      </xdr:nvSpPr>
      <xdr:spPr>
        <a:xfrm>
          <a:off x="14541500" y="60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140230</xdr:rowOff>
    </xdr:from>
    <xdr:ext cx="534377" cy="259045"/>
    <xdr:sp macro="" textlink="">
      <xdr:nvSpPr>
        <xdr:cNvPr id="544" name="テキスト ボックス 543"/>
        <xdr:cNvSpPr txBox="1"/>
      </xdr:nvSpPr>
      <xdr:spPr>
        <a:xfrm>
          <a:off x="14325111" y="57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15428</xdr:rowOff>
    </xdr:from>
    <xdr:to>
      <xdr:col>20</xdr:col>
      <xdr:colOff>9525</xdr:colOff>
      <xdr:row>36</xdr:row>
      <xdr:rowOff>117028</xdr:rowOff>
    </xdr:to>
    <xdr:sp macro="" textlink="">
      <xdr:nvSpPr>
        <xdr:cNvPr id="545" name="円/楕円 544"/>
        <xdr:cNvSpPr/>
      </xdr:nvSpPr>
      <xdr:spPr>
        <a:xfrm>
          <a:off x="13652500" y="61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133555</xdr:rowOff>
    </xdr:from>
    <xdr:ext cx="534377" cy="259045"/>
    <xdr:sp macro="" textlink="">
      <xdr:nvSpPr>
        <xdr:cNvPr id="546" name="テキスト ボックス 545"/>
        <xdr:cNvSpPr txBox="1"/>
      </xdr:nvSpPr>
      <xdr:spPr>
        <a:xfrm>
          <a:off x="13436111" y="596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1118</xdr:rowOff>
    </xdr:from>
    <xdr:to>
      <xdr:col>18</xdr:col>
      <xdr:colOff>492125</xdr:colOff>
      <xdr:row>36</xdr:row>
      <xdr:rowOff>102718</xdr:rowOff>
    </xdr:to>
    <xdr:sp macro="" textlink="">
      <xdr:nvSpPr>
        <xdr:cNvPr id="547" name="円/楕円 546"/>
        <xdr:cNvSpPr/>
      </xdr:nvSpPr>
      <xdr:spPr>
        <a:xfrm>
          <a:off x="12763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119245</xdr:rowOff>
    </xdr:from>
    <xdr:ext cx="534377" cy="259045"/>
    <xdr:sp macro="" textlink="">
      <xdr:nvSpPr>
        <xdr:cNvPr id="548" name="テキスト ボックス 547"/>
        <xdr:cNvSpPr txBox="1"/>
      </xdr:nvSpPr>
      <xdr:spPr>
        <a:xfrm>
          <a:off x="12547111" y="5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96762</xdr:rowOff>
    </xdr:from>
    <xdr:to>
      <xdr:col>23</xdr:col>
      <xdr:colOff>517525</xdr:colOff>
      <xdr:row>55</xdr:row>
      <xdr:rowOff>136290</xdr:rowOff>
    </xdr:to>
    <xdr:cxnSp macro="">
      <xdr:nvCxnSpPr>
        <xdr:cNvPr id="578" name="直線コネクタ 577"/>
        <xdr:cNvCxnSpPr/>
      </xdr:nvCxnSpPr>
      <xdr:spPr>
        <a:xfrm>
          <a:off x="15481300" y="9526512"/>
          <a:ext cx="8382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9"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127908</xdr:rowOff>
    </xdr:from>
    <xdr:to>
      <xdr:col>22</xdr:col>
      <xdr:colOff>365125</xdr:colOff>
      <xdr:row>55</xdr:row>
      <xdr:rowOff>96762</xdr:rowOff>
    </xdr:to>
    <xdr:cxnSp macro="">
      <xdr:nvCxnSpPr>
        <xdr:cNvPr id="581" name="直線コネクタ 580"/>
        <xdr:cNvCxnSpPr/>
      </xdr:nvCxnSpPr>
      <xdr:spPr>
        <a:xfrm>
          <a:off x="14592300" y="9386208"/>
          <a:ext cx="889000" cy="1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3" name="テキスト ボックス 582"/>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127908</xdr:rowOff>
    </xdr:from>
    <xdr:to>
      <xdr:col>21</xdr:col>
      <xdr:colOff>161925</xdr:colOff>
      <xdr:row>56</xdr:row>
      <xdr:rowOff>114688</xdr:rowOff>
    </xdr:to>
    <xdr:cxnSp macro="">
      <xdr:nvCxnSpPr>
        <xdr:cNvPr id="584" name="直線コネクタ 583"/>
        <xdr:cNvCxnSpPr/>
      </xdr:nvCxnSpPr>
      <xdr:spPr>
        <a:xfrm flipV="1">
          <a:off x="13703300" y="9386208"/>
          <a:ext cx="889000" cy="3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13132</xdr:rowOff>
    </xdr:from>
    <xdr:to>
      <xdr:col>19</xdr:col>
      <xdr:colOff>644525</xdr:colOff>
      <xdr:row>56</xdr:row>
      <xdr:rowOff>114688</xdr:rowOff>
    </xdr:to>
    <xdr:cxnSp macro="">
      <xdr:nvCxnSpPr>
        <xdr:cNvPr id="587" name="直線コネクタ 586"/>
        <xdr:cNvCxnSpPr/>
      </xdr:nvCxnSpPr>
      <xdr:spPr>
        <a:xfrm>
          <a:off x="12814300" y="9442882"/>
          <a:ext cx="889000" cy="2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9" name="テキスト ボックス 588"/>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85490</xdr:rowOff>
    </xdr:from>
    <xdr:to>
      <xdr:col>23</xdr:col>
      <xdr:colOff>568325</xdr:colOff>
      <xdr:row>56</xdr:row>
      <xdr:rowOff>15640</xdr:rowOff>
    </xdr:to>
    <xdr:sp macro="" textlink="">
      <xdr:nvSpPr>
        <xdr:cNvPr id="597" name="円/楕円 596"/>
        <xdr:cNvSpPr/>
      </xdr:nvSpPr>
      <xdr:spPr>
        <a:xfrm>
          <a:off x="16268700" y="95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108367</xdr:rowOff>
    </xdr:from>
    <xdr:ext cx="534377" cy="259045"/>
    <xdr:sp macro="" textlink="">
      <xdr:nvSpPr>
        <xdr:cNvPr id="598" name="教育費該当値テキスト"/>
        <xdr:cNvSpPr txBox="1"/>
      </xdr:nvSpPr>
      <xdr:spPr>
        <a:xfrm>
          <a:off x="16370300" y="93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51,179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45962</xdr:rowOff>
    </xdr:from>
    <xdr:to>
      <xdr:col>22</xdr:col>
      <xdr:colOff>415925</xdr:colOff>
      <xdr:row>55</xdr:row>
      <xdr:rowOff>147562</xdr:rowOff>
    </xdr:to>
    <xdr:sp macro="" textlink="">
      <xdr:nvSpPr>
        <xdr:cNvPr id="599" name="円/楕円 598"/>
        <xdr:cNvSpPr/>
      </xdr:nvSpPr>
      <xdr:spPr>
        <a:xfrm>
          <a:off x="15430500" y="94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164089</xdr:rowOff>
    </xdr:from>
    <xdr:ext cx="534377" cy="259045"/>
    <xdr:sp macro="" textlink="">
      <xdr:nvSpPr>
        <xdr:cNvPr id="600" name="テキスト ボックス 599"/>
        <xdr:cNvSpPr txBox="1"/>
      </xdr:nvSpPr>
      <xdr:spPr>
        <a:xfrm>
          <a:off x="15214111" y="92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77108</xdr:rowOff>
    </xdr:from>
    <xdr:to>
      <xdr:col>21</xdr:col>
      <xdr:colOff>212725</xdr:colOff>
      <xdr:row>55</xdr:row>
      <xdr:rowOff>7258</xdr:rowOff>
    </xdr:to>
    <xdr:sp macro="" textlink="">
      <xdr:nvSpPr>
        <xdr:cNvPr id="601" name="円/楕円 600"/>
        <xdr:cNvSpPr/>
      </xdr:nvSpPr>
      <xdr:spPr>
        <a:xfrm>
          <a:off x="14541500" y="93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23785</xdr:rowOff>
    </xdr:from>
    <xdr:ext cx="534377" cy="259045"/>
    <xdr:sp macro="" textlink="">
      <xdr:nvSpPr>
        <xdr:cNvPr id="602" name="テキスト ボックス 601"/>
        <xdr:cNvSpPr txBox="1"/>
      </xdr:nvSpPr>
      <xdr:spPr>
        <a:xfrm>
          <a:off x="14325111" y="91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63888</xdr:rowOff>
    </xdr:from>
    <xdr:to>
      <xdr:col>20</xdr:col>
      <xdr:colOff>9525</xdr:colOff>
      <xdr:row>56</xdr:row>
      <xdr:rowOff>165488</xdr:rowOff>
    </xdr:to>
    <xdr:sp macro="" textlink="">
      <xdr:nvSpPr>
        <xdr:cNvPr id="603" name="円/楕円 602"/>
        <xdr:cNvSpPr/>
      </xdr:nvSpPr>
      <xdr:spPr>
        <a:xfrm>
          <a:off x="13652500" y="96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156615</xdr:rowOff>
    </xdr:from>
    <xdr:ext cx="534377" cy="259045"/>
    <xdr:sp macro="" textlink="">
      <xdr:nvSpPr>
        <xdr:cNvPr id="604" name="テキスト ボックス 603"/>
        <xdr:cNvSpPr txBox="1"/>
      </xdr:nvSpPr>
      <xdr:spPr>
        <a:xfrm>
          <a:off x="13436111" y="97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133782</xdr:rowOff>
    </xdr:from>
    <xdr:to>
      <xdr:col>18</xdr:col>
      <xdr:colOff>492125</xdr:colOff>
      <xdr:row>55</xdr:row>
      <xdr:rowOff>63932</xdr:rowOff>
    </xdr:to>
    <xdr:sp macro="" textlink="">
      <xdr:nvSpPr>
        <xdr:cNvPr id="605" name="円/楕円 604"/>
        <xdr:cNvSpPr/>
      </xdr:nvSpPr>
      <xdr:spPr>
        <a:xfrm>
          <a:off x="12763500" y="93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80459</xdr:rowOff>
    </xdr:from>
    <xdr:ext cx="534377" cy="259045"/>
    <xdr:sp macro="" textlink="">
      <xdr:nvSpPr>
        <xdr:cNvPr id="606" name="テキスト ボックス 605"/>
        <xdr:cNvSpPr txBox="1"/>
      </xdr:nvSpPr>
      <xdr:spPr>
        <a:xfrm>
          <a:off x="12547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120749</xdr:rowOff>
    </xdr:from>
    <xdr:to>
      <xdr:col>23</xdr:col>
      <xdr:colOff>517525</xdr:colOff>
      <xdr:row>78</xdr:row>
      <xdr:rowOff>135996</xdr:rowOff>
    </xdr:to>
    <xdr:cxnSp macro="">
      <xdr:nvCxnSpPr>
        <xdr:cNvPr id="633" name="直線コネクタ 632"/>
        <xdr:cNvCxnSpPr/>
      </xdr:nvCxnSpPr>
      <xdr:spPr>
        <a:xfrm flipV="1">
          <a:off x="15481300" y="13493849"/>
          <a:ext cx="8382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133390</xdr:rowOff>
    </xdr:from>
    <xdr:to>
      <xdr:col>22</xdr:col>
      <xdr:colOff>365125</xdr:colOff>
      <xdr:row>78</xdr:row>
      <xdr:rowOff>135996</xdr:rowOff>
    </xdr:to>
    <xdr:cxnSp macro="">
      <xdr:nvCxnSpPr>
        <xdr:cNvPr id="636" name="直線コネクタ 635"/>
        <xdr:cNvCxnSpPr/>
      </xdr:nvCxnSpPr>
      <xdr:spPr>
        <a:xfrm>
          <a:off x="14592300" y="1350649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125253</xdr:rowOff>
    </xdr:from>
    <xdr:to>
      <xdr:col>21</xdr:col>
      <xdr:colOff>161925</xdr:colOff>
      <xdr:row>78</xdr:row>
      <xdr:rowOff>133390</xdr:rowOff>
    </xdr:to>
    <xdr:cxnSp macro="">
      <xdr:nvCxnSpPr>
        <xdr:cNvPr id="639" name="直線コネクタ 638"/>
        <xdr:cNvCxnSpPr/>
      </xdr:nvCxnSpPr>
      <xdr:spPr>
        <a:xfrm>
          <a:off x="13703300" y="13498353"/>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125253</xdr:rowOff>
    </xdr:from>
    <xdr:to>
      <xdr:col>19</xdr:col>
      <xdr:colOff>644525</xdr:colOff>
      <xdr:row>78</xdr:row>
      <xdr:rowOff>139381</xdr:rowOff>
    </xdr:to>
    <xdr:cxnSp macro="">
      <xdr:nvCxnSpPr>
        <xdr:cNvPr id="642" name="直線コネクタ 641"/>
        <xdr:cNvCxnSpPr/>
      </xdr:nvCxnSpPr>
      <xdr:spPr>
        <a:xfrm flipV="1">
          <a:off x="12814300" y="1349835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69949</xdr:rowOff>
    </xdr:from>
    <xdr:to>
      <xdr:col>23</xdr:col>
      <xdr:colOff>568325</xdr:colOff>
      <xdr:row>79</xdr:row>
      <xdr:rowOff>99</xdr:rowOff>
    </xdr:to>
    <xdr:sp macro="" textlink="">
      <xdr:nvSpPr>
        <xdr:cNvPr id="652" name="円/楕円 651"/>
        <xdr:cNvSpPr/>
      </xdr:nvSpPr>
      <xdr:spPr>
        <a:xfrm>
          <a:off x="16268700" y="134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3"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85196</xdr:rowOff>
    </xdr:from>
    <xdr:to>
      <xdr:col>22</xdr:col>
      <xdr:colOff>415925</xdr:colOff>
      <xdr:row>79</xdr:row>
      <xdr:rowOff>15346</xdr:rowOff>
    </xdr:to>
    <xdr:sp macro="" textlink="">
      <xdr:nvSpPr>
        <xdr:cNvPr id="654" name="円/楕円 653"/>
        <xdr:cNvSpPr/>
      </xdr:nvSpPr>
      <xdr:spPr>
        <a:xfrm>
          <a:off x="15430500" y="134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6473</xdr:rowOff>
    </xdr:from>
    <xdr:ext cx="378565" cy="259045"/>
    <xdr:sp macro="" textlink="">
      <xdr:nvSpPr>
        <xdr:cNvPr id="655" name="テキスト ボックス 654"/>
        <xdr:cNvSpPr txBox="1"/>
      </xdr:nvSpPr>
      <xdr:spPr>
        <a:xfrm>
          <a:off x="15292017" y="1355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82590</xdr:rowOff>
    </xdr:from>
    <xdr:to>
      <xdr:col>21</xdr:col>
      <xdr:colOff>212725</xdr:colOff>
      <xdr:row>79</xdr:row>
      <xdr:rowOff>12740</xdr:rowOff>
    </xdr:to>
    <xdr:sp macro="" textlink="">
      <xdr:nvSpPr>
        <xdr:cNvPr id="656" name="円/楕円 655"/>
        <xdr:cNvSpPr/>
      </xdr:nvSpPr>
      <xdr:spPr>
        <a:xfrm>
          <a:off x="14541500" y="13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3867</xdr:rowOff>
    </xdr:from>
    <xdr:ext cx="378565" cy="259045"/>
    <xdr:sp macro="" textlink="">
      <xdr:nvSpPr>
        <xdr:cNvPr id="657" name="テキスト ボックス 656"/>
        <xdr:cNvSpPr txBox="1"/>
      </xdr:nvSpPr>
      <xdr:spPr>
        <a:xfrm>
          <a:off x="14403017" y="1354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74453</xdr:rowOff>
    </xdr:from>
    <xdr:to>
      <xdr:col>20</xdr:col>
      <xdr:colOff>9525</xdr:colOff>
      <xdr:row>79</xdr:row>
      <xdr:rowOff>4603</xdr:rowOff>
    </xdr:to>
    <xdr:sp macro="" textlink="">
      <xdr:nvSpPr>
        <xdr:cNvPr id="658" name="円/楕円 657"/>
        <xdr:cNvSpPr/>
      </xdr:nvSpPr>
      <xdr:spPr>
        <a:xfrm>
          <a:off x="13652500" y="134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167180</xdr:rowOff>
    </xdr:from>
    <xdr:ext cx="378565" cy="259045"/>
    <xdr:sp macro="" textlink="">
      <xdr:nvSpPr>
        <xdr:cNvPr id="659" name="テキスト ボックス 658"/>
        <xdr:cNvSpPr txBox="1"/>
      </xdr:nvSpPr>
      <xdr:spPr>
        <a:xfrm>
          <a:off x="13514017" y="1354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88581</xdr:rowOff>
    </xdr:from>
    <xdr:to>
      <xdr:col>18</xdr:col>
      <xdr:colOff>492125</xdr:colOff>
      <xdr:row>79</xdr:row>
      <xdr:rowOff>18731</xdr:rowOff>
    </xdr:to>
    <xdr:sp macro="" textlink="">
      <xdr:nvSpPr>
        <xdr:cNvPr id="660" name="円/楕円 659"/>
        <xdr:cNvSpPr/>
      </xdr:nvSpPr>
      <xdr:spPr>
        <a:xfrm>
          <a:off x="12763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9858</xdr:rowOff>
    </xdr:from>
    <xdr:ext cx="313932" cy="259045"/>
    <xdr:sp macro="" textlink="">
      <xdr:nvSpPr>
        <xdr:cNvPr id="661" name="テキスト ボックス 660"/>
        <xdr:cNvSpPr txBox="1"/>
      </xdr:nvSpPr>
      <xdr:spPr>
        <a:xfrm>
          <a:off x="12657333" y="13554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99543</xdr:rowOff>
    </xdr:from>
    <xdr:to>
      <xdr:col>23</xdr:col>
      <xdr:colOff>517525</xdr:colOff>
      <xdr:row>95</xdr:row>
      <xdr:rowOff>105956</xdr:rowOff>
    </xdr:to>
    <xdr:cxnSp macro="">
      <xdr:nvCxnSpPr>
        <xdr:cNvPr id="690" name="直線コネクタ 689"/>
        <xdr:cNvCxnSpPr/>
      </xdr:nvCxnSpPr>
      <xdr:spPr>
        <a:xfrm flipV="1">
          <a:off x="15481300" y="16387293"/>
          <a:ext cx="8382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78423</xdr:rowOff>
    </xdr:from>
    <xdr:to>
      <xdr:col>22</xdr:col>
      <xdr:colOff>365125</xdr:colOff>
      <xdr:row>95</xdr:row>
      <xdr:rowOff>105956</xdr:rowOff>
    </xdr:to>
    <xdr:cxnSp macro="">
      <xdr:nvCxnSpPr>
        <xdr:cNvPr id="693" name="直線コネクタ 692"/>
        <xdr:cNvCxnSpPr/>
      </xdr:nvCxnSpPr>
      <xdr:spPr>
        <a:xfrm>
          <a:off x="14592300" y="16366173"/>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72313</xdr:rowOff>
    </xdr:from>
    <xdr:to>
      <xdr:col>21</xdr:col>
      <xdr:colOff>161925</xdr:colOff>
      <xdr:row>95</xdr:row>
      <xdr:rowOff>78423</xdr:rowOff>
    </xdr:to>
    <xdr:cxnSp macro="">
      <xdr:nvCxnSpPr>
        <xdr:cNvPr id="696" name="直線コネクタ 695"/>
        <xdr:cNvCxnSpPr/>
      </xdr:nvCxnSpPr>
      <xdr:spPr>
        <a:xfrm>
          <a:off x="13703300" y="16360063"/>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8" name="テキスト ボックス 697"/>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72313</xdr:rowOff>
    </xdr:from>
    <xdr:to>
      <xdr:col>19</xdr:col>
      <xdr:colOff>644525</xdr:colOff>
      <xdr:row>95</xdr:row>
      <xdr:rowOff>74968</xdr:rowOff>
    </xdr:to>
    <xdr:cxnSp macro="">
      <xdr:nvCxnSpPr>
        <xdr:cNvPr id="699" name="直線コネクタ 698"/>
        <xdr:cNvCxnSpPr/>
      </xdr:nvCxnSpPr>
      <xdr:spPr>
        <a:xfrm flipV="1">
          <a:off x="12814300" y="1636006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1" name="テキスト ボックス 700"/>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48743</xdr:rowOff>
    </xdr:from>
    <xdr:to>
      <xdr:col>23</xdr:col>
      <xdr:colOff>568325</xdr:colOff>
      <xdr:row>95</xdr:row>
      <xdr:rowOff>150343</xdr:rowOff>
    </xdr:to>
    <xdr:sp macro="" textlink="">
      <xdr:nvSpPr>
        <xdr:cNvPr id="709" name="円/楕円 708"/>
        <xdr:cNvSpPr/>
      </xdr:nvSpPr>
      <xdr:spPr>
        <a:xfrm>
          <a:off x="16268700" y="163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27170</xdr:rowOff>
    </xdr:from>
    <xdr:ext cx="534377" cy="259045"/>
    <xdr:sp macro="" textlink="">
      <xdr:nvSpPr>
        <xdr:cNvPr id="710" name="公債費該当値テキスト"/>
        <xdr:cNvSpPr txBox="1"/>
      </xdr:nvSpPr>
      <xdr:spPr>
        <a:xfrm>
          <a:off x="16370300" y="163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55156</xdr:rowOff>
    </xdr:from>
    <xdr:to>
      <xdr:col>22</xdr:col>
      <xdr:colOff>415925</xdr:colOff>
      <xdr:row>95</xdr:row>
      <xdr:rowOff>156756</xdr:rowOff>
    </xdr:to>
    <xdr:sp macro="" textlink="">
      <xdr:nvSpPr>
        <xdr:cNvPr id="711" name="円/楕円 710"/>
        <xdr:cNvSpPr/>
      </xdr:nvSpPr>
      <xdr:spPr>
        <a:xfrm>
          <a:off x="15430500" y="1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147883</xdr:rowOff>
    </xdr:from>
    <xdr:ext cx="534377" cy="259045"/>
    <xdr:sp macro="" textlink="">
      <xdr:nvSpPr>
        <xdr:cNvPr id="712" name="テキスト ボックス 711"/>
        <xdr:cNvSpPr txBox="1"/>
      </xdr:nvSpPr>
      <xdr:spPr>
        <a:xfrm>
          <a:off x="15214111" y="164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27623</xdr:rowOff>
    </xdr:from>
    <xdr:to>
      <xdr:col>21</xdr:col>
      <xdr:colOff>212725</xdr:colOff>
      <xdr:row>95</xdr:row>
      <xdr:rowOff>129223</xdr:rowOff>
    </xdr:to>
    <xdr:sp macro="" textlink="">
      <xdr:nvSpPr>
        <xdr:cNvPr id="713" name="円/楕円 712"/>
        <xdr:cNvSpPr/>
      </xdr:nvSpPr>
      <xdr:spPr>
        <a:xfrm>
          <a:off x="14541500" y="163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145750</xdr:rowOff>
    </xdr:from>
    <xdr:ext cx="534377" cy="259045"/>
    <xdr:sp macro="" textlink="">
      <xdr:nvSpPr>
        <xdr:cNvPr id="714" name="テキスト ボックス 713"/>
        <xdr:cNvSpPr txBox="1"/>
      </xdr:nvSpPr>
      <xdr:spPr>
        <a:xfrm>
          <a:off x="14325111" y="160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21513</xdr:rowOff>
    </xdr:from>
    <xdr:to>
      <xdr:col>20</xdr:col>
      <xdr:colOff>9525</xdr:colOff>
      <xdr:row>95</xdr:row>
      <xdr:rowOff>123113</xdr:rowOff>
    </xdr:to>
    <xdr:sp macro="" textlink="">
      <xdr:nvSpPr>
        <xdr:cNvPr id="715" name="円/楕円 714"/>
        <xdr:cNvSpPr/>
      </xdr:nvSpPr>
      <xdr:spPr>
        <a:xfrm>
          <a:off x="13652500" y="163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139640</xdr:rowOff>
    </xdr:from>
    <xdr:ext cx="534377" cy="259045"/>
    <xdr:sp macro="" textlink="">
      <xdr:nvSpPr>
        <xdr:cNvPr id="716" name="テキスト ボックス 715"/>
        <xdr:cNvSpPr txBox="1"/>
      </xdr:nvSpPr>
      <xdr:spPr>
        <a:xfrm>
          <a:off x="13436111" y="160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24168</xdr:rowOff>
    </xdr:from>
    <xdr:to>
      <xdr:col>18</xdr:col>
      <xdr:colOff>492125</xdr:colOff>
      <xdr:row>95</xdr:row>
      <xdr:rowOff>125768</xdr:rowOff>
    </xdr:to>
    <xdr:sp macro="" textlink="">
      <xdr:nvSpPr>
        <xdr:cNvPr id="717" name="円/楕円 716"/>
        <xdr:cNvSpPr/>
      </xdr:nvSpPr>
      <xdr:spPr>
        <a:xfrm>
          <a:off x="12763500" y="163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142295</xdr:rowOff>
    </xdr:from>
    <xdr:ext cx="534377" cy="259045"/>
    <xdr:sp macro="" textlink="">
      <xdr:nvSpPr>
        <xdr:cNvPr id="718" name="テキスト ボックス 717"/>
        <xdr:cNvSpPr txBox="1"/>
      </xdr:nvSpPr>
      <xdr:spPr>
        <a:xfrm>
          <a:off x="12547111" y="160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387,348</a:t>
          </a:r>
          <a:r>
            <a:rPr kumimoji="1" lang="ja-JP" altLang="en-US" sz="1300">
              <a:latin typeface="ＭＳ Ｐゴシック"/>
            </a:rPr>
            <a:t>円となっている。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a:t>
          </a:r>
          <a:r>
            <a:rPr kumimoji="1" lang="ja-JP" altLang="ja-JP" sz="1300">
              <a:solidFill>
                <a:schemeClr val="dk1"/>
              </a:solidFill>
              <a:effectLst/>
              <a:latin typeface="+mn-lt"/>
              <a:ea typeface="+mn-ea"/>
              <a:cs typeface="+mn-cs"/>
            </a:rPr>
            <a:t>類似団体平均を超える</a:t>
          </a:r>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項目は「</a:t>
          </a:r>
          <a:r>
            <a:rPr kumimoji="1" lang="ja-JP" altLang="en-US" sz="1300">
              <a:solidFill>
                <a:schemeClr val="dk1"/>
              </a:solidFill>
              <a:effectLst/>
              <a:latin typeface="+mn-lt"/>
              <a:ea typeface="+mn-ea"/>
              <a:cs typeface="+mn-cs"/>
            </a:rPr>
            <a:t>教育費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、「消防費」</a:t>
          </a:r>
          <a:r>
            <a:rPr kumimoji="1" lang="ja-JP" altLang="ja-JP" sz="1300">
              <a:solidFill>
                <a:schemeClr val="dk1"/>
              </a:solidFill>
              <a:effectLst/>
              <a:latin typeface="+mn-lt"/>
              <a:ea typeface="+mn-ea"/>
              <a:cs typeface="+mn-cs"/>
            </a:rPr>
            <a:t>であり、前年度との比較で大きく変動があった項目は「</a:t>
          </a:r>
          <a:r>
            <a:rPr kumimoji="1" lang="ja-JP" altLang="en-US" sz="1300">
              <a:solidFill>
                <a:schemeClr val="dk1"/>
              </a:solidFill>
              <a:effectLst/>
              <a:latin typeface="+mn-lt"/>
              <a:ea typeface="+mn-ea"/>
              <a:cs typeface="+mn-cs"/>
            </a:rPr>
            <a:t>農林水産業費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総務費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労働費</a:t>
          </a:r>
          <a:r>
            <a:rPr kumimoji="1" lang="ja-JP" altLang="ja-JP"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・「教育費」は小学校体育館改修事業費の減により決算額は減少したが、小・中学校の空調設備設置事業費の増により類似団体平均を上回っている。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・「消防費」は一部事務組合において消防署分署整備に係る負担金等の増に伴い増加しており、類似団体平均も上回っている。</a:t>
          </a:r>
          <a:endParaRPr lang="en-US"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・「農林水産業費」は土地改良負担金の減に伴い減少し、類似団体平均を下回った。</a:t>
          </a:r>
          <a:endParaRPr lang="en-US"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・「総務費」は（仮称）蓮沼タワー整備事業費の減及び基金への積立金の減に伴い減少し、類似団体平均を下回った。</a:t>
          </a:r>
          <a:endParaRPr lang="en-US"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・「労働費」は緊急雇用事業の終了に伴い皆減となった。</a:t>
          </a:r>
          <a:endParaRPr lang="en-US"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財政調整基金については、普通交付税の合併算定替の終了に備え、決算剰余金を積み立てるととも、最小限の取崩しにとどめたことにより基金残高が増加した。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実質単年度収支については、財政調整基金取崩し額が減少した一方で、繰越事業費の増に伴う翌年度繰越財源額の増加により実質収支額が減少したため、前年度と横ばいになっている。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引き続き、普通交付税の段階的縮減に合わせ、予算規模の縮減を図り、健全な財政運営に努める。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連結実質赤字比率については、一般会計及び特別会計ともに黒字であり、また、公営企業会計においても資金不足を生じておらず、健全な運営を行っている。　</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特別会計（事業勘定）については、償還金の減少等により黒字額が増加したが、今後も保険税の収納額の減少及び医療費の伸びに伴う給付の増加により厳しい財政運営が予想されるため、保険税の確保と医療費の抑制等による適正な財政運営に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21965207</v>
      </c>
      <c r="BO4" s="381"/>
      <c r="BP4" s="381"/>
      <c r="BQ4" s="381"/>
      <c r="BR4" s="381"/>
      <c r="BS4" s="381"/>
      <c r="BT4" s="381"/>
      <c r="BU4" s="382"/>
      <c r="BV4" s="380">
        <v>23933742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20697935</v>
      </c>
      <c r="BO5" s="418"/>
      <c r="BP5" s="418"/>
      <c r="BQ5" s="418"/>
      <c r="BR5" s="418"/>
      <c r="BS5" s="418"/>
      <c r="BT5" s="418"/>
      <c r="BU5" s="419"/>
      <c r="BV5" s="417">
        <v>22706892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91.9</v>
      </c>
      <c r="CU5" s="415"/>
      <c r="CV5" s="415"/>
      <c r="CW5" s="415"/>
      <c r="CX5" s="415"/>
      <c r="CY5" s="415"/>
      <c r="CZ5" s="415"/>
      <c r="DA5" s="416"/>
      <c r="DB5" s="414">
        <v>89.1</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1267272</v>
      </c>
      <c r="BO6" s="418"/>
      <c r="BP6" s="418"/>
      <c r="BQ6" s="418"/>
      <c r="BR6" s="418"/>
      <c r="BS6" s="418"/>
      <c r="BT6" s="418"/>
      <c r="BU6" s="419"/>
      <c r="BV6" s="417">
        <v>1226850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97.1</v>
      </c>
      <c r="CU6" s="455"/>
      <c r="CV6" s="455"/>
      <c r="CW6" s="455"/>
      <c r="CX6" s="455"/>
      <c r="CY6" s="455"/>
      <c r="CZ6" s="455"/>
      <c r="DA6" s="456"/>
      <c r="DB6" s="454">
        <v>95.3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719424</v>
      </c>
      <c r="BO7" s="418"/>
      <c r="BP7" s="418"/>
      <c r="BQ7" s="418"/>
      <c r="BR7" s="418"/>
      <c r="BS7" s="418"/>
      <c r="BT7" s="418"/>
      <c r="BU7" s="419"/>
      <c r="BV7" s="417">
        <v>460285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14218164</v>
      </c>
      <c r="CU7" s="418"/>
      <c r="CV7" s="418"/>
      <c r="CW7" s="418"/>
      <c r="CX7" s="418"/>
      <c r="CY7" s="418"/>
      <c r="CZ7" s="418"/>
      <c r="DA7" s="419"/>
      <c r="DB7" s="417">
        <v>14649626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547848</v>
      </c>
      <c r="BO8" s="418"/>
      <c r="BP8" s="418"/>
      <c r="BQ8" s="418"/>
      <c r="BR8" s="418"/>
      <c r="BS8" s="418"/>
      <c r="BT8" s="418"/>
      <c r="BU8" s="419"/>
      <c r="BV8" s="417">
        <v>766565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0.52</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52222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-218717</v>
      </c>
      <c r="BO9" s="418"/>
      <c r="BP9" s="418"/>
      <c r="BQ9" s="418"/>
      <c r="BR9" s="418"/>
      <c r="BS9" s="418"/>
      <c r="BT9" s="418"/>
      <c r="BU9" s="419"/>
      <c r="BV9" s="417">
        <v>48411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56089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38820</v>
      </c>
      <c r="BO10" s="418"/>
      <c r="BP10" s="418"/>
      <c r="BQ10" s="418"/>
      <c r="BR10" s="418"/>
      <c r="BS10" s="418"/>
      <c r="BT10" s="418"/>
      <c r="BU10" s="419"/>
      <c r="BV10" s="417">
        <v>20861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53435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218000</v>
      </c>
      <c r="BO12" s="418"/>
      <c r="BP12" s="418"/>
      <c r="BQ12" s="418"/>
      <c r="BR12" s="418"/>
      <c r="BS12" s="418"/>
      <c r="BT12" s="418"/>
      <c r="BU12" s="419"/>
      <c r="BV12" s="417">
        <v>470000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52614</v>
      </c>
      <c r="S13" s="499"/>
      <c r="T13" s="499"/>
      <c r="U13" s="499"/>
      <c r="V13" s="500"/>
      <c r="W13" s="433" t="s">
        <v>124</v>
      </c>
      <c r="X13" s="434"/>
      <c r="Y13" s="434"/>
      <c r="Z13" s="434"/>
      <c r="AA13" s="434"/>
      <c r="AB13" s="424"/>
      <c r="AC13" s="468">
        <v>3127</v>
      </c>
      <c r="AD13" s="469"/>
      <c r="AE13" s="469"/>
      <c r="AF13" s="469"/>
      <c r="AG13" s="508"/>
      <c r="AH13" s="468">
        <v>3072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-397897</v>
      </c>
      <c r="BO13" s="418"/>
      <c r="BP13" s="418"/>
      <c r="BQ13" s="418"/>
      <c r="BR13" s="418"/>
      <c r="BS13" s="418"/>
      <c r="BT13" s="418"/>
      <c r="BU13" s="419"/>
      <c r="BV13" s="417">
        <v>-400728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9.6999999999999993</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54139</v>
      </c>
      <c r="S14" s="499"/>
      <c r="T14" s="499"/>
      <c r="U14" s="499"/>
      <c r="V14" s="500"/>
      <c r="W14" s="407"/>
      <c r="X14" s="408"/>
      <c r="Y14" s="408"/>
      <c r="Z14" s="408"/>
      <c r="AA14" s="408"/>
      <c r="AB14" s="397"/>
      <c r="AC14" s="501">
        <v>12.5</v>
      </c>
      <c r="AD14" s="502"/>
      <c r="AE14" s="502"/>
      <c r="AF14" s="502"/>
      <c r="AG14" s="503"/>
      <c r="AH14" s="501">
        <v>11.9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53406</v>
      </c>
      <c r="S15" s="499"/>
      <c r="T15" s="499"/>
      <c r="U15" s="499"/>
      <c r="V15" s="500"/>
      <c r="W15" s="433" t="s">
        <v>131</v>
      </c>
      <c r="X15" s="434"/>
      <c r="Y15" s="434"/>
      <c r="Z15" s="434"/>
      <c r="AA15" s="434"/>
      <c r="AB15" s="424"/>
      <c r="AC15" s="468">
        <v>6308</v>
      </c>
      <c r="AD15" s="469"/>
      <c r="AE15" s="469"/>
      <c r="AF15" s="469"/>
      <c r="AG15" s="508"/>
      <c r="AH15" s="468">
        <v>6585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5616760</v>
      </c>
      <c r="BO15" s="381"/>
      <c r="BP15" s="381"/>
      <c r="BQ15" s="381"/>
      <c r="BR15" s="381"/>
      <c r="BS15" s="381"/>
      <c r="BT15" s="381"/>
      <c r="BU15" s="382"/>
      <c r="BV15" s="380">
        <v>5543276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25.2</v>
      </c>
      <c r="AD16" s="502"/>
      <c r="AE16" s="502"/>
      <c r="AF16" s="502"/>
      <c r="AG16" s="503"/>
      <c r="AH16" s="501">
        <v>25.5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11082243</v>
      </c>
      <c r="BO16" s="418"/>
      <c r="BP16" s="418"/>
      <c r="BQ16" s="418"/>
      <c r="BR16" s="418"/>
      <c r="BS16" s="418"/>
      <c r="BT16" s="418"/>
      <c r="BU16" s="419"/>
      <c r="BV16" s="417">
        <v>10906558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15582</v>
      </c>
      <c r="AD17" s="469"/>
      <c r="AE17" s="469"/>
      <c r="AF17" s="469"/>
      <c r="AG17" s="508"/>
      <c r="AH17" s="468">
        <v>16139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7065379</v>
      </c>
      <c r="BO17" s="418"/>
      <c r="BP17" s="418"/>
      <c r="BQ17" s="418"/>
      <c r="BR17" s="418"/>
      <c r="BS17" s="418"/>
      <c r="BT17" s="418"/>
      <c r="BU17" s="419"/>
      <c r="BV17" s="417">
        <v>6964914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146.77000000000001</v>
      </c>
      <c r="M18" s="530"/>
      <c r="N18" s="530"/>
      <c r="O18" s="530"/>
      <c r="P18" s="530"/>
      <c r="Q18" s="530"/>
      <c r="R18" s="531"/>
      <c r="S18" s="531"/>
      <c r="T18" s="531"/>
      <c r="U18" s="531"/>
      <c r="V18" s="532"/>
      <c r="W18" s="435"/>
      <c r="X18" s="436"/>
      <c r="Y18" s="436"/>
      <c r="Z18" s="436"/>
      <c r="AA18" s="436"/>
      <c r="AB18" s="427"/>
      <c r="AC18" s="533">
        <v>62.3</v>
      </c>
      <c r="AD18" s="534"/>
      <c r="AE18" s="534"/>
      <c r="AF18" s="534"/>
      <c r="AG18" s="535"/>
      <c r="AH18" s="533">
        <v>62.6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12892068</v>
      </c>
      <c r="BO18" s="418"/>
      <c r="BP18" s="418"/>
      <c r="BQ18" s="418"/>
      <c r="BR18" s="418"/>
      <c r="BS18" s="418"/>
      <c r="BT18" s="418"/>
      <c r="BU18" s="419"/>
      <c r="BV18" s="417">
        <v>13159054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356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16139972</v>
      </c>
      <c r="BO19" s="418"/>
      <c r="BP19" s="418"/>
      <c r="BQ19" s="418"/>
      <c r="BR19" s="418"/>
      <c r="BS19" s="418"/>
      <c r="BT19" s="418"/>
      <c r="BU19" s="419"/>
      <c r="BV19" s="417">
        <v>17050609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19454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19611351</v>
      </c>
      <c r="BO23" s="418"/>
      <c r="BP23" s="418"/>
      <c r="BQ23" s="418"/>
      <c r="BR23" s="418"/>
      <c r="BS23" s="418"/>
      <c r="BT23" s="418"/>
      <c r="BU23" s="419"/>
      <c r="BV23" s="417">
        <v>20366436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8000</v>
      </c>
      <c r="R24" s="469"/>
      <c r="S24" s="469"/>
      <c r="T24" s="469"/>
      <c r="U24" s="469"/>
      <c r="V24" s="508"/>
      <c r="W24" s="563"/>
      <c r="X24" s="551"/>
      <c r="Y24" s="552"/>
      <c r="Z24" s="467" t="s">
        <v>155</v>
      </c>
      <c r="AA24" s="447"/>
      <c r="AB24" s="447"/>
      <c r="AC24" s="447"/>
      <c r="AD24" s="447"/>
      <c r="AE24" s="447"/>
      <c r="AF24" s="447"/>
      <c r="AG24" s="448"/>
      <c r="AH24" s="468">
        <v>397</v>
      </c>
      <c r="AI24" s="469"/>
      <c r="AJ24" s="469"/>
      <c r="AK24" s="469"/>
      <c r="AL24" s="508"/>
      <c r="AM24" s="468">
        <v>1277149</v>
      </c>
      <c r="AN24" s="469"/>
      <c r="AO24" s="469"/>
      <c r="AP24" s="469"/>
      <c r="AQ24" s="469"/>
      <c r="AR24" s="508"/>
      <c r="AS24" s="468">
        <v>3217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16556668</v>
      </c>
      <c r="BO24" s="418"/>
      <c r="BP24" s="418"/>
      <c r="BQ24" s="418"/>
      <c r="BR24" s="418"/>
      <c r="BS24" s="418"/>
      <c r="BT24" s="418"/>
      <c r="BU24" s="419"/>
      <c r="BV24" s="417">
        <v>16880530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6900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1455354</v>
      </c>
      <c r="BO25" s="381"/>
      <c r="BP25" s="381"/>
      <c r="BQ25" s="381"/>
      <c r="BR25" s="381"/>
      <c r="BS25" s="381"/>
      <c r="BT25" s="381"/>
      <c r="BU25" s="382"/>
      <c r="BV25" s="380">
        <v>1180045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6100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17484</v>
      </c>
      <c r="AN26" s="469"/>
      <c r="AO26" s="469"/>
      <c r="AP26" s="469"/>
      <c r="AQ26" s="469"/>
      <c r="AR26" s="508"/>
      <c r="AS26" s="468">
        <v>2914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4100</v>
      </c>
      <c r="R27" s="469"/>
      <c r="S27" s="469"/>
      <c r="T27" s="469"/>
      <c r="U27" s="469"/>
      <c r="V27" s="508"/>
      <c r="W27" s="563"/>
      <c r="X27" s="551"/>
      <c r="Y27" s="552"/>
      <c r="Z27" s="467" t="s">
        <v>164</v>
      </c>
      <c r="AA27" s="447"/>
      <c r="AB27" s="447"/>
      <c r="AC27" s="447"/>
      <c r="AD27" s="447"/>
      <c r="AE27" s="447"/>
      <c r="AF27" s="447"/>
      <c r="AG27" s="448"/>
      <c r="AH27" s="468">
        <v>11</v>
      </c>
      <c r="AI27" s="469"/>
      <c r="AJ27" s="469"/>
      <c r="AK27" s="469"/>
      <c r="AL27" s="508"/>
      <c r="AM27" s="468">
        <v>33880</v>
      </c>
      <c r="AN27" s="469"/>
      <c r="AO27" s="469"/>
      <c r="AP27" s="469"/>
      <c r="AQ27" s="469"/>
      <c r="AR27" s="508"/>
      <c r="AS27" s="468">
        <v>3080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350215</v>
      </c>
      <c r="BO27" s="587"/>
      <c r="BP27" s="587"/>
      <c r="BQ27" s="587"/>
      <c r="BR27" s="587"/>
      <c r="BS27" s="587"/>
      <c r="BT27" s="587"/>
      <c r="BU27" s="588"/>
      <c r="BV27" s="586">
        <v>350131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3600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7591239</v>
      </c>
      <c r="BO28" s="381"/>
      <c r="BP28" s="381"/>
      <c r="BQ28" s="381"/>
      <c r="BR28" s="381"/>
      <c r="BS28" s="381"/>
      <c r="BT28" s="381"/>
      <c r="BU28" s="382"/>
      <c r="BV28" s="380">
        <v>7370419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3300</v>
      </c>
      <c r="R29" s="469"/>
      <c r="S29" s="469"/>
      <c r="T29" s="469"/>
      <c r="U29" s="469"/>
      <c r="V29" s="508"/>
      <c r="W29" s="564"/>
      <c r="X29" s="565"/>
      <c r="Y29" s="566"/>
      <c r="Z29" s="467" t="s">
        <v>171</v>
      </c>
      <c r="AA29" s="447"/>
      <c r="AB29" s="447"/>
      <c r="AC29" s="447"/>
      <c r="AD29" s="447"/>
      <c r="AE29" s="447"/>
      <c r="AF29" s="447"/>
      <c r="AG29" s="448"/>
      <c r="AH29" s="468">
        <v>408</v>
      </c>
      <c r="AI29" s="469"/>
      <c r="AJ29" s="469"/>
      <c r="AK29" s="469"/>
      <c r="AL29" s="508"/>
      <c r="AM29" s="468">
        <v>1311029</v>
      </c>
      <c r="AN29" s="469"/>
      <c r="AO29" s="469"/>
      <c r="AP29" s="469"/>
      <c r="AQ29" s="469"/>
      <c r="AR29" s="508"/>
      <c r="AS29" s="468">
        <v>3213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1923744</v>
      </c>
      <c r="BO29" s="418"/>
      <c r="BP29" s="418"/>
      <c r="BQ29" s="418"/>
      <c r="BR29" s="418"/>
      <c r="BS29" s="418"/>
      <c r="BT29" s="418"/>
      <c r="BU29" s="419"/>
      <c r="BV29" s="417">
        <v>1913665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7464180</v>
      </c>
      <c r="BO30" s="587"/>
      <c r="BP30" s="587"/>
      <c r="BQ30" s="587"/>
      <c r="BR30" s="587"/>
      <c r="BS30" s="587"/>
      <c r="BT30" s="587"/>
      <c r="BU30" s="588"/>
      <c r="BV30" s="586">
        <v>7489221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山武市国民健康保険特別会計（事業勘定）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山武市水道事業会計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山武市農業集落排水事業特別会計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さんむ医療センター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山武市地方独立行政法人さんむ医療センター公債管理特別会計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山武市国民健康保険特別会計（施設勘定）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山武市組合立国保成東病院事業清算事務特別会計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山武市介護保険特別会計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山武市後期高齢者医療特別会計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山武郡市広域行政組合（一般会計）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東金市外三市町清掃組合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九十九里地域水道企業団（水道用水供給事業会計）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山武郡市広域水道企業団</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530</v>
      </c>
      <c r="D34" s="1184"/>
      <c r="E34" s="1185"/>
      <c r="F34" s="32">
        <v>10.77</v>
      </c>
      <c r="G34" s="33">
        <v>10.71</v>
      </c>
      <c r="H34" s="33">
        <v>10.68</v>
      </c>
      <c r="I34" s="33">
        <v>9.75</v>
      </c>
      <c r="J34" s="34">
        <v>10.06</v>
      </c>
      <c r="K34" s="22"/>
      <c r="L34" s="22"/>
      <c r="M34" s="22"/>
      <c r="N34" s="22"/>
      <c r="O34" s="22"/>
      <c r="P34" s="22"/>
    </row>
    <row r="35" spans="1:16" ht="39" customHeight="1" x14ac:dyDescent="0.15">
      <c r="A35" s="22"/>
      <c r="B35" s="35"/>
      <c r="C35" s="1178" t="s">
        <v>531</v>
      </c>
      <c r="D35" s="1179"/>
      <c r="E35" s="1180"/>
      <c r="F35" s="36">
        <v>4.42</v>
      </c>
      <c r="G35" s="37">
        <v>3.6</v>
      </c>
      <c r="H35" s="37">
        <v>4.22</v>
      </c>
      <c r="I35" s="37">
        <v>2.93</v>
      </c>
      <c r="J35" s="38">
        <v>5.12</v>
      </c>
      <c r="K35" s="22"/>
      <c r="L35" s="22"/>
      <c r="M35" s="22"/>
      <c r="N35" s="22"/>
      <c r="O35" s="22"/>
      <c r="P35" s="22"/>
    </row>
    <row r="36" spans="1:16" ht="39" customHeight="1" x14ac:dyDescent="0.15">
      <c r="A36" s="22"/>
      <c r="B36" s="35"/>
      <c r="C36" s="1178" t="s">
        <v>532</v>
      </c>
      <c r="D36" s="1179"/>
      <c r="E36" s="1180"/>
      <c r="F36" s="36">
        <v>7.27</v>
      </c>
      <c r="G36" s="37">
        <v>6.21</v>
      </c>
      <c r="H36" s="37">
        <v>4.95</v>
      </c>
      <c r="I36" s="37">
        <v>5.23</v>
      </c>
      <c r="J36" s="38">
        <v>3.85</v>
      </c>
      <c r="K36" s="22"/>
      <c r="L36" s="22"/>
      <c r="M36" s="22"/>
      <c r="N36" s="22"/>
      <c r="O36" s="22"/>
      <c r="P36" s="22"/>
    </row>
    <row r="37" spans="1:16" ht="39" customHeight="1" x14ac:dyDescent="0.15">
      <c r="A37" s="22"/>
      <c r="B37" s="35"/>
      <c r="C37" s="1178" t="s">
        <v>533</v>
      </c>
      <c r="D37" s="1179"/>
      <c r="E37" s="1180"/>
      <c r="F37" s="36">
        <v>0.36</v>
      </c>
      <c r="G37" s="37">
        <v>0.82</v>
      </c>
      <c r="H37" s="37">
        <v>0.94</v>
      </c>
      <c r="I37" s="37">
        <v>1.48</v>
      </c>
      <c r="J37" s="38">
        <v>1.1499999999999999</v>
      </c>
      <c r="K37" s="22"/>
      <c r="L37" s="22"/>
      <c r="M37" s="22"/>
      <c r="N37" s="22"/>
      <c r="O37" s="22"/>
      <c r="P37" s="22"/>
    </row>
    <row r="38" spans="1:16" ht="39" customHeight="1" x14ac:dyDescent="0.15">
      <c r="A38" s="22"/>
      <c r="B38" s="35"/>
      <c r="C38" s="1178" t="s">
        <v>534</v>
      </c>
      <c r="D38" s="1179"/>
      <c r="E38" s="1180"/>
      <c r="F38" s="36">
        <v>0.73</v>
      </c>
      <c r="G38" s="37">
        <v>0.67</v>
      </c>
      <c r="H38" s="37">
        <v>0.6</v>
      </c>
      <c r="I38" s="37">
        <v>0.53</v>
      </c>
      <c r="J38" s="38">
        <v>0.48</v>
      </c>
      <c r="K38" s="22"/>
      <c r="L38" s="22"/>
      <c r="M38" s="22"/>
      <c r="N38" s="22"/>
      <c r="O38" s="22"/>
      <c r="P38" s="22"/>
    </row>
    <row r="39" spans="1:16" ht="39" customHeight="1" x14ac:dyDescent="0.15">
      <c r="A39" s="22"/>
      <c r="B39" s="35"/>
      <c r="C39" s="1178" t="s">
        <v>535</v>
      </c>
      <c r="D39" s="1179"/>
      <c r="E39" s="1180"/>
      <c r="F39" s="36">
        <v>0.18</v>
      </c>
      <c r="G39" s="37">
        <v>0.14000000000000001</v>
      </c>
      <c r="H39" s="37">
        <v>0.11</v>
      </c>
      <c r="I39" s="37">
        <v>0.08</v>
      </c>
      <c r="J39" s="38">
        <v>7.0000000000000007E-2</v>
      </c>
      <c r="K39" s="22"/>
      <c r="L39" s="22"/>
      <c r="M39" s="22"/>
      <c r="N39" s="22"/>
      <c r="O39" s="22"/>
      <c r="P39" s="22"/>
    </row>
    <row r="40" spans="1:16" ht="39" customHeight="1" x14ac:dyDescent="0.15">
      <c r="A40" s="22"/>
      <c r="B40" s="35"/>
      <c r="C40" s="1178" t="s">
        <v>536</v>
      </c>
      <c r="D40" s="1179"/>
      <c r="E40" s="1180"/>
      <c r="F40" s="36">
        <v>0.01</v>
      </c>
      <c r="G40" s="37">
        <v>0.01</v>
      </c>
      <c r="H40" s="37">
        <v>0.01</v>
      </c>
      <c r="I40" s="37">
        <v>0.01</v>
      </c>
      <c r="J40" s="38">
        <v>0.02</v>
      </c>
      <c r="K40" s="22"/>
      <c r="L40" s="22"/>
      <c r="M40" s="22"/>
      <c r="N40" s="22"/>
      <c r="O40" s="22"/>
      <c r="P40" s="22"/>
    </row>
    <row r="41" spans="1:16" ht="39" customHeight="1" x14ac:dyDescent="0.15">
      <c r="A41" s="22"/>
      <c r="B41" s="35"/>
      <c r="C41" s="1178" t="s">
        <v>537</v>
      </c>
      <c r="D41" s="1179"/>
      <c r="E41" s="1180"/>
      <c r="F41" s="36">
        <v>0.05</v>
      </c>
      <c r="G41" s="37">
        <v>0.04</v>
      </c>
      <c r="H41" s="37">
        <v>0.03</v>
      </c>
      <c r="I41" s="37">
        <v>0.03</v>
      </c>
      <c r="J41" s="38">
        <v>0.01</v>
      </c>
      <c r="K41" s="22"/>
      <c r="L41" s="22"/>
      <c r="M41" s="22"/>
      <c r="N41" s="22"/>
      <c r="O41" s="22"/>
      <c r="P41" s="22"/>
    </row>
    <row r="42" spans="1:16" ht="39" customHeight="1" x14ac:dyDescent="0.15">
      <c r="A42" s="22"/>
      <c r="B42" s="39"/>
      <c r="C42" s="1178" t="s">
        <v>538</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3098</v>
      </c>
      <c r="L45" s="60">
        <v>3018</v>
      </c>
      <c r="M45" s="60">
        <v>2980</v>
      </c>
      <c r="N45" s="60">
        <v>2823</v>
      </c>
      <c r="O45" s="61">
        <v>2815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279</v>
      </c>
      <c r="L48" s="64">
        <v>292</v>
      </c>
      <c r="M48" s="64">
        <v>285</v>
      </c>
      <c r="N48" s="64">
        <v>264</v>
      </c>
      <c r="O48" s="65">
        <v>299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227</v>
      </c>
      <c r="L49" s="64">
        <v>73</v>
      </c>
      <c r="M49" s="64">
        <v>90</v>
      </c>
      <c r="N49" s="64">
        <v>90</v>
      </c>
      <c r="O49" s="65">
        <v>82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17</v>
      </c>
      <c r="L50" s="64">
        <v>17</v>
      </c>
      <c r="M50" s="64">
        <v>3</v>
      </c>
      <c r="N50" s="64">
        <v>3</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1948</v>
      </c>
      <c r="L52" s="64">
        <v>1930</v>
      </c>
      <c r="M52" s="64">
        <v>2053</v>
      </c>
      <c r="N52" s="64">
        <v>2011</v>
      </c>
      <c r="O52" s="65">
        <v>1998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1673</v>
      </c>
      <c r="L53" s="69">
        <v>1470</v>
      </c>
      <c r="M53" s="69">
        <v>1305</v>
      </c>
      <c r="N53" s="69">
        <v>1169</v>
      </c>
      <c r="O53" s="70">
        <v>1201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22341</v>
      </c>
      <c r="J41" s="83">
        <v>21218</v>
      </c>
      <c r="K41" s="83">
        <v>20805</v>
      </c>
      <c r="L41" s="83">
        <v>21118</v>
      </c>
      <c r="M41" s="84">
        <v>20222</v>
      </c>
    </row>
    <row r="42" spans="2:13" ht="27.75" customHeight="1" x14ac:dyDescent="0.15">
      <c r="B42" s="1204"/>
      <c r="C42" s="1205"/>
      <c r="D42" s="85"/>
      <c r="E42" s="1210" t="s">
        <v>26</v>
      </c>
      <c r="F42" s="1210"/>
      <c r="G42" s="1210"/>
      <c r="H42" s="1211"/>
      <c r="I42" s="86">
        <v>24</v>
      </c>
      <c r="J42" s="87">
        <v>8</v>
      </c>
      <c r="K42" s="87">
        <v>962</v>
      </c>
      <c r="L42" s="87">
        <v>3</v>
      </c>
      <c r="M42" s="88" t="s">
        <v>480</v>
      </c>
    </row>
    <row r="43" spans="2:13" ht="27.75" customHeight="1" x14ac:dyDescent="0.15">
      <c r="B43" s="1204"/>
      <c r="C43" s="1205"/>
      <c r="D43" s="85"/>
      <c r="E43" s="1210" t="s">
        <v>27</v>
      </c>
      <c r="F43" s="1210"/>
      <c r="G43" s="1210"/>
      <c r="H43" s="1211"/>
      <c r="I43" s="86">
        <v>6574</v>
      </c>
      <c r="J43" s="87">
        <v>6294</v>
      </c>
      <c r="K43" s="87">
        <v>6000</v>
      </c>
      <c r="L43" s="87">
        <v>8313</v>
      </c>
      <c r="M43" s="88">
        <v>4965</v>
      </c>
    </row>
    <row r="44" spans="2:13" ht="27.75" customHeight="1" x14ac:dyDescent="0.15">
      <c r="B44" s="1204"/>
      <c r="C44" s="1205"/>
      <c r="D44" s="85"/>
      <c r="E44" s="1210" t="s">
        <v>28</v>
      </c>
      <c r="F44" s="1210"/>
      <c r="G44" s="1210"/>
      <c r="H44" s="1211"/>
      <c r="I44" s="86">
        <v>563</v>
      </c>
      <c r="J44" s="87">
        <v>509</v>
      </c>
      <c r="K44" s="87">
        <v>477</v>
      </c>
      <c r="L44" s="87">
        <v>679</v>
      </c>
      <c r="M44" s="88">
        <v>802</v>
      </c>
    </row>
    <row r="45" spans="2:13" ht="27.75" customHeight="1" x14ac:dyDescent="0.15">
      <c r="B45" s="1204"/>
      <c r="C45" s="1205"/>
      <c r="D45" s="85"/>
      <c r="E45" s="1210" t="s">
        <v>29</v>
      </c>
      <c r="F45" s="1210"/>
      <c r="G45" s="1210"/>
      <c r="H45" s="1211"/>
      <c r="I45" s="86">
        <v>5069</v>
      </c>
      <c r="J45" s="87">
        <v>4740</v>
      </c>
      <c r="K45" s="87">
        <v>4553</v>
      </c>
      <c r="L45" s="87">
        <v>3965</v>
      </c>
      <c r="M45" s="88">
        <v>3942</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12337</v>
      </c>
      <c r="J50" s="87">
        <v>13468</v>
      </c>
      <c r="K50" s="87">
        <v>13733</v>
      </c>
      <c r="L50" s="87">
        <v>14884</v>
      </c>
      <c r="M50" s="88">
        <v>15007</v>
      </c>
    </row>
    <row r="51" spans="2:13" ht="27.75" customHeight="1" x14ac:dyDescent="0.15">
      <c r="B51" s="1204"/>
      <c r="C51" s="1205"/>
      <c r="D51" s="85"/>
      <c r="E51" s="1210" t="s">
        <v>36</v>
      </c>
      <c r="F51" s="1210"/>
      <c r="G51" s="1210"/>
      <c r="H51" s="1211"/>
      <c r="I51" s="86">
        <v>728</v>
      </c>
      <c r="J51" s="87">
        <v>643</v>
      </c>
      <c r="K51" s="87">
        <v>554</v>
      </c>
      <c r="L51" s="87">
        <v>465</v>
      </c>
      <c r="M51" s="88">
        <v>384</v>
      </c>
    </row>
    <row r="52" spans="2:13" ht="27.75" customHeight="1" x14ac:dyDescent="0.15">
      <c r="B52" s="1206"/>
      <c r="C52" s="1207"/>
      <c r="D52" s="85"/>
      <c r="E52" s="1210" t="s">
        <v>37</v>
      </c>
      <c r="F52" s="1210"/>
      <c r="G52" s="1210"/>
      <c r="H52" s="1211"/>
      <c r="I52" s="86">
        <v>18483</v>
      </c>
      <c r="J52" s="87">
        <v>19419</v>
      </c>
      <c r="K52" s="87">
        <v>19233</v>
      </c>
      <c r="L52" s="87">
        <v>18907</v>
      </c>
      <c r="M52" s="88">
        <v>19405</v>
      </c>
    </row>
    <row r="53" spans="2:13" ht="27.75" customHeight="1" thickBot="1" x14ac:dyDescent="0.2">
      <c r="B53" s="1217" t="s">
        <v>38</v>
      </c>
      <c r="C53" s="1218"/>
      <c r="D53" s="92"/>
      <c r="E53" s="1219" t="s">
        <v>39</v>
      </c>
      <c r="F53" s="1219"/>
      <c r="G53" s="1219"/>
      <c r="H53" s="1220"/>
      <c r="I53" s="93">
        <v>3023</v>
      </c>
      <c r="J53" s="94">
        <v>-761</v>
      </c>
      <c r="K53" s="94">
        <v>-723</v>
      </c>
      <c r="L53" s="94">
        <v>-178</v>
      </c>
      <c r="M53" s="95">
        <v>-4865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563</v>
      </c>
      <c r="H51" s="1248"/>
      <c r="I51" s="1253" t="s">
        <v>564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566</v>
      </c>
      <c r="H55" s="1228"/>
      <c r="I55" s="1233" t="s">
        <v>564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5" t="s">
        <v>568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563</v>
      </c>
      <c r="H73" s="1248"/>
      <c r="I73" s="1253" t="s">
        <v>564</v>
      </c>
      <c r="J73" s="1253"/>
      <c r="K73" s="1234">
        <v>23.8</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570</v>
      </c>
      <c r="J75" s="1233"/>
      <c r="K75" s="1225">
        <v>13.8</v>
      </c>
      <c r="L75" s="1225">
        <v>13</v>
      </c>
      <c r="M75" s="1225">
        <v>11.7</v>
      </c>
      <c r="N75" s="1225">
        <v>10.3</v>
      </c>
      <c r="O75" s="1225">
        <v>9.6999999999999993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566</v>
      </c>
      <c r="H77" s="1228"/>
      <c r="I77" s="1233" t="s">
        <v>564</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570</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67565</v>
      </c>
      <c r="E3" s="118"/>
      <c r="F3" s="119">
        <v>50880</v>
      </c>
      <c r="G3" s="120"/>
      <c r="H3" s="121"/>
    </row>
    <row r="4" spans="1:8" x14ac:dyDescent="0.15">
      <c r="A4" s="122"/>
      <c r="B4" s="123"/>
      <c r="C4" s="124"/>
      <c r="D4" s="125">
        <v>59314</v>
      </c>
      <c r="E4" s="126"/>
      <c r="F4" s="127">
        <v>26879</v>
      </c>
      <c r="G4" s="128"/>
      <c r="H4" s="129"/>
    </row>
    <row r="5" spans="1:8" x14ac:dyDescent="0.15">
      <c r="A5" s="110" t="s">
        <v>514</v>
      </c>
      <c r="B5" s="115"/>
      <c r="C5" s="116"/>
      <c r="D5" s="117">
        <v>39152</v>
      </c>
      <c r="E5" s="118"/>
      <c r="F5" s="119">
        <v>63956</v>
      </c>
      <c r="G5" s="120"/>
      <c r="H5" s="121"/>
    </row>
    <row r="6" spans="1:8" x14ac:dyDescent="0.15">
      <c r="A6" s="122"/>
      <c r="B6" s="123"/>
      <c r="C6" s="124"/>
      <c r="D6" s="125">
        <v>22525</v>
      </c>
      <c r="E6" s="126"/>
      <c r="F6" s="127">
        <v>29239</v>
      </c>
      <c r="G6" s="128"/>
      <c r="H6" s="129"/>
    </row>
    <row r="7" spans="1:8" x14ac:dyDescent="0.15">
      <c r="A7" s="110" t="s">
        <v>515</v>
      </c>
      <c r="B7" s="115"/>
      <c r="C7" s="116"/>
      <c r="D7" s="117">
        <v>60488</v>
      </c>
      <c r="E7" s="118"/>
      <c r="F7" s="119">
        <v>66255</v>
      </c>
      <c r="G7" s="120"/>
      <c r="H7" s="121"/>
    </row>
    <row r="8" spans="1:8" x14ac:dyDescent="0.15">
      <c r="A8" s="122"/>
      <c r="B8" s="123"/>
      <c r="C8" s="124"/>
      <c r="D8" s="125">
        <v>41978</v>
      </c>
      <c r="E8" s="126"/>
      <c r="F8" s="127">
        <v>31822</v>
      </c>
      <c r="G8" s="128"/>
      <c r="H8" s="129"/>
    </row>
    <row r="9" spans="1:8" x14ac:dyDescent="0.15">
      <c r="A9" s="110" t="s">
        <v>516</v>
      </c>
      <c r="B9" s="115"/>
      <c r="C9" s="116"/>
      <c r="D9" s="117">
        <v>51900</v>
      </c>
      <c r="E9" s="118"/>
      <c r="F9" s="119">
        <v>92247</v>
      </c>
      <c r="G9" s="120"/>
      <c r="H9" s="121"/>
    </row>
    <row r="10" spans="1:8" x14ac:dyDescent="0.15">
      <c r="A10" s="122"/>
      <c r="B10" s="123"/>
      <c r="C10" s="124"/>
      <c r="D10" s="125">
        <v>39300</v>
      </c>
      <c r="E10" s="126"/>
      <c r="F10" s="127">
        <v>37204</v>
      </c>
      <c r="G10" s="128"/>
      <c r="H10" s="129"/>
    </row>
    <row r="11" spans="1:8" x14ac:dyDescent="0.15">
      <c r="A11" s="110" t="s">
        <v>517</v>
      </c>
      <c r="B11" s="115"/>
      <c r="C11" s="116"/>
      <c r="D11" s="117">
        <v>38477</v>
      </c>
      <c r="E11" s="118"/>
      <c r="F11" s="119">
        <v>67319</v>
      </c>
      <c r="G11" s="120"/>
      <c r="H11" s="121"/>
    </row>
    <row r="12" spans="1:8" x14ac:dyDescent="0.15">
      <c r="A12" s="122"/>
      <c r="B12" s="123"/>
      <c r="C12" s="130"/>
      <c r="D12" s="125">
        <v>24877</v>
      </c>
      <c r="E12" s="126"/>
      <c r="F12" s="127">
        <v>38101</v>
      </c>
      <c r="G12" s="128"/>
      <c r="H12" s="129"/>
    </row>
    <row r="13" spans="1:8" x14ac:dyDescent="0.15">
      <c r="A13" s="110"/>
      <c r="B13" s="115"/>
      <c r="C13" s="131"/>
      <c r="D13" s="132">
        <v>51516</v>
      </c>
      <c r="E13" s="133"/>
      <c r="F13" s="134">
        <v>68131</v>
      </c>
      <c r="G13" s="135"/>
      <c r="H13" s="121"/>
    </row>
    <row r="14" spans="1:8" x14ac:dyDescent="0.15">
      <c r="A14" s="122"/>
      <c r="B14" s="123"/>
      <c r="C14" s="124"/>
      <c r="D14" s="125">
        <v>37599</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7.28</v>
      </c>
      <c r="C19" s="136">
        <f>ROUND(VALUE(SUBSTITUTE(実質収支比率等に係る経年分析!G$48,"▲","-")),2)</f>
        <v>6.21</v>
      </c>
      <c r="D19" s="136">
        <f>ROUND(VALUE(SUBSTITUTE(実質収支比率等に係る経年分析!H$48,"▲","-")),2)</f>
        <v>4.96</v>
      </c>
      <c r="E19" s="136">
        <f>ROUND(VALUE(SUBSTITUTE(実質収支比率等に係る経年分析!I$48,"▲","-")),2)</f>
        <v>5.23</v>
      </c>
      <c r="F19" s="136">
        <f>ROUND(VALUE(SUBSTITUTE(実質収支比率等に係る経年分析!J$48,"▲","-")),2)</f>
        <v>3.85</v>
      </c>
    </row>
    <row r="20" spans="1:11" x14ac:dyDescent="0.15">
      <c r="A20" s="136" t="s">
        <v>44</v>
      </c>
      <c r="B20" s="136">
        <f>ROUND(VALUE(SUBSTITUTE(実質収支比率等に係る経年分析!F$47,"▲","-")),2)</f>
        <v>44.78</v>
      </c>
      <c r="C20" s="136">
        <f>ROUND(VALUE(SUBSTITUTE(実質収支比率等に係る経年分析!G$47,"▲","-")),2)</f>
        <v>48.64</v>
      </c>
      <c r="D20" s="136">
        <f>ROUND(VALUE(SUBSTITUTE(実質収支比率等に係る経年分析!H$47,"▲","-")),2)</f>
        <v>51.48</v>
      </c>
      <c r="E20" s="136">
        <f>ROUND(VALUE(SUBSTITUTE(実質収支比率等に係る経年分析!I$47,"▲","-")),2)</f>
        <v>50.31</v>
      </c>
      <c r="F20" s="136">
        <f>ROUND(VALUE(SUBSTITUTE(実質収支比率等に係る経年分析!J$47,"▲","-")),2)</f>
        <v>53.39</v>
      </c>
    </row>
    <row r="21" spans="1:11" x14ac:dyDescent="0.15">
      <c r="A21" s="136" t="s">
        <v>45</v>
      </c>
      <c r="B21" s="136">
        <f>IF(ISNUMBER(VALUE(SUBSTITUTE(実質収支比率等に係る経年分析!F$49,"▲","-"))),ROUND(VALUE(SUBSTITUTE(実質収支比率等に係る経年分析!F$49,"▲","-")),2),NA())</f>
        <v>-1.08</v>
      </c>
      <c r="C21" s="136">
        <f>IF(ISNUMBER(VALUE(SUBSTITUTE(実質収支比率等に係る経年分析!G$49,"▲","-"))),ROUND(VALUE(SUBSTITUTE(実質収支比率等に係る経年分析!G$49,"▲","-")),2),NA())</f>
        <v>-0.56000000000000005</v>
      </c>
      <c r="D21" s="136">
        <f>IF(ISNUMBER(VALUE(SUBSTITUTE(実質収支比率等に係る経年分析!H$49,"▲","-"))),ROUND(VALUE(SUBSTITUTE(実質収支比率等に係る経年分析!H$49,"▲","-")),2),NA())</f>
        <v>-1.84</v>
      </c>
      <c r="E21" s="136">
        <f>IF(ISNUMBER(VALUE(SUBSTITUTE(実質収支比率等に係る経年分析!I$49,"▲","-"))),ROUND(VALUE(SUBSTITUTE(実質収支比率等に係る経年分析!I$49,"▲","-")),2),NA())</f>
        <v>-2.74</v>
      </c>
      <c r="F21" s="136">
        <f>IF(ISNUMBER(VALUE(SUBSTITUTE(実質収支比率等に係る経年分析!J$49,"▲","-"))),ROUND(VALUE(SUBSTITUTE(実質収支比率等に係る経年分析!J$49,"▲","-")),2),NA())</f>
        <v>-2.8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山武市農業集落排水事業特別会計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山武市後期高齢者医療特別会計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山武市国民健康保険特別会計（施設勘定）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山武市組合立国保成東病院事業清算事務特別会計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x14ac:dyDescent="0.15">
      <c r="A33" s="137" t="str">
        <f>IF(連結実質赤字比率に係る赤字・黒字の構成分析!C$37="",NA(),連結実質赤字比率に係る赤字・黒字の構成分析!C$37)</f>
        <v>山武市介護保険特別会計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1.1499999999999999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3.85</v>
      </c>
    </row>
    <row r="35" spans="1:16" x14ac:dyDescent="0.15">
      <c r="A35" s="137" t="str">
        <f>IF(連結実質赤字比率に係る赤字・黒字の構成分析!C$35="",NA(),連結実質赤字比率に係る赤字・黒字の構成分析!C$35)</f>
        <v>山武市国民健康保険特別会計（事業勘定）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5.12</v>
      </c>
    </row>
    <row r="36" spans="1:16" x14ac:dyDescent="0.15">
      <c r="A36" s="137" t="str">
        <f>IF(連結実質赤字比率に係る赤字・黒字の構成分析!C$34="",NA(),連結実質赤字比率に係る赤字・黒字の構成分析!C$34)</f>
        <v>山武市水道事業会計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1948</v>
      </c>
      <c r="E42" s="138"/>
      <c r="F42" s="138"/>
      <c r="G42" s="138">
        <f>'実質公債費比率（分子）の構造'!L$52</f>
        <v>1930</v>
      </c>
      <c r="H42" s="138"/>
      <c r="I42" s="138"/>
      <c r="J42" s="138">
        <f>'実質公債費比率（分子）の構造'!M$52</f>
        <v>2053</v>
      </c>
      <c r="K42" s="138"/>
      <c r="L42" s="138"/>
      <c r="M42" s="138">
        <f>'実質公債費比率（分子）の構造'!N$52</f>
        <v>2011</v>
      </c>
      <c r="N42" s="138"/>
      <c r="O42" s="138"/>
      <c r="P42" s="138">
        <f>'実質公債費比率（分子）の構造'!O$52</f>
        <v>1998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17</v>
      </c>
      <c r="C44" s="138"/>
      <c r="D44" s="138"/>
      <c r="E44" s="138">
        <f>'実質公債費比率（分子）の構造'!L$50</f>
        <v>17</v>
      </c>
      <c r="F44" s="138"/>
      <c r="G44" s="138"/>
      <c r="H44" s="138">
        <f>'実質公債費比率（分子）の構造'!M$50</f>
        <v>3</v>
      </c>
      <c r="I44" s="138"/>
      <c r="J44" s="138"/>
      <c r="K44" s="138">
        <f>'実質公債費比率（分子）の構造'!N$50</f>
        <v>3</v>
      </c>
      <c r="L44" s="138"/>
      <c r="M44" s="138"/>
      <c r="N44" s="138">
        <f>'実質公債費比率（分子）の構造'!O$50</f>
        <v>3</v>
      </c>
      <c r="O44" s="138"/>
      <c r="P44" s="138"/>
    </row>
    <row r="45" spans="1:16" x14ac:dyDescent="0.15">
      <c r="A45" s="138" t="s">
        <v>55</v>
      </c>
      <c r="B45" s="138">
        <f>'実質公債費比率（分子）の構造'!K$49</f>
        <v>227</v>
      </c>
      <c r="C45" s="138"/>
      <c r="D45" s="138"/>
      <c r="E45" s="138">
        <f>'実質公債費比率（分子）の構造'!L$49</f>
        <v>73</v>
      </c>
      <c r="F45" s="138"/>
      <c r="G45" s="138"/>
      <c r="H45" s="138">
        <f>'実質公債費比率（分子）の構造'!M$49</f>
        <v>90</v>
      </c>
      <c r="I45" s="138"/>
      <c r="J45" s="138"/>
      <c r="K45" s="138">
        <f>'実質公債費比率（分子）の構造'!N$49</f>
        <v>90</v>
      </c>
      <c r="L45" s="138"/>
      <c r="M45" s="138"/>
      <c r="N45" s="138">
        <f>'実質公債費比率（分子）の構造'!O$49</f>
        <v>82</v>
      </c>
      <c r="O45" s="138"/>
      <c r="P45" s="138"/>
    </row>
    <row r="46" spans="1:16" x14ac:dyDescent="0.15">
      <c r="A46" s="138" t="s">
        <v>56</v>
      </c>
      <c r="B46" s="138">
        <f>'実質公債費比率（分子）の構造'!K$48</f>
        <v>279</v>
      </c>
      <c r="C46" s="138"/>
      <c r="D46" s="138"/>
      <c r="E46" s="138">
        <f>'実質公債費比率（分子）の構造'!L$48</f>
        <v>292</v>
      </c>
      <c r="F46" s="138"/>
      <c r="G46" s="138"/>
      <c r="H46" s="138">
        <f>'実質公債費比率（分子）の構造'!M$48</f>
        <v>285</v>
      </c>
      <c r="I46" s="138"/>
      <c r="J46" s="138"/>
      <c r="K46" s="138">
        <f>'実質公債費比率（分子）の構造'!N$48</f>
        <v>264</v>
      </c>
      <c r="L46" s="138"/>
      <c r="M46" s="138"/>
      <c r="N46" s="138">
        <f>'実質公債費比率（分子）の構造'!O$48</f>
        <v>299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3098</v>
      </c>
      <c r="C49" s="138"/>
      <c r="D49" s="138"/>
      <c r="E49" s="138">
        <f>'実質公債費比率（分子）の構造'!L$45</f>
        <v>3018</v>
      </c>
      <c r="F49" s="138"/>
      <c r="G49" s="138"/>
      <c r="H49" s="138">
        <f>'実質公債費比率（分子）の構造'!M$45</f>
        <v>2980</v>
      </c>
      <c r="I49" s="138"/>
      <c r="J49" s="138"/>
      <c r="K49" s="138">
        <f>'実質公債費比率（分子）の構造'!N$45</f>
        <v>2823</v>
      </c>
      <c r="L49" s="138"/>
      <c r="M49" s="138"/>
      <c r="N49" s="138">
        <f>'実質公債費比率（分子）の構造'!O$45</f>
        <v>2815</v>
      </c>
      <c r="O49" s="138"/>
      <c r="P49" s="138"/>
    </row>
    <row r="50" spans="1:16" x14ac:dyDescent="0.15">
      <c r="A50" s="138" t="s">
        <v>60</v>
      </c>
      <c r="B50" s="138" t="e">
        <f>NA()</f>
        <v>#N/A</v>
      </c>
      <c r="C50" s="138">
        <f>IF(ISNUMBER('実質公債費比率（分子）の構造'!K$53),'実質公債費比率（分子）の構造'!K$53,NA())</f>
        <v>1673</v>
      </c>
      <c r="D50" s="138" t="e">
        <f>NA()</f>
        <v>#N/A</v>
      </c>
      <c r="E50" s="138" t="e">
        <f>NA()</f>
        <v>#N/A</v>
      </c>
      <c r="F50" s="138">
        <f>IF(ISNUMBER('実質公債費比率（分子）の構造'!L$53),'実質公債費比率（分子）の構造'!L$53,NA())</f>
        <v>1470</v>
      </c>
      <c r="G50" s="138" t="e">
        <f>NA()</f>
        <v>#N/A</v>
      </c>
      <c r="H50" s="138" t="e">
        <f>NA()</f>
        <v>#N/A</v>
      </c>
      <c r="I50" s="138">
        <f>IF(ISNUMBER('実質公債費比率（分子）の構造'!M$53),'実質公債費比率（分子）の構造'!M$53,NA())</f>
        <v>1305</v>
      </c>
      <c r="J50" s="138" t="e">
        <f>NA()</f>
        <v>#N/A</v>
      </c>
      <c r="K50" s="138" t="e">
        <f>NA()</f>
        <v>#N/A</v>
      </c>
      <c r="L50" s="138">
        <f>IF(ISNUMBER('実質公債費比率（分子）の構造'!N$53),'実質公債費比率（分子）の構造'!N$53,NA())</f>
        <v>1169</v>
      </c>
      <c r="M50" s="138" t="e">
        <f>NA()</f>
        <v>#N/A</v>
      </c>
      <c r="N50" s="138" t="e">
        <f>NA()</f>
        <v>#N/A</v>
      </c>
      <c r="O50" s="138">
        <f>IF(ISNUMBER('実質公債費比率（分子）の構造'!O$53),'実質公債費比率（分子）の構造'!O$53,NA())</f>
        <v>1201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18483</v>
      </c>
      <c r="E56" s="137"/>
      <c r="F56" s="137"/>
      <c r="G56" s="137">
        <f>'将来負担比率（分子）の構造'!J$52</f>
        <v>19419</v>
      </c>
      <c r="H56" s="137"/>
      <c r="I56" s="137"/>
      <c r="J56" s="137">
        <f>'将来負担比率（分子）の構造'!K$52</f>
        <v>19233</v>
      </c>
      <c r="K56" s="137"/>
      <c r="L56" s="137"/>
      <c r="M56" s="137">
        <f>'将来負担比率（分子）の構造'!L$52</f>
        <v>18907</v>
      </c>
      <c r="N56" s="137"/>
      <c r="O56" s="137"/>
      <c r="P56" s="137">
        <f>'将来負担比率（分子）の構造'!M$52</f>
        <v>19405</v>
      </c>
    </row>
    <row r="57" spans="1:16" x14ac:dyDescent="0.15">
      <c r="A57" s="137" t="s">
        <v>36</v>
      </c>
      <c r="B57" s="137"/>
      <c r="C57" s="137"/>
      <c r="D57" s="137">
        <f>'将来負担比率（分子）の構造'!I$51</f>
        <v>728</v>
      </c>
      <c r="E57" s="137"/>
      <c r="F57" s="137"/>
      <c r="G57" s="137">
        <f>'将来負担比率（分子）の構造'!J$51</f>
        <v>643</v>
      </c>
      <c r="H57" s="137"/>
      <c r="I57" s="137"/>
      <c r="J57" s="137">
        <f>'将来負担比率（分子）の構造'!K$51</f>
        <v>554</v>
      </c>
      <c r="K57" s="137"/>
      <c r="L57" s="137"/>
      <c r="M57" s="137">
        <f>'将来負担比率（分子）の構造'!L$51</f>
        <v>465</v>
      </c>
      <c r="N57" s="137"/>
      <c r="O57" s="137"/>
      <c r="P57" s="137">
        <f>'将来負担比率（分子）の構造'!M$51</f>
        <v>384</v>
      </c>
    </row>
    <row r="58" spans="1:16" x14ac:dyDescent="0.15">
      <c r="A58" s="137" t="s">
        <v>35</v>
      </c>
      <c r="B58" s="137"/>
      <c r="C58" s="137"/>
      <c r="D58" s="137">
        <f>'将来負担比率（分子）の構造'!I$50</f>
        <v>12337</v>
      </c>
      <c r="E58" s="137"/>
      <c r="F58" s="137"/>
      <c r="G58" s="137">
        <f>'将来負担比率（分子）の構造'!J$50</f>
        <v>13468</v>
      </c>
      <c r="H58" s="137"/>
      <c r="I58" s="137"/>
      <c r="J58" s="137">
        <f>'将来負担比率（分子）の構造'!K$50</f>
        <v>13733</v>
      </c>
      <c r="K58" s="137"/>
      <c r="L58" s="137"/>
      <c r="M58" s="137">
        <f>'将来負担比率（分子）の構造'!L$50</f>
        <v>14884</v>
      </c>
      <c r="N58" s="137"/>
      <c r="O58" s="137"/>
      <c r="P58" s="137">
        <f>'将来負担比率（分子）の構造'!M$50</f>
        <v>15007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5069</v>
      </c>
      <c r="C62" s="137"/>
      <c r="D62" s="137"/>
      <c r="E62" s="137">
        <f>'将来負担比率（分子）の構造'!J$45</f>
        <v>4740</v>
      </c>
      <c r="F62" s="137"/>
      <c r="G62" s="137"/>
      <c r="H62" s="137">
        <f>'将来負担比率（分子）の構造'!K$45</f>
        <v>4553</v>
      </c>
      <c r="I62" s="137"/>
      <c r="J62" s="137"/>
      <c r="K62" s="137">
        <f>'将来負担比率（分子）の構造'!L$45</f>
        <v>3965</v>
      </c>
      <c r="L62" s="137"/>
      <c r="M62" s="137"/>
      <c r="N62" s="137">
        <f>'将来負担比率（分子）の構造'!M$45</f>
        <v>3942</v>
      </c>
      <c r="O62" s="137"/>
      <c r="P62" s="137"/>
    </row>
    <row r="63" spans="1:16" x14ac:dyDescent="0.15">
      <c r="A63" s="137" t="s">
        <v>28</v>
      </c>
      <c r="B63" s="137">
        <f>'将来負担比率（分子）の構造'!I$44</f>
        <v>563</v>
      </c>
      <c r="C63" s="137"/>
      <c r="D63" s="137"/>
      <c r="E63" s="137">
        <f>'将来負担比率（分子）の構造'!J$44</f>
        <v>509</v>
      </c>
      <c r="F63" s="137"/>
      <c r="G63" s="137"/>
      <c r="H63" s="137">
        <f>'将来負担比率（分子）の構造'!K$44</f>
        <v>477</v>
      </c>
      <c r="I63" s="137"/>
      <c r="J63" s="137"/>
      <c r="K63" s="137">
        <f>'将来負担比率（分子）の構造'!L$44</f>
        <v>679</v>
      </c>
      <c r="L63" s="137"/>
      <c r="M63" s="137"/>
      <c r="N63" s="137">
        <f>'将来負担比率（分子）の構造'!M$44</f>
        <v>802</v>
      </c>
      <c r="O63" s="137"/>
      <c r="P63" s="137"/>
    </row>
    <row r="64" spans="1:16" x14ac:dyDescent="0.15">
      <c r="A64" s="137" t="s">
        <v>27</v>
      </c>
      <c r="B64" s="137">
        <f>'将来負担比率（分子）の構造'!I$43</f>
        <v>6574</v>
      </c>
      <c r="C64" s="137"/>
      <c r="D64" s="137"/>
      <c r="E64" s="137">
        <f>'将来負担比率（分子）の構造'!J$43</f>
        <v>6294</v>
      </c>
      <c r="F64" s="137"/>
      <c r="G64" s="137"/>
      <c r="H64" s="137">
        <f>'将来負担比率（分子）の構造'!K$43</f>
        <v>6000</v>
      </c>
      <c r="I64" s="137"/>
      <c r="J64" s="137"/>
      <c r="K64" s="137">
        <f>'将来負担比率（分子）の構造'!L$43</f>
        <v>8313</v>
      </c>
      <c r="L64" s="137"/>
      <c r="M64" s="137"/>
      <c r="N64" s="137">
        <f>'将来負担比率（分子）の構造'!M$43</f>
        <v>4965</v>
      </c>
      <c r="O64" s="137"/>
      <c r="P64" s="137"/>
    </row>
    <row r="65" spans="1:16" x14ac:dyDescent="0.15">
      <c r="A65" s="137" t="s">
        <v>26</v>
      </c>
      <c r="B65" s="137">
        <f>'将来負担比率（分子）の構造'!I$42</f>
        <v>24</v>
      </c>
      <c r="C65" s="137"/>
      <c r="D65" s="137"/>
      <c r="E65" s="137">
        <f>'将来負担比率（分子）の構造'!J$42</f>
        <v>8</v>
      </c>
      <c r="F65" s="137"/>
      <c r="G65" s="137"/>
      <c r="H65" s="137">
        <f>'将来負担比率（分子）の構造'!K$42</f>
        <v>962</v>
      </c>
      <c r="I65" s="137"/>
      <c r="J65" s="137"/>
      <c r="K65" s="137">
        <f>'将来負担比率（分子）の構造'!L$42</f>
        <v>3</v>
      </c>
      <c r="L65" s="137"/>
      <c r="M65" s="137"/>
      <c r="N65" s="137" t="str">
        <f>'将来負担比率（分子）の構造'!M$42</f>
        <v>-</v>
      </c>
      <c r="O65" s="137"/>
      <c r="P65" s="137"/>
    </row>
    <row r="66" spans="1:16" x14ac:dyDescent="0.15">
      <c r="A66" s="137" t="s">
        <v>25</v>
      </c>
      <c r="B66" s="137">
        <f>'将来負担比率（分子）の構造'!I$41</f>
        <v>22341</v>
      </c>
      <c r="C66" s="137"/>
      <c r="D66" s="137"/>
      <c r="E66" s="137">
        <f>'将来負担比率（分子）の構造'!J$41</f>
        <v>21218</v>
      </c>
      <c r="F66" s="137"/>
      <c r="G66" s="137"/>
      <c r="H66" s="137">
        <f>'将来負担比率（分子）の構造'!K$41</f>
        <v>20805</v>
      </c>
      <c r="I66" s="137"/>
      <c r="J66" s="137"/>
      <c r="K66" s="137">
        <f>'将来負担比率（分子）の構造'!L$41</f>
        <v>21118</v>
      </c>
      <c r="L66" s="137"/>
      <c r="M66" s="137"/>
      <c r="N66" s="137">
        <f>'将来負担比率（分子）の構造'!M$41</f>
        <v>20222</v>
      </c>
      <c r="O66" s="137"/>
      <c r="P66" s="137"/>
    </row>
    <row r="67" spans="1:16" x14ac:dyDescent="0.15">
      <c r="A67" s="137" t="s">
        <v>64</v>
      </c>
      <c r="B67" s="137" t="e">
        <f>NA()</f>
        <v>#N/A</v>
      </c>
      <c r="C67" s="137">
        <f>IF(ISNUMBER('将来負担比率（分子）の構造'!I$53), IF('将来負担比率（分子）の構造'!I$53 &lt; 0, 0, '将来負担比率（分子）の構造'!I$53), NA())</f>
        <v>3023</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5569218</v>
      </c>
      <c r="S5" s="615"/>
      <c r="T5" s="615"/>
      <c r="U5" s="615"/>
      <c r="V5" s="615"/>
      <c r="W5" s="615"/>
      <c r="X5" s="615"/>
      <c r="Y5" s="616"/>
      <c r="Z5" s="617">
        <v>25.4</v>
      </c>
      <c r="AA5" s="617"/>
      <c r="AB5" s="617"/>
      <c r="AC5" s="617"/>
      <c r="AD5" s="618">
        <v>5569218</v>
      </c>
      <c r="AE5" s="618"/>
      <c r="AF5" s="618"/>
      <c r="AG5" s="618"/>
      <c r="AH5" s="618"/>
      <c r="AI5" s="618"/>
      <c r="AJ5" s="618"/>
      <c r="AK5" s="618"/>
      <c r="AL5" s="619">
        <v>42</v>
      </c>
      <c r="AM5" s="620"/>
      <c r="AN5" s="620"/>
      <c r="AO5" s="621"/>
      <c r="AP5" s="611" t="s">
        <v>210</v>
      </c>
      <c r="AQ5" s="612"/>
      <c r="AR5" s="612"/>
      <c r="AS5" s="612"/>
      <c r="AT5" s="612"/>
      <c r="AU5" s="612"/>
      <c r="AV5" s="612"/>
      <c r="AW5" s="612"/>
      <c r="AX5" s="612"/>
      <c r="AY5" s="612"/>
      <c r="AZ5" s="612"/>
      <c r="BA5" s="612"/>
      <c r="BB5" s="612"/>
      <c r="BC5" s="612"/>
      <c r="BD5" s="612"/>
      <c r="BE5" s="612"/>
      <c r="BF5" s="613"/>
      <c r="BG5" s="625">
        <v>5569218</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268587</v>
      </c>
      <c r="S6" s="626"/>
      <c r="T6" s="626"/>
      <c r="U6" s="626"/>
      <c r="V6" s="626"/>
      <c r="W6" s="626"/>
      <c r="X6" s="626"/>
      <c r="Y6" s="627"/>
      <c r="Z6" s="628">
        <v>1.2</v>
      </c>
      <c r="AA6" s="628"/>
      <c r="AB6" s="628"/>
      <c r="AC6" s="628"/>
      <c r="AD6" s="629">
        <v>268587</v>
      </c>
      <c r="AE6" s="629"/>
      <c r="AF6" s="629"/>
      <c r="AG6" s="629"/>
      <c r="AH6" s="629"/>
      <c r="AI6" s="629"/>
      <c r="AJ6" s="629"/>
      <c r="AK6" s="629"/>
      <c r="AL6" s="630">
        <v>2</v>
      </c>
      <c r="AM6" s="631"/>
      <c r="AN6" s="631"/>
      <c r="AO6" s="632"/>
      <c r="AP6" s="622" t="s">
        <v>216</v>
      </c>
      <c r="AQ6" s="623"/>
      <c r="AR6" s="623"/>
      <c r="AS6" s="623"/>
      <c r="AT6" s="623"/>
      <c r="AU6" s="623"/>
      <c r="AV6" s="623"/>
      <c r="AW6" s="623"/>
      <c r="AX6" s="623"/>
      <c r="AY6" s="623"/>
      <c r="AZ6" s="623"/>
      <c r="BA6" s="623"/>
      <c r="BB6" s="623"/>
      <c r="BC6" s="623"/>
      <c r="BD6" s="623"/>
      <c r="BE6" s="623"/>
      <c r="BF6" s="624"/>
      <c r="BG6" s="625">
        <v>5569218</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204803</v>
      </c>
      <c r="CS6" s="626"/>
      <c r="CT6" s="626"/>
      <c r="CU6" s="626"/>
      <c r="CV6" s="626"/>
      <c r="CW6" s="626"/>
      <c r="CX6" s="626"/>
      <c r="CY6" s="627"/>
      <c r="CZ6" s="628">
        <v>1</v>
      </c>
      <c r="DA6" s="628"/>
      <c r="DB6" s="628"/>
      <c r="DC6" s="628"/>
      <c r="DD6" s="634" t="s">
        <v>211</v>
      </c>
      <c r="DE6" s="626"/>
      <c r="DF6" s="626"/>
      <c r="DG6" s="626"/>
      <c r="DH6" s="626"/>
      <c r="DI6" s="626"/>
      <c r="DJ6" s="626"/>
      <c r="DK6" s="626"/>
      <c r="DL6" s="626"/>
      <c r="DM6" s="626"/>
      <c r="DN6" s="626"/>
      <c r="DO6" s="626"/>
      <c r="DP6" s="627"/>
      <c r="DQ6" s="634">
        <v>204803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4941</v>
      </c>
      <c r="S7" s="626"/>
      <c r="T7" s="626"/>
      <c r="U7" s="626"/>
      <c r="V7" s="626"/>
      <c r="W7" s="626"/>
      <c r="X7" s="626"/>
      <c r="Y7" s="627"/>
      <c r="Z7" s="628">
        <v>0</v>
      </c>
      <c r="AA7" s="628"/>
      <c r="AB7" s="628"/>
      <c r="AC7" s="628"/>
      <c r="AD7" s="629">
        <v>4941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2550364</v>
      </c>
      <c r="BH7" s="626"/>
      <c r="BI7" s="626"/>
      <c r="BJ7" s="626"/>
      <c r="BK7" s="626"/>
      <c r="BL7" s="626"/>
      <c r="BM7" s="626"/>
      <c r="BN7" s="627"/>
      <c r="BO7" s="628">
        <v>45.8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3050446</v>
      </c>
      <c r="CS7" s="626"/>
      <c r="CT7" s="626"/>
      <c r="CU7" s="626"/>
      <c r="CV7" s="626"/>
      <c r="CW7" s="626"/>
      <c r="CX7" s="626"/>
      <c r="CY7" s="627"/>
      <c r="CZ7" s="628">
        <v>14.7</v>
      </c>
      <c r="DA7" s="628"/>
      <c r="DB7" s="628"/>
      <c r="DC7" s="628"/>
      <c r="DD7" s="634">
        <v>247357</v>
      </c>
      <c r="DE7" s="626"/>
      <c r="DF7" s="626"/>
      <c r="DG7" s="626"/>
      <c r="DH7" s="626"/>
      <c r="DI7" s="626"/>
      <c r="DJ7" s="626"/>
      <c r="DK7" s="626"/>
      <c r="DL7" s="626"/>
      <c r="DM7" s="626"/>
      <c r="DN7" s="626"/>
      <c r="DO7" s="626"/>
      <c r="DP7" s="627"/>
      <c r="DQ7" s="634">
        <v>2504985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21647</v>
      </c>
      <c r="S8" s="626"/>
      <c r="T8" s="626"/>
      <c r="U8" s="626"/>
      <c r="V8" s="626"/>
      <c r="W8" s="626"/>
      <c r="X8" s="626"/>
      <c r="Y8" s="627"/>
      <c r="Z8" s="628">
        <v>0.1</v>
      </c>
      <c r="AA8" s="628"/>
      <c r="AB8" s="628"/>
      <c r="AC8" s="628"/>
      <c r="AD8" s="629">
        <v>21647</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89608</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6590845</v>
      </c>
      <c r="CS8" s="626"/>
      <c r="CT8" s="626"/>
      <c r="CU8" s="626"/>
      <c r="CV8" s="626"/>
      <c r="CW8" s="626"/>
      <c r="CX8" s="626"/>
      <c r="CY8" s="627"/>
      <c r="CZ8" s="628">
        <v>31.8</v>
      </c>
      <c r="DA8" s="628"/>
      <c r="DB8" s="628"/>
      <c r="DC8" s="628"/>
      <c r="DD8" s="634">
        <v>15162</v>
      </c>
      <c r="DE8" s="626"/>
      <c r="DF8" s="626"/>
      <c r="DG8" s="626"/>
      <c r="DH8" s="626"/>
      <c r="DI8" s="626"/>
      <c r="DJ8" s="626"/>
      <c r="DK8" s="626"/>
      <c r="DL8" s="626"/>
      <c r="DM8" s="626"/>
      <c r="DN8" s="626"/>
      <c r="DO8" s="626"/>
      <c r="DP8" s="627"/>
      <c r="DQ8" s="634">
        <v>3458217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15916</v>
      </c>
      <c r="S9" s="626"/>
      <c r="T9" s="626"/>
      <c r="U9" s="626"/>
      <c r="V9" s="626"/>
      <c r="W9" s="626"/>
      <c r="X9" s="626"/>
      <c r="Y9" s="627"/>
      <c r="Z9" s="628">
        <v>0.1</v>
      </c>
      <c r="AA9" s="628"/>
      <c r="AB9" s="628"/>
      <c r="AC9" s="628"/>
      <c r="AD9" s="629">
        <v>15916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2075100</v>
      </c>
      <c r="BH9" s="626"/>
      <c r="BI9" s="626"/>
      <c r="BJ9" s="626"/>
      <c r="BK9" s="626"/>
      <c r="BL9" s="626"/>
      <c r="BM9" s="626"/>
      <c r="BN9" s="627"/>
      <c r="BO9" s="628">
        <v>37.299999999999997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1831199</v>
      </c>
      <c r="CS9" s="626"/>
      <c r="CT9" s="626"/>
      <c r="CU9" s="626"/>
      <c r="CV9" s="626"/>
      <c r="CW9" s="626"/>
      <c r="CX9" s="626"/>
      <c r="CY9" s="627"/>
      <c r="CZ9" s="628">
        <v>8.8000000000000007</v>
      </c>
      <c r="DA9" s="628"/>
      <c r="DB9" s="628"/>
      <c r="DC9" s="628"/>
      <c r="DD9" s="634">
        <v>27294</v>
      </c>
      <c r="DE9" s="626"/>
      <c r="DF9" s="626"/>
      <c r="DG9" s="626"/>
      <c r="DH9" s="626"/>
      <c r="DI9" s="626"/>
      <c r="DJ9" s="626"/>
      <c r="DK9" s="626"/>
      <c r="DL9" s="626"/>
      <c r="DM9" s="626"/>
      <c r="DN9" s="626"/>
      <c r="DO9" s="626"/>
      <c r="DP9" s="627"/>
      <c r="DQ9" s="634">
        <v>1666704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813707</v>
      </c>
      <c r="S10" s="626"/>
      <c r="T10" s="626"/>
      <c r="U10" s="626"/>
      <c r="V10" s="626"/>
      <c r="W10" s="626"/>
      <c r="X10" s="626"/>
      <c r="Y10" s="627"/>
      <c r="Z10" s="628">
        <v>3.7</v>
      </c>
      <c r="AA10" s="628"/>
      <c r="AB10" s="628"/>
      <c r="AC10" s="628"/>
      <c r="AD10" s="629">
        <v>813707</v>
      </c>
      <c r="AE10" s="629"/>
      <c r="AF10" s="629"/>
      <c r="AG10" s="629"/>
      <c r="AH10" s="629"/>
      <c r="AI10" s="629"/>
      <c r="AJ10" s="629"/>
      <c r="AK10" s="629"/>
      <c r="AL10" s="630">
        <v>6.1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122814</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61178</v>
      </c>
      <c r="S11" s="626"/>
      <c r="T11" s="626"/>
      <c r="U11" s="626"/>
      <c r="V11" s="626"/>
      <c r="W11" s="626"/>
      <c r="X11" s="626"/>
      <c r="Y11" s="627"/>
      <c r="Z11" s="628">
        <v>0.3</v>
      </c>
      <c r="AA11" s="628"/>
      <c r="AB11" s="628"/>
      <c r="AC11" s="628"/>
      <c r="AD11" s="629">
        <v>61178</v>
      </c>
      <c r="AE11" s="629"/>
      <c r="AF11" s="629"/>
      <c r="AG11" s="629"/>
      <c r="AH11" s="629"/>
      <c r="AI11" s="629"/>
      <c r="AJ11" s="629"/>
      <c r="AK11" s="629"/>
      <c r="AL11" s="630">
        <v>0.5</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262842</v>
      </c>
      <c r="BH11" s="626"/>
      <c r="BI11" s="626"/>
      <c r="BJ11" s="626"/>
      <c r="BK11" s="626"/>
      <c r="BL11" s="626"/>
      <c r="BM11" s="626"/>
      <c r="BN11" s="627"/>
      <c r="BO11" s="628">
        <v>4.7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764612</v>
      </c>
      <c r="CS11" s="626"/>
      <c r="CT11" s="626"/>
      <c r="CU11" s="626"/>
      <c r="CV11" s="626"/>
      <c r="CW11" s="626"/>
      <c r="CX11" s="626"/>
      <c r="CY11" s="627"/>
      <c r="CZ11" s="628">
        <v>3.7</v>
      </c>
      <c r="DA11" s="628"/>
      <c r="DB11" s="628"/>
      <c r="DC11" s="628"/>
      <c r="DD11" s="634">
        <v>54720</v>
      </c>
      <c r="DE11" s="626"/>
      <c r="DF11" s="626"/>
      <c r="DG11" s="626"/>
      <c r="DH11" s="626"/>
      <c r="DI11" s="626"/>
      <c r="DJ11" s="626"/>
      <c r="DK11" s="626"/>
      <c r="DL11" s="626"/>
      <c r="DM11" s="626"/>
      <c r="DN11" s="626"/>
      <c r="DO11" s="626"/>
      <c r="DP11" s="627"/>
      <c r="DQ11" s="634">
        <v>632874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2525003</v>
      </c>
      <c r="BH12" s="626"/>
      <c r="BI12" s="626"/>
      <c r="BJ12" s="626"/>
      <c r="BK12" s="626"/>
      <c r="BL12" s="626"/>
      <c r="BM12" s="626"/>
      <c r="BN12" s="627"/>
      <c r="BO12" s="628">
        <v>45.3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173564</v>
      </c>
      <c r="CS12" s="626"/>
      <c r="CT12" s="626"/>
      <c r="CU12" s="626"/>
      <c r="CV12" s="626"/>
      <c r="CW12" s="626"/>
      <c r="CX12" s="626"/>
      <c r="CY12" s="627"/>
      <c r="CZ12" s="628">
        <v>0.8</v>
      </c>
      <c r="DA12" s="628"/>
      <c r="DB12" s="628"/>
      <c r="DC12" s="628"/>
      <c r="DD12" s="634">
        <v>8029</v>
      </c>
      <c r="DE12" s="626"/>
      <c r="DF12" s="626"/>
      <c r="DG12" s="626"/>
      <c r="DH12" s="626"/>
      <c r="DI12" s="626"/>
      <c r="DJ12" s="626"/>
      <c r="DK12" s="626"/>
      <c r="DL12" s="626"/>
      <c r="DM12" s="626"/>
      <c r="DN12" s="626"/>
      <c r="DO12" s="626"/>
      <c r="DP12" s="627"/>
      <c r="DQ12" s="634">
        <v>155998</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71807</v>
      </c>
      <c r="S13" s="626"/>
      <c r="T13" s="626"/>
      <c r="U13" s="626"/>
      <c r="V13" s="626"/>
      <c r="W13" s="626"/>
      <c r="X13" s="626"/>
      <c r="Y13" s="627"/>
      <c r="Z13" s="628">
        <v>0.3</v>
      </c>
      <c r="AA13" s="628"/>
      <c r="AB13" s="628"/>
      <c r="AC13" s="628"/>
      <c r="AD13" s="629">
        <v>71807</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2511050</v>
      </c>
      <c r="BH13" s="626"/>
      <c r="BI13" s="626"/>
      <c r="BJ13" s="626"/>
      <c r="BK13" s="626"/>
      <c r="BL13" s="626"/>
      <c r="BM13" s="626"/>
      <c r="BN13" s="627"/>
      <c r="BO13" s="628">
        <v>45.1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1498998</v>
      </c>
      <c r="CS13" s="626"/>
      <c r="CT13" s="626"/>
      <c r="CU13" s="626"/>
      <c r="CV13" s="626"/>
      <c r="CW13" s="626"/>
      <c r="CX13" s="626"/>
      <c r="CY13" s="627"/>
      <c r="CZ13" s="628">
        <v>7.2</v>
      </c>
      <c r="DA13" s="628"/>
      <c r="DB13" s="628"/>
      <c r="DC13" s="628"/>
      <c r="DD13" s="634">
        <v>1096503</v>
      </c>
      <c r="DE13" s="626"/>
      <c r="DF13" s="626"/>
      <c r="DG13" s="626"/>
      <c r="DH13" s="626"/>
      <c r="DI13" s="626"/>
      <c r="DJ13" s="626"/>
      <c r="DK13" s="626"/>
      <c r="DL13" s="626"/>
      <c r="DM13" s="626"/>
      <c r="DN13" s="626"/>
      <c r="DO13" s="626"/>
      <c r="DP13" s="627"/>
      <c r="DQ13" s="634">
        <v>541424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155788</v>
      </c>
      <c r="BH14" s="626"/>
      <c r="BI14" s="626"/>
      <c r="BJ14" s="626"/>
      <c r="BK14" s="626"/>
      <c r="BL14" s="626"/>
      <c r="BM14" s="626"/>
      <c r="BN14" s="627"/>
      <c r="BO14" s="628">
        <v>2.8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1150724</v>
      </c>
      <c r="CS14" s="626"/>
      <c r="CT14" s="626"/>
      <c r="CU14" s="626"/>
      <c r="CV14" s="626"/>
      <c r="CW14" s="626"/>
      <c r="CX14" s="626"/>
      <c r="CY14" s="627"/>
      <c r="CZ14" s="628">
        <v>5.6</v>
      </c>
      <c r="DA14" s="628"/>
      <c r="DB14" s="628"/>
      <c r="DC14" s="628"/>
      <c r="DD14" s="634">
        <v>63312</v>
      </c>
      <c r="DE14" s="626"/>
      <c r="DF14" s="626"/>
      <c r="DG14" s="626"/>
      <c r="DH14" s="626"/>
      <c r="DI14" s="626"/>
      <c r="DJ14" s="626"/>
      <c r="DK14" s="626"/>
      <c r="DL14" s="626"/>
      <c r="DM14" s="626"/>
      <c r="DN14" s="626"/>
      <c r="DO14" s="626"/>
      <c r="DP14" s="627"/>
      <c r="DQ14" s="634">
        <v>1095573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15841</v>
      </c>
      <c r="S15" s="626"/>
      <c r="T15" s="626"/>
      <c r="U15" s="626"/>
      <c r="V15" s="626"/>
      <c r="W15" s="626"/>
      <c r="X15" s="626"/>
      <c r="Y15" s="627"/>
      <c r="Z15" s="628">
        <v>0.1</v>
      </c>
      <c r="AA15" s="628"/>
      <c r="AB15" s="628"/>
      <c r="AC15" s="628"/>
      <c r="AD15" s="629">
        <v>15841</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332101</v>
      </c>
      <c r="BH15" s="626"/>
      <c r="BI15" s="626"/>
      <c r="BJ15" s="626"/>
      <c r="BK15" s="626"/>
      <c r="BL15" s="626"/>
      <c r="BM15" s="626"/>
      <c r="BN15" s="627"/>
      <c r="BO15" s="628">
        <v>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2734769</v>
      </c>
      <c r="CS15" s="626"/>
      <c r="CT15" s="626"/>
      <c r="CU15" s="626"/>
      <c r="CV15" s="626"/>
      <c r="CW15" s="626"/>
      <c r="CX15" s="626"/>
      <c r="CY15" s="627"/>
      <c r="CZ15" s="628">
        <v>13.2</v>
      </c>
      <c r="DA15" s="628"/>
      <c r="DB15" s="628"/>
      <c r="DC15" s="628"/>
      <c r="DD15" s="634">
        <v>543628</v>
      </c>
      <c r="DE15" s="626"/>
      <c r="DF15" s="626"/>
      <c r="DG15" s="626"/>
      <c r="DH15" s="626"/>
      <c r="DI15" s="626"/>
      <c r="DJ15" s="626"/>
      <c r="DK15" s="626"/>
      <c r="DL15" s="626"/>
      <c r="DM15" s="626"/>
      <c r="DN15" s="626"/>
      <c r="DO15" s="626"/>
      <c r="DP15" s="627"/>
      <c r="DQ15" s="634">
        <v>2006900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7059008</v>
      </c>
      <c r="S16" s="626"/>
      <c r="T16" s="626"/>
      <c r="U16" s="626"/>
      <c r="V16" s="626"/>
      <c r="W16" s="626"/>
      <c r="X16" s="626"/>
      <c r="Y16" s="627"/>
      <c r="Z16" s="628">
        <v>32.1</v>
      </c>
      <c r="AA16" s="628"/>
      <c r="AB16" s="628"/>
      <c r="AC16" s="628"/>
      <c r="AD16" s="629">
        <v>6397928</v>
      </c>
      <c r="AE16" s="629"/>
      <c r="AF16" s="629"/>
      <c r="AG16" s="629"/>
      <c r="AH16" s="629"/>
      <c r="AI16" s="629"/>
      <c r="AJ16" s="629"/>
      <c r="AK16" s="629"/>
      <c r="AL16" s="630">
        <v>48.2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5962</v>
      </c>
      <c r="BH16" s="626"/>
      <c r="BI16" s="626"/>
      <c r="BJ16" s="626"/>
      <c r="BK16" s="626"/>
      <c r="BL16" s="626"/>
      <c r="BM16" s="626"/>
      <c r="BN16" s="627"/>
      <c r="BO16" s="628">
        <v>0.1</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44281</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39087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6397928</v>
      </c>
      <c r="S17" s="626"/>
      <c r="T17" s="626"/>
      <c r="U17" s="626"/>
      <c r="V17" s="626"/>
      <c r="W17" s="626"/>
      <c r="X17" s="626"/>
      <c r="Y17" s="627"/>
      <c r="Z17" s="628">
        <v>29.1</v>
      </c>
      <c r="AA17" s="628"/>
      <c r="AB17" s="628"/>
      <c r="AC17" s="628"/>
      <c r="AD17" s="629">
        <v>6397928</v>
      </c>
      <c r="AE17" s="629"/>
      <c r="AF17" s="629"/>
      <c r="AG17" s="629"/>
      <c r="AH17" s="629"/>
      <c r="AI17" s="629"/>
      <c r="AJ17" s="629"/>
      <c r="AK17" s="629"/>
      <c r="AL17" s="630">
        <v>48.2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2653694</v>
      </c>
      <c r="CS17" s="626"/>
      <c r="CT17" s="626"/>
      <c r="CU17" s="626"/>
      <c r="CV17" s="626"/>
      <c r="CW17" s="626"/>
      <c r="CX17" s="626"/>
      <c r="CY17" s="627"/>
      <c r="CZ17" s="628">
        <v>12.8</v>
      </c>
      <c r="DA17" s="628"/>
      <c r="DB17" s="628"/>
      <c r="DC17" s="628"/>
      <c r="DD17" s="634" t="s">
        <v>112</v>
      </c>
      <c r="DE17" s="626"/>
      <c r="DF17" s="626"/>
      <c r="DG17" s="626"/>
      <c r="DH17" s="626"/>
      <c r="DI17" s="626"/>
      <c r="DJ17" s="626"/>
      <c r="DK17" s="626"/>
      <c r="DL17" s="626"/>
      <c r="DM17" s="626"/>
      <c r="DN17" s="626"/>
      <c r="DO17" s="626"/>
      <c r="DP17" s="627"/>
      <c r="DQ17" s="634">
        <v>2566135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557001</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104079</v>
      </c>
      <c r="S19" s="626"/>
      <c r="T19" s="626"/>
      <c r="U19" s="626"/>
      <c r="V19" s="626"/>
      <c r="W19" s="626"/>
      <c r="X19" s="626"/>
      <c r="Y19" s="627"/>
      <c r="Z19" s="628">
        <v>0.5</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13901850</v>
      </c>
      <c r="S20" s="626"/>
      <c r="T20" s="626"/>
      <c r="U20" s="626"/>
      <c r="V20" s="626"/>
      <c r="W20" s="626"/>
      <c r="X20" s="626"/>
      <c r="Y20" s="627"/>
      <c r="Z20" s="628">
        <v>63.3</v>
      </c>
      <c r="AA20" s="628"/>
      <c r="AB20" s="628"/>
      <c r="AC20" s="628"/>
      <c r="AD20" s="629">
        <v>13240770</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20697935</v>
      </c>
      <c r="CS20" s="626"/>
      <c r="CT20" s="626"/>
      <c r="CU20" s="626"/>
      <c r="CV20" s="626"/>
      <c r="CW20" s="626"/>
      <c r="CX20" s="626"/>
      <c r="CY20" s="627"/>
      <c r="CZ20" s="628">
        <v>100</v>
      </c>
      <c r="DA20" s="628"/>
      <c r="DB20" s="628"/>
      <c r="DC20" s="628"/>
      <c r="DD20" s="634">
        <v>2056005</v>
      </c>
      <c r="DE20" s="626"/>
      <c r="DF20" s="626"/>
      <c r="DG20" s="626"/>
      <c r="DH20" s="626"/>
      <c r="DI20" s="626"/>
      <c r="DJ20" s="626"/>
      <c r="DK20" s="626"/>
      <c r="DL20" s="626"/>
      <c r="DM20" s="626"/>
      <c r="DN20" s="626"/>
      <c r="DO20" s="626"/>
      <c r="DP20" s="627"/>
      <c r="DQ20" s="634">
        <v>14872700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9757</v>
      </c>
      <c r="S21" s="626"/>
      <c r="T21" s="626"/>
      <c r="U21" s="626"/>
      <c r="V21" s="626"/>
      <c r="W21" s="626"/>
      <c r="X21" s="626"/>
      <c r="Y21" s="627"/>
      <c r="Z21" s="628">
        <v>0</v>
      </c>
      <c r="AA21" s="628"/>
      <c r="AB21" s="628"/>
      <c r="AC21" s="628"/>
      <c r="AD21" s="629">
        <v>9757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112283</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251718</v>
      </c>
      <c r="S23" s="626"/>
      <c r="T23" s="626"/>
      <c r="U23" s="626"/>
      <c r="V23" s="626"/>
      <c r="W23" s="626"/>
      <c r="X23" s="626"/>
      <c r="Y23" s="627"/>
      <c r="Z23" s="628">
        <v>1.1000000000000001</v>
      </c>
      <c r="AA23" s="628"/>
      <c r="AB23" s="628"/>
      <c r="AC23" s="628"/>
      <c r="AD23" s="629">
        <v>20931</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76991</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9763670</v>
      </c>
      <c r="CS24" s="615"/>
      <c r="CT24" s="615"/>
      <c r="CU24" s="615"/>
      <c r="CV24" s="615"/>
      <c r="CW24" s="615"/>
      <c r="CX24" s="615"/>
      <c r="CY24" s="616"/>
      <c r="CZ24" s="652">
        <v>47.2</v>
      </c>
      <c r="DA24" s="653"/>
      <c r="DB24" s="653"/>
      <c r="DC24" s="654"/>
      <c r="DD24" s="651">
        <v>6948808</v>
      </c>
      <c r="DE24" s="615"/>
      <c r="DF24" s="615"/>
      <c r="DG24" s="615"/>
      <c r="DH24" s="615"/>
      <c r="DI24" s="615"/>
      <c r="DJ24" s="615"/>
      <c r="DK24" s="616"/>
      <c r="DL24" s="651">
        <v>6838862</v>
      </c>
      <c r="DM24" s="615"/>
      <c r="DN24" s="615"/>
      <c r="DO24" s="615"/>
      <c r="DP24" s="615"/>
      <c r="DQ24" s="615"/>
      <c r="DR24" s="615"/>
      <c r="DS24" s="615"/>
      <c r="DT24" s="615"/>
      <c r="DU24" s="615"/>
      <c r="DV24" s="616"/>
      <c r="DW24" s="619">
        <v>48.8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2309704</v>
      </c>
      <c r="S25" s="626"/>
      <c r="T25" s="626"/>
      <c r="U25" s="626"/>
      <c r="V25" s="626"/>
      <c r="W25" s="626"/>
      <c r="X25" s="626"/>
      <c r="Y25" s="627"/>
      <c r="Z25" s="628">
        <v>10.5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3712902</v>
      </c>
      <c r="CS25" s="657"/>
      <c r="CT25" s="657"/>
      <c r="CU25" s="657"/>
      <c r="CV25" s="657"/>
      <c r="CW25" s="657"/>
      <c r="CX25" s="657"/>
      <c r="CY25" s="658"/>
      <c r="CZ25" s="659">
        <v>17.899999999999999</v>
      </c>
      <c r="DA25" s="660"/>
      <c r="DB25" s="660"/>
      <c r="DC25" s="661"/>
      <c r="DD25" s="634">
        <v>3394550</v>
      </c>
      <c r="DE25" s="657"/>
      <c r="DF25" s="657"/>
      <c r="DG25" s="657"/>
      <c r="DH25" s="657"/>
      <c r="DI25" s="657"/>
      <c r="DJ25" s="657"/>
      <c r="DK25" s="658"/>
      <c r="DL25" s="634">
        <v>3331425</v>
      </c>
      <c r="DM25" s="657"/>
      <c r="DN25" s="657"/>
      <c r="DO25" s="657"/>
      <c r="DP25" s="657"/>
      <c r="DQ25" s="657"/>
      <c r="DR25" s="657"/>
      <c r="DS25" s="657"/>
      <c r="DT25" s="657"/>
      <c r="DU25" s="657"/>
      <c r="DV25" s="658"/>
      <c r="DW25" s="630">
        <v>23.8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2409534</v>
      </c>
      <c r="CS26" s="626"/>
      <c r="CT26" s="626"/>
      <c r="CU26" s="626"/>
      <c r="CV26" s="626"/>
      <c r="CW26" s="626"/>
      <c r="CX26" s="626"/>
      <c r="CY26" s="627"/>
      <c r="CZ26" s="659">
        <v>11.6</v>
      </c>
      <c r="DA26" s="660"/>
      <c r="DB26" s="660"/>
      <c r="DC26" s="661"/>
      <c r="DD26" s="634">
        <v>2160907</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1164113</v>
      </c>
      <c r="S27" s="626"/>
      <c r="T27" s="626"/>
      <c r="U27" s="626"/>
      <c r="V27" s="626"/>
      <c r="W27" s="626"/>
      <c r="X27" s="626"/>
      <c r="Y27" s="627"/>
      <c r="Z27" s="628">
        <v>5.3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5569218</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3397074</v>
      </c>
      <c r="CS27" s="657"/>
      <c r="CT27" s="657"/>
      <c r="CU27" s="657"/>
      <c r="CV27" s="657"/>
      <c r="CW27" s="657"/>
      <c r="CX27" s="657"/>
      <c r="CY27" s="658"/>
      <c r="CZ27" s="659">
        <v>16.399999999999999</v>
      </c>
      <c r="DA27" s="660"/>
      <c r="DB27" s="660"/>
      <c r="DC27" s="661"/>
      <c r="DD27" s="634">
        <v>988123</v>
      </c>
      <c r="DE27" s="657"/>
      <c r="DF27" s="657"/>
      <c r="DG27" s="657"/>
      <c r="DH27" s="657"/>
      <c r="DI27" s="657"/>
      <c r="DJ27" s="657"/>
      <c r="DK27" s="658"/>
      <c r="DL27" s="634">
        <v>941302</v>
      </c>
      <c r="DM27" s="657"/>
      <c r="DN27" s="657"/>
      <c r="DO27" s="657"/>
      <c r="DP27" s="657"/>
      <c r="DQ27" s="657"/>
      <c r="DR27" s="657"/>
      <c r="DS27" s="657"/>
      <c r="DT27" s="657"/>
      <c r="DU27" s="657"/>
      <c r="DV27" s="658"/>
      <c r="DW27" s="630">
        <v>6.7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92730</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2653694</v>
      </c>
      <c r="CS28" s="626"/>
      <c r="CT28" s="626"/>
      <c r="CU28" s="626"/>
      <c r="CV28" s="626"/>
      <c r="CW28" s="626"/>
      <c r="CX28" s="626"/>
      <c r="CY28" s="627"/>
      <c r="CZ28" s="659">
        <v>12.8</v>
      </c>
      <c r="DA28" s="660"/>
      <c r="DB28" s="660"/>
      <c r="DC28" s="661"/>
      <c r="DD28" s="634">
        <v>2566135</v>
      </c>
      <c r="DE28" s="626"/>
      <c r="DF28" s="626"/>
      <c r="DG28" s="626"/>
      <c r="DH28" s="626"/>
      <c r="DI28" s="626"/>
      <c r="DJ28" s="626"/>
      <c r="DK28" s="627"/>
      <c r="DL28" s="634">
        <v>2566135</v>
      </c>
      <c r="DM28" s="626"/>
      <c r="DN28" s="626"/>
      <c r="DO28" s="626"/>
      <c r="DP28" s="626"/>
      <c r="DQ28" s="626"/>
      <c r="DR28" s="626"/>
      <c r="DS28" s="626"/>
      <c r="DT28" s="626"/>
      <c r="DU28" s="626"/>
      <c r="DV28" s="627"/>
      <c r="DW28" s="630">
        <v>18.3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8342</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2653693</v>
      </c>
      <c r="CS29" s="657"/>
      <c r="CT29" s="657"/>
      <c r="CU29" s="657"/>
      <c r="CV29" s="657"/>
      <c r="CW29" s="657"/>
      <c r="CX29" s="657"/>
      <c r="CY29" s="658"/>
      <c r="CZ29" s="659">
        <v>12.8</v>
      </c>
      <c r="DA29" s="660"/>
      <c r="DB29" s="660"/>
      <c r="DC29" s="661"/>
      <c r="DD29" s="634">
        <v>2566134</v>
      </c>
      <c r="DE29" s="657"/>
      <c r="DF29" s="657"/>
      <c r="DG29" s="657"/>
      <c r="DH29" s="657"/>
      <c r="DI29" s="657"/>
      <c r="DJ29" s="657"/>
      <c r="DK29" s="658"/>
      <c r="DL29" s="634">
        <v>2566134</v>
      </c>
      <c r="DM29" s="657"/>
      <c r="DN29" s="657"/>
      <c r="DO29" s="657"/>
      <c r="DP29" s="657"/>
      <c r="DQ29" s="657"/>
      <c r="DR29" s="657"/>
      <c r="DS29" s="657"/>
      <c r="DT29" s="657"/>
      <c r="DU29" s="657"/>
      <c r="DV29" s="658"/>
      <c r="DW29" s="630">
        <v>18.3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638494</v>
      </c>
      <c r="S30" s="626"/>
      <c r="T30" s="626"/>
      <c r="U30" s="626"/>
      <c r="V30" s="626"/>
      <c r="W30" s="626"/>
      <c r="X30" s="626"/>
      <c r="Y30" s="627"/>
      <c r="Z30" s="628">
        <v>2.9</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97.3</v>
      </c>
      <c r="BH30" s="684"/>
      <c r="BI30" s="684"/>
      <c r="BJ30" s="684"/>
      <c r="BK30" s="684"/>
      <c r="BL30" s="684"/>
      <c r="BM30" s="620">
        <v>88.5</v>
      </c>
      <c r="BN30" s="684"/>
      <c r="BO30" s="684"/>
      <c r="BP30" s="684"/>
      <c r="BQ30" s="685"/>
      <c r="BR30" s="683">
        <v>96.8</v>
      </c>
      <c r="BS30" s="684"/>
      <c r="BT30" s="684"/>
      <c r="BU30" s="684"/>
      <c r="BV30" s="684"/>
      <c r="BW30" s="684"/>
      <c r="BX30" s="620">
        <v>86.8</v>
      </c>
      <c r="BY30" s="684"/>
      <c r="BZ30" s="684"/>
      <c r="CA30" s="684"/>
      <c r="CB30" s="685"/>
      <c r="CD30" s="688"/>
      <c r="CE30" s="689"/>
      <c r="CF30" s="639" t="s">
        <v>293</v>
      </c>
      <c r="CG30" s="640"/>
      <c r="CH30" s="640"/>
      <c r="CI30" s="640"/>
      <c r="CJ30" s="640"/>
      <c r="CK30" s="640"/>
      <c r="CL30" s="640"/>
      <c r="CM30" s="640"/>
      <c r="CN30" s="640"/>
      <c r="CO30" s="640"/>
      <c r="CP30" s="640"/>
      <c r="CQ30" s="641"/>
      <c r="CR30" s="625">
        <v>2479785</v>
      </c>
      <c r="CS30" s="626"/>
      <c r="CT30" s="626"/>
      <c r="CU30" s="626"/>
      <c r="CV30" s="626"/>
      <c r="CW30" s="626"/>
      <c r="CX30" s="626"/>
      <c r="CY30" s="627"/>
      <c r="CZ30" s="659">
        <v>12</v>
      </c>
      <c r="DA30" s="660"/>
      <c r="DB30" s="660"/>
      <c r="DC30" s="661"/>
      <c r="DD30" s="634">
        <v>2394520</v>
      </c>
      <c r="DE30" s="626"/>
      <c r="DF30" s="626"/>
      <c r="DG30" s="626"/>
      <c r="DH30" s="626"/>
      <c r="DI30" s="626"/>
      <c r="DJ30" s="626"/>
      <c r="DK30" s="627"/>
      <c r="DL30" s="634">
        <v>2394520</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826850</v>
      </c>
      <c r="S31" s="626"/>
      <c r="T31" s="626"/>
      <c r="U31" s="626"/>
      <c r="V31" s="626"/>
      <c r="W31" s="626"/>
      <c r="X31" s="626"/>
      <c r="Y31" s="627"/>
      <c r="Z31" s="628">
        <v>3.8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97.4</v>
      </c>
      <c r="BH31" s="657"/>
      <c r="BI31" s="657"/>
      <c r="BJ31" s="657"/>
      <c r="BK31" s="657"/>
      <c r="BL31" s="657"/>
      <c r="BM31" s="631">
        <v>88</v>
      </c>
      <c r="BN31" s="681"/>
      <c r="BO31" s="681"/>
      <c r="BP31" s="681"/>
      <c r="BQ31" s="682"/>
      <c r="BR31" s="680">
        <v>96.4</v>
      </c>
      <c r="BS31" s="657"/>
      <c r="BT31" s="657"/>
      <c r="BU31" s="657"/>
      <c r="BV31" s="657"/>
      <c r="BW31" s="657"/>
      <c r="BX31" s="631">
        <v>86.4</v>
      </c>
      <c r="BY31" s="681"/>
      <c r="BZ31" s="681"/>
      <c r="CA31" s="681"/>
      <c r="CB31" s="682"/>
      <c r="CD31" s="688"/>
      <c r="CE31" s="689"/>
      <c r="CF31" s="639" t="s">
        <v>297</v>
      </c>
      <c r="CG31" s="640"/>
      <c r="CH31" s="640"/>
      <c r="CI31" s="640"/>
      <c r="CJ31" s="640"/>
      <c r="CK31" s="640"/>
      <c r="CL31" s="640"/>
      <c r="CM31" s="640"/>
      <c r="CN31" s="640"/>
      <c r="CO31" s="640"/>
      <c r="CP31" s="640"/>
      <c r="CQ31" s="641"/>
      <c r="CR31" s="625">
        <v>173908</v>
      </c>
      <c r="CS31" s="657"/>
      <c r="CT31" s="657"/>
      <c r="CU31" s="657"/>
      <c r="CV31" s="657"/>
      <c r="CW31" s="657"/>
      <c r="CX31" s="657"/>
      <c r="CY31" s="658"/>
      <c r="CZ31" s="659">
        <v>0.8</v>
      </c>
      <c r="DA31" s="660"/>
      <c r="DB31" s="660"/>
      <c r="DC31" s="661"/>
      <c r="DD31" s="634">
        <v>171614</v>
      </c>
      <c r="DE31" s="657"/>
      <c r="DF31" s="657"/>
      <c r="DG31" s="657"/>
      <c r="DH31" s="657"/>
      <c r="DI31" s="657"/>
      <c r="DJ31" s="657"/>
      <c r="DK31" s="658"/>
      <c r="DL31" s="634">
        <v>171614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847675</v>
      </c>
      <c r="S32" s="626"/>
      <c r="T32" s="626"/>
      <c r="U32" s="626"/>
      <c r="V32" s="626"/>
      <c r="W32" s="626"/>
      <c r="X32" s="626"/>
      <c r="Y32" s="627"/>
      <c r="Z32" s="628">
        <v>3.9</v>
      </c>
      <c r="AA32" s="628"/>
      <c r="AB32" s="628"/>
      <c r="AC32" s="628"/>
      <c r="AD32" s="629">
        <v>4087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v>
      </c>
      <c r="BH32" s="693"/>
      <c r="BI32" s="693"/>
      <c r="BJ32" s="693"/>
      <c r="BK32" s="693"/>
      <c r="BL32" s="693"/>
      <c r="BM32" s="694">
        <v>87.5</v>
      </c>
      <c r="BN32" s="693"/>
      <c r="BO32" s="693"/>
      <c r="BP32" s="693"/>
      <c r="BQ32" s="695"/>
      <c r="BR32" s="692">
        <v>96.7</v>
      </c>
      <c r="BS32" s="693"/>
      <c r="BT32" s="693"/>
      <c r="BU32" s="693"/>
      <c r="BV32" s="693"/>
      <c r="BW32" s="693"/>
      <c r="BX32" s="694">
        <v>85.5</v>
      </c>
      <c r="BY32" s="693"/>
      <c r="BZ32" s="693"/>
      <c r="CA32" s="693"/>
      <c r="CB32" s="695"/>
      <c r="CD32" s="690"/>
      <c r="CE32" s="691"/>
      <c r="CF32" s="639" t="s">
        <v>300</v>
      </c>
      <c r="CG32" s="640"/>
      <c r="CH32" s="640"/>
      <c r="CI32" s="640"/>
      <c r="CJ32" s="640"/>
      <c r="CK32" s="640"/>
      <c r="CL32" s="640"/>
      <c r="CM32" s="640"/>
      <c r="CN32" s="640"/>
      <c r="CO32" s="640"/>
      <c r="CP32" s="640"/>
      <c r="CQ32" s="641"/>
      <c r="CR32" s="625">
        <v>1</v>
      </c>
      <c r="CS32" s="626"/>
      <c r="CT32" s="626"/>
      <c r="CU32" s="626"/>
      <c r="CV32" s="626"/>
      <c r="CW32" s="626"/>
      <c r="CX32" s="626"/>
      <c r="CY32" s="627"/>
      <c r="CZ32" s="659">
        <v>0</v>
      </c>
      <c r="DA32" s="660"/>
      <c r="DB32" s="660"/>
      <c r="DC32" s="661"/>
      <c r="DD32" s="634">
        <v>1</v>
      </c>
      <c r="DE32" s="626"/>
      <c r="DF32" s="626"/>
      <c r="DG32" s="626"/>
      <c r="DH32" s="626"/>
      <c r="DI32" s="626"/>
      <c r="DJ32" s="626"/>
      <c r="DK32" s="627"/>
      <c r="DL32" s="634">
        <v>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1724700</v>
      </c>
      <c r="S33" s="626"/>
      <c r="T33" s="626"/>
      <c r="U33" s="626"/>
      <c r="V33" s="626"/>
      <c r="W33" s="626"/>
      <c r="X33" s="626"/>
      <c r="Y33" s="627"/>
      <c r="Z33" s="628">
        <v>7.9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8833979</v>
      </c>
      <c r="CS33" s="657"/>
      <c r="CT33" s="657"/>
      <c r="CU33" s="657"/>
      <c r="CV33" s="657"/>
      <c r="CW33" s="657"/>
      <c r="CX33" s="657"/>
      <c r="CY33" s="658"/>
      <c r="CZ33" s="659">
        <v>42.7</v>
      </c>
      <c r="DA33" s="660"/>
      <c r="DB33" s="660"/>
      <c r="DC33" s="661"/>
      <c r="DD33" s="634">
        <v>7435086</v>
      </c>
      <c r="DE33" s="657"/>
      <c r="DF33" s="657"/>
      <c r="DG33" s="657"/>
      <c r="DH33" s="657"/>
      <c r="DI33" s="657"/>
      <c r="DJ33" s="657"/>
      <c r="DK33" s="658"/>
      <c r="DL33" s="634">
        <v>6053206</v>
      </c>
      <c r="DM33" s="657"/>
      <c r="DN33" s="657"/>
      <c r="DO33" s="657"/>
      <c r="DP33" s="657"/>
      <c r="DQ33" s="657"/>
      <c r="DR33" s="657"/>
      <c r="DS33" s="657"/>
      <c r="DT33" s="657"/>
      <c r="DU33" s="657"/>
      <c r="DV33" s="658"/>
      <c r="DW33" s="630">
        <v>43.2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2722333</v>
      </c>
      <c r="CS34" s="626"/>
      <c r="CT34" s="626"/>
      <c r="CU34" s="626"/>
      <c r="CV34" s="626"/>
      <c r="CW34" s="626"/>
      <c r="CX34" s="626"/>
      <c r="CY34" s="627"/>
      <c r="CZ34" s="659">
        <v>13.2</v>
      </c>
      <c r="DA34" s="660"/>
      <c r="DB34" s="660"/>
      <c r="DC34" s="661"/>
      <c r="DD34" s="634">
        <v>2185930</v>
      </c>
      <c r="DE34" s="626"/>
      <c r="DF34" s="626"/>
      <c r="DG34" s="626"/>
      <c r="DH34" s="626"/>
      <c r="DI34" s="626"/>
      <c r="DJ34" s="626"/>
      <c r="DK34" s="627"/>
      <c r="DL34" s="634">
        <v>1729076</v>
      </c>
      <c r="DM34" s="626"/>
      <c r="DN34" s="626"/>
      <c r="DO34" s="626"/>
      <c r="DP34" s="626"/>
      <c r="DQ34" s="626"/>
      <c r="DR34" s="626"/>
      <c r="DS34" s="626"/>
      <c r="DT34" s="626"/>
      <c r="DU34" s="626"/>
      <c r="DV34" s="627"/>
      <c r="DW34" s="630">
        <v>12.3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750000</v>
      </c>
      <c r="S35" s="626"/>
      <c r="T35" s="626"/>
      <c r="U35" s="626"/>
      <c r="V35" s="626"/>
      <c r="W35" s="626"/>
      <c r="X35" s="626"/>
      <c r="Y35" s="627"/>
      <c r="Z35" s="628">
        <v>3.4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2502971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729092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182530</v>
      </c>
      <c r="CS35" s="657"/>
      <c r="CT35" s="657"/>
      <c r="CU35" s="657"/>
      <c r="CV35" s="657"/>
      <c r="CW35" s="657"/>
      <c r="CX35" s="657"/>
      <c r="CY35" s="658"/>
      <c r="CZ35" s="659">
        <v>0.9</v>
      </c>
      <c r="DA35" s="660"/>
      <c r="DB35" s="660"/>
      <c r="DC35" s="661"/>
      <c r="DD35" s="634">
        <v>149878</v>
      </c>
      <c r="DE35" s="657"/>
      <c r="DF35" s="657"/>
      <c r="DG35" s="657"/>
      <c r="DH35" s="657"/>
      <c r="DI35" s="657"/>
      <c r="DJ35" s="657"/>
      <c r="DK35" s="658"/>
      <c r="DL35" s="634">
        <v>149642</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21965207</v>
      </c>
      <c r="S36" s="698"/>
      <c r="T36" s="698"/>
      <c r="U36" s="698"/>
      <c r="V36" s="698"/>
      <c r="W36" s="698"/>
      <c r="X36" s="698"/>
      <c r="Y36" s="699"/>
      <c r="Z36" s="700">
        <v>100</v>
      </c>
      <c r="AA36" s="700"/>
      <c r="AB36" s="700"/>
      <c r="AC36" s="700"/>
      <c r="AD36" s="701">
        <v>13275545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212708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637225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3157466</v>
      </c>
      <c r="CS36" s="626"/>
      <c r="CT36" s="626"/>
      <c r="CU36" s="626"/>
      <c r="CV36" s="626"/>
      <c r="CW36" s="626"/>
      <c r="CX36" s="626"/>
      <c r="CY36" s="627"/>
      <c r="CZ36" s="659">
        <v>15.3</v>
      </c>
      <c r="DA36" s="660"/>
      <c r="DB36" s="660"/>
      <c r="DC36" s="661"/>
      <c r="DD36" s="634">
        <v>2938625</v>
      </c>
      <c r="DE36" s="626"/>
      <c r="DF36" s="626"/>
      <c r="DG36" s="626"/>
      <c r="DH36" s="626"/>
      <c r="DI36" s="626"/>
      <c r="DJ36" s="626"/>
      <c r="DK36" s="627"/>
      <c r="DL36" s="634">
        <v>2620985</v>
      </c>
      <c r="DM36" s="626"/>
      <c r="DN36" s="626"/>
      <c r="DO36" s="626"/>
      <c r="DP36" s="626"/>
      <c r="DQ36" s="626"/>
      <c r="DR36" s="626"/>
      <c r="DS36" s="626"/>
      <c r="DT36" s="626"/>
      <c r="DU36" s="626"/>
      <c r="DV36" s="627"/>
      <c r="DW36" s="630">
        <v>18.7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197208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10418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1602574</v>
      </c>
      <c r="CS37" s="657"/>
      <c r="CT37" s="657"/>
      <c r="CU37" s="657"/>
      <c r="CV37" s="657"/>
      <c r="CW37" s="657"/>
      <c r="CX37" s="657"/>
      <c r="CY37" s="658"/>
      <c r="CZ37" s="659">
        <v>7.7</v>
      </c>
      <c r="DA37" s="660"/>
      <c r="DB37" s="660"/>
      <c r="DC37" s="661"/>
      <c r="DD37" s="634">
        <v>1600444</v>
      </c>
      <c r="DE37" s="657"/>
      <c r="DF37" s="657"/>
      <c r="DG37" s="657"/>
      <c r="DH37" s="657"/>
      <c r="DI37" s="657"/>
      <c r="DJ37" s="657"/>
      <c r="DK37" s="658"/>
      <c r="DL37" s="634">
        <v>1566135</v>
      </c>
      <c r="DM37" s="657"/>
      <c r="DN37" s="657"/>
      <c r="DO37" s="657"/>
      <c r="DP37" s="657"/>
      <c r="DQ37" s="657"/>
      <c r="DR37" s="657"/>
      <c r="DS37" s="657"/>
      <c r="DT37" s="657"/>
      <c r="DU37" s="657"/>
      <c r="DV37" s="658"/>
      <c r="DW37" s="630">
        <v>11.2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95542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18150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2210221</v>
      </c>
      <c r="CS38" s="626"/>
      <c r="CT38" s="626"/>
      <c r="CU38" s="626"/>
      <c r="CV38" s="626"/>
      <c r="CW38" s="626"/>
      <c r="CX38" s="626"/>
      <c r="CY38" s="627"/>
      <c r="CZ38" s="659">
        <v>10.7</v>
      </c>
      <c r="DA38" s="660"/>
      <c r="DB38" s="660"/>
      <c r="DC38" s="661"/>
      <c r="DD38" s="634">
        <v>1770709</v>
      </c>
      <c r="DE38" s="626"/>
      <c r="DF38" s="626"/>
      <c r="DG38" s="626"/>
      <c r="DH38" s="626"/>
      <c r="DI38" s="626"/>
      <c r="DJ38" s="626"/>
      <c r="DK38" s="627"/>
      <c r="DL38" s="634">
        <v>1550092</v>
      </c>
      <c r="DM38" s="626"/>
      <c r="DN38" s="626"/>
      <c r="DO38" s="626"/>
      <c r="DP38" s="626"/>
      <c r="DQ38" s="626"/>
      <c r="DR38" s="626"/>
      <c r="DS38" s="626"/>
      <c r="DT38" s="626"/>
      <c r="DU38" s="626"/>
      <c r="DV38" s="627"/>
      <c r="DW38" s="630">
        <v>11.1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441089</v>
      </c>
      <c r="CS39" s="657"/>
      <c r="CT39" s="657"/>
      <c r="CU39" s="657"/>
      <c r="CV39" s="657"/>
      <c r="CW39" s="657"/>
      <c r="CX39" s="657"/>
      <c r="CY39" s="658"/>
      <c r="CZ39" s="659">
        <v>2.1</v>
      </c>
      <c r="DA39" s="660"/>
      <c r="DB39" s="660"/>
      <c r="DC39" s="661"/>
      <c r="DD39" s="634">
        <v>340454</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738325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120340</v>
      </c>
      <c r="CS40" s="626"/>
      <c r="CT40" s="626"/>
      <c r="CU40" s="626"/>
      <c r="CV40" s="626"/>
      <c r="CW40" s="626"/>
      <c r="CX40" s="626"/>
      <c r="CY40" s="627"/>
      <c r="CZ40" s="659">
        <v>0.6</v>
      </c>
      <c r="DA40" s="660"/>
      <c r="DB40" s="660"/>
      <c r="DC40" s="661"/>
      <c r="DD40" s="634">
        <v>49490</v>
      </c>
      <c r="DE40" s="626"/>
      <c r="DF40" s="626"/>
      <c r="DG40" s="626"/>
      <c r="DH40" s="626"/>
      <c r="DI40" s="626"/>
      <c r="DJ40" s="626"/>
      <c r="DK40" s="627"/>
      <c r="DL40" s="634">
        <v>3411</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1259188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2100286</v>
      </c>
      <c r="CS42" s="626"/>
      <c r="CT42" s="626"/>
      <c r="CU42" s="626"/>
      <c r="CV42" s="626"/>
      <c r="CW42" s="626"/>
      <c r="CX42" s="626"/>
      <c r="CY42" s="627"/>
      <c r="CZ42" s="659">
        <v>10.1</v>
      </c>
      <c r="DA42" s="708"/>
      <c r="DB42" s="708"/>
      <c r="DC42" s="709"/>
      <c r="DD42" s="634">
        <v>488806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72801</v>
      </c>
      <c r="CS43" s="657"/>
      <c r="CT43" s="657"/>
      <c r="CU43" s="657"/>
      <c r="CV43" s="657"/>
      <c r="CW43" s="657"/>
      <c r="CX43" s="657"/>
      <c r="CY43" s="658"/>
      <c r="CZ43" s="659">
        <v>0.4</v>
      </c>
      <c r="DA43" s="660"/>
      <c r="DB43" s="660"/>
      <c r="DC43" s="661"/>
      <c r="DD43" s="634">
        <v>72801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2056005</v>
      </c>
      <c r="CS44" s="626"/>
      <c r="CT44" s="626"/>
      <c r="CU44" s="626"/>
      <c r="CV44" s="626"/>
      <c r="CW44" s="626"/>
      <c r="CX44" s="626"/>
      <c r="CY44" s="627"/>
      <c r="CZ44" s="659">
        <v>9.9</v>
      </c>
      <c r="DA44" s="708"/>
      <c r="DB44" s="708"/>
      <c r="DC44" s="709"/>
      <c r="DD44" s="634">
        <v>449719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724712</v>
      </c>
      <c r="CS45" s="657"/>
      <c r="CT45" s="657"/>
      <c r="CU45" s="657"/>
      <c r="CV45" s="657"/>
      <c r="CW45" s="657"/>
      <c r="CX45" s="657"/>
      <c r="CY45" s="658"/>
      <c r="CZ45" s="659">
        <v>3.5</v>
      </c>
      <c r="DA45" s="660"/>
      <c r="DB45" s="660"/>
      <c r="DC45" s="661"/>
      <c r="DD45" s="634">
        <v>46086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1329276</v>
      </c>
      <c r="CS46" s="626"/>
      <c r="CT46" s="626"/>
      <c r="CU46" s="626"/>
      <c r="CV46" s="626"/>
      <c r="CW46" s="626"/>
      <c r="CX46" s="626"/>
      <c r="CY46" s="627"/>
      <c r="CZ46" s="659">
        <v>6.4</v>
      </c>
      <c r="DA46" s="708"/>
      <c r="DB46" s="708"/>
      <c r="DC46" s="709"/>
      <c r="DD46" s="634">
        <v>403633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44281</v>
      </c>
      <c r="CS47" s="657"/>
      <c r="CT47" s="657"/>
      <c r="CU47" s="657"/>
      <c r="CV47" s="657"/>
      <c r="CW47" s="657"/>
      <c r="CX47" s="657"/>
      <c r="CY47" s="658"/>
      <c r="CZ47" s="659">
        <v>0.2</v>
      </c>
      <c r="DA47" s="660"/>
      <c r="DB47" s="660"/>
      <c r="DC47" s="661"/>
      <c r="DD47" s="634">
        <v>39087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20697935</v>
      </c>
      <c r="CS49" s="693"/>
      <c r="CT49" s="693"/>
      <c r="CU49" s="693"/>
      <c r="CV49" s="693"/>
      <c r="CW49" s="693"/>
      <c r="CX49" s="693"/>
      <c r="CY49" s="720"/>
      <c r="CZ49" s="721">
        <v>100</v>
      </c>
      <c r="DA49" s="722"/>
      <c r="DB49" s="722"/>
      <c r="DC49" s="723"/>
      <c r="DD49" s="724">
        <v>14872700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21841</v>
      </c>
      <c r="R7" s="755"/>
      <c r="S7" s="755"/>
      <c r="T7" s="755"/>
      <c r="U7" s="755"/>
      <c r="V7" s="755">
        <v>20574</v>
      </c>
      <c r="W7" s="755"/>
      <c r="X7" s="755"/>
      <c r="Y7" s="755"/>
      <c r="Z7" s="755"/>
      <c r="AA7" s="755">
        <v>1267</v>
      </c>
      <c r="AB7" s="755"/>
      <c r="AC7" s="755"/>
      <c r="AD7" s="755"/>
      <c r="AE7" s="756"/>
      <c r="AF7" s="757">
        <v>548</v>
      </c>
      <c r="AG7" s="758"/>
      <c r="AH7" s="758"/>
      <c r="AI7" s="758"/>
      <c r="AJ7" s="759"/>
      <c r="AK7" s="794">
        <v>638</v>
      </c>
      <c r="AL7" s="795"/>
      <c r="AM7" s="795"/>
      <c r="AN7" s="795"/>
      <c r="AO7" s="795"/>
      <c r="AP7" s="795">
        <v>19374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238</v>
      </c>
      <c r="CI7" s="792"/>
      <c r="CJ7" s="792"/>
      <c r="CK7" s="792"/>
      <c r="CL7" s="793"/>
      <c r="CM7" s="791">
        <v>3265</v>
      </c>
      <c r="CN7" s="792"/>
      <c r="CO7" s="792"/>
      <c r="CP7" s="792"/>
      <c r="CQ7" s="793"/>
      <c r="CR7" s="791">
        <v>1403</v>
      </c>
      <c r="CS7" s="792"/>
      <c r="CT7" s="792"/>
      <c r="CU7" s="792"/>
      <c r="CV7" s="793"/>
      <c r="CW7" s="791">
        <v>301</v>
      </c>
      <c r="CX7" s="792"/>
      <c r="CY7" s="792"/>
      <c r="CZ7" s="792"/>
      <c r="DA7" s="793"/>
      <c r="DB7" s="791">
        <v>237</v>
      </c>
      <c r="DC7" s="792"/>
      <c r="DD7" s="792"/>
      <c r="DE7" s="792"/>
      <c r="DF7" s="793"/>
      <c r="DG7" s="791" t="s">
        <v>480</v>
      </c>
      <c r="DH7" s="792"/>
      <c r="DI7" s="792"/>
      <c r="DJ7" s="792"/>
      <c r="DK7" s="793"/>
      <c r="DL7" s="791" t="s">
        <v>480</v>
      </c>
      <c r="DM7" s="792"/>
      <c r="DN7" s="792"/>
      <c r="DO7" s="792"/>
      <c r="DP7" s="793"/>
      <c r="DQ7" s="791" t="s">
        <v>480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124</v>
      </c>
      <c r="R8" s="779"/>
      <c r="S8" s="779"/>
      <c r="T8" s="779"/>
      <c r="U8" s="779"/>
      <c r="V8" s="779">
        <v>124</v>
      </c>
      <c r="W8" s="779"/>
      <c r="X8" s="779"/>
      <c r="Y8" s="779"/>
      <c r="Z8" s="779"/>
      <c r="AA8" s="779" t="s">
        <v>540</v>
      </c>
      <c r="AB8" s="779"/>
      <c r="AC8" s="779"/>
      <c r="AD8" s="779"/>
      <c r="AE8" s="780"/>
      <c r="AF8" s="781" t="s">
        <v>112</v>
      </c>
      <c r="AG8" s="782"/>
      <c r="AH8" s="782"/>
      <c r="AI8" s="782"/>
      <c r="AJ8" s="783"/>
      <c r="AK8" s="784" t="s">
        <v>557</v>
      </c>
      <c r="AL8" s="785"/>
      <c r="AM8" s="785"/>
      <c r="AN8" s="785"/>
      <c r="AO8" s="785"/>
      <c r="AP8" s="785">
        <v>237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231</v>
      </c>
      <c r="R9" s="779"/>
      <c r="S9" s="779"/>
      <c r="T9" s="779"/>
      <c r="U9" s="779"/>
      <c r="V9" s="779">
        <v>162</v>
      </c>
      <c r="W9" s="779"/>
      <c r="X9" s="779"/>
      <c r="Y9" s="779"/>
      <c r="Z9" s="779"/>
      <c r="AA9" s="779">
        <v>69</v>
      </c>
      <c r="AB9" s="779"/>
      <c r="AC9" s="779"/>
      <c r="AD9" s="779"/>
      <c r="AE9" s="780"/>
      <c r="AF9" s="781">
        <v>69</v>
      </c>
      <c r="AG9" s="782"/>
      <c r="AH9" s="782"/>
      <c r="AI9" s="782"/>
      <c r="AJ9" s="783"/>
      <c r="AK9" s="784">
        <v>95</v>
      </c>
      <c r="AL9" s="785"/>
      <c r="AM9" s="785"/>
      <c r="AN9" s="785"/>
      <c r="AO9" s="785"/>
      <c r="AP9" s="785">
        <v>611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22100</v>
      </c>
      <c r="R23" s="814"/>
      <c r="S23" s="814"/>
      <c r="T23" s="814"/>
      <c r="U23" s="814"/>
      <c r="V23" s="814">
        <v>20764</v>
      </c>
      <c r="W23" s="814"/>
      <c r="X23" s="814"/>
      <c r="Y23" s="814"/>
      <c r="Z23" s="814"/>
      <c r="AA23" s="814">
        <v>1336</v>
      </c>
      <c r="AB23" s="814"/>
      <c r="AC23" s="814"/>
      <c r="AD23" s="814"/>
      <c r="AE23" s="815"/>
      <c r="AF23" s="816">
        <v>617</v>
      </c>
      <c r="AG23" s="814"/>
      <c r="AH23" s="814"/>
      <c r="AI23" s="814"/>
      <c r="AJ23" s="817"/>
      <c r="AK23" s="818"/>
      <c r="AL23" s="819"/>
      <c r="AM23" s="819"/>
      <c r="AN23" s="819"/>
      <c r="AO23" s="819"/>
      <c r="AP23" s="814">
        <v>20222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9595</v>
      </c>
      <c r="R28" s="843"/>
      <c r="S28" s="843"/>
      <c r="T28" s="843"/>
      <c r="U28" s="843"/>
      <c r="V28" s="843">
        <v>8866</v>
      </c>
      <c r="W28" s="843"/>
      <c r="X28" s="843"/>
      <c r="Y28" s="843"/>
      <c r="Z28" s="843"/>
      <c r="AA28" s="843">
        <v>729</v>
      </c>
      <c r="AB28" s="843"/>
      <c r="AC28" s="843"/>
      <c r="AD28" s="843"/>
      <c r="AE28" s="844"/>
      <c r="AF28" s="845">
        <v>729</v>
      </c>
      <c r="AG28" s="843"/>
      <c r="AH28" s="843"/>
      <c r="AI28" s="843"/>
      <c r="AJ28" s="846"/>
      <c r="AK28" s="847">
        <v>738</v>
      </c>
      <c r="AL28" s="838"/>
      <c r="AM28" s="838"/>
      <c r="AN28" s="838"/>
      <c r="AO28" s="838"/>
      <c r="AP28" s="838" t="s">
        <v>553</v>
      </c>
      <c r="AQ28" s="838"/>
      <c r="AR28" s="838"/>
      <c r="AS28" s="838"/>
      <c r="AT28" s="838"/>
      <c r="AU28" s="838" t="s">
        <v>555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136</v>
      </c>
      <c r="R29" s="779"/>
      <c r="S29" s="779"/>
      <c r="T29" s="779"/>
      <c r="U29" s="779"/>
      <c r="V29" s="779">
        <v>125</v>
      </c>
      <c r="W29" s="779"/>
      <c r="X29" s="779"/>
      <c r="Y29" s="779"/>
      <c r="Z29" s="779"/>
      <c r="AA29" s="779">
        <v>11</v>
      </c>
      <c r="AB29" s="779"/>
      <c r="AC29" s="779"/>
      <c r="AD29" s="779"/>
      <c r="AE29" s="780"/>
      <c r="AF29" s="781">
        <v>11</v>
      </c>
      <c r="AG29" s="782"/>
      <c r="AH29" s="782"/>
      <c r="AI29" s="782"/>
      <c r="AJ29" s="783"/>
      <c r="AK29" s="850" t="s">
        <v>553</v>
      </c>
      <c r="AL29" s="851"/>
      <c r="AM29" s="851"/>
      <c r="AN29" s="851"/>
      <c r="AO29" s="851"/>
      <c r="AP29" s="851" t="s">
        <v>553</v>
      </c>
      <c r="AQ29" s="851"/>
      <c r="AR29" s="851"/>
      <c r="AS29" s="851"/>
      <c r="AT29" s="851"/>
      <c r="AU29" s="851" t="s">
        <v>553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4802</v>
      </c>
      <c r="R30" s="779"/>
      <c r="S30" s="779"/>
      <c r="T30" s="779"/>
      <c r="U30" s="779"/>
      <c r="V30" s="779">
        <v>4637</v>
      </c>
      <c r="W30" s="779"/>
      <c r="X30" s="779"/>
      <c r="Y30" s="779"/>
      <c r="Z30" s="779"/>
      <c r="AA30" s="779">
        <v>164</v>
      </c>
      <c r="AB30" s="779"/>
      <c r="AC30" s="779"/>
      <c r="AD30" s="779"/>
      <c r="AE30" s="780"/>
      <c r="AF30" s="781">
        <v>164</v>
      </c>
      <c r="AG30" s="782"/>
      <c r="AH30" s="782"/>
      <c r="AI30" s="782"/>
      <c r="AJ30" s="783"/>
      <c r="AK30" s="850">
        <v>652</v>
      </c>
      <c r="AL30" s="851"/>
      <c r="AM30" s="851"/>
      <c r="AN30" s="851"/>
      <c r="AO30" s="851"/>
      <c r="AP30" s="851" t="s">
        <v>553</v>
      </c>
      <c r="AQ30" s="851"/>
      <c r="AR30" s="851"/>
      <c r="AS30" s="851"/>
      <c r="AT30" s="851"/>
      <c r="AU30" s="851" t="s">
        <v>556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511</v>
      </c>
      <c r="R31" s="779"/>
      <c r="S31" s="779"/>
      <c r="T31" s="779"/>
      <c r="U31" s="779"/>
      <c r="V31" s="779">
        <v>507</v>
      </c>
      <c r="W31" s="779"/>
      <c r="X31" s="779"/>
      <c r="Y31" s="779"/>
      <c r="Z31" s="779"/>
      <c r="AA31" s="779">
        <v>3</v>
      </c>
      <c r="AB31" s="779"/>
      <c r="AC31" s="779"/>
      <c r="AD31" s="779"/>
      <c r="AE31" s="780"/>
      <c r="AF31" s="781">
        <v>3</v>
      </c>
      <c r="AG31" s="782"/>
      <c r="AH31" s="782"/>
      <c r="AI31" s="782"/>
      <c r="AJ31" s="783"/>
      <c r="AK31" s="850">
        <v>169</v>
      </c>
      <c r="AL31" s="851"/>
      <c r="AM31" s="851"/>
      <c r="AN31" s="851"/>
      <c r="AO31" s="851"/>
      <c r="AP31" s="851" t="s">
        <v>555</v>
      </c>
      <c r="AQ31" s="851"/>
      <c r="AR31" s="851"/>
      <c r="AS31" s="851"/>
      <c r="AT31" s="851"/>
      <c r="AU31" s="851" t="s">
        <v>553</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432</v>
      </c>
      <c r="R32" s="779"/>
      <c r="S32" s="779"/>
      <c r="T32" s="779"/>
      <c r="U32" s="779"/>
      <c r="V32" s="779">
        <v>385</v>
      </c>
      <c r="W32" s="779"/>
      <c r="X32" s="779"/>
      <c r="Y32" s="779"/>
      <c r="Z32" s="779"/>
      <c r="AA32" s="779">
        <v>47</v>
      </c>
      <c r="AB32" s="779"/>
      <c r="AC32" s="779"/>
      <c r="AD32" s="779"/>
      <c r="AE32" s="780"/>
      <c r="AF32" s="781">
        <v>1431</v>
      </c>
      <c r="AG32" s="782"/>
      <c r="AH32" s="782"/>
      <c r="AI32" s="782"/>
      <c r="AJ32" s="783"/>
      <c r="AK32" s="850">
        <v>115</v>
      </c>
      <c r="AL32" s="851"/>
      <c r="AM32" s="851"/>
      <c r="AN32" s="851"/>
      <c r="AO32" s="851"/>
      <c r="AP32" s="851">
        <v>2910</v>
      </c>
      <c r="AQ32" s="851"/>
      <c r="AR32" s="851"/>
      <c r="AS32" s="851"/>
      <c r="AT32" s="851"/>
      <c r="AU32" s="851">
        <v>2910</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266</v>
      </c>
      <c r="R33" s="779"/>
      <c r="S33" s="779"/>
      <c r="T33" s="779"/>
      <c r="U33" s="779"/>
      <c r="V33" s="779">
        <v>263</v>
      </c>
      <c r="W33" s="779"/>
      <c r="X33" s="779"/>
      <c r="Y33" s="779"/>
      <c r="Z33" s="779"/>
      <c r="AA33" s="779">
        <v>3</v>
      </c>
      <c r="AB33" s="779"/>
      <c r="AC33" s="779"/>
      <c r="AD33" s="779"/>
      <c r="AE33" s="780"/>
      <c r="AF33" s="781">
        <v>3</v>
      </c>
      <c r="AG33" s="782"/>
      <c r="AH33" s="782"/>
      <c r="AI33" s="782"/>
      <c r="AJ33" s="783"/>
      <c r="AK33" s="850">
        <v>213</v>
      </c>
      <c r="AL33" s="851"/>
      <c r="AM33" s="851"/>
      <c r="AN33" s="851"/>
      <c r="AO33" s="851"/>
      <c r="AP33" s="851">
        <v>2482</v>
      </c>
      <c r="AQ33" s="851"/>
      <c r="AR33" s="851"/>
      <c r="AS33" s="851"/>
      <c r="AT33" s="851"/>
      <c r="AU33" s="851">
        <v>2482</v>
      </c>
      <c r="AV33" s="851"/>
      <c r="AW33" s="851"/>
      <c r="AX33" s="851"/>
      <c r="AY33" s="851"/>
      <c r="AZ33" s="852"/>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2342</v>
      </c>
      <c r="AG63" s="862"/>
      <c r="AH63" s="862"/>
      <c r="AI63" s="862"/>
      <c r="AJ63" s="863"/>
      <c r="AK63" s="864"/>
      <c r="AL63" s="859"/>
      <c r="AM63" s="859"/>
      <c r="AN63" s="859"/>
      <c r="AO63" s="859"/>
      <c r="AP63" s="862">
        <v>5392</v>
      </c>
      <c r="AQ63" s="862"/>
      <c r="AR63" s="862"/>
      <c r="AS63" s="862"/>
      <c r="AT63" s="862"/>
      <c r="AU63" s="862">
        <v>5392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480</v>
      </c>
      <c r="AQ68" s="886"/>
      <c r="AR68" s="886"/>
      <c r="AS68" s="886"/>
      <c r="AT68" s="886"/>
      <c r="AU68" s="886" t="s">
        <v>480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480</v>
      </c>
      <c r="AL69" s="851"/>
      <c r="AM69" s="851"/>
      <c r="AN69" s="851"/>
      <c r="AO69" s="851"/>
      <c r="AP69" s="851" t="s">
        <v>480</v>
      </c>
      <c r="AQ69" s="851"/>
      <c r="AR69" s="851"/>
      <c r="AS69" s="851"/>
      <c r="AT69" s="851"/>
      <c r="AU69" s="851" t="s">
        <v>480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480</v>
      </c>
      <c r="AQ70" s="851"/>
      <c r="AR70" s="851"/>
      <c r="AS70" s="851"/>
      <c r="AT70" s="851"/>
      <c r="AU70" s="851" t="s">
        <v>480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480</v>
      </c>
      <c r="AL71" s="851"/>
      <c r="AM71" s="851"/>
      <c r="AN71" s="851"/>
      <c r="AO71" s="851"/>
      <c r="AP71" s="851" t="s">
        <v>480</v>
      </c>
      <c r="AQ71" s="851"/>
      <c r="AR71" s="851"/>
      <c r="AS71" s="851"/>
      <c r="AT71" s="851"/>
      <c r="AU71" s="851" t="s">
        <v>480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480</v>
      </c>
      <c r="AQ72" s="851"/>
      <c r="AR72" s="851"/>
      <c r="AS72" s="851"/>
      <c r="AT72" s="851"/>
      <c r="AU72" s="851" t="s">
        <v>480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480</v>
      </c>
      <c r="AQ73" s="851"/>
      <c r="AR73" s="851"/>
      <c r="AS73" s="851"/>
      <c r="AT73" s="851"/>
      <c r="AU73" s="851" t="s">
        <v>480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5360</v>
      </c>
      <c r="R74" s="851"/>
      <c r="S74" s="851"/>
      <c r="T74" s="851"/>
      <c r="U74" s="851"/>
      <c r="V74" s="851">
        <v>5198</v>
      </c>
      <c r="W74" s="851"/>
      <c r="X74" s="851"/>
      <c r="Y74" s="851"/>
      <c r="Z74" s="851"/>
      <c r="AA74" s="851">
        <v>162</v>
      </c>
      <c r="AB74" s="851"/>
      <c r="AC74" s="851"/>
      <c r="AD74" s="851"/>
      <c r="AE74" s="851"/>
      <c r="AF74" s="851">
        <v>162</v>
      </c>
      <c r="AG74" s="851"/>
      <c r="AH74" s="851"/>
      <c r="AI74" s="851"/>
      <c r="AJ74" s="851"/>
      <c r="AK74" s="851" t="s">
        <v>554</v>
      </c>
      <c r="AL74" s="851"/>
      <c r="AM74" s="851"/>
      <c r="AN74" s="851"/>
      <c r="AO74" s="851"/>
      <c r="AP74" s="851">
        <v>2477</v>
      </c>
      <c r="AQ74" s="851"/>
      <c r="AR74" s="851"/>
      <c r="AS74" s="851"/>
      <c r="AT74" s="851"/>
      <c r="AU74" s="851">
        <v>801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1565</v>
      </c>
      <c r="R75" s="900"/>
      <c r="S75" s="900"/>
      <c r="T75" s="900"/>
      <c r="U75" s="850"/>
      <c r="V75" s="901">
        <v>1284</v>
      </c>
      <c r="W75" s="900"/>
      <c r="X75" s="900"/>
      <c r="Y75" s="900"/>
      <c r="Z75" s="850"/>
      <c r="AA75" s="901">
        <v>281</v>
      </c>
      <c r="AB75" s="900"/>
      <c r="AC75" s="900"/>
      <c r="AD75" s="900"/>
      <c r="AE75" s="850"/>
      <c r="AF75" s="901">
        <v>281</v>
      </c>
      <c r="AG75" s="900"/>
      <c r="AH75" s="900"/>
      <c r="AI75" s="900"/>
      <c r="AJ75" s="850"/>
      <c r="AK75" s="901" t="s">
        <v>553</v>
      </c>
      <c r="AL75" s="900"/>
      <c r="AM75" s="900"/>
      <c r="AN75" s="900"/>
      <c r="AO75" s="850"/>
      <c r="AP75" s="901" t="s">
        <v>480</v>
      </c>
      <c r="AQ75" s="900"/>
      <c r="AR75" s="900"/>
      <c r="AS75" s="900"/>
      <c r="AT75" s="850"/>
      <c r="AU75" s="901" t="s">
        <v>480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6714</v>
      </c>
      <c r="R76" s="900"/>
      <c r="S76" s="900"/>
      <c r="T76" s="900"/>
      <c r="U76" s="850"/>
      <c r="V76" s="901">
        <v>5593</v>
      </c>
      <c r="W76" s="900"/>
      <c r="X76" s="900"/>
      <c r="Y76" s="900"/>
      <c r="Z76" s="850"/>
      <c r="AA76" s="901">
        <v>1121</v>
      </c>
      <c r="AB76" s="900"/>
      <c r="AC76" s="900"/>
      <c r="AD76" s="900"/>
      <c r="AE76" s="850"/>
      <c r="AF76" s="901">
        <v>6573</v>
      </c>
      <c r="AG76" s="900"/>
      <c r="AH76" s="900"/>
      <c r="AI76" s="900"/>
      <c r="AJ76" s="850"/>
      <c r="AK76" s="901" t="s">
        <v>555</v>
      </c>
      <c r="AL76" s="900"/>
      <c r="AM76" s="900"/>
      <c r="AN76" s="900"/>
      <c r="AO76" s="850"/>
      <c r="AP76" s="901">
        <v>6957</v>
      </c>
      <c r="AQ76" s="900"/>
      <c r="AR76" s="900"/>
      <c r="AS76" s="900"/>
      <c r="AT76" s="850"/>
      <c r="AU76" s="901">
        <v>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9">
        <v>5062</v>
      </c>
      <c r="R77" s="900"/>
      <c r="S77" s="900"/>
      <c r="T77" s="900"/>
      <c r="U77" s="850"/>
      <c r="V77" s="901">
        <v>4719</v>
      </c>
      <c r="W77" s="900"/>
      <c r="X77" s="900"/>
      <c r="Y77" s="900"/>
      <c r="Z77" s="850"/>
      <c r="AA77" s="901">
        <v>343</v>
      </c>
      <c r="AB77" s="900"/>
      <c r="AC77" s="900"/>
      <c r="AD77" s="900"/>
      <c r="AE77" s="850"/>
      <c r="AF77" s="901">
        <v>5511</v>
      </c>
      <c r="AG77" s="900"/>
      <c r="AH77" s="900"/>
      <c r="AI77" s="900"/>
      <c r="AJ77" s="850"/>
      <c r="AK77" s="901" t="s">
        <v>554</v>
      </c>
      <c r="AL77" s="900"/>
      <c r="AM77" s="900"/>
      <c r="AN77" s="900"/>
      <c r="AO77" s="850"/>
      <c r="AP77" s="901">
        <v>1174</v>
      </c>
      <c r="AQ77" s="900"/>
      <c r="AR77" s="900"/>
      <c r="AS77" s="900"/>
      <c r="AT77" s="850"/>
      <c r="AU77" s="901" t="s">
        <v>480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551</v>
      </c>
      <c r="C78" s="894"/>
      <c r="D78" s="894"/>
      <c r="E78" s="894"/>
      <c r="F78" s="894"/>
      <c r="G78" s="894"/>
      <c r="H78" s="894"/>
      <c r="I78" s="894"/>
      <c r="J78" s="894"/>
      <c r="K78" s="894"/>
      <c r="L78" s="894"/>
      <c r="M78" s="894"/>
      <c r="N78" s="894"/>
      <c r="O78" s="894"/>
      <c r="P78" s="895"/>
      <c r="Q78" s="896">
        <v>796</v>
      </c>
      <c r="R78" s="851"/>
      <c r="S78" s="851"/>
      <c r="T78" s="851"/>
      <c r="U78" s="851"/>
      <c r="V78" s="851">
        <v>770</v>
      </c>
      <c r="W78" s="851"/>
      <c r="X78" s="851"/>
      <c r="Y78" s="851"/>
      <c r="Z78" s="851"/>
      <c r="AA78" s="851">
        <v>26</v>
      </c>
      <c r="AB78" s="851"/>
      <c r="AC78" s="851"/>
      <c r="AD78" s="851"/>
      <c r="AE78" s="851"/>
      <c r="AF78" s="851">
        <v>26</v>
      </c>
      <c r="AG78" s="851"/>
      <c r="AH78" s="851"/>
      <c r="AI78" s="851"/>
      <c r="AJ78" s="851"/>
      <c r="AK78" s="851" t="s">
        <v>553</v>
      </c>
      <c r="AL78" s="851"/>
      <c r="AM78" s="851"/>
      <c r="AN78" s="851"/>
      <c r="AO78" s="851"/>
      <c r="AP78" s="851" t="s">
        <v>480</v>
      </c>
      <c r="AQ78" s="851"/>
      <c r="AR78" s="851"/>
      <c r="AS78" s="851"/>
      <c r="AT78" s="851"/>
      <c r="AU78" s="851" t="s">
        <v>480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26354</v>
      </c>
      <c r="AG88" s="862"/>
      <c r="AH88" s="862"/>
      <c r="AI88" s="862"/>
      <c r="AJ88" s="862"/>
      <c r="AK88" s="859"/>
      <c r="AL88" s="859"/>
      <c r="AM88" s="859"/>
      <c r="AN88" s="859"/>
      <c r="AO88" s="859"/>
      <c r="AP88" s="862">
        <v>10608</v>
      </c>
      <c r="AQ88" s="862"/>
      <c r="AR88" s="862"/>
      <c r="AS88" s="862"/>
      <c r="AT88" s="862"/>
      <c r="AU88" s="862">
        <v>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1403</v>
      </c>
      <c r="CS102" s="870"/>
      <c r="CT102" s="870"/>
      <c r="CU102" s="870"/>
      <c r="CV102" s="913"/>
      <c r="CW102" s="912">
        <v>301</v>
      </c>
      <c r="CX102" s="870"/>
      <c r="CY102" s="870"/>
      <c r="CZ102" s="870"/>
      <c r="DA102" s="913"/>
      <c r="DB102" s="912">
        <v>237</v>
      </c>
      <c r="DC102" s="870"/>
      <c r="DD102" s="870"/>
      <c r="DE102" s="870"/>
      <c r="DF102" s="913"/>
      <c r="DG102" s="912" t="s">
        <v>558</v>
      </c>
      <c r="DH102" s="870"/>
      <c r="DI102" s="870"/>
      <c r="DJ102" s="870"/>
      <c r="DK102" s="913"/>
      <c r="DL102" s="912" t="s">
        <v>558</v>
      </c>
      <c r="DM102" s="870"/>
      <c r="DN102" s="870"/>
      <c r="DO102" s="870"/>
      <c r="DP102" s="913"/>
      <c r="DQ102" s="912" t="s">
        <v>558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2979632</v>
      </c>
      <c r="AB110" s="922"/>
      <c r="AC110" s="922"/>
      <c r="AD110" s="922"/>
      <c r="AE110" s="923"/>
      <c r="AF110" s="924">
        <v>2823018</v>
      </c>
      <c r="AG110" s="922"/>
      <c r="AH110" s="922"/>
      <c r="AI110" s="922"/>
      <c r="AJ110" s="923"/>
      <c r="AK110" s="924">
        <v>2815378</v>
      </c>
      <c r="AL110" s="922"/>
      <c r="AM110" s="922"/>
      <c r="AN110" s="922"/>
      <c r="AO110" s="923"/>
      <c r="AP110" s="925">
        <v>22.8</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20804940</v>
      </c>
      <c r="BR110" s="957"/>
      <c r="BS110" s="957"/>
      <c r="BT110" s="957"/>
      <c r="BU110" s="957"/>
      <c r="BV110" s="957">
        <v>21118396</v>
      </c>
      <c r="BW110" s="957"/>
      <c r="BX110" s="957"/>
      <c r="BY110" s="957"/>
      <c r="BZ110" s="957"/>
      <c r="CA110" s="957">
        <v>20222104</v>
      </c>
      <c r="CB110" s="957"/>
      <c r="CC110" s="957"/>
      <c r="CD110" s="957"/>
      <c r="CE110" s="957"/>
      <c r="CF110" s="971">
        <v>164.1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961902</v>
      </c>
      <c r="BR111" s="950"/>
      <c r="BS111" s="950"/>
      <c r="BT111" s="950"/>
      <c r="BU111" s="950"/>
      <c r="BV111" s="950">
        <v>2500</v>
      </c>
      <c r="BW111" s="950"/>
      <c r="BX111" s="950"/>
      <c r="BY111" s="950"/>
      <c r="BZ111" s="950"/>
      <c r="CA111" s="950" t="s">
        <v>112</v>
      </c>
      <c r="CB111" s="950"/>
      <c r="CC111" s="950"/>
      <c r="CD111" s="950"/>
      <c r="CE111" s="950"/>
      <c r="CF111" s="944" t="s">
        <v>112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6000484</v>
      </c>
      <c r="BR112" s="950"/>
      <c r="BS112" s="950"/>
      <c r="BT112" s="950"/>
      <c r="BU112" s="950"/>
      <c r="BV112" s="950">
        <v>8312900</v>
      </c>
      <c r="BW112" s="950"/>
      <c r="BX112" s="950"/>
      <c r="BY112" s="950"/>
      <c r="BZ112" s="950"/>
      <c r="CA112" s="950">
        <v>4964526</v>
      </c>
      <c r="CB112" s="950"/>
      <c r="CC112" s="950"/>
      <c r="CD112" s="950"/>
      <c r="CE112" s="950"/>
      <c r="CF112" s="944">
        <v>40.299999999999997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956902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284960</v>
      </c>
      <c r="AB113" s="964"/>
      <c r="AC113" s="964"/>
      <c r="AD113" s="964"/>
      <c r="AE113" s="965"/>
      <c r="AF113" s="966">
        <v>263680</v>
      </c>
      <c r="AG113" s="964"/>
      <c r="AH113" s="964"/>
      <c r="AI113" s="964"/>
      <c r="AJ113" s="965"/>
      <c r="AK113" s="966">
        <v>298646</v>
      </c>
      <c r="AL113" s="964"/>
      <c r="AM113" s="964"/>
      <c r="AN113" s="964"/>
      <c r="AO113" s="965"/>
      <c r="AP113" s="967">
        <v>2.4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476510</v>
      </c>
      <c r="BR113" s="950"/>
      <c r="BS113" s="950"/>
      <c r="BT113" s="950"/>
      <c r="BU113" s="950"/>
      <c r="BV113" s="950">
        <v>679186</v>
      </c>
      <c r="BW113" s="950"/>
      <c r="BX113" s="950"/>
      <c r="BY113" s="950"/>
      <c r="BZ113" s="950"/>
      <c r="CA113" s="950">
        <v>801757</v>
      </c>
      <c r="CB113" s="950"/>
      <c r="CC113" s="950"/>
      <c r="CD113" s="950"/>
      <c r="CE113" s="950"/>
      <c r="CF113" s="944">
        <v>6.5</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90024</v>
      </c>
      <c r="AB114" s="989"/>
      <c r="AC114" s="989"/>
      <c r="AD114" s="989"/>
      <c r="AE114" s="990"/>
      <c r="AF114" s="991">
        <v>89671</v>
      </c>
      <c r="AG114" s="989"/>
      <c r="AH114" s="989"/>
      <c r="AI114" s="989"/>
      <c r="AJ114" s="990"/>
      <c r="AK114" s="991">
        <v>82206</v>
      </c>
      <c r="AL114" s="989"/>
      <c r="AM114" s="989"/>
      <c r="AN114" s="989"/>
      <c r="AO114" s="990"/>
      <c r="AP114" s="992">
        <v>0.7</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4553433</v>
      </c>
      <c r="BR114" s="950"/>
      <c r="BS114" s="950"/>
      <c r="BT114" s="950"/>
      <c r="BU114" s="950"/>
      <c r="BV114" s="950">
        <v>3964764</v>
      </c>
      <c r="BW114" s="950"/>
      <c r="BX114" s="950"/>
      <c r="BY114" s="950"/>
      <c r="BZ114" s="950"/>
      <c r="CA114" s="950">
        <v>3941617</v>
      </c>
      <c r="CB114" s="950"/>
      <c r="CC114" s="950"/>
      <c r="CD114" s="950"/>
      <c r="CE114" s="950"/>
      <c r="CF114" s="944">
        <v>32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2725</v>
      </c>
      <c r="AB115" s="964"/>
      <c r="AC115" s="964"/>
      <c r="AD115" s="964"/>
      <c r="AE115" s="965"/>
      <c r="AF115" s="966">
        <v>2650</v>
      </c>
      <c r="AG115" s="964"/>
      <c r="AH115" s="964"/>
      <c r="AI115" s="964"/>
      <c r="AJ115" s="965"/>
      <c r="AK115" s="966">
        <v>2575</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5000</v>
      </c>
      <c r="DH116" s="989"/>
      <c r="DI116" s="989"/>
      <c r="DJ116" s="989"/>
      <c r="DK116" s="990"/>
      <c r="DL116" s="991">
        <v>2500</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3357341</v>
      </c>
      <c r="AB117" s="1007"/>
      <c r="AC117" s="1007"/>
      <c r="AD117" s="1007"/>
      <c r="AE117" s="1008"/>
      <c r="AF117" s="1009">
        <v>3179019</v>
      </c>
      <c r="AG117" s="1007"/>
      <c r="AH117" s="1007"/>
      <c r="AI117" s="1007"/>
      <c r="AJ117" s="1008"/>
      <c r="AK117" s="1009">
        <v>3198805</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32797269</v>
      </c>
      <c r="BR119" s="1028"/>
      <c r="BS119" s="1028"/>
      <c r="BT119" s="1028"/>
      <c r="BU119" s="1028"/>
      <c r="BV119" s="1028">
        <v>34077746</v>
      </c>
      <c r="BW119" s="1028"/>
      <c r="BX119" s="1028"/>
      <c r="BY119" s="1028"/>
      <c r="BZ119" s="1028"/>
      <c r="CA119" s="1028">
        <v>29930004</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13733181</v>
      </c>
      <c r="BR120" s="957"/>
      <c r="BS120" s="957"/>
      <c r="BT120" s="957"/>
      <c r="BU120" s="957"/>
      <c r="BV120" s="957">
        <v>14883547</v>
      </c>
      <c r="BW120" s="957"/>
      <c r="BX120" s="957"/>
      <c r="BY120" s="957"/>
      <c r="BZ120" s="957"/>
      <c r="CA120" s="957">
        <v>15006637</v>
      </c>
      <c r="CB120" s="957"/>
      <c r="CC120" s="957"/>
      <c r="CD120" s="957"/>
      <c r="CE120" s="957"/>
      <c r="CF120" s="971">
        <v>121.8</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3258651</v>
      </c>
      <c r="DH120" s="957"/>
      <c r="DI120" s="957"/>
      <c r="DJ120" s="957"/>
      <c r="DK120" s="957"/>
      <c r="DL120" s="957">
        <v>3086150</v>
      </c>
      <c r="DM120" s="957"/>
      <c r="DN120" s="957"/>
      <c r="DO120" s="957"/>
      <c r="DP120" s="957"/>
      <c r="DQ120" s="957">
        <v>2482263</v>
      </c>
      <c r="DR120" s="957"/>
      <c r="DS120" s="957"/>
      <c r="DT120" s="957"/>
      <c r="DU120" s="957"/>
      <c r="DV120" s="958">
        <v>20.100000000000001</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553886</v>
      </c>
      <c r="BR121" s="950"/>
      <c r="BS121" s="950"/>
      <c r="BT121" s="950"/>
      <c r="BU121" s="950"/>
      <c r="BV121" s="950">
        <v>465228</v>
      </c>
      <c r="BW121" s="950"/>
      <c r="BX121" s="950"/>
      <c r="BY121" s="950"/>
      <c r="BZ121" s="950"/>
      <c r="CA121" s="950">
        <v>383905</v>
      </c>
      <c r="CB121" s="950"/>
      <c r="CC121" s="950"/>
      <c r="CD121" s="950"/>
      <c r="CE121" s="950"/>
      <c r="CF121" s="944">
        <v>3.1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2741833</v>
      </c>
      <c r="DH121" s="950"/>
      <c r="DI121" s="950"/>
      <c r="DJ121" s="950"/>
      <c r="DK121" s="950"/>
      <c r="DL121" s="950">
        <v>5226750</v>
      </c>
      <c r="DM121" s="950"/>
      <c r="DN121" s="950"/>
      <c r="DO121" s="950"/>
      <c r="DP121" s="950"/>
      <c r="DQ121" s="950">
        <v>2482263</v>
      </c>
      <c r="DR121" s="950"/>
      <c r="DS121" s="950"/>
      <c r="DT121" s="950"/>
      <c r="DU121" s="950"/>
      <c r="DV121" s="951">
        <v>20.100000000000001</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19233120</v>
      </c>
      <c r="BR122" s="1028"/>
      <c r="BS122" s="1028"/>
      <c r="BT122" s="1028"/>
      <c r="BU122" s="1028"/>
      <c r="BV122" s="1028">
        <v>18906525</v>
      </c>
      <c r="BW122" s="1028"/>
      <c r="BX122" s="1028"/>
      <c r="BY122" s="1028"/>
      <c r="BZ122" s="1028"/>
      <c r="CA122" s="1028">
        <v>19404928</v>
      </c>
      <c r="CB122" s="1028"/>
      <c r="CC122" s="1028"/>
      <c r="CD122" s="1028"/>
      <c r="CE122" s="1028"/>
      <c r="CF122" s="1048">
        <v>157.5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2725</v>
      </c>
      <c r="AB123" s="989"/>
      <c r="AC123" s="989"/>
      <c r="AD123" s="989"/>
      <c r="AE123" s="990"/>
      <c r="AF123" s="991">
        <v>2650</v>
      </c>
      <c r="AG123" s="989"/>
      <c r="AH123" s="989"/>
      <c r="AI123" s="989"/>
      <c r="AJ123" s="990"/>
      <c r="AK123" s="991">
        <v>2575</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33520187</v>
      </c>
      <c r="BR123" s="1096"/>
      <c r="BS123" s="1096"/>
      <c r="BT123" s="1096"/>
      <c r="BU123" s="1096"/>
      <c r="BV123" s="1096">
        <v>34255300</v>
      </c>
      <c r="BW123" s="1096"/>
      <c r="BX123" s="1096"/>
      <c r="BY123" s="1096"/>
      <c r="BZ123" s="1096"/>
      <c r="CA123" s="1096">
        <v>34795470</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111304</v>
      </c>
      <c r="AB128" s="1078"/>
      <c r="AC128" s="1078"/>
      <c r="AD128" s="1078"/>
      <c r="AE128" s="1079"/>
      <c r="AF128" s="1080">
        <v>111036</v>
      </c>
      <c r="AG128" s="1078"/>
      <c r="AH128" s="1078"/>
      <c r="AI128" s="1078"/>
      <c r="AJ128" s="1079"/>
      <c r="AK128" s="1080">
        <v>104153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12.84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14491195</v>
      </c>
      <c r="AB129" s="989"/>
      <c r="AC129" s="989"/>
      <c r="AD129" s="989"/>
      <c r="AE129" s="990"/>
      <c r="AF129" s="991">
        <v>14649626</v>
      </c>
      <c r="AG129" s="989"/>
      <c r="AH129" s="989"/>
      <c r="AI129" s="989"/>
      <c r="AJ129" s="990"/>
      <c r="AK129" s="991">
        <v>14218164</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17.84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1943720</v>
      </c>
      <c r="AB130" s="989"/>
      <c r="AC130" s="989"/>
      <c r="AD130" s="989"/>
      <c r="AE130" s="990"/>
      <c r="AF130" s="991">
        <v>1900517</v>
      </c>
      <c r="AG130" s="989"/>
      <c r="AH130" s="989"/>
      <c r="AI130" s="989"/>
      <c r="AJ130" s="990"/>
      <c r="AK130" s="991">
        <v>1894066</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9.6999999999999993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12547475</v>
      </c>
      <c r="AB131" s="1014"/>
      <c r="AC131" s="1014"/>
      <c r="AD131" s="1014"/>
      <c r="AE131" s="1015"/>
      <c r="AF131" s="1013">
        <v>12749109</v>
      </c>
      <c r="AG131" s="1014"/>
      <c r="AH131" s="1014"/>
      <c r="AI131" s="1014"/>
      <c r="AJ131" s="1015"/>
      <c r="AK131" s="1013">
        <v>12324098</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10.379116120000001</v>
      </c>
      <c r="AB132" s="1130"/>
      <c r="AC132" s="1130"/>
      <c r="AD132" s="1130"/>
      <c r="AE132" s="1131"/>
      <c r="AF132" s="1132">
        <v>9.1572360079999999</v>
      </c>
      <c r="AG132" s="1130"/>
      <c r="AH132" s="1130"/>
      <c r="AI132" s="1130"/>
      <c r="AJ132" s="1131"/>
      <c r="AK132" s="1132">
        <v>9.7417758279999997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11.7</v>
      </c>
      <c r="AB133" s="1113"/>
      <c r="AC133" s="1113"/>
      <c r="AD133" s="1113"/>
      <c r="AE133" s="1114"/>
      <c r="AF133" s="1112">
        <v>10.3</v>
      </c>
      <c r="AG133" s="1113"/>
      <c r="AH133" s="1113"/>
      <c r="AI133" s="1113"/>
      <c r="AJ133" s="1114"/>
      <c r="AK133" s="1112">
        <v>9.6999999999999993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3712902</v>
      </c>
      <c r="L9" s="266">
        <v>69484</v>
      </c>
      <c r="M9" s="267">
        <v>72433</v>
      </c>
      <c r="N9" s="268">
        <v>-4.0999999999999996</v>
      </c>
    </row>
    <row r="10" spans="1:16" x14ac:dyDescent="0.15">
      <c r="A10" s="250"/>
      <c r="B10" s="246"/>
      <c r="C10" s="246"/>
      <c r="D10" s="246"/>
      <c r="E10" s="246"/>
      <c r="F10" s="246"/>
      <c r="G10" s="1152" t="s">
        <v>477</v>
      </c>
      <c r="H10" s="1153"/>
      <c r="I10" s="1153"/>
      <c r="J10" s="1154"/>
      <c r="K10" s="269">
        <v>300554</v>
      </c>
      <c r="L10" s="270">
        <v>5625</v>
      </c>
      <c r="M10" s="271">
        <v>5807</v>
      </c>
      <c r="N10" s="272">
        <v>-3.1</v>
      </c>
    </row>
    <row r="11" spans="1:16" ht="13.5" customHeight="1" x14ac:dyDescent="0.15">
      <c r="A11" s="250"/>
      <c r="B11" s="246"/>
      <c r="C11" s="246"/>
      <c r="D11" s="246"/>
      <c r="E11" s="246"/>
      <c r="F11" s="246"/>
      <c r="G11" s="1152" t="s">
        <v>478</v>
      </c>
      <c r="H11" s="1153"/>
      <c r="I11" s="1153"/>
      <c r="J11" s="1154"/>
      <c r="K11" s="269">
        <v>799569</v>
      </c>
      <c r="L11" s="270">
        <v>14963</v>
      </c>
      <c r="M11" s="271">
        <v>5465</v>
      </c>
      <c r="N11" s="272">
        <v>173.8</v>
      </c>
    </row>
    <row r="12" spans="1:16" ht="13.5" customHeight="1" x14ac:dyDescent="0.15">
      <c r="A12" s="250"/>
      <c r="B12" s="246"/>
      <c r="C12" s="246"/>
      <c r="D12" s="246"/>
      <c r="E12" s="246"/>
      <c r="F12" s="246"/>
      <c r="G12" s="1152" t="s">
        <v>479</v>
      </c>
      <c r="H12" s="1153"/>
      <c r="I12" s="1153"/>
      <c r="J12" s="1154"/>
      <c r="K12" s="269" t="s">
        <v>480</v>
      </c>
      <c r="L12" s="270" t="s">
        <v>480</v>
      </c>
      <c r="M12" s="271">
        <v>1191</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3</v>
      </c>
      <c r="N13" s="272" t="s">
        <v>480</v>
      </c>
    </row>
    <row r="14" spans="1:16" ht="13.5" customHeight="1" x14ac:dyDescent="0.15">
      <c r="A14" s="250"/>
      <c r="B14" s="246"/>
      <c r="C14" s="246"/>
      <c r="D14" s="246"/>
      <c r="E14" s="246"/>
      <c r="F14" s="246"/>
      <c r="G14" s="1152" t="s">
        <v>482</v>
      </c>
      <c r="H14" s="1153"/>
      <c r="I14" s="1153"/>
      <c r="J14" s="1154"/>
      <c r="K14" s="269">
        <v>152070</v>
      </c>
      <c r="L14" s="270">
        <v>2846</v>
      </c>
      <c r="M14" s="271">
        <v>3078</v>
      </c>
      <c r="N14" s="272">
        <v>-7.5</v>
      </c>
    </row>
    <row r="15" spans="1:16" ht="13.5" customHeight="1" x14ac:dyDescent="0.15">
      <c r="A15" s="250"/>
      <c r="B15" s="246"/>
      <c r="C15" s="246"/>
      <c r="D15" s="246"/>
      <c r="E15" s="246"/>
      <c r="F15" s="246"/>
      <c r="G15" s="1152" t="s">
        <v>483</v>
      </c>
      <c r="H15" s="1153"/>
      <c r="I15" s="1153"/>
      <c r="J15" s="1154"/>
      <c r="K15" s="269">
        <v>72801</v>
      </c>
      <c r="L15" s="270">
        <v>1362</v>
      </c>
      <c r="M15" s="271">
        <v>1624</v>
      </c>
      <c r="N15" s="272">
        <v>-16.100000000000001</v>
      </c>
    </row>
    <row r="16" spans="1:16" x14ac:dyDescent="0.15">
      <c r="A16" s="250"/>
      <c r="B16" s="246"/>
      <c r="C16" s="246"/>
      <c r="D16" s="246"/>
      <c r="E16" s="246"/>
      <c r="F16" s="246"/>
      <c r="G16" s="1155" t="s">
        <v>484</v>
      </c>
      <c r="H16" s="1156"/>
      <c r="I16" s="1156"/>
      <c r="J16" s="1157"/>
      <c r="K16" s="270">
        <v>-424536</v>
      </c>
      <c r="L16" s="270">
        <v>-7945</v>
      </c>
      <c r="M16" s="271">
        <v>-7680</v>
      </c>
      <c r="N16" s="272">
        <v>3.5</v>
      </c>
    </row>
    <row r="17" spans="1:16" x14ac:dyDescent="0.15">
      <c r="A17" s="250"/>
      <c r="B17" s="246"/>
      <c r="C17" s="246"/>
      <c r="D17" s="246"/>
      <c r="E17" s="246"/>
      <c r="F17" s="246"/>
      <c r="G17" s="1155" t="s">
        <v>171</v>
      </c>
      <c r="H17" s="1156"/>
      <c r="I17" s="1156"/>
      <c r="J17" s="1157"/>
      <c r="K17" s="270">
        <v>4613360</v>
      </c>
      <c r="L17" s="270">
        <v>86336</v>
      </c>
      <c r="M17" s="271">
        <v>81920</v>
      </c>
      <c r="N17" s="272">
        <v>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7.64</v>
      </c>
      <c r="L21" s="283">
        <v>8.2100000000000009</v>
      </c>
      <c r="M21" s="284">
        <v>-0.56999999999999995</v>
      </c>
      <c r="N21" s="251"/>
      <c r="O21" s="285"/>
      <c r="P21" s="281"/>
    </row>
    <row r="22" spans="1:16" s="286" customFormat="1" x14ac:dyDescent="0.15">
      <c r="A22" s="281"/>
      <c r="B22" s="251"/>
      <c r="C22" s="251"/>
      <c r="D22" s="251"/>
      <c r="E22" s="251"/>
      <c r="F22" s="251"/>
      <c r="G22" s="1147" t="s">
        <v>490</v>
      </c>
      <c r="H22" s="1148"/>
      <c r="I22" s="1148"/>
      <c r="J22" s="1149"/>
      <c r="K22" s="287">
        <v>100.8</v>
      </c>
      <c r="L22" s="288">
        <v>98.1</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2815378</v>
      </c>
      <c r="L32" s="296">
        <v>52688</v>
      </c>
      <c r="M32" s="297">
        <v>53781</v>
      </c>
      <c r="N32" s="298">
        <v>-2</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41</v>
      </c>
      <c r="N34" s="298" t="s">
        <v>480</v>
      </c>
    </row>
    <row r="35" spans="1:16" ht="27" customHeight="1" x14ac:dyDescent="0.15">
      <c r="A35" s="250"/>
      <c r="B35" s="246"/>
      <c r="C35" s="246"/>
      <c r="D35" s="246"/>
      <c r="E35" s="246"/>
      <c r="F35" s="246"/>
      <c r="G35" s="1163" t="s">
        <v>497</v>
      </c>
      <c r="H35" s="1164"/>
      <c r="I35" s="1164"/>
      <c r="J35" s="1165"/>
      <c r="K35" s="296">
        <v>298646</v>
      </c>
      <c r="L35" s="296">
        <v>5589</v>
      </c>
      <c r="M35" s="297">
        <v>14373</v>
      </c>
      <c r="N35" s="298">
        <v>-61.1</v>
      </c>
    </row>
    <row r="36" spans="1:16" ht="27" customHeight="1" x14ac:dyDescent="0.15">
      <c r="A36" s="250"/>
      <c r="B36" s="246"/>
      <c r="C36" s="246"/>
      <c r="D36" s="246"/>
      <c r="E36" s="246"/>
      <c r="F36" s="246"/>
      <c r="G36" s="1163" t="s">
        <v>498</v>
      </c>
      <c r="H36" s="1164"/>
      <c r="I36" s="1164"/>
      <c r="J36" s="1165"/>
      <c r="K36" s="296">
        <v>82206</v>
      </c>
      <c r="L36" s="296">
        <v>1538</v>
      </c>
      <c r="M36" s="297">
        <v>1414</v>
      </c>
      <c r="N36" s="298">
        <v>8.8000000000000007</v>
      </c>
    </row>
    <row r="37" spans="1:16" ht="13.5" customHeight="1" x14ac:dyDescent="0.15">
      <c r="A37" s="250"/>
      <c r="B37" s="246"/>
      <c r="C37" s="246"/>
      <c r="D37" s="246"/>
      <c r="E37" s="246"/>
      <c r="F37" s="246"/>
      <c r="G37" s="1163" t="s">
        <v>499</v>
      </c>
      <c r="H37" s="1164"/>
      <c r="I37" s="1164"/>
      <c r="J37" s="1165"/>
      <c r="K37" s="296">
        <v>2575</v>
      </c>
      <c r="L37" s="296">
        <v>48</v>
      </c>
      <c r="M37" s="297">
        <v>886</v>
      </c>
      <c r="N37" s="298">
        <v>-94.6</v>
      </c>
    </row>
    <row r="38" spans="1:16" ht="27" customHeight="1" x14ac:dyDescent="0.15">
      <c r="A38" s="250"/>
      <c r="B38" s="246"/>
      <c r="C38" s="246"/>
      <c r="D38" s="246"/>
      <c r="E38" s="246"/>
      <c r="F38" s="246"/>
      <c r="G38" s="1166" t="s">
        <v>500</v>
      </c>
      <c r="H38" s="1167"/>
      <c r="I38" s="1167"/>
      <c r="J38" s="1168"/>
      <c r="K38" s="299" t="s">
        <v>480</v>
      </c>
      <c r="L38" s="299" t="s">
        <v>480</v>
      </c>
      <c r="M38" s="300">
        <v>2</v>
      </c>
      <c r="N38" s="301" t="s">
        <v>480</v>
      </c>
      <c r="O38" s="295"/>
    </row>
    <row r="39" spans="1:16" x14ac:dyDescent="0.15">
      <c r="A39" s="250"/>
      <c r="B39" s="246"/>
      <c r="C39" s="246"/>
      <c r="D39" s="246"/>
      <c r="E39" s="246"/>
      <c r="F39" s="246"/>
      <c r="G39" s="1166" t="s">
        <v>501</v>
      </c>
      <c r="H39" s="1167"/>
      <c r="I39" s="1167"/>
      <c r="J39" s="1168"/>
      <c r="K39" s="302">
        <v>-104153</v>
      </c>
      <c r="L39" s="302">
        <v>-1949</v>
      </c>
      <c r="M39" s="303">
        <v>-4261</v>
      </c>
      <c r="N39" s="304">
        <v>-54.3</v>
      </c>
      <c r="O39" s="295"/>
    </row>
    <row r="40" spans="1:16" ht="27" customHeight="1" x14ac:dyDescent="0.15">
      <c r="A40" s="250"/>
      <c r="B40" s="246"/>
      <c r="C40" s="246"/>
      <c r="D40" s="246"/>
      <c r="E40" s="246"/>
      <c r="F40" s="246"/>
      <c r="G40" s="1163" t="s">
        <v>502</v>
      </c>
      <c r="H40" s="1164"/>
      <c r="I40" s="1164"/>
      <c r="J40" s="1165"/>
      <c r="K40" s="302">
        <v>-1894066</v>
      </c>
      <c r="L40" s="302">
        <v>-35446</v>
      </c>
      <c r="M40" s="303">
        <v>-47768</v>
      </c>
      <c r="N40" s="304">
        <v>-25.8</v>
      </c>
      <c r="O40" s="295"/>
    </row>
    <row r="41" spans="1:16" x14ac:dyDescent="0.15">
      <c r="A41" s="250"/>
      <c r="B41" s="246"/>
      <c r="C41" s="246"/>
      <c r="D41" s="246"/>
      <c r="E41" s="246"/>
      <c r="F41" s="246"/>
      <c r="G41" s="1169" t="s">
        <v>282</v>
      </c>
      <c r="H41" s="1170"/>
      <c r="I41" s="1170"/>
      <c r="J41" s="1171"/>
      <c r="K41" s="296">
        <v>1200586</v>
      </c>
      <c r="L41" s="302">
        <v>22468</v>
      </c>
      <c r="M41" s="303">
        <v>18468</v>
      </c>
      <c r="N41" s="304">
        <v>21.7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3803592</v>
      </c>
      <c r="J51" s="322">
        <v>67565</v>
      </c>
      <c r="K51" s="323">
        <v>111.1</v>
      </c>
      <c r="L51" s="324">
        <v>50880</v>
      </c>
      <c r="M51" s="325">
        <v>7</v>
      </c>
      <c r="N51" s="326">
        <v>104.1</v>
      </c>
    </row>
    <row r="52" spans="1:14" x14ac:dyDescent="0.15">
      <c r="A52" s="250"/>
      <c r="B52" s="246"/>
      <c r="C52" s="246"/>
      <c r="D52" s="246"/>
      <c r="E52" s="246"/>
      <c r="F52" s="246"/>
      <c r="G52" s="327"/>
      <c r="H52" s="328" t="s">
        <v>513</v>
      </c>
      <c r="I52" s="329">
        <v>3339067</v>
      </c>
      <c r="J52" s="330">
        <v>59314</v>
      </c>
      <c r="K52" s="331">
        <v>168.8</v>
      </c>
      <c r="L52" s="332">
        <v>26879</v>
      </c>
      <c r="M52" s="333">
        <v>2.4</v>
      </c>
      <c r="N52" s="334">
        <v>166.4</v>
      </c>
    </row>
    <row r="53" spans="1:14" x14ac:dyDescent="0.15">
      <c r="A53" s="250"/>
      <c r="B53" s="246"/>
      <c r="C53" s="246"/>
      <c r="D53" s="246"/>
      <c r="E53" s="246"/>
      <c r="F53" s="246"/>
      <c r="G53" s="312" t="s">
        <v>514</v>
      </c>
      <c r="H53" s="313"/>
      <c r="I53" s="321">
        <v>2184039</v>
      </c>
      <c r="J53" s="322">
        <v>39152</v>
      </c>
      <c r="K53" s="323">
        <v>-42.1</v>
      </c>
      <c r="L53" s="324">
        <v>63956</v>
      </c>
      <c r="M53" s="325">
        <v>25.7</v>
      </c>
      <c r="N53" s="326">
        <v>-67.8</v>
      </c>
    </row>
    <row r="54" spans="1:14" x14ac:dyDescent="0.15">
      <c r="A54" s="250"/>
      <c r="B54" s="246"/>
      <c r="C54" s="246"/>
      <c r="D54" s="246"/>
      <c r="E54" s="246"/>
      <c r="F54" s="246"/>
      <c r="G54" s="327"/>
      <c r="H54" s="328" t="s">
        <v>513</v>
      </c>
      <c r="I54" s="329">
        <v>1256520</v>
      </c>
      <c r="J54" s="330">
        <v>22525</v>
      </c>
      <c r="K54" s="331">
        <v>-62</v>
      </c>
      <c r="L54" s="332">
        <v>29239</v>
      </c>
      <c r="M54" s="333">
        <v>8.8000000000000007</v>
      </c>
      <c r="N54" s="334">
        <v>-70.8</v>
      </c>
    </row>
    <row r="55" spans="1:14" x14ac:dyDescent="0.15">
      <c r="A55" s="250"/>
      <c r="B55" s="246"/>
      <c r="C55" s="246"/>
      <c r="D55" s="246"/>
      <c r="E55" s="246"/>
      <c r="F55" s="246"/>
      <c r="G55" s="312" t="s">
        <v>515</v>
      </c>
      <c r="H55" s="313"/>
      <c r="I55" s="321">
        <v>3321028</v>
      </c>
      <c r="J55" s="322">
        <v>60488</v>
      </c>
      <c r="K55" s="323">
        <v>54.5</v>
      </c>
      <c r="L55" s="324">
        <v>66255</v>
      </c>
      <c r="M55" s="325">
        <v>3.6</v>
      </c>
      <c r="N55" s="326">
        <v>50.9</v>
      </c>
    </row>
    <row r="56" spans="1:14" x14ac:dyDescent="0.15">
      <c r="A56" s="250"/>
      <c r="B56" s="246"/>
      <c r="C56" s="246"/>
      <c r="D56" s="246"/>
      <c r="E56" s="246"/>
      <c r="F56" s="246"/>
      <c r="G56" s="327"/>
      <c r="H56" s="328" t="s">
        <v>513</v>
      </c>
      <c r="I56" s="329">
        <v>2304784</v>
      </c>
      <c r="J56" s="330">
        <v>41978</v>
      </c>
      <c r="K56" s="331">
        <v>86.4</v>
      </c>
      <c r="L56" s="332">
        <v>31822</v>
      </c>
      <c r="M56" s="333">
        <v>8.8000000000000007</v>
      </c>
      <c r="N56" s="334">
        <v>77.599999999999994</v>
      </c>
    </row>
    <row r="57" spans="1:14" x14ac:dyDescent="0.15">
      <c r="A57" s="250"/>
      <c r="B57" s="246"/>
      <c r="C57" s="246"/>
      <c r="D57" s="246"/>
      <c r="E57" s="246"/>
      <c r="F57" s="246"/>
      <c r="G57" s="312" t="s">
        <v>516</v>
      </c>
      <c r="H57" s="313"/>
      <c r="I57" s="321">
        <v>2809812</v>
      </c>
      <c r="J57" s="322">
        <v>51900</v>
      </c>
      <c r="K57" s="323">
        <v>-14.2</v>
      </c>
      <c r="L57" s="324">
        <v>92247</v>
      </c>
      <c r="M57" s="325">
        <v>39.200000000000003</v>
      </c>
      <c r="N57" s="326">
        <v>-53.4</v>
      </c>
    </row>
    <row r="58" spans="1:14" x14ac:dyDescent="0.15">
      <c r="A58" s="250"/>
      <c r="B58" s="246"/>
      <c r="C58" s="246"/>
      <c r="D58" s="246"/>
      <c r="E58" s="246"/>
      <c r="F58" s="246"/>
      <c r="G58" s="327"/>
      <c r="H58" s="328" t="s">
        <v>513</v>
      </c>
      <c r="I58" s="329">
        <v>2127637</v>
      </c>
      <c r="J58" s="330">
        <v>39300</v>
      </c>
      <c r="K58" s="331">
        <v>-6.4</v>
      </c>
      <c r="L58" s="332">
        <v>37204</v>
      </c>
      <c r="M58" s="333">
        <v>16.899999999999999</v>
      </c>
      <c r="N58" s="334">
        <v>-23.3</v>
      </c>
    </row>
    <row r="59" spans="1:14" x14ac:dyDescent="0.15">
      <c r="A59" s="250"/>
      <c r="B59" s="246"/>
      <c r="C59" s="246"/>
      <c r="D59" s="246"/>
      <c r="E59" s="246"/>
      <c r="F59" s="246"/>
      <c r="G59" s="312" t="s">
        <v>517</v>
      </c>
      <c r="H59" s="313"/>
      <c r="I59" s="321">
        <v>2056005</v>
      </c>
      <c r="J59" s="322">
        <v>38477</v>
      </c>
      <c r="K59" s="323">
        <v>-25.9</v>
      </c>
      <c r="L59" s="324">
        <v>67319</v>
      </c>
      <c r="M59" s="325">
        <v>-27</v>
      </c>
      <c r="N59" s="326">
        <v>1.1000000000000001</v>
      </c>
    </row>
    <row r="60" spans="1:14" x14ac:dyDescent="0.15">
      <c r="A60" s="250"/>
      <c r="B60" s="246"/>
      <c r="C60" s="246"/>
      <c r="D60" s="246"/>
      <c r="E60" s="246"/>
      <c r="F60" s="246"/>
      <c r="G60" s="327"/>
      <c r="H60" s="328" t="s">
        <v>513</v>
      </c>
      <c r="I60" s="335">
        <v>1329276</v>
      </c>
      <c r="J60" s="330">
        <v>24877</v>
      </c>
      <c r="K60" s="331">
        <v>-36.700000000000003</v>
      </c>
      <c r="L60" s="332">
        <v>38101</v>
      </c>
      <c r="M60" s="333">
        <v>2.4</v>
      </c>
      <c r="N60" s="334">
        <v>-39.1</v>
      </c>
    </row>
    <row r="61" spans="1:14" x14ac:dyDescent="0.15">
      <c r="A61" s="250"/>
      <c r="B61" s="246"/>
      <c r="C61" s="246"/>
      <c r="D61" s="246"/>
      <c r="E61" s="246"/>
      <c r="F61" s="246"/>
      <c r="G61" s="312" t="s">
        <v>518</v>
      </c>
      <c r="H61" s="336"/>
      <c r="I61" s="337">
        <v>2834895</v>
      </c>
      <c r="J61" s="338">
        <v>51516</v>
      </c>
      <c r="K61" s="339">
        <v>16.7</v>
      </c>
      <c r="L61" s="340">
        <v>68131</v>
      </c>
      <c r="M61" s="341">
        <v>9.6999999999999993</v>
      </c>
      <c r="N61" s="326">
        <v>7</v>
      </c>
    </row>
    <row r="62" spans="1:14" x14ac:dyDescent="0.15">
      <c r="A62" s="250"/>
      <c r="B62" s="246"/>
      <c r="C62" s="246"/>
      <c r="D62" s="246"/>
      <c r="E62" s="246"/>
      <c r="F62" s="246"/>
      <c r="G62" s="327"/>
      <c r="H62" s="328" t="s">
        <v>513</v>
      </c>
      <c r="I62" s="329">
        <v>2071457</v>
      </c>
      <c r="J62" s="330">
        <v>37599</v>
      </c>
      <c r="K62" s="331">
        <v>30</v>
      </c>
      <c r="L62" s="332">
        <v>32649</v>
      </c>
      <c r="M62" s="333">
        <v>7.9</v>
      </c>
      <c r="N62" s="334">
        <v>22.1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44.78</v>
      </c>
      <c r="G47" s="12">
        <v>48.64</v>
      </c>
      <c r="H47" s="12">
        <v>51.48</v>
      </c>
      <c r="I47" s="12">
        <v>50.31</v>
      </c>
      <c r="J47" s="13">
        <v>53.39</v>
      </c>
    </row>
    <row r="48" spans="2:10" ht="57.75" customHeight="1" x14ac:dyDescent="0.15">
      <c r="B48" s="14"/>
      <c r="C48" s="1174" t="s">
        <v>4</v>
      </c>
      <c r="D48" s="1174"/>
      <c r="E48" s="1175"/>
      <c r="F48" s="15">
        <v>7.28</v>
      </c>
      <c r="G48" s="16">
        <v>6.21</v>
      </c>
      <c r="H48" s="16">
        <v>4.96</v>
      </c>
      <c r="I48" s="16">
        <v>5.23</v>
      </c>
      <c r="J48" s="17">
        <v>3.85</v>
      </c>
    </row>
    <row r="49" spans="2:10" ht="57.75" customHeight="1" thickBot="1" x14ac:dyDescent="0.2">
      <c r="B49" s="18"/>
      <c r="C49" s="1176" t="s">
        <v>5</v>
      </c>
      <c r="D49" s="1176"/>
      <c r="E49" s="1177"/>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2018-03-08T02:42:18Z</cp:lastPrinted>
  <dcterms:created xsi:type="dcterms:W3CDTF">2018-01-24T04:25:09Z</dcterms:created>
  <dcterms:modified xsi:type="dcterms:W3CDTF">2018-11-19T09:55:26Z</dcterms:modified>
  <cp:category/>
</cp:coreProperties>
</file>