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1393D8D9-651F-4D07-AB0C-4BD1DF4709AC}"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s="1"/>
  <c r="BY40" i="10"/>
  <c r="BE40" i="10"/>
  <c r="AM40" i="10"/>
  <c r="U40" i="10"/>
  <c r="E40" i="10"/>
  <c r="C40" i="10" s="1"/>
  <c r="DG39" i="10"/>
  <c r="CQ39" i="10"/>
  <c r="CO39" i="10" s="1"/>
  <c r="BY39" i="10"/>
  <c r="BE39" i="10"/>
  <c r="AM39" i="10"/>
  <c r="U39" i="10"/>
  <c r="E39" i="10"/>
  <c r="C39" i="10"/>
  <c r="DG38" i="10"/>
  <c r="CQ38" i="10"/>
  <c r="CO38" i="10" s="1"/>
  <c r="BY38" i="10"/>
  <c r="BE38" i="10"/>
  <c r="AM38" i="10"/>
  <c r="U38" i="10"/>
  <c r="E38" i="10"/>
  <c r="C38" i="10" s="1"/>
  <c r="DG37" i="10"/>
  <c r="CQ37" i="10"/>
  <c r="CO37" i="10" s="1"/>
  <c r="BY37" i="10"/>
  <c r="BE37" i="10"/>
  <c r="AM37" i="10"/>
  <c r="W37" i="10"/>
  <c r="E37" i="10"/>
  <c r="C37" i="10"/>
  <c r="DG36" i="10"/>
  <c r="CQ36" i="10"/>
  <c r="CO36" i="10" s="1"/>
  <c r="BY36" i="10"/>
  <c r="BE36" i="10"/>
  <c r="AM36" i="10"/>
  <c r="W36" i="10"/>
  <c r="E36" i="10"/>
  <c r="DG35" i="10"/>
  <c r="CQ35" i="10"/>
  <c r="CO35" i="10" s="1"/>
  <c r="BY35" i="10"/>
  <c r="BE35" i="10"/>
  <c r="AM35" i="10"/>
  <c r="W35" i="10"/>
  <c r="E35" i="10"/>
  <c r="DG34" i="10"/>
  <c r="CQ34" i="10"/>
  <c r="BY34" i="10"/>
  <c r="BG34" i="10"/>
  <c r="AO34" i="10"/>
  <c r="W34" i="10"/>
  <c r="E34" i="10"/>
  <c r="C34" i="10"/>
  <c r="C35" i="10" s="1"/>
  <c r="C36" i="10" s="1"/>
  <c r="U34" i="10" l="1"/>
  <c r="U35" i="10" s="1"/>
  <c r="U36" i="10" s="1"/>
  <c r="U37" i="10" l="1"/>
  <c r="AM34" i="10"/>
  <c r="BE34"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<sst xmlns="http://schemas.openxmlformats.org/spreadsheetml/2006/main" count="1169" uniqueCount="617">
  <si>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</si>
  <si>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</si>
  <si>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</si>
  <si>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</si>
  <si>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</si>
  <si>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</si>
  <si>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</si>
  <si>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</si>
  <si>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</si>
  <si>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</si>
  <si>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</si>
  <si>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</si>
  <si>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</si>
  <si>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</si>
  <si>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</si>
  <si>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</si>
  <si>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</si>
  <si>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</si>
  <si>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</si>
  <si>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</si>
  <si>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</si>
  <si>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</si>
  <si>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</si>
  <si>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</si>
  <si>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</si>
  <si>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</si>
  <si>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</si>
  <si>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</si>
  <si>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</si>
  <si>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</si>
  <si>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</si>
  <si>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</si>
  <si>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</si>
  <si>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</si>
  <si>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</si>
  <si>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</si>
  <si>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</si>
  <si>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</si>
  <si>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</si>
  <si>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</si>
  <si>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</si>
  <si>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</si>
  <si>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</si>
  <si>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</si>
  <si>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</si>
  <si>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</si>
  <si>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</si>
  <si>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</si>
  <si>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</si>
  <si>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</si>
  <si>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</si>
  <si>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</si>
  <si>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</si>
  <si>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</si>
  <si>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</si>
  <si>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</si>
  <si>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</si>
  <si>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</si>
  <si>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</si>
  <si>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</si>
  <si>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</si>
  <si>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</si>
  <si>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</si>
  <si>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</si>
  <si>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</si>
  <si>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</si>
  <si>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</si>
  <si>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</si>
  <si>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</si>
  <si>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</si>
  <si>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</si>
  <si>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</si>
  <si>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</si>
  <si>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</si>
  <si>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</si>
  <si>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</si>
  <si>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</si>
  <si>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</si>
  <si>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</si>
  <si>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</si>
  <si>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</si>
  <si>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</si>
  <si>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</si>
  <si>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</si>
  <si>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</si>
  <si>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</si>
  <si>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</si>
  <si>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</si>
  <si>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</si>
  <si>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</si>
  <si>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</si>
  <si>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</si>
  <si>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</si>
  <si>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</si>
  <si>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</si>
  <si>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</si>
  <si>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</si>
  <si>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</si>
  <si>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山武市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</si>
  <si>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</si>
  <si>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</si>
  <si>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</si>
  <si>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</si>
  <si>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</si>
  <si>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</si>
  <si>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</si>
  <si>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</si>
  <si>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</si>
  <si>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</si>
  <si>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</si>
  <si>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</si>
  <si>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</si>
  <si>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</si>
  <si>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</si>
  <si>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</si>
  <si>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</si>
  <si>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</si>
  <si>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</si>
  <si>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</si>
  <si>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</si>
  <si>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</si>
  <si>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</si>
  <si>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</si>
  <si>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</si>
  <si>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</si>
  <si>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</si>
  <si>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</si>
  <si>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</si>
  <si>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</si>
  <si>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</si>
  <si>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</si>
  <si>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</si>
  <si>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</si>
  <si>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</si>
  <si>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</si>
  <si>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</si>
  <si>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</si>
  <si>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</si>
  <si>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</si>
  <si>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</si>
  <si>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</si>
  <si>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</si>
  <si>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</si>
  <si>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</si>
  <si>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</si>
  <si>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</si>
  <si>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</si>
  <si>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</si>
  <si>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</si>
  <si>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</si>
  <si>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</si>
  <si>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</si>
  <si>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</si>
  <si>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</si>
  <si>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</si>
  <si>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</si>
  <si>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</si>
  <si>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</si>
  <si>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</si>
  <si>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</si>
  <si>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</si>
  <si>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</si>
  <si>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</si>
  <si>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</si>
  <si>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</si>
  <si>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</si>
  <si>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</si>
  <si>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</si>
  <si>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</si>
  <si>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</si>
  <si>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</si>
  <si>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</si>
  <si>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</si>
  <si>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</si>
  <si>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</si>
  <si>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</si>
  <si>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</si>
  <si>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</si>
  <si>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</si>
  <si>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</si>
  <si>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</si>
  <si>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</si>
  <si>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</si>
  <si>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</si>
  <si>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</si>
  <si>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</si>
  <si>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</si>
  <si>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</si>
  <si>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</si>
  <si>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</si>
  <si>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</si>
  <si>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</si>
  <si>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</si>
  <si>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</si>
  <si>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</si>
  <si>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</si>
  <si>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</si>
  <si>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</si>
  <si>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</si>
  <si>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</si>
  <si>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</si>
  <si>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</si>
  <si>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</si>
  <si>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</si>
  <si>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</si>
  <si>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</si>
  <si>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</si>
  <si>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</si>
  <si>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</si>
  <si>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</si>
  <si>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</si>
  <si>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</si>
  <si>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</si>
  <si>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</si>
  <si>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</si>
  <si>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</si>
  <si>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</si>
  <si>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</si>
  <si>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</si>
  <si>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</si>
  <si>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千葉県山武市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</si>
  <si>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</si>
  <si>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</si>
  <si>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</si>
  <si>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</si>
  <si>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</si>
  <si>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</si>
  <si>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</si>
  <si>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</si>
  <si>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</si>
  <si>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</si>
  <si>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</si>
  <si>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</si>
  <si>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</si>
  <si>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</si>
  <si>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</si>
  <si>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</si>
  <si>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</si>
  <si>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</si>
  <si>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</si>
  <si>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</si>
  <si>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</si>
  <si>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</si>
  <si>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</si>
  <si>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</si>
  <si>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</si>
  <si>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</si>
  <si>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</si>
  <si>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</si>
  <si>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</si>
  <si>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</si>
  <si>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</si>
  <si>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</si>
  <si>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</si>
  <si>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</si>
  <si>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</si>
  <si>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</si>
  <si>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</si>
  <si>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</si>
  <si>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</si>
  <si>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</si>
  <si>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</si>
  <si>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</si>
  <si>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</si>
  <si>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</si>
  <si>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</si>
  <si>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</si>
  <si>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</si>
  <si>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</si>
  <si>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</si>
  <si>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</si>
  <si>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</si>
  <si>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</si>
  <si>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</si>
  <si>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</si>
  <si>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</si>
  <si>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</si>
  <si>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</si>
  <si>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</si>
  <si>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</si>
  <si>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</si>
  <si>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</si>
  <si>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</si>
  <si>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</si>
  <si>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</si>
  <si>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</si>
  <si>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</si>
  <si>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</si>
  <si>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</si>
  <si>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</si>
  <si>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</si>
  <si>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</si>
  <si>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</si>
  <si>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</si>
  <si>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</si>
  <si>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</si>
  <si>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</si>
  <si>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</si>
  <si>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</si>
  <si>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</si>
  <si>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</si>
  <si>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</si>
  <si>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</si>
  <si>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</si>
  <si>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</si>
  <si>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</si>
  <si>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</si>
  <si>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</si>
  <si>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</si>
  <si>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</si>
  <si>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</si>
  <si>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</si>
  <si>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</si>
  <si>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</si>
  <si>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</si>
  <si>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</si>
  <si>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</si>
  <si>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</si>
  <si>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</si>
  <si>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</si>
  <si>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</si>
  <si>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</si>
  <si>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</si>
  <si>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</si>
  <si>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</si>
  <si>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</si>
  <si>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</si>
  <si>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</si>
  <si>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</si>
  <si>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</si>
  <si>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</si>
  <si>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</si>
  <si>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</si>
  <si>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</si>
  <si>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</si>
  <si>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</si>
  <si>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</si>
  <si>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</si>
  <si>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</si>
  <si>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</si>
  <si>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</si>
  <si>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</si>
  <si>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</si>
  <si>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</si>
  <si>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</si>
  <si>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</si>
  <si>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</si>
  <si>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</si>
  <si>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</si>
  <si>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</si>
  <si>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</si>
  <si>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</si>
  <si>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</si>
  <si>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</si>
  <si>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</si>
  <si>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</si>
  <si>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</si>
  <si>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</si>
  <si>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</si>
  <si>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</si>
  <si>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</si>
  <si>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</si>
  <si>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</si>
  <si>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</si>
  <si>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</si>
  <si>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</si>
  <si>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</si>
  <si>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</si>
  <si>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</si>
  <si>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</si>
  <si>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</si>
  <si>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</si>
  <si>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</si>
  <si>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</si>
  <si>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</si>
  <si>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千葉県山武市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</si>
  <si>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</si>
  <si>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</si>
  <si>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</si>
  <si>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</si>
  <si>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</si>
  <si>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</si>
  <si>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</si>
  <si>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</si>
  <si>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</si>
  <si>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</si>
  <si>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</si>
  <si>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</si>
  <si>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</si>
  <si>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</si>
  <si>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</si>
  <si>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</si>
  <si>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</si>
  <si>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</si>
  <si>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</si>
  <si>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</si>
  <si>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山武市地方独立行政法人さんむ医療センター公債管理特別会計</t>
    <phoneticPr fontId="5"/>
  </si>
  <si>
    <t>-</t>
    <phoneticPr fontId="5"/>
  </si>
  <si>
    <t>山武市組合立国保成東病院事業清算事務特別会計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</si>
  <si>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</si>
  <si>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</si>
  <si>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</si>
  <si>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</si>
  <si>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</si>
  <si>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</si>
  <si>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</si>
  <si>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</si>
  <si>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</si>
  <si>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</si>
  <si>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</si>
  <si>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</si>
  <si>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</si>
  <si>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山武市国民健康保険特別会計（事業勘定）</t>
    <phoneticPr fontId="5"/>
  </si>
  <si>
    <t>山武市国民健康保険特別会計（施設勘定）</t>
    <phoneticPr fontId="5"/>
  </si>
  <si>
    <t>山武市介護保険特別会計</t>
    <phoneticPr fontId="5"/>
  </si>
  <si>
    <t>山武市後期高齢者医療特別会計</t>
    <phoneticPr fontId="5"/>
  </si>
  <si>
    <t>山武市水道事業会計</t>
    <phoneticPr fontId="5"/>
  </si>
  <si>
    <t>法適用企業</t>
    <phoneticPr fontId="5"/>
  </si>
  <si>
    <t>山武市農業集落排水事業特別会計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</si>
  <si>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</si>
  <si>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</si>
  <si>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</si>
  <si>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</si>
  <si>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</si>
  <si>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</si>
  <si>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</si>
  <si>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</si>
  <si>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</si>
  <si>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</si>
  <si>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</si>
  <si>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</si>
  <si>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</si>
  <si>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</si>
  <si>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</si>
  <si>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</si>
  <si>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</si>
  <si>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</si>
  <si>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</si>
  <si>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</si>
  <si>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</si>
  <si>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</si>
  <si>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</si>
  <si>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</si>
  <si>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</si>
  <si>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</si>
  <si>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</si>
  <si>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</si>
  <si>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</si>
  <si>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</si>
  <si>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</si>
  <si>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</si>
  <si>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</si>
  <si>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</si>
  <si>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</si>
  <si>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</si>
  <si>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</si>
  <si>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</si>
  <si>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</si>
  <si>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</si>
  <si>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</si>
  <si>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</si>
  <si>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</si>
  <si>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</si>
  <si>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</si>
  <si>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</si>
  <si>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</si>
  <si>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</si>
  <si>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</si>
  <si>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</si>
  <si>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</si>
  <si>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</si>
  <si>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</si>
  <si>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</si>
  <si>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</si>
  <si>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</si>
  <si>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</si>
  <si>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</si>
  <si>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山武市水道事業会計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</si>
  <si>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</si>
  <si>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</si>
  <si>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</si>
  <si>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</si>
  <si>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</si>
  <si>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</si>
  <si>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</si>
  <si>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</si>
  <si>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</si>
  <si>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</si>
  <si>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</si>
  <si>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</si>
  <si>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</si>
  <si>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</si>
  <si>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</si>
  <si>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</si>
  <si>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</si>
  <si>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</si>
  <si>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</si>
  <si>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</si>
  <si>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</si>
  <si>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</si>
  <si>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</si>
  <si>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</si>
  <si>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</si>
  <si>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</si>
  <si>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</si>
  <si>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</si>
  <si>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</si>
  <si>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</si>
  <si>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</si>
  <si>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</si>
  <si>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</si>
  <si>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</si>
  <si>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</si>
  <si>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</si>
  <si>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</si>
  <si>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</si>
  <si>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</si>
  <si>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</si>
  <si>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</si>
  <si>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</si>
  <si>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</si>
  <si>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</si>
  <si>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</si>
  <si>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</si>
  <si>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</si>
  <si>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</si>
  <si>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</si>
  <si>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</si>
  <si>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</si>
  <si>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</si>
  <si>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</si>
  <si>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</si>
  <si>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</si>
  <si>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</si>
  <si>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</si>
  <si>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</si>
  <si>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</si>
  <si>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</si>
  <si>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</si>
  <si>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</si>
  <si>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</si>
  <si>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</si>
  <si>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</si>
  <si>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</si>
  <si>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</si>
  <si>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</si>
  <si>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</si>
  <si>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</si>
  <si>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</si>
  <si>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</si>
  <si>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</si>
  <si>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</si>
  <si>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</si>
  <si>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</si>
  <si>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</si>
  <si>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</si>
  <si>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</si>
  <si>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</si>
  <si>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</si>
  <si>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</si>
  <si>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</si>
  <si>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</si>
  <si>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</si>
  <si>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</si>
  <si>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</si>
  <si>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14.36</t>
  </si>
  <si>
    <t>▲ 1.74</t>
  </si>
  <si>
    <t>▲ 3.31</t>
  </si>
  <si>
    <t>▲ 1.47</t>
  </si>
  <si>
    <t>▲ 2.26</t>
  </si>
  <si>
    <t>山武市水道事業会計</t>
  </si>
  <si>
    <t>一般会計</t>
  </si>
  <si>
    <t>山武市国民健康保険特別会計（事業勘定）</t>
  </si>
  <si>
    <t>山武市介護保険特別会計</t>
  </si>
  <si>
    <t>山武市国民健康保険特別会計（施設勘定）</t>
  </si>
  <si>
    <t>山武市農業集落排水事業特別会計</t>
  </si>
  <si>
    <t>山武市後期高齢者医療特別会計</t>
  </si>
  <si>
    <t>山武市地方独立行政法人さんむ医療センター公債管理特別会計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</si>
  <si>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</si>
  <si>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</si>
  <si>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</si>
  <si>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</si>
  <si>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</si>
  <si>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</si>
  <si>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</si>
  <si>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</si>
  <si>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山武郡市広域行政組合</t>
    <rPh sb="0" eb="4">
      <t>サンブグンシ</t>
    </rPh>
    <rPh sb="4" eb="6">
      <t>コウイキ</t>
    </rPh>
    <rPh sb="6" eb="8">
      <t>ギョウセイ</t>
    </rPh>
    <rPh sb="8" eb="10">
      <t>クミアイ</t>
    </rPh>
    <phoneticPr fontId="2"/>
  </si>
  <si>
    <t>九十九里地域水道企業団</t>
    <rPh sb="0" eb="4">
      <t>クジュウクリ</t>
    </rPh>
    <rPh sb="4" eb="6">
      <t>チイキ</t>
    </rPh>
    <rPh sb="6" eb="8">
      <t>スイドウ</t>
    </rPh>
    <rPh sb="8" eb="11">
      <t>キギョウダン</t>
    </rPh>
    <phoneticPr fontId="2"/>
  </si>
  <si>
    <t>山武郡市環境衛生組合</t>
    <rPh sb="0" eb="4">
      <t>サンブグンシ</t>
    </rPh>
    <rPh sb="4" eb="8">
      <t>カンキョウエイセイ</t>
    </rPh>
    <rPh sb="8" eb="10">
      <t>クミアイ</t>
    </rPh>
    <phoneticPr fontId="2"/>
  </si>
  <si>
    <t>山武郡市広域水道企業団</t>
    <rPh sb="0" eb="4">
      <t>サンブグンシ</t>
    </rPh>
    <rPh sb="4" eb="6">
      <t>コウイキ</t>
    </rPh>
    <rPh sb="6" eb="8">
      <t>スイドウ</t>
    </rPh>
    <rPh sb="8" eb="11">
      <t>キギョウダン</t>
    </rPh>
    <phoneticPr fontId="2"/>
  </si>
  <si>
    <t>東金市外三市町清掃組合</t>
    <rPh sb="0" eb="3">
      <t>トウガネシ</t>
    </rPh>
    <rPh sb="3" eb="4">
      <t>ソト</t>
    </rPh>
    <rPh sb="4" eb="7">
      <t>サンシマチ</t>
    </rPh>
    <rPh sb="7" eb="9">
      <t>セイソウ</t>
    </rPh>
    <rPh sb="9" eb="11">
      <t>クミアイ</t>
    </rPh>
    <phoneticPr fontId="2"/>
  </si>
  <si>
    <t>-</t>
    <phoneticPr fontId="2"/>
  </si>
  <si>
    <t>千葉県市町村総合事務組合（一般組合）</t>
    <rPh sb="0" eb="3">
      <t>チバケン</t>
    </rPh>
    <rPh sb="3" eb="6">
      <t>シチョウソン</t>
    </rPh>
    <rPh sb="6" eb="8">
      <t>ソウゴウ</t>
    </rPh>
    <rPh sb="8" eb="12">
      <t>ジムクミアイ</t>
    </rPh>
    <rPh sb="13" eb="15">
      <t>イッパン</t>
    </rPh>
    <rPh sb="15" eb="17">
      <t>クミアイ</t>
    </rPh>
    <phoneticPr fontId="2"/>
  </si>
  <si>
    <t>千葉県市町村総合事務組合（千葉県自治会館管理運営特別会計）</t>
    <rPh sb="0" eb="3">
      <t>チバケン</t>
    </rPh>
    <rPh sb="3" eb="6">
      <t>シチョウソン</t>
    </rPh>
    <rPh sb="6" eb="8">
      <t>ソウゴウ</t>
    </rPh>
    <rPh sb="8" eb="12">
      <t>ジムクミアイ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</si>
  <si>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2">
      <t>ジムクミアイ</t>
    </rPh>
    <rPh sb="13" eb="16">
      <t>チバケン</t>
    </rPh>
    <rPh sb="16" eb="18">
      <t>ジチ</t>
    </rPh>
    <rPh sb="18" eb="20">
      <t>ケンシュウ</t>
    </rPh>
    <rPh sb="24" eb="27">
      <t>トクベツカイ</t>
    </rPh>
    <rPh sb="27" eb="28">
      <t>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</si>
  <si>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9">
      <t>トクベツカイケイ</t>
    </rPh>
    <phoneticPr fontId="2"/>
  </si>
  <si>
    <t>千葉県後期高齢者医療連合（一般会計）</t>
    <rPh sb="0" eb="3">
      <t>チバケン</t>
    </rPh>
    <rPh sb="3" eb="5">
      <t>コウキ</t>
    </rPh>
    <rPh sb="5" eb="8">
      <t>コウレイシャ</t>
    </rPh>
    <rPh sb="8" eb="10">
      <t>イリョウ</t>
    </rPh>
    <rPh sb="10" eb="12">
      <t>レンゴウ</t>
    </rPh>
    <rPh sb="13" eb="15">
      <t>イッパン</t>
    </rPh>
    <rPh sb="15" eb="17">
      <t>カイケイ</t>
    </rPh>
    <phoneticPr fontId="2"/>
  </si>
  <si>
    <t>千葉県後期高齢者医療連合（後期高齢者医療特別会計）</t>
    <rPh sb="0" eb="3">
      <t>チバケン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</si>
  <si>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独立行政法人さんむ医療センター</t>
    <rPh sb="0" eb="2">
      <t>ドクリツ</t>
    </rPh>
    <rPh sb="2" eb="4">
      <t>ギョウセイ</t>
    </rPh>
    <rPh sb="4" eb="6">
      <t>ホウジン</t>
    </rPh>
    <rPh sb="9" eb="11">
      <t>イリョウ</t>
    </rPh>
    <phoneticPr fontId="2"/>
  </si>
  <si>
    <t>公共施設整備基金</t>
    <rPh sb="0" eb="4">
      <t>コウキョウシセツ</t>
    </rPh>
    <rPh sb="4" eb="6">
      <t>セイビ</t>
    </rPh>
    <rPh sb="6" eb="8">
      <t>キキン</t>
    </rPh>
    <phoneticPr fontId="5"/>
  </si>
  <si>
    <t>教育施設整備基金</t>
    <rPh sb="0" eb="2">
      <t>キョウイク</t>
    </rPh>
    <rPh sb="2" eb="4">
      <t>シセツ</t>
    </rPh>
    <rPh sb="4" eb="6">
      <t>セイビ</t>
    </rPh>
    <rPh sb="6" eb="8">
      <t>キキン</t>
    </rPh>
    <phoneticPr fontId="2"/>
  </si>
  <si>
    <t>庁舎建設基金</t>
    <rPh sb="0" eb="2">
      <t>チョウシャ</t>
    </rPh>
    <rPh sb="2" eb="4">
      <t>ケンセツ</t>
    </rPh>
    <rPh sb="4" eb="6">
      <t>キキン</t>
    </rPh>
    <phoneticPr fontId="5"/>
  </si>
  <si>
    <t>福祉基金</t>
    <rPh sb="0" eb="2">
      <t>フクシ</t>
    </rPh>
    <rPh sb="2" eb="4">
      <t>キキン</t>
    </rPh>
    <phoneticPr fontId="5"/>
  </si>
  <si>
    <t xml:space="preserve">※8：職員の状況については、令和3年地方公務員給与実態調査に基づいている。 </t>
    <phoneticPr fontId="2"/>
  </si>
  <si>
    <t>-</t>
    <phoneticPr fontId="2"/>
  </si>
  <si>
    <t>地域振興基金</t>
    <rPh sb="0" eb="2">
      <t>チイキ</t>
    </rPh>
    <rPh sb="2" eb="4">
      <t>シンコウ</t>
    </rPh>
    <rPh sb="4" eb="6">
      <t>キキン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</si>
  <si>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</si>
  <si>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</si>
  <si>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定されず、有形固定資産償却率は類似団体内平均値に比べるとやや低い水準にある。しかし、病院や中学校の建設、老朽化した施設の修繕に係る起債の増加が見込まれることから、山武市公共施設個別施設計画に基づき計画的に施設の修繕等を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</si>
  <si>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</si>
  <si>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</si>
  <si>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</si>
  <si>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</si>
  <si>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</si>
  <si>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</si>
  <si>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算定されず、実質公債費比率は類似団体と比較すると、低くなっている。これは、過去に借り入れた地方債の償還が進んだことによるものである。しかし、病院や中学校の建設、老朽化施設の修繕に係る地方債の借入が見込まれることから、今後は実質公債費比率の増加が見込まれる。今後は、山武市公共施設個別施設計画に基づき計画的に施設の修繕等を実施し、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</si>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</sst>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2"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4"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4"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4"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4"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4"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38"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2"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9"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59"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1"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0" xfId="14" applyNumberFormat="1" applyFont="1" applyFill="1" applyBorder="1" applyAlignment="1">
      <alignment horizontal="right" vertical="center" shrinkToFit="1"/>
    </xf>
    <xf numFmtId="177" fontId="34" fillId="6" borderId="171"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383F93B-1117-42E5-B7B7-E928FEE00FF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92632</c:v>
                </c:pt>
                <c:pt idx="4">
                  <c:v>96469</c:v>
                </c:pt>
              </c:numCache>
            </c:numRef>
          </c:val>
          <c:smooth val="0"/>
          <c:extLst>
            <c:ext xmlns:c16="http://schemas.microsoft.com/office/drawing/2014/chart" uri="{C3380CC4-5D6E-409C-BE32-E72D297353CC}">
              <c16:uniqueId val="{00000000-7916-4CDB-AF9E-68C03A96A1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71847</c:v>
                </c:pt>
                <c:pt idx="1">
                  <c:v>44034</c:v>
                </c:pt>
                <c:pt idx="2">
                  <c:v>68036</c:v>
                </c:pt>
                <c:pt idx="3">
                  <c:v>96849</c:v>
                </c:pt>
                <c:pt idx="4">
                  <c:v>81897</c:v>
                </c:pt>
              </c:numCache>
            </c:numRef>
          </c:val>
          <c:smooth val="0"/>
          <c:extLst>
            <c:ext xmlns:c16="http://schemas.microsoft.com/office/drawing/2014/chart" uri="{C3380CC4-5D6E-409C-BE32-E72D297353CC}">
              <c16:uniqueId val="{00000001-7916-4CDB-AF9E-68C03A96A1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4.67</c:v>
                </c:pt>
                <c:pt idx="1">
                  <c:v>4.9800000000000004</c:v>
                </c:pt>
                <c:pt idx="2">
                  <c:v>8.0399999999999991</c:v>
                </c:pt>
                <c:pt idx="3">
                  <c:v>6.41</c:v>
                </c:pt>
                <c:pt idx="4">
                  <c:v>7.92</c:v>
                </c:pt>
              </c:numCache>
            </c:numRef>
          </c:val>
          <c:extLst>
            <c:ext xmlns:c16="http://schemas.microsoft.com/office/drawing/2014/chart" uri="{C3380CC4-5D6E-409C-BE32-E72D297353CC}">
              <c16:uniqueId val="{00000000-50ED-4767-BB3E-5999B538EC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40.99</c:v>
                </c:pt>
                <c:pt idx="1">
                  <c:v>41.74</c:v>
                </c:pt>
                <c:pt idx="2">
                  <c:v>38.15</c:v>
                </c:pt>
                <c:pt idx="3">
                  <c:v>41.65</c:v>
                </c:pt>
                <c:pt idx="4">
                  <c:v>39.409999999999997</c:v>
                </c:pt>
              </c:numCache>
            </c:numRef>
          </c:val>
          <c:extLst>
            <c:ext xmlns:c16="http://schemas.microsoft.com/office/drawing/2014/chart" uri="{C3380CC4-5D6E-409C-BE32-E72D297353CC}">
              <c16:uniqueId val="{00000001-50ED-4767-BB3E-5999B538EC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-14.36</c:v>
                </c:pt>
                <c:pt idx="1">
                  <c:v>-1.74</c:v>
                </c:pt>
                <c:pt idx="2">
                  <c:v>-3.31</c:v>
                </c:pt>
                <c:pt idx="3">
                  <c:v>-1.47</c:v>
                </c:pt>
                <c:pt idx="4">
                  <c:v>-2.2599999999999998</c:v>
                </c:pt>
              </c:numCache>
            </c:numRef>
          </c:val>
          <c:smooth val="0"/>
          <c:extLst>
            <c:ext xmlns:c16="http://schemas.microsoft.com/office/drawing/2014/chart" uri="{C3380CC4-5D6E-409C-BE32-E72D297353CC}">
              <c16:uniqueId val="{00000002-50ED-4767-BB3E-5999B538EC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0.42</c:v>
                </c:pt>
                <c:pt idx="2">
                  <c:v>#N/A</c:v>
                </c:pt>
                <c:pt idx="3">
                  <c:v>0.35</c:v>
                </c:pt>
                <c:pt idx="4">
                  <c:v>#N/A</c:v>
                </c:pt>
                <c:pt idx="5">
                  <c:v>0.21</c:v>
                </c:pt>
                <c:pt idx="6">
                  <c:v>#N/A</c:v>
                </c:pt>
                <c:pt idx="7">
                  <c:v>7.0000000000000007E-2</c:v>
                </c:pt>
                <c:pt idx="8">
                  <c:v>#N/A</c:v>
                </c:pt>
                <c:pt idx="9">
                  <c:v>0</c:v>
                </c:pt>
              </c:numCache>
            </c:numRef>
          </c:val>
          <c:extLst>
            <c:ext xmlns:c16="http://schemas.microsoft.com/office/drawing/2014/chart" uri="{C3380CC4-5D6E-409C-BE32-E72D297353CC}">
              <c16:uniqueId val="{00000000-077B-4C55-9A58-54FAB24B9E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7B-4C55-9A58-54FAB24B9E88}"/>
            </c:ext>
          </c:extLst>
        </c:ser>
        <c:ser>
          <c:idx val="2"/>
          <c:order val="2"/>
          <c:tx>
            <c:strRef>
              <c:f>データシート!$A$29</c:f>
              <c:strCache>
                <c:ptCount val="1"/>
                <c:pt idx="0">
                  <c:v>山武市地方独立行政法人さんむ医療センター公債管理特別会計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77B-4C55-9A58-54FAB24B9E88}"/>
            </c:ext>
          </c:extLst>
        </c:ser>
        <c:ser>
          <c:idx val="3"/>
          <c:order val="3"/>
          <c:tx>
            <c:strRef>
              <c:f>データシート!$A$30</c:f>
              <c:strCache>
                <c:ptCount val="1"/>
                <c:pt idx="0">
                  <c:v>山武市後期高齢者医療特別会計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077B-4C55-9A58-54FAB24B9E88}"/>
            </c:ext>
          </c:extLst>
        </c:ser>
        <c:ser>
          <c:idx val="4"/>
          <c:order val="4"/>
          <c:tx>
            <c:strRef>
              <c:f>データシート!$A$31</c:f>
              <c:strCache>
                <c:ptCount val="1"/>
                <c:pt idx="0">
                  <c:v>山武市農業集落排水事業特別会計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077B-4C55-9A58-54FAB24B9E88}"/>
            </c:ext>
          </c:extLst>
        </c:ser>
        <c:ser>
          <c:idx val="5"/>
          <c:order val="5"/>
          <c:tx>
            <c:strRef>
              <c:f>データシート!$A$32</c:f>
              <c:strCache>
                <c:ptCount val="1"/>
                <c:pt idx="0">
                  <c:v>山武市国民健康保険特別会計（施設勘定）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0.04</c:v>
                </c:pt>
                <c:pt idx="4">
                  <c:v>#N/A</c:v>
                </c:pt>
                <c:pt idx="5">
                  <c:v>7.0000000000000007E-2</c:v>
                </c:pt>
                <c:pt idx="6">
                  <c:v>#N/A</c:v>
                </c:pt>
                <c:pt idx="7">
                  <c:v>0.03</c:v>
                </c:pt>
                <c:pt idx="8">
                  <c:v>#N/A</c:v>
                </c:pt>
                <c:pt idx="9">
                  <c:v>0.05</c:v>
                </c:pt>
              </c:numCache>
            </c:numRef>
          </c:val>
          <c:extLst>
            <c:ext xmlns:c16="http://schemas.microsoft.com/office/drawing/2014/chart" uri="{C3380CC4-5D6E-409C-BE32-E72D297353CC}">
              <c16:uniqueId val="{00000005-077B-4C55-9A58-54FAB24B9E88}"/>
            </c:ext>
          </c:extLst>
        </c:ser>
        <c:ser>
          <c:idx val="6"/>
          <c:order val="6"/>
          <c:tx>
            <c:strRef>
              <c:f>データシート!$A$33</c:f>
              <c:strCache>
                <c:ptCount val="1"/>
                <c:pt idx="0">
                  <c:v>山武市介護保険特別会計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0.98</c:v>
                </c:pt>
                <c:pt idx="2">
                  <c:v>#N/A</c:v>
                </c:pt>
                <c:pt idx="3">
                  <c:v>0.45</c:v>
                </c:pt>
                <c:pt idx="4">
                  <c:v>#N/A</c:v>
                </c:pt>
                <c:pt idx="5">
                  <c:v>0.51</c:v>
                </c:pt>
                <c:pt idx="6">
                  <c:v>#N/A</c:v>
                </c:pt>
                <c:pt idx="7">
                  <c:v>0.71</c:v>
                </c:pt>
                <c:pt idx="8">
                  <c:v>#N/A</c:v>
                </c:pt>
                <c:pt idx="9">
                  <c:v>0.4</c:v>
                </c:pt>
              </c:numCache>
            </c:numRef>
          </c:val>
          <c:extLst>
            <c:ext xmlns:c16="http://schemas.microsoft.com/office/drawing/2014/chart" uri="{C3380CC4-5D6E-409C-BE32-E72D297353CC}">
              <c16:uniqueId val="{00000006-077B-4C55-9A58-54FAB24B9E88}"/>
            </c:ext>
          </c:extLst>
        </c:ser>
        <c:ser>
          <c:idx val="7"/>
          <c:order val="7"/>
          <c:tx>
            <c:strRef>
              <c:f>データシート!$A$34</c:f>
              <c:strCache>
                <c:ptCount val="1"/>
                <c:pt idx="0">
                  <c:v>山武市国民健康保険特別会計（事業勘定）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6.09</c:v>
                </c:pt>
                <c:pt idx="2">
                  <c:v>#N/A</c:v>
                </c:pt>
                <c:pt idx="3">
                  <c:v>1.32</c:v>
                </c:pt>
                <c:pt idx="4">
                  <c:v>#N/A</c:v>
                </c:pt>
                <c:pt idx="5">
                  <c:v>1.1299999999999999</c:v>
                </c:pt>
                <c:pt idx="6">
                  <c:v>#N/A</c:v>
                </c:pt>
                <c:pt idx="7">
                  <c:v>0.93</c:v>
                </c:pt>
                <c:pt idx="8">
                  <c:v>#N/A</c:v>
                </c:pt>
                <c:pt idx="9">
                  <c:v>0.6</c:v>
                </c:pt>
              </c:numCache>
            </c:numRef>
          </c:val>
          <c:extLst>
            <c:ext xmlns:c16="http://schemas.microsoft.com/office/drawing/2014/chart" uri="{C3380CC4-5D6E-409C-BE32-E72D297353CC}">
              <c16:uniqueId val="{00000007-077B-4C55-9A58-54FAB24B9E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4.67</c:v>
                </c:pt>
                <c:pt idx="2">
                  <c:v>#N/A</c:v>
                </c:pt>
                <c:pt idx="3">
                  <c:v>4.97</c:v>
                </c:pt>
                <c:pt idx="4">
                  <c:v>#N/A</c:v>
                </c:pt>
                <c:pt idx="5">
                  <c:v>8.0399999999999991</c:v>
                </c:pt>
                <c:pt idx="6">
                  <c:v>#N/A</c:v>
                </c:pt>
                <c:pt idx="7">
                  <c:v>6.41</c:v>
                </c:pt>
                <c:pt idx="8">
                  <c:v>#N/A</c:v>
                </c:pt>
                <c:pt idx="9">
                  <c:v>7.92</c:v>
                </c:pt>
              </c:numCache>
            </c:numRef>
          </c:val>
          <c:extLst>
            <c:ext xmlns:c16="http://schemas.microsoft.com/office/drawing/2014/chart" uri="{C3380CC4-5D6E-409C-BE32-E72D297353CC}">
              <c16:uniqueId val="{00000008-077B-4C55-9A58-54FAB24B9E88}"/>
            </c:ext>
          </c:extLst>
        </c:ser>
        <c:ser>
          <c:idx val="9"/>
          <c:order val="9"/>
          <c:tx>
            <c:strRef>
              <c:f>データシート!$A$36</c:f>
              <c:strCache>
                <c:ptCount val="1"/>
                <c:pt idx="0">
                  <c:v>山武市水道事業会計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10.09</c:v>
                </c:pt>
                <c:pt idx="2">
                  <c:v>#N/A</c:v>
                </c:pt>
                <c:pt idx="3">
                  <c:v>9.93</c:v>
                </c:pt>
                <c:pt idx="4">
                  <c:v>#N/A</c:v>
                </c:pt>
                <c:pt idx="5">
                  <c:v>9.92</c:v>
                </c:pt>
                <c:pt idx="6">
                  <c:v>#N/A</c:v>
                </c:pt>
                <c:pt idx="7">
                  <c:v>9.4700000000000006</c:v>
                </c:pt>
                <c:pt idx="8">
                  <c:v>#N/A</c:v>
                </c:pt>
                <c:pt idx="9">
                  <c:v>8.7200000000000006</c:v>
                </c:pt>
              </c:numCache>
            </c:numRef>
          </c:val>
          <c:extLst>
            <c:ext xmlns:c16="http://schemas.microsoft.com/office/drawing/2014/chart" uri="{C3380CC4-5D6E-409C-BE32-E72D297353CC}">
              <c16:uniqueId val="{00000009-077B-4C55-9A58-54FAB24B9E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2005</c:v>
                </c:pt>
                <c:pt idx="5">
                  <c:v>2049</c:v>
                </c:pt>
                <c:pt idx="8">
                  <c:v>2032</c:v>
                </c:pt>
                <c:pt idx="11">
                  <c:v>1927</c:v>
                </c:pt>
                <c:pt idx="14">
                  <c:v>2042</c:v>
                </c:pt>
              </c:numCache>
            </c:numRef>
          </c:val>
          <c:extLst>
            <c:ext xmlns:c16="http://schemas.microsoft.com/office/drawing/2014/chart" uri="{C3380CC4-5D6E-409C-BE32-E72D297353CC}">
              <c16:uniqueId val="{00000000-9FB5-40C5-8F0C-EEE1AB174D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B5-40C5-8F0C-EEE1AB174D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FB5-40C5-8F0C-EEE1AB174D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84</c:v>
                </c:pt>
                <c:pt idx="3">
                  <c:v>83</c:v>
                </c:pt>
                <c:pt idx="6">
                  <c:v>98</c:v>
                </c:pt>
                <c:pt idx="9">
                  <c:v>114</c:v>
                </c:pt>
                <c:pt idx="12">
                  <c:v>106</c:v>
                </c:pt>
              </c:numCache>
            </c:numRef>
          </c:val>
          <c:extLst>
            <c:ext xmlns:c16="http://schemas.microsoft.com/office/drawing/2014/chart" uri="{C3380CC4-5D6E-409C-BE32-E72D297353CC}">
              <c16:uniqueId val="{00000003-9FB5-40C5-8F0C-EEE1AB174D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307</c:v>
                </c:pt>
                <c:pt idx="3">
                  <c:v>307</c:v>
                </c:pt>
                <c:pt idx="6">
                  <c:v>302</c:v>
                </c:pt>
                <c:pt idx="9">
                  <c:v>267</c:v>
                </c:pt>
                <c:pt idx="12">
                  <c:v>266</c:v>
                </c:pt>
              </c:numCache>
            </c:numRef>
          </c:val>
          <c:extLst>
            <c:ext xmlns:c16="http://schemas.microsoft.com/office/drawing/2014/chart" uri="{C3380CC4-5D6E-409C-BE32-E72D297353CC}">
              <c16:uniqueId val="{00000004-9FB5-40C5-8F0C-EEE1AB174D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B5-40C5-8F0C-EEE1AB174D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B5-40C5-8F0C-EEE1AB174D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2715</c:v>
                </c:pt>
                <c:pt idx="3">
                  <c:v>2695</c:v>
                </c:pt>
                <c:pt idx="6">
                  <c:v>2645</c:v>
                </c:pt>
                <c:pt idx="9">
                  <c:v>2344</c:v>
                </c:pt>
                <c:pt idx="12">
                  <c:v>2269</c:v>
                </c:pt>
              </c:numCache>
            </c:numRef>
          </c:val>
          <c:extLst>
            <c:ext xmlns:c16="http://schemas.microsoft.com/office/drawing/2014/chart" uri="{C3380CC4-5D6E-409C-BE32-E72D297353CC}">
              <c16:uniqueId val="{00000007-9FB5-40C5-8F0C-EEE1AB174D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1101</c:v>
                </c:pt>
                <c:pt idx="2">
                  <c:v>#N/A</c:v>
                </c:pt>
                <c:pt idx="3">
                  <c:v>#N/A</c:v>
                </c:pt>
                <c:pt idx="4">
                  <c:v>1036</c:v>
                </c:pt>
                <c:pt idx="5">
                  <c:v>#N/A</c:v>
                </c:pt>
                <c:pt idx="6">
                  <c:v>#N/A</c:v>
                </c:pt>
                <c:pt idx="7">
                  <c:v>1013</c:v>
                </c:pt>
                <c:pt idx="8">
                  <c:v>#N/A</c:v>
                </c:pt>
                <c:pt idx="9">
                  <c:v>#N/A</c:v>
                </c:pt>
                <c:pt idx="10">
                  <c:v>798</c:v>
                </c:pt>
                <c:pt idx="11">
                  <c:v>#N/A</c:v>
                </c:pt>
                <c:pt idx="12">
                  <c:v>#N/A</c:v>
                </c:pt>
                <c:pt idx="13">
                  <c:v>599</c:v>
                </c:pt>
                <c:pt idx="14">
                  <c:v>#N/A</c:v>
                </c:pt>
              </c:numCache>
            </c:numRef>
          </c:val>
          <c:smooth val="0"/>
          <c:extLst>
            <c:ext xmlns:c16="http://schemas.microsoft.com/office/drawing/2014/chart" uri="{C3380CC4-5D6E-409C-BE32-E72D297353CC}">
              <c16:uniqueId val="{00000008-9FB5-40C5-8F0C-EEE1AB174D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19024</c:v>
                </c:pt>
                <c:pt idx="5">
                  <c:v>19668</c:v>
                </c:pt>
                <c:pt idx="8">
                  <c:v>19074</c:v>
                </c:pt>
                <c:pt idx="11">
                  <c:v>19352</c:v>
                </c:pt>
                <c:pt idx="14">
                  <c:v>19531</c:v>
                </c:pt>
              </c:numCache>
            </c:numRef>
          </c:val>
          <c:extLst>
            <c:ext xmlns:c16="http://schemas.microsoft.com/office/drawing/2014/chart" uri="{C3380CC4-5D6E-409C-BE32-E72D297353CC}">
              <c16:uniqueId val="{00000000-1D9B-418C-8441-1980C1ECFC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304</c:v>
                </c:pt>
                <c:pt idx="5">
                  <c:v>450</c:v>
                </c:pt>
                <c:pt idx="8">
                  <c:v>354</c:v>
                </c:pt>
                <c:pt idx="11">
                  <c:v>268</c:v>
                </c:pt>
                <c:pt idx="14">
                  <c:v>314</c:v>
                </c:pt>
              </c:numCache>
            </c:numRef>
          </c:val>
          <c:extLst>
            <c:ext xmlns:c16="http://schemas.microsoft.com/office/drawing/2014/chart" uri="{C3380CC4-5D6E-409C-BE32-E72D297353CC}">
              <c16:uniqueId val="{00000001-1D9B-418C-8441-1980C1ECFC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15617</c:v>
                </c:pt>
                <c:pt idx="5">
                  <c:v>16164</c:v>
                </c:pt>
                <c:pt idx="8">
                  <c:v>15477</c:v>
                </c:pt>
                <c:pt idx="11">
                  <c:v>15611</c:v>
                </c:pt>
                <c:pt idx="14">
                  <c:v>16450</c:v>
                </c:pt>
              </c:numCache>
            </c:numRef>
          </c:val>
          <c:extLst>
            <c:ext xmlns:c16="http://schemas.microsoft.com/office/drawing/2014/chart" uri="{C3380CC4-5D6E-409C-BE32-E72D297353CC}">
              <c16:uniqueId val="{00000002-1D9B-418C-8441-1980C1ECFC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9B-418C-8441-1980C1ECFC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9B-418C-8441-1980C1ECFC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9B-418C-8441-1980C1ECFC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3268</c:v>
                </c:pt>
                <c:pt idx="3">
                  <c:v>3936</c:v>
                </c:pt>
                <c:pt idx="6">
                  <c:v>3606</c:v>
                </c:pt>
                <c:pt idx="9">
                  <c:v>3328</c:v>
                </c:pt>
                <c:pt idx="12">
                  <c:v>2990</c:v>
                </c:pt>
              </c:numCache>
            </c:numRef>
          </c:val>
          <c:extLst>
            <c:ext xmlns:c16="http://schemas.microsoft.com/office/drawing/2014/chart" uri="{C3380CC4-5D6E-409C-BE32-E72D297353CC}">
              <c16:uniqueId val="{00000006-1D9B-418C-8441-1980C1ECFC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855</c:v>
                </c:pt>
                <c:pt idx="3">
                  <c:v>814</c:v>
                </c:pt>
                <c:pt idx="6">
                  <c:v>967</c:v>
                </c:pt>
                <c:pt idx="9">
                  <c:v>862</c:v>
                </c:pt>
                <c:pt idx="12">
                  <c:v>927</c:v>
                </c:pt>
              </c:numCache>
            </c:numRef>
          </c:val>
          <c:extLst>
            <c:ext xmlns:c16="http://schemas.microsoft.com/office/drawing/2014/chart" uri="{C3380CC4-5D6E-409C-BE32-E72D297353CC}">
              <c16:uniqueId val="{00000007-1D9B-418C-8441-1980C1ECFC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5080</c:v>
                </c:pt>
                <c:pt idx="3">
                  <c:v>4761</c:v>
                </c:pt>
                <c:pt idx="6">
                  <c:v>4436</c:v>
                </c:pt>
                <c:pt idx="9">
                  <c:v>4107</c:v>
                </c:pt>
                <c:pt idx="12">
                  <c:v>3777</c:v>
                </c:pt>
              </c:numCache>
            </c:numRef>
          </c:val>
          <c:extLst>
            <c:ext xmlns:c16="http://schemas.microsoft.com/office/drawing/2014/chart" uri="{C3380CC4-5D6E-409C-BE32-E72D297353CC}">
              <c16:uniqueId val="{00000008-1D9B-418C-8441-1980C1ECFC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D9B-418C-8441-1980C1ECFC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20704</c:v>
                </c:pt>
                <c:pt idx="3">
                  <c:v>19716</c:v>
                </c:pt>
                <c:pt idx="6">
                  <c:v>19510</c:v>
                </c:pt>
                <c:pt idx="9">
                  <c:v>20452</c:v>
                </c:pt>
                <c:pt idx="12">
                  <c:v>21762</c:v>
                </c:pt>
              </c:numCache>
            </c:numRef>
          </c:val>
          <c:extLst>
            <c:ext xmlns:c16="http://schemas.microsoft.com/office/drawing/2014/chart" uri="{C3380CC4-5D6E-409C-BE32-E72D297353CC}">
              <c16:uniqueId val="{0000000A-1D9B-418C-8441-1980C1ECFC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9B-418C-8441-1980C1ECFC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5275</c:v>
                </c:pt>
                <c:pt idx="1">
                  <c:v>5841</c:v>
                </c:pt>
                <c:pt idx="2">
                  <c:v>5714</c:v>
                </c:pt>
              </c:numCache>
            </c:numRef>
          </c:val>
          <c:extLst>
            <c:ext xmlns:c16="http://schemas.microsoft.com/office/drawing/2014/chart" uri="{C3380CC4-5D6E-409C-BE32-E72D297353CC}">
              <c16:uniqueId val="{00000000-3CA2-4AAA-949B-D7B6E250B9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2651</c:v>
                </c:pt>
                <c:pt idx="1">
                  <c:v>2828</c:v>
                </c:pt>
                <c:pt idx="2">
                  <c:v>3439</c:v>
                </c:pt>
              </c:numCache>
            </c:numRef>
          </c:val>
          <c:extLst>
            <c:ext xmlns:c16="http://schemas.microsoft.com/office/drawing/2014/chart" uri="{C3380CC4-5D6E-409C-BE32-E72D297353CC}">
              <c16:uniqueId val="{00000001-3CA2-4AAA-949B-D7B6E250B9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8503</c:v>
                </c:pt>
                <c:pt idx="1">
                  <c:v>7897</c:v>
                </c:pt>
                <c:pt idx="2">
                  <c:v>8153</c:v>
                </c:pt>
              </c:numCache>
            </c:numRef>
          </c:val>
          <c:extLst>
            <c:ext xmlns:c16="http://schemas.microsoft.com/office/drawing/2014/chart" uri="{C3380CC4-5D6E-409C-BE32-E72D297353CC}">
              <c16:uniqueId val="{00000002-3CA2-4AAA-949B-D7B6E250B9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{CA8BBE0C-9892-4707-8470-0DE01DB3AF5A}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34E-4DD7-9BF6-ECF43E1A10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{7B9F34FD-971C-44AB-9E8F-1616D9168F4F}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4E-4DD7-9BF6-ECF43E1A10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{61D25BF3-5CC1-4BF0-BE3C-CD0D2B3FE9C2}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4E-4DD7-9BF6-ECF43E1A10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{8D3EBC72-D2C9-497E-ADF8-8D50FBC5F3AC}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4E-4DD7-9BF6-ECF43E1A10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{4C2692AB-4E6B-4B36-A99B-7965215A841C}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4E-4DD7-9BF6-ECF43E1A101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{CF5CE0DE-F612-456A-8E30-82327BE8152E}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34E-4DD7-9BF6-ECF43E1A101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{005D335D-15A4-4640-A0B0-4E94D7114289}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34E-4DD7-9BF6-ECF43E1A101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{8EAA5436-4103-4A85-AD52-4B535E0C1D22}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34E-4DD7-9BF6-ECF43E1A101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{5EE09B27-4132-4EFE-982C-FAACAB688405}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34E-4DD7-9BF6-ECF43E1A10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55.8</c:v>
                </c:pt>
                <c:pt idx="16">
                  <c:v>57.7</c:v>
                </c:pt>
                <c:pt idx="24">
                  <c:v>58.4</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34E-4DD7-9BF6-ECF43E1A10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{883BD3B5-B8FA-4CA0-ABD1-DA1595F10F14}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34E-4DD7-9BF6-ECF43E1A10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{4D64B4AD-0A1D-4713-8AF7-BD25562B138D}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4E-4DD7-9BF6-ECF43E1A10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{FCB7400B-9A5B-477B-8330-6350ABE40865}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4E-4DD7-9BF6-ECF43E1A10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{5D84C296-2AA6-4E51-A4D5-F1EB066BCFD5}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4E-4DD7-9BF6-ECF43E1A10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{CFBE4BC3-916B-4C7B-BB9E-4FE3AF48A5D5}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4E-4DD7-9BF6-ECF43E1A101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{54816539-3AD2-4772-BFFD-014C7C91C87E}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34E-4DD7-9BF6-ECF43E1A101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{56573C5A-078C-4655-AFEB-A563C7FC72EB}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34E-4DD7-9BF6-ECF43E1A101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{861A19AA-FA81-4EE9-9260-71F17F6E906B}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34E-4DD7-9BF6-ECF43E1A101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{51A152EC-F483-4E8E-8706-91BF0D6B6123}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34E-4DD7-9BF6-ECF43E1A10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61.7</c:v>
                </c:pt>
                <c:pt idx="32">
                  <c:v>62.4</c:v>
                </c:pt>
              </c:numCache>
            </c:numRef>
          </c:xVal>
          <c:yVal>
            <c:numRef>
              <c:f>公会計指標分析・財政指標組合せ分析表!$BP$55:$DC$55</c:f>
              <c:numCache>
                <c:formatCode>#,##0.0;"▲ "#,##0.0</c:formatCode>
                <c:ptCount val="40"/>
                <c:pt idx="0">
                  <c:v>30.2</c:v>
                </c:pt>
                <c:pt idx="8">
                  <c:v>25.4</c:v>
                </c:pt>
                <c:pt idx="16">
                  <c:v>23</c:v>
                </c:pt>
                <c:pt idx="24">
                  <c:v>41.5</c:v>
                </c:pt>
                <c:pt idx="32">
                  <c:v>25.2</c:v>
                </c:pt>
              </c:numCache>
            </c:numRef>
          </c:yVal>
          <c:smooth val="0"/>
          <c:extLst>
            <c:ext xmlns:c16="http://schemas.microsoft.com/office/drawing/2014/chart" uri="{C3380CC4-5D6E-409C-BE32-E72D297353CC}">
              <c16:uniqueId val="{00000013-D34E-4DD7-9BF6-ECF43E1A101B}"/>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{E873608F-3264-4394-B77A-7EA8D83F14FA}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593-4A2A-9DA8-0B113B6DFC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{FDC2D5DB-0D5E-4D65-B9AE-A972C5E06755}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93-4A2A-9DA8-0B113B6DFC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{664A4075-F500-40C0-878F-C3B69C13A934}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93-4A2A-9DA8-0B113B6DFC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{52698B10-4AAD-4E02-9698-56EDFB41DA10}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93-4A2A-9DA8-0B113B6DFC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{DD13F3B5-7BDA-4635-9A58-6C6A2D381EB2}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93-4A2A-9DA8-0B113B6DFC5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{6C831BBB-6B2B-4207-93B1-3EFFFC00DA9A}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593-4A2A-9DA8-0B113B6DFC5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{F853C969-A432-4126-BFF9-646F5E4FD84C}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593-4A2A-9DA8-0B113B6DFC5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{B4BBCFC1-2959-4B42-8DA1-F5395F2645B3}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593-4A2A-9DA8-0B113B6DFC5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{2E2A977F-3ED8-4D02-9E51-943063C17867}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593-4A2A-9DA8-0B113B6DFC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c:v>
                </c:pt>
                <c:pt idx="16">
                  <c:v>8.6999999999999993</c:v>
                </c:pt>
                <c:pt idx="24">
                  <c:v>7.9</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593-4A2A-9DA8-0B113B6DFC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{614D2629-5061-4FD8-8ECA-AA7AE2028C5C}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593-4A2A-9DA8-0B113B6DFC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{D2176192-E3B8-47DE-B82C-6E7FC3CCA200}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93-4A2A-9DA8-0B113B6DFC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{375AFABB-C82B-48DC-A76E-70F3F8723294}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93-4A2A-9DA8-0B113B6DFC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{87EA5D7C-A0B9-40BB-9A36-017A4086BE97}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93-4A2A-9DA8-0B113B6DFC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{6DDA8557-2938-42EA-B056-63A5ADBF82FE}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93-4A2A-9DA8-0B113B6DFC5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{2F8EFF1C-B366-4734-8BBB-A4E60AE6CB71}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593-4A2A-9DA8-0B113B6DFC5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{F8DF3403-3807-4008-B218-00A5EC8F3FE5}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593-4A2A-9DA8-0B113B6DFC5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{340B7BC9-F2BC-4D40-A7B2-D6179DC0FB27}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593-4A2A-9DA8-0B113B6DFC5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{DAD91FCC-7385-4CE6-B2E0-2494D9033A8B}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593-4A2A-9DA8-0B113B6DFC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9.1999999999999993</c:v>
                </c:pt>
                <c:pt idx="32">
                  <c:v>8.9</c:v>
                </c:pt>
              </c:numCache>
            </c:numRef>
          </c:xVal>
          <c:yVal>
            <c:numRef>
              <c:f>公会計指標分析・財政指標組合せ分析表!$BP$77:$DC$77</c:f>
              <c:numCache>
                <c:formatCode>#,##0.0;"▲ "#,##0.0</c:formatCode>
                <c:ptCount val="40"/>
                <c:pt idx="0">
                  <c:v>30.2</c:v>
                </c:pt>
                <c:pt idx="8">
                  <c:v>25.4</c:v>
                </c:pt>
                <c:pt idx="16">
                  <c:v>23</c:v>
                </c:pt>
                <c:pt idx="24">
                  <c:v>41.5</c:v>
                </c:pt>
                <c:pt idx="32">
                  <c:v>25.2</c:v>
                </c:pt>
              </c:numCache>
            </c:numRef>
          </c:yVal>
          <c:smooth val="0"/>
          <c:extLst>
            <c:ext xmlns:c16="http://schemas.microsoft.com/office/drawing/2014/chart" uri="{C3380CC4-5D6E-409C-BE32-E72D297353CC}">
              <c16:uniqueId val="{00000013-2593-4A2A-9DA8-0B113B6DFC5E}"/>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41A0454-4753-4089-AE70-1E1B8431055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91A3C51-4700-4AFD-B443-2F4554B0903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元利償還金等は、以前借り入れた地方債の償還が進んでいることから、年々減少を続けている。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また、新規借入の際に合併特例債等の交付税算入率の有利なものを選択していることにより、実質公債比率は減少となった。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しかし、さんむ医療センター建替整備や給食センター建替整備等の大型事業の借入れが予定されていることから、今後は元利償還金が増加していくことが見込まれる。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当市では、経常費用の平準化を図るため、満期一括償還方式ではなく、定時償還方式を選択している。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松尾小学校新校舎整備事業等の大型事業の借り入れを行ったため、前年度に引き続き、現在高は増加した。なお、財政調整基金等の充当可能な財源等が将来負担額を上回っているため、平成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年度以降、将来負担比率はマイナスとなっている。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人口減少に伴う税収の減少など財政運営を取り巻く状況は厳しくなり、公共施設の修繕等により、財政調整基金等の取り崩し額が増加することが見込まれるため、適正な地方債の発行等により財政健全化を図り後年度負担の軽減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千葉県山武市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・今後の公債費の負担増に備えるための減債基金への積立や、小中学校の一人一台端末の更新等のため教育施設等整備基金に積立を行ったことから、全体としては前年度よりも増加となった。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・今後も施設の老朽化の進行等による資金需要の増加に伴う基金の取崩額の増加が見込まれるため、必要に応じて積立てを行っていく。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・地域振興基金：市民の連帯の強化及び地域振興を推進する事業の財源とする。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・教育施設整備基金：教育施設及び設備の整備財源とする。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・庁舎建設基金：本庁舎の老朽化に伴う建替工事の財源とする。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・公共施設整備基金：「さんぶの森公園改修事業」等の財源とするために取崩しを行ったことによる減少。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・教育施設整備基金：小中学校の一人一台端末の更新に備え、積立を行ったことによる増加。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・公共施設整備基金：施設の老朽化による維持管理費及び修繕・改修に係る経費の増加に伴う取崩額の増加が見込まれるため、必要に応じて積立を行う。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・教育施設整備基金：今後も教育施設の維持管理及び修繕・改修により取崩額の増加が見込まれるため、必要に応じて積立を行う。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感染症対応に国費で対応した事業が多く、当初の想定よりも取崩額が少なかったこともあり、増加となった。しかし、令和３年度は歳入不足額の補てんのため取崩を行い、取崩額も前年度を上回っ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・人口減少に伴う税収の減少等により財政運営を取り巻く状況は厳しくなるなか、老朽化した施設の修繕等により、取崩額の増加が見込まれるため、財政調整基金の残高は標準財政規模の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億円）の適正規模を維持するように努める。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・給食センター建替整備等の大型事業による今後の公債費負担の増加に備え、積立を行ったため、前年度より増加となった。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・今後も大型事業の実施に伴う地方債の償還に充てるため積立を行っていく。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527427A-1D5B-4406-A4E0-DBD5C6BAD5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350C05-DF08-4665-AE18-B60881B2FF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F5865E8-C7FA-4EC2-8E5E-F98E58E1C147}"/>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62AB969-7AA0-43CE-B6DE-1B455F528467}"/>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C2DAEAF-C52D-4D06-A407-A6AB923AAB35}"/>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540CF14-EFE7-4C06-A797-CAF89B39A295}"/>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6973EAA-CEB6-4F20-B762-1C5213BDB184}"/>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CF29336-1DD2-4D92-91D9-72BA8198941B}"/>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A959FA0-B9F3-44A2-9655-46CE036915E1}"/>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DF93CFA-E7E9-4721-8E7B-FFF4E9AB9FA6}"/>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F165614-38CF-4FE2-8753-7B6AC43CE35A}"/>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1F2DFAE-D987-4F5F-B4F7-6EA8EEC79411}"/>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B58EB5F-1497-4BD4-B91D-EA842BB69024}"/>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2EA743A-C5A6-4DB1-B955-8E5EDC184201}"/>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15590CA-59EA-41F1-9F20-37487F4163BA}"/>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8114A87-CDBA-4D37-BE23-C03DD85F4080}"/>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E353EAF-C628-4069-B7EF-0D0FA64C76BA}"/>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E528728-599A-4060-A399-AA8CAB35796F}"/>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ED8ECC5-B5EB-4006-8145-C93D1CA3DF97}"/>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255BE28-6071-4C76-A03E-159B875DEA55}"/>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03A2C36-6FC7-4003-937B-356EB3785D53}"/>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6812343-5B76-4EC6-BA49-9F7DEFF13C02}"/>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49,491
48,193
146.77
27,702,873
26,261,665
1,148,671
14,497,526
21,762,446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D02A4E1-040C-4D3C-8C26-2178432423AE}"/>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A56AD74-3BB0-4BA9-B0F7-346B9BCF2C22}"/>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F1C16CB-7BF1-4D1C-9FAA-40B171CA82A6}"/>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3319C23-877D-440C-A693-C244C5A85D62}"/>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96D93D4-828F-44EC-96BB-B8F598D47358}"/>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27AAABC-69BB-4602-8101-0A586B4743C0}"/>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2822AF1-60BA-4830-A2E9-8F29519A2C14}"/>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FC609D2-5D1E-4FE7-A9CB-4AEF94666424}"/>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238C9CA-DEC5-44C3-B054-CE520DAA7C63}"/>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23183C9-F604-4440-974A-6E242E922C05}"/>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FCFEE9D-8BBE-4194-ACD7-BCE67C1484E9}"/>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617D593-9396-48ED-B0CB-25162A393CBE}"/>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5AC859C-6EE6-4727-8118-0E5C242F0D50}"/>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75F92BF-53AA-4ABB-85EB-C68F067F7C92}"/>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3AA64CF-A552-412E-8091-2919D68AAE1D}"/>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6978E67-3745-451F-B78E-5CA658A087DC}"/>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E759B9D-C10E-464C-AD16-1866AAFA3BE8}"/>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F1F2068-7484-49BB-953E-BFB978F27D8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A162356-B683-4C9B-AFC6-893253488997}"/>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F8351B01-D1BE-4B20-AA94-8379C178AC0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752CA61-302C-4702-AE24-4DCC5F14893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D31D842-BBF8-4D6C-8C81-A00A1BEDF3D7}"/>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DA5ADF6-2C22-4214-8705-1F1ABDAC1D35}"/>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C6EC5F5-BF6E-4F90-8554-C3246CB5ACB2}"/>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74CE035-0F7F-4608-9399-100B02517583}"/>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50E9A89-DF46-449B-ABB1-896B919951F7}"/>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E3D9872-A21B-4870-AA6D-373B7D6B8CA6}"/>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EF2BC2E-9B2A-4E7D-B76B-9289336C3AA3}"/>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C82F1CF-16DB-45F4-923D-A6A343554A11}"/>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F5EAF0A-7548-47E2-9015-9A5A15EE977A}"/>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2AFD968-6E5D-4B5C-91DE-DE7534B0132C}"/>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70EAC6A-E33F-4D70-8E2F-75D5C94D5A8D}"/>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F2CD703-5F4C-4E41-AAF9-29510234D482}"/>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96D5472-A049-46CB-8B88-23E1E2CE8F4F}"/>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0CD9A24-6350-4F2D-9544-F2AB5E9C455E}"/>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であり、類似団体内平均値を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ポイント下回っている。山武市公共施設個別施設計画において、各施設の老朽化調査を実施しており、今後は、計画的に施設の修繕等を進めていく。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5F62B4E-B826-42AD-9A57-62F8F0816F52}"/>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259376B-979D-4A49-A864-5EBB676E7B48}"/>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8BC233A-0F1B-4BB0-8E2B-79A6D7D7F0CB}"/>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EE04156E-56BC-424C-BBA6-5AACD3DB63E2}"/>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44A2D1B4-C8CB-428A-927C-C6CF8D395C15}"/>
            </a:ext>
          </a:extLst>
        </xdr:cNvPr>
        <xdr:cNvSpPr txBox="1"/>
      </xdr:nvSpPr>
      <xdr:spPr>
        <a:xfrm>
          <a:off x="731041"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C2DD163B-8E83-43AC-A68C-AB27BD8DA11D}"/>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656155C-D781-40F0-B144-BAB8F7447DCC}"/>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C8653302-8B83-4DAF-B1C6-557A889BE32F}"/>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D8C995A5-0CE2-4377-8805-69E4F3B9A470}"/>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F8172297-B9C1-4BEB-954F-084C00B8BDEE}"/>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7C442D5F-8FBC-40C8-AEB3-F7CD3143E0C3}"/>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9CAE79E4-E31C-4F46-99F7-024EA5CE3745}"/>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CFD4466C-3E79-4329-B506-B8E315AB9496}"/>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C03E03C7-1014-43FF-859E-A6771168CDF2}"/>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254487F1-5182-40CE-AC17-FA1BDAA95C5D}"/>
            </a:ext>
          </a:extLst>
        </xdr:cNvPr>
        <xdr:cNvSpPr txBox="1"/>
      </xdr:nvSpPr>
      <xdr:spPr>
        <a:xfrm>
          <a:off x="81077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72A5B64-24B5-4044-AC51-EAC942C0794D}"/>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a:extLst>
            <a:ext uri="{FF2B5EF4-FFF2-40B4-BE49-F238E27FC236}">
              <a16:creationId xmlns:a16="http://schemas.microsoft.com/office/drawing/2014/main" id="{C6FCEBE6-EE64-41D7-98F0-1B39CB47BEFA}"/>
            </a:ext>
          </a:extLst>
        </xdr:cNvPr>
        <xdr:cNvCxnSpPr/>
      </xdr:nvCxnSpPr>
      <xdr:spPr>
        <a:xfrm flipV="1">
          <a:off x="4295775" y="5225627"/>
          <a:ext cx="1270" cy="133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a:extLst>
            <a:ext uri="{FF2B5EF4-FFF2-40B4-BE49-F238E27FC236}">
              <a16:creationId xmlns:a16="http://schemas.microsoft.com/office/drawing/2014/main" id="{D3C7E331-CFD4-44B6-84CD-A6B8669C6220}"/>
            </a:ext>
          </a:extLst>
        </xdr:cNvPr>
        <xdr:cNvSpPr txBox="1"/>
      </xdr:nvSpPr>
      <xdr:spPr>
        <a:xfrm>
          <a:off x="4342765" y="656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a:extLst>
            <a:ext uri="{FF2B5EF4-FFF2-40B4-BE49-F238E27FC236}">
              <a16:creationId xmlns:a16="http://schemas.microsoft.com/office/drawing/2014/main" id="{8B35E84E-8174-4730-A21A-1C8F168D0090}"/>
            </a:ext>
          </a:extLst>
        </xdr:cNvPr>
        <xdr:cNvCxnSpPr/>
      </xdr:nvCxnSpPr>
      <xdr:spPr>
        <a:xfrm>
          <a:off x="4206875" y="655669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a:extLst>
            <a:ext uri="{FF2B5EF4-FFF2-40B4-BE49-F238E27FC236}">
              <a16:creationId xmlns:a16="http://schemas.microsoft.com/office/drawing/2014/main" id="{DEA1B016-D264-4C0C-BD49-EC540D840341}"/>
            </a:ext>
          </a:extLst>
        </xdr:cNvPr>
        <xdr:cNvSpPr txBox="1"/>
      </xdr:nvSpPr>
      <xdr:spPr>
        <a:xfrm>
          <a:off x="4342765" y="50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a:extLst>
            <a:ext uri="{FF2B5EF4-FFF2-40B4-BE49-F238E27FC236}">
              <a16:creationId xmlns:a16="http://schemas.microsoft.com/office/drawing/2014/main" id="{5B835875-A054-4845-B3B3-88AC10143D0D}"/>
            </a:ext>
          </a:extLst>
        </xdr:cNvPr>
        <xdr:cNvCxnSpPr/>
      </xdr:nvCxnSpPr>
      <xdr:spPr>
        <a:xfrm>
          <a:off x="4206875" y="522562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0" name="有形固定資産減価償却率平均値テキスト">
          <a:extLst>
            <a:ext uri="{FF2B5EF4-FFF2-40B4-BE49-F238E27FC236}">
              <a16:creationId xmlns:a16="http://schemas.microsoft.com/office/drawing/2014/main" id="{CE2E6DE4-CB5E-46CF-A18A-C83867A4F7D3}"/>
            </a:ext>
          </a:extLst>
        </xdr:cNvPr>
        <xdr:cNvSpPr txBox="1"/>
      </xdr:nvSpPr>
      <xdr:spPr>
        <a:xfrm>
          <a:off x="4342765" y="598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a:extLst>
            <a:ext uri="{FF2B5EF4-FFF2-40B4-BE49-F238E27FC236}">
              <a16:creationId xmlns:a16="http://schemas.microsoft.com/office/drawing/2014/main" id="{C94944F9-0067-4279-879A-CBD04E91E8CE}"/>
            </a:ext>
          </a:extLst>
        </xdr:cNvPr>
        <xdr:cNvSpPr/>
      </xdr:nvSpPr>
      <xdr:spPr>
        <a:xfrm>
          <a:off x="4244975" y="60039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a:extLst>
            <a:ext uri="{FF2B5EF4-FFF2-40B4-BE49-F238E27FC236}">
              <a16:creationId xmlns:a16="http://schemas.microsoft.com/office/drawing/2014/main" id="{3F327FA6-FF54-40C7-9799-CB636D643DF3}"/>
            </a:ext>
          </a:extLst>
        </xdr:cNvPr>
        <xdr:cNvSpPr/>
      </xdr:nvSpPr>
      <xdr:spPr>
        <a:xfrm>
          <a:off x="3611880" y="598942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83" name="フローチャート: 判断 82">
          <a:extLst>
            <a:ext uri="{FF2B5EF4-FFF2-40B4-BE49-F238E27FC236}">
              <a16:creationId xmlns:a16="http://schemas.microsoft.com/office/drawing/2014/main" id="{23734B65-9C41-47E7-8A02-0157A2850C7E}"/>
            </a:ext>
          </a:extLst>
        </xdr:cNvPr>
        <xdr:cNvSpPr/>
      </xdr:nvSpPr>
      <xdr:spPr>
        <a:xfrm>
          <a:off x="2926080" y="597344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EC5B586C-499E-4870-82BC-6F5179BE91FB}"/>
            </a:ext>
          </a:extLst>
        </xdr:cNvPr>
        <xdr:cNvSpPr/>
      </xdr:nvSpPr>
      <xdr:spPr>
        <a:xfrm>
          <a:off x="2240280" y="596074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46884</xdr:rowOff>
    </xdr:from>
    <xdr:to>
      <xdr:col>7</xdr:col>
      <xdr:colOff>187325</xdr:colOff>
      <xdr:row>30</xdr:row>
      <xdr:rowOff>148484</xdr:rowOff>
    </xdr:to>
    <xdr:sp macro="" textlink="">
      <xdr:nvSpPr>
        <xdr:cNvPr id="85" name="フローチャート: 判断 84">
          <a:extLst>
            <a:ext uri="{FF2B5EF4-FFF2-40B4-BE49-F238E27FC236}">
              <a16:creationId xmlns:a16="http://schemas.microsoft.com/office/drawing/2014/main" id="{66D03B23-AE59-4EDE-9985-05291376F8EA}"/>
            </a:ext>
          </a:extLst>
        </xdr:cNvPr>
        <xdr:cNvSpPr/>
      </xdr:nvSpPr>
      <xdr:spPr>
        <a:xfrm>
          <a:off x="1554480" y="5944764"/>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F6AA77C-1FE9-41D9-9581-4227D809676D}"/>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46BDAC8-579C-4036-97CD-E45D0E187189}"/>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D9A3FE4-CDCE-4931-9C31-4AF702850742}"/>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9289856-EECA-4988-A174-2C9EF3A6F25F}"/>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8ABEF1E-541E-4A0E-82B0-5E62C8DE728A}"/>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91" name="楕円 90">
          <a:extLst>
            <a:ext uri="{FF2B5EF4-FFF2-40B4-BE49-F238E27FC236}">
              <a16:creationId xmlns:a16="http://schemas.microsoft.com/office/drawing/2014/main" id="{19A99A6E-2E5D-4F7F-B469-9E8141452E40}"/>
            </a:ext>
          </a:extLst>
        </xdr:cNvPr>
        <xdr:cNvSpPr/>
      </xdr:nvSpPr>
      <xdr:spPr>
        <a:xfrm>
          <a:off x="4244975" y="59643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92" name="有形固定資産減価償却率該当値テキスト">
          <a:extLst>
            <a:ext uri="{FF2B5EF4-FFF2-40B4-BE49-F238E27FC236}">
              <a16:creationId xmlns:a16="http://schemas.microsoft.com/office/drawing/2014/main" id="{4CE04C50-807E-42F1-B33D-F87CC0E75F30}"/>
            </a:ext>
          </a:extLst>
        </xdr:cNvPr>
        <xdr:cNvSpPr txBox="1"/>
      </xdr:nvSpPr>
      <xdr:spPr>
        <a:xfrm>
          <a:off x="4342765" y="58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37888</xdr:rowOff>
    </xdr:from>
    <xdr:to>
      <xdr:col>19</xdr:col>
      <xdr:colOff>187325</xdr:colOff>
      <xdr:row>30</xdr:row>
      <xdr:rowOff>139488</xdr:rowOff>
    </xdr:to>
    <xdr:sp macro="" textlink="">
      <xdr:nvSpPr>
        <xdr:cNvPr id="93" name="楕円 92">
          <a:extLst>
            <a:ext uri="{FF2B5EF4-FFF2-40B4-BE49-F238E27FC236}">
              <a16:creationId xmlns:a16="http://schemas.microsoft.com/office/drawing/2014/main" id="{79787B22-253F-4ED6-A69F-EAB3350AF8D6}"/>
            </a:ext>
          </a:extLst>
        </xdr:cNvPr>
        <xdr:cNvSpPr/>
      </xdr:nvSpPr>
      <xdr:spPr>
        <a:xfrm>
          <a:off x="3611880" y="593386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30</xdr:row>
      <xdr:rowOff>121073</xdr:rowOff>
    </xdr:to>
    <xdr:cxnSp macro="">
      <xdr:nvCxnSpPr>
        <xdr:cNvPr id="94" name="直線コネクタ 93">
          <a:extLst>
            <a:ext uri="{FF2B5EF4-FFF2-40B4-BE49-F238E27FC236}">
              <a16:creationId xmlns:a16="http://schemas.microsoft.com/office/drawing/2014/main" id="{41C0EBAF-A778-4D76-A3FC-53BE8E255D90}"/>
            </a:ext>
          </a:extLst>
        </xdr:cNvPr>
        <xdr:cNvCxnSpPr/>
      </xdr:nvCxnSpPr>
      <xdr:spPr>
        <a:xfrm>
          <a:off x="3656965" y="5988473"/>
          <a:ext cx="64071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25294</xdr:rowOff>
    </xdr:from>
    <xdr:to>
      <xdr:col>15</xdr:col>
      <xdr:colOff>187325</xdr:colOff>
      <xdr:row>30</xdr:row>
      <xdr:rowOff>126894</xdr:rowOff>
    </xdr:to>
    <xdr:sp macro="" textlink="">
      <xdr:nvSpPr>
        <xdr:cNvPr id="95" name="楕円 94">
          <a:extLst>
            <a:ext uri="{FF2B5EF4-FFF2-40B4-BE49-F238E27FC236}">
              <a16:creationId xmlns:a16="http://schemas.microsoft.com/office/drawing/2014/main" id="{E0DDB557-1175-45E4-ADCA-18CF3D3DAA6D}"/>
            </a:ext>
          </a:extLst>
        </xdr:cNvPr>
        <xdr:cNvSpPr/>
      </xdr:nvSpPr>
      <xdr:spPr>
        <a:xfrm>
          <a:off x="2926080" y="5917459"/>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76094</xdr:rowOff>
    </xdr:from>
    <xdr:to>
      <xdr:col>19</xdr:col>
      <xdr:colOff>136525</xdr:colOff>
      <xdr:row>30</xdr:row>
      <xdr:rowOff>88688</xdr:rowOff>
    </xdr:to>
    <xdr:cxnSp macro="">
      <xdr:nvCxnSpPr>
        <xdr:cNvPr id="96" name="直線コネクタ 95">
          <a:extLst>
            <a:ext uri="{FF2B5EF4-FFF2-40B4-BE49-F238E27FC236}">
              <a16:creationId xmlns:a16="http://schemas.microsoft.com/office/drawing/2014/main" id="{00F2D4A0-7297-4E36-A7DE-54360AD4DCFE}"/>
            </a:ext>
          </a:extLst>
        </xdr:cNvPr>
        <xdr:cNvCxnSpPr/>
      </xdr:nvCxnSpPr>
      <xdr:spPr>
        <a:xfrm>
          <a:off x="2971165" y="5972069"/>
          <a:ext cx="685800" cy="1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97" name="楕円 96">
          <a:extLst>
            <a:ext uri="{FF2B5EF4-FFF2-40B4-BE49-F238E27FC236}">
              <a16:creationId xmlns:a16="http://schemas.microsoft.com/office/drawing/2014/main" id="{D0DA26C0-5C5D-4399-BF35-0A35500B6DDD}"/>
            </a:ext>
          </a:extLst>
        </xdr:cNvPr>
        <xdr:cNvSpPr/>
      </xdr:nvSpPr>
      <xdr:spPr>
        <a:xfrm>
          <a:off x="2240280" y="588899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76094</xdr:rowOff>
    </xdr:to>
    <xdr:cxnSp macro="">
      <xdr:nvCxnSpPr>
        <xdr:cNvPr id="98" name="直線コネクタ 97">
          <a:extLst>
            <a:ext uri="{FF2B5EF4-FFF2-40B4-BE49-F238E27FC236}">
              <a16:creationId xmlns:a16="http://schemas.microsoft.com/office/drawing/2014/main" id="{38FABA5D-8A83-4C40-A30E-6A03E2925B88}"/>
            </a:ext>
          </a:extLst>
        </xdr:cNvPr>
        <xdr:cNvCxnSpPr/>
      </xdr:nvCxnSpPr>
      <xdr:spPr>
        <a:xfrm>
          <a:off x="2285365" y="5939790"/>
          <a:ext cx="6858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137372</xdr:rowOff>
    </xdr:from>
    <xdr:to>
      <xdr:col>7</xdr:col>
      <xdr:colOff>187325</xdr:colOff>
      <xdr:row>30</xdr:row>
      <xdr:rowOff>67522</xdr:rowOff>
    </xdr:to>
    <xdr:sp macro="" textlink="">
      <xdr:nvSpPr>
        <xdr:cNvPr id="99" name="楕円 98">
          <a:extLst>
            <a:ext uri="{FF2B5EF4-FFF2-40B4-BE49-F238E27FC236}">
              <a16:creationId xmlns:a16="http://schemas.microsoft.com/office/drawing/2014/main" id="{BA3A8133-FEAA-4380-A7C4-E9F4C85D3908}"/>
            </a:ext>
          </a:extLst>
        </xdr:cNvPr>
        <xdr:cNvSpPr/>
      </xdr:nvSpPr>
      <xdr:spPr>
        <a:xfrm>
          <a:off x="1554480" y="585808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16722</xdr:rowOff>
    </xdr:from>
    <xdr:to>
      <xdr:col>11</xdr:col>
      <xdr:colOff>136525</xdr:colOff>
      <xdr:row>30</xdr:row>
      <xdr:rowOff>41910</xdr:rowOff>
    </xdr:to>
    <xdr:cxnSp macro="">
      <xdr:nvCxnSpPr>
        <xdr:cNvPr id="100" name="直線コネクタ 99">
          <a:extLst>
            <a:ext uri="{FF2B5EF4-FFF2-40B4-BE49-F238E27FC236}">
              <a16:creationId xmlns:a16="http://schemas.microsoft.com/office/drawing/2014/main" id="{303DE78B-89FF-4E7D-856E-034FC28769D0}"/>
            </a:ext>
          </a:extLst>
        </xdr:cNvPr>
        <xdr:cNvCxnSpPr/>
      </xdr:nvCxnSpPr>
      <xdr:spPr>
        <a:xfrm>
          <a:off x="1599565" y="5916507"/>
          <a:ext cx="685800"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101" name="n_1aveValue有形固定資産減価償却率">
          <a:extLst>
            <a:ext uri="{FF2B5EF4-FFF2-40B4-BE49-F238E27FC236}">
              <a16:creationId xmlns:a16="http://schemas.microsoft.com/office/drawing/2014/main" id="{6AAE8230-3B3E-4651-B7C8-B954FB360150}"/>
            </a:ext>
          </a:extLst>
        </xdr:cNvPr>
        <xdr:cNvSpPr txBox="1"/>
      </xdr:nvSpPr>
      <xdr:spPr>
        <a:xfrm>
          <a:off x="3464569" y="608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102" name="n_2aveValue有形固定資産減価償却率">
          <a:extLst>
            <a:ext uri="{FF2B5EF4-FFF2-40B4-BE49-F238E27FC236}">
              <a16:creationId xmlns:a16="http://schemas.microsoft.com/office/drawing/2014/main" id="{3EBA7DCB-0AFF-43A3-9446-BAC56BA2B239}"/>
            </a:ext>
          </a:extLst>
        </xdr:cNvPr>
        <xdr:cNvSpPr txBox="1"/>
      </xdr:nvSpPr>
      <xdr:spPr>
        <a:xfrm>
          <a:off x="279337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a:extLst>
            <a:ext uri="{FF2B5EF4-FFF2-40B4-BE49-F238E27FC236}">
              <a16:creationId xmlns:a16="http://schemas.microsoft.com/office/drawing/2014/main" id="{8D8FB225-8BF2-48FF-992C-A3F8FA4C2C15}"/>
            </a:ext>
          </a:extLst>
        </xdr:cNvPr>
        <xdr:cNvSpPr txBox="1"/>
      </xdr:nvSpPr>
      <xdr:spPr>
        <a:xfrm>
          <a:off x="2107574"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139611</xdr:rowOff>
    </xdr:from>
    <xdr:ext cx="405111" cy="259045"/>
    <xdr:sp macro="" textlink="">
      <xdr:nvSpPr>
        <xdr:cNvPr id="104" name="n_4aveValue有形固定資産減価償却率">
          <a:extLst>
            <a:ext uri="{FF2B5EF4-FFF2-40B4-BE49-F238E27FC236}">
              <a16:creationId xmlns:a16="http://schemas.microsoft.com/office/drawing/2014/main" id="{6FCEB3BE-44A3-4B72-A853-DC64EFD2E352}"/>
            </a:ext>
          </a:extLst>
        </xdr:cNvPr>
        <xdr:cNvSpPr txBox="1"/>
      </xdr:nvSpPr>
      <xdr:spPr>
        <a:xfrm>
          <a:off x="1421774" y="603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156015</xdr:rowOff>
    </xdr:from>
    <xdr:ext cx="405111" cy="259045"/>
    <xdr:sp macro="" textlink="">
      <xdr:nvSpPr>
        <xdr:cNvPr id="105" name="n_1mainValue有形固定資産減価償却率">
          <a:extLst>
            <a:ext uri="{FF2B5EF4-FFF2-40B4-BE49-F238E27FC236}">
              <a16:creationId xmlns:a16="http://schemas.microsoft.com/office/drawing/2014/main" id="{01594A1F-D711-4974-8DA1-6C31EC632B34}"/>
            </a:ext>
          </a:extLst>
        </xdr:cNvPr>
        <xdr:cNvSpPr txBox="1"/>
      </xdr:nvSpPr>
      <xdr:spPr>
        <a:xfrm>
          <a:off x="3464569" y="570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143421</xdr:rowOff>
    </xdr:from>
    <xdr:ext cx="405111" cy="259045"/>
    <xdr:sp macro="" textlink="">
      <xdr:nvSpPr>
        <xdr:cNvPr id="106" name="n_2mainValue有形固定資産減価償却率">
          <a:extLst>
            <a:ext uri="{FF2B5EF4-FFF2-40B4-BE49-F238E27FC236}">
              <a16:creationId xmlns:a16="http://schemas.microsoft.com/office/drawing/2014/main" id="{E7480D62-3217-48B0-BE8E-3E7E2659095F}"/>
            </a:ext>
          </a:extLst>
        </xdr:cNvPr>
        <xdr:cNvSpPr txBox="1"/>
      </xdr:nvSpPr>
      <xdr:spPr>
        <a:xfrm>
          <a:off x="2793374" y="569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7" name="n_3mainValue有形固定資産減価償却率">
          <a:extLst>
            <a:ext uri="{FF2B5EF4-FFF2-40B4-BE49-F238E27FC236}">
              <a16:creationId xmlns:a16="http://schemas.microsoft.com/office/drawing/2014/main" id="{B0276B09-4F3E-4A56-893C-92697084FA1A}"/>
            </a:ext>
          </a:extLst>
        </xdr:cNvPr>
        <xdr:cNvSpPr txBox="1"/>
      </xdr:nvSpPr>
      <xdr:spPr>
        <a:xfrm>
          <a:off x="210757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8" name="n_4mainValue有形固定資産減価償却率">
          <a:extLst>
            <a:ext uri="{FF2B5EF4-FFF2-40B4-BE49-F238E27FC236}">
              <a16:creationId xmlns:a16="http://schemas.microsoft.com/office/drawing/2014/main" id="{FAAF3350-1439-4009-9BDD-8DCC971D5698}"/>
            </a:ext>
          </a:extLst>
        </xdr:cNvPr>
        <xdr:cNvSpPr txBox="1"/>
      </xdr:nvSpPr>
      <xdr:spPr>
        <a:xfrm>
          <a:off x="1421774" y="5639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ED2FC9F6-2236-47DA-8029-9949B22034D7}"/>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38C6B548-FE03-4488-AE1A-919C7A351891}"/>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819DE333-30D8-45A7-ADAC-E6ACD1A0F762}"/>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1E47F1E7-3649-4090-8F10-5E43485FDDBF}"/>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DAC8335-54EA-41BA-9D80-2BD12E104310}"/>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7B71FCC-3332-48D2-8012-46510FB11785}"/>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548C605C-1792-4329-8A63-D1E1399E5EE1}"/>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CAA63FBA-3729-4C9A-94D0-9374797C306E}"/>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538C00A2-A127-4050-9531-24C2DFCAB4A4}"/>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3FBA001-AEF0-46F0-8C82-EAAAACBB7B97}"/>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DCD0E5B4-108E-45CF-9C21-34DBAC6E48B8}"/>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8F79E4CE-4CF2-41C5-8579-7F3B3A994D54}"/>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CFD9DF02-538B-40EB-BACD-F27BF3C57EFD}"/>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、前年度と比べると数値が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主な要因としては、将来負担額は増えているものの、基金残高が増加したためである。地方債の借入額は増えており、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病院や中学校の建設、老朽化した施設の修繕により地方債の借入が見込まれることから、山武市公共施設個別施設計画に基づき計画的に施設の修繕等を実施し、これまで以上に将来負担の軽減に取り組んで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CC69EA01-EFD4-47B7-AA34-7C802167AAEA}"/>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F0B70105-68AA-4F44-BDE0-EBFEAB8F9861}"/>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8DDB8C76-C3EE-4A57-A0D8-5B880E6AD684}"/>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836CBAB1-5829-4A8F-A998-44E7264E8332}"/>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B9507B75-184C-4FEB-8BA7-862498AE1288}"/>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1E2D4C1F-95E4-4317-B5BE-EE1C4BCE9126}"/>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1ED2ACC7-585A-431D-9AEA-A63DE0DC3A21}"/>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7867D055-E05B-4334-B1EF-E6ACFEF28AC6}"/>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9C640E79-189A-4757-B237-E8A924ED984F}"/>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80A51217-2AD7-4496-A150-DF5977390B4F}"/>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CC2F9C78-5A85-4411-AB77-66C536453E17}"/>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6180C1EA-3FBE-4B21-8A47-1860EB825085}"/>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1A0C1AF8-CF9A-4AED-8514-E022FB231B79}"/>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E054A147-614D-4A2C-87EC-DDF48EF5C9AE}"/>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E0EDB65F-0C23-4380-AE75-812384AEA9BD}"/>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F059E2A-767F-4B66-8F1F-A372C8D22AFB}"/>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601E3167-1A2B-4EC8-B441-67DC9A665ACE}"/>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a:extLst>
            <a:ext uri="{FF2B5EF4-FFF2-40B4-BE49-F238E27FC236}">
              <a16:creationId xmlns:a16="http://schemas.microsoft.com/office/drawing/2014/main" id="{6540EC2A-AA4F-4CD6-98A0-7DB28DAEBC8E}"/>
            </a:ext>
          </a:extLst>
        </xdr:cNvPr>
        <xdr:cNvCxnSpPr/>
      </xdr:nvCxnSpPr>
      <xdr:spPr>
        <a:xfrm flipV="1">
          <a:off x="13313410" y="5410572"/>
          <a:ext cx="1269" cy="125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a:extLst>
            <a:ext uri="{FF2B5EF4-FFF2-40B4-BE49-F238E27FC236}">
              <a16:creationId xmlns:a16="http://schemas.microsoft.com/office/drawing/2014/main" id="{1EDD62FC-099E-4B11-8CD2-41F75529F2A4}"/>
            </a:ext>
          </a:extLst>
        </xdr:cNvPr>
        <xdr:cNvSpPr txBox="1"/>
      </xdr:nvSpPr>
      <xdr:spPr>
        <a:xfrm>
          <a:off x="13369925" y="666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a:extLst>
            <a:ext uri="{FF2B5EF4-FFF2-40B4-BE49-F238E27FC236}">
              <a16:creationId xmlns:a16="http://schemas.microsoft.com/office/drawing/2014/main" id="{40D1298E-87A3-46FE-9F85-ABB9B00DB075}"/>
            </a:ext>
          </a:extLst>
        </xdr:cNvPr>
        <xdr:cNvCxnSpPr/>
      </xdr:nvCxnSpPr>
      <xdr:spPr>
        <a:xfrm>
          <a:off x="13251180" y="666068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a:extLst>
            <a:ext uri="{FF2B5EF4-FFF2-40B4-BE49-F238E27FC236}">
              <a16:creationId xmlns:a16="http://schemas.microsoft.com/office/drawing/2014/main" id="{6EC90F40-4DF6-4EDC-B9FC-5718C7AA0ADE}"/>
            </a:ext>
          </a:extLst>
        </xdr:cNvPr>
        <xdr:cNvSpPr txBox="1"/>
      </xdr:nvSpPr>
      <xdr:spPr>
        <a:xfrm>
          <a:off x="13369925" y="518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a:extLst>
            <a:ext uri="{FF2B5EF4-FFF2-40B4-BE49-F238E27FC236}">
              <a16:creationId xmlns:a16="http://schemas.microsoft.com/office/drawing/2014/main" id="{D84DCED5-B6D2-4015-9A47-DE6FD6EA9F06}"/>
            </a:ext>
          </a:extLst>
        </xdr:cNvPr>
        <xdr:cNvCxnSpPr/>
      </xdr:nvCxnSpPr>
      <xdr:spPr>
        <a:xfrm>
          <a:off x="13251180" y="541057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a:extLst>
            <a:ext uri="{FF2B5EF4-FFF2-40B4-BE49-F238E27FC236}">
              <a16:creationId xmlns:a16="http://schemas.microsoft.com/office/drawing/2014/main" id="{1023D182-4BBD-438A-8E89-B38F4D8434ED}"/>
            </a:ext>
          </a:extLst>
        </xdr:cNvPr>
        <xdr:cNvSpPr txBox="1"/>
      </xdr:nvSpPr>
      <xdr:spPr>
        <a:xfrm>
          <a:off x="13369925" y="5979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a:extLst>
            <a:ext uri="{FF2B5EF4-FFF2-40B4-BE49-F238E27FC236}">
              <a16:creationId xmlns:a16="http://schemas.microsoft.com/office/drawing/2014/main" id="{70DD701B-891C-48DE-842C-7E5C70940D59}"/>
            </a:ext>
          </a:extLst>
        </xdr:cNvPr>
        <xdr:cNvSpPr/>
      </xdr:nvSpPr>
      <xdr:spPr>
        <a:xfrm>
          <a:off x="13289280" y="5997602"/>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a:extLst>
            <a:ext uri="{FF2B5EF4-FFF2-40B4-BE49-F238E27FC236}">
              <a16:creationId xmlns:a16="http://schemas.microsoft.com/office/drawing/2014/main" id="{FC8B71A6-061D-409D-9270-BD3D32DE403D}"/>
            </a:ext>
          </a:extLst>
        </xdr:cNvPr>
        <xdr:cNvSpPr/>
      </xdr:nvSpPr>
      <xdr:spPr>
        <a:xfrm>
          <a:off x="12629515" y="622095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a:extLst>
            <a:ext uri="{FF2B5EF4-FFF2-40B4-BE49-F238E27FC236}">
              <a16:creationId xmlns:a16="http://schemas.microsoft.com/office/drawing/2014/main" id="{303FEBC8-EEF0-4E2E-AD54-4F9899A882D6}"/>
            </a:ext>
          </a:extLst>
        </xdr:cNvPr>
        <xdr:cNvSpPr/>
      </xdr:nvSpPr>
      <xdr:spPr>
        <a:xfrm>
          <a:off x="11943715" y="618240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9043D018-74A0-4C83-8485-05672A0FCAD6}"/>
            </a:ext>
          </a:extLst>
        </xdr:cNvPr>
        <xdr:cNvSpPr/>
      </xdr:nvSpPr>
      <xdr:spPr>
        <a:xfrm>
          <a:off x="11257915" y="618225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a:extLst>
            <a:ext uri="{FF2B5EF4-FFF2-40B4-BE49-F238E27FC236}">
              <a16:creationId xmlns:a16="http://schemas.microsoft.com/office/drawing/2014/main" id="{AB899F77-8EDC-4D34-A46B-09074BFD7240}"/>
            </a:ext>
          </a:extLst>
        </xdr:cNvPr>
        <xdr:cNvSpPr/>
      </xdr:nvSpPr>
      <xdr:spPr>
        <a:xfrm>
          <a:off x="10572115" y="617541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68BD0AE-A824-4750-B7E1-80D8128DE4E6}"/>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8C4E06C-A625-4604-8075-EFBBC7334F82}"/>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06A7DE2-4566-4262-8F6C-C4541D6ED177}"/>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4B12D7B7-65B3-41EC-9F07-CDA040B4E9CC}"/>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30A67B8E-B3FC-4A3F-A6C6-10AC12243C67}"/>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118881</xdr:rowOff>
    </xdr:from>
    <xdr:to>
      <xdr:col>76</xdr:col>
      <xdr:colOff>73025</xdr:colOff>
      <xdr:row>29</xdr:row>
      <xdr:rowOff>49031</xdr:rowOff>
    </xdr:to>
    <xdr:sp macro="" textlink="">
      <xdr:nvSpPr>
        <xdr:cNvPr id="155" name="楕円 154">
          <a:extLst>
            <a:ext uri="{FF2B5EF4-FFF2-40B4-BE49-F238E27FC236}">
              <a16:creationId xmlns:a16="http://schemas.microsoft.com/office/drawing/2014/main" id="{509156DE-BFA8-4C69-AA8F-FD10531D84AF}"/>
            </a:ext>
          </a:extLst>
        </xdr:cNvPr>
        <xdr:cNvSpPr/>
      </xdr:nvSpPr>
      <xdr:spPr>
        <a:xfrm>
          <a:off x="13289280" y="5673861"/>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141758</xdr:rowOff>
    </xdr:from>
    <xdr:ext cx="469744" cy="259045"/>
    <xdr:sp macro="" textlink="">
      <xdr:nvSpPr>
        <xdr:cNvPr id="156" name="債務償還比率該当値テキスト">
          <a:extLst>
            <a:ext uri="{FF2B5EF4-FFF2-40B4-BE49-F238E27FC236}">
              <a16:creationId xmlns:a16="http://schemas.microsoft.com/office/drawing/2014/main" id="{1FED0300-2BEA-4120-9CF4-C4006AEBB088}"/>
            </a:ext>
          </a:extLst>
        </xdr:cNvPr>
        <xdr:cNvSpPr txBox="1"/>
      </xdr:nvSpPr>
      <xdr:spPr>
        <a:xfrm>
          <a:off x="13369925" y="55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38417</xdr:rowOff>
    </xdr:from>
    <xdr:to>
      <xdr:col>72</xdr:col>
      <xdr:colOff>123825</xdr:colOff>
      <xdr:row>29</xdr:row>
      <xdr:rowOff>140017</xdr:rowOff>
    </xdr:to>
    <xdr:sp macro="" textlink="">
      <xdr:nvSpPr>
        <xdr:cNvPr id="157" name="楕円 156">
          <a:extLst>
            <a:ext uri="{FF2B5EF4-FFF2-40B4-BE49-F238E27FC236}">
              <a16:creationId xmlns:a16="http://schemas.microsoft.com/office/drawing/2014/main" id="{C9232EA9-2B6D-4E8F-B6DE-8D645C0CEB79}"/>
            </a:ext>
          </a:extLst>
        </xdr:cNvPr>
        <xdr:cNvSpPr/>
      </xdr:nvSpPr>
      <xdr:spPr>
        <a:xfrm>
          <a:off x="12629515" y="5762942"/>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169681</xdr:rowOff>
    </xdr:from>
    <xdr:to>
      <xdr:col>76</xdr:col>
      <xdr:colOff>22225</xdr:colOff>
      <xdr:row>29</xdr:row>
      <xdr:rowOff>89217</xdr:rowOff>
    </xdr:to>
    <xdr:cxnSp macro="">
      <xdr:nvCxnSpPr>
        <xdr:cNvPr id="158" name="直線コネクタ 157">
          <a:extLst>
            <a:ext uri="{FF2B5EF4-FFF2-40B4-BE49-F238E27FC236}">
              <a16:creationId xmlns:a16="http://schemas.microsoft.com/office/drawing/2014/main" id="{CF3DCD2B-F683-4948-A2A1-428F855ED664}"/>
            </a:ext>
          </a:extLst>
        </xdr:cNvPr>
        <xdr:cNvCxnSpPr/>
      </xdr:nvCxnSpPr>
      <xdr:spPr>
        <a:xfrm flipV="1">
          <a:off x="12684125" y="5726566"/>
          <a:ext cx="631190" cy="9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164220</xdr:rowOff>
    </xdr:from>
    <xdr:to>
      <xdr:col>68</xdr:col>
      <xdr:colOff>123825</xdr:colOff>
      <xdr:row>29</xdr:row>
      <xdr:rowOff>94370</xdr:rowOff>
    </xdr:to>
    <xdr:sp macro="" textlink="">
      <xdr:nvSpPr>
        <xdr:cNvPr id="159" name="楕円 158">
          <a:extLst>
            <a:ext uri="{FF2B5EF4-FFF2-40B4-BE49-F238E27FC236}">
              <a16:creationId xmlns:a16="http://schemas.microsoft.com/office/drawing/2014/main" id="{D6082B2C-7A94-4E47-8F04-989230304A88}"/>
            </a:ext>
          </a:extLst>
        </xdr:cNvPr>
        <xdr:cNvSpPr/>
      </xdr:nvSpPr>
      <xdr:spPr>
        <a:xfrm>
          <a:off x="11943715" y="5721105"/>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43570</xdr:rowOff>
    </xdr:from>
    <xdr:to>
      <xdr:col>72</xdr:col>
      <xdr:colOff>73025</xdr:colOff>
      <xdr:row>29</xdr:row>
      <xdr:rowOff>89217</xdr:rowOff>
    </xdr:to>
    <xdr:cxnSp macro="">
      <xdr:nvCxnSpPr>
        <xdr:cNvPr id="160" name="直線コネクタ 159">
          <a:extLst>
            <a:ext uri="{FF2B5EF4-FFF2-40B4-BE49-F238E27FC236}">
              <a16:creationId xmlns:a16="http://schemas.microsoft.com/office/drawing/2014/main" id="{35E99D47-5F25-4091-B130-C48AD21F67E9}"/>
            </a:ext>
          </a:extLst>
        </xdr:cNvPr>
        <xdr:cNvCxnSpPr/>
      </xdr:nvCxnSpPr>
      <xdr:spPr>
        <a:xfrm>
          <a:off x="11998325" y="5770000"/>
          <a:ext cx="685800" cy="4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142476</xdr:rowOff>
    </xdr:from>
    <xdr:to>
      <xdr:col>64</xdr:col>
      <xdr:colOff>123825</xdr:colOff>
      <xdr:row>29</xdr:row>
      <xdr:rowOff>72626</xdr:rowOff>
    </xdr:to>
    <xdr:sp macro="" textlink="">
      <xdr:nvSpPr>
        <xdr:cNvPr id="161" name="楕円 160">
          <a:extLst>
            <a:ext uri="{FF2B5EF4-FFF2-40B4-BE49-F238E27FC236}">
              <a16:creationId xmlns:a16="http://schemas.microsoft.com/office/drawing/2014/main" id="{2D859C69-DE81-4320-BD2F-F16ED5564C65}"/>
            </a:ext>
          </a:extLst>
        </xdr:cNvPr>
        <xdr:cNvSpPr/>
      </xdr:nvSpPr>
      <xdr:spPr>
        <a:xfrm>
          <a:off x="11257915" y="5693646"/>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21826</xdr:rowOff>
    </xdr:from>
    <xdr:to>
      <xdr:col>68</xdr:col>
      <xdr:colOff>73025</xdr:colOff>
      <xdr:row>29</xdr:row>
      <xdr:rowOff>43570</xdr:rowOff>
    </xdr:to>
    <xdr:cxnSp macro="">
      <xdr:nvCxnSpPr>
        <xdr:cNvPr id="162" name="直線コネクタ 161">
          <a:extLst>
            <a:ext uri="{FF2B5EF4-FFF2-40B4-BE49-F238E27FC236}">
              <a16:creationId xmlns:a16="http://schemas.microsoft.com/office/drawing/2014/main" id="{AE4ED59C-513D-4C83-91A3-3B93D40CE783}"/>
            </a:ext>
          </a:extLst>
        </xdr:cNvPr>
        <xdr:cNvCxnSpPr/>
      </xdr:nvCxnSpPr>
      <xdr:spPr>
        <a:xfrm>
          <a:off x="11312525" y="5742541"/>
          <a:ext cx="6858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4953</xdr:rowOff>
    </xdr:from>
    <xdr:to>
      <xdr:col>60</xdr:col>
      <xdr:colOff>123825</xdr:colOff>
      <xdr:row>29</xdr:row>
      <xdr:rowOff>106553</xdr:rowOff>
    </xdr:to>
    <xdr:sp macro="" textlink="">
      <xdr:nvSpPr>
        <xdr:cNvPr id="163" name="楕円 162">
          <a:extLst>
            <a:ext uri="{FF2B5EF4-FFF2-40B4-BE49-F238E27FC236}">
              <a16:creationId xmlns:a16="http://schemas.microsoft.com/office/drawing/2014/main" id="{339A8F9F-76A2-40CA-AC92-AF0ED2C0782E}"/>
            </a:ext>
          </a:extLst>
        </xdr:cNvPr>
        <xdr:cNvSpPr/>
      </xdr:nvSpPr>
      <xdr:spPr>
        <a:xfrm>
          <a:off x="10572115" y="5731383"/>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21826</xdr:rowOff>
    </xdr:from>
    <xdr:to>
      <xdr:col>64</xdr:col>
      <xdr:colOff>73025</xdr:colOff>
      <xdr:row>29</xdr:row>
      <xdr:rowOff>55753</xdr:rowOff>
    </xdr:to>
    <xdr:cxnSp macro="">
      <xdr:nvCxnSpPr>
        <xdr:cNvPr id="164" name="直線コネクタ 163">
          <a:extLst>
            <a:ext uri="{FF2B5EF4-FFF2-40B4-BE49-F238E27FC236}">
              <a16:creationId xmlns:a16="http://schemas.microsoft.com/office/drawing/2014/main" id="{32889212-E19F-42C5-869D-AEA2975CF7FB}"/>
            </a:ext>
          </a:extLst>
        </xdr:cNvPr>
        <xdr:cNvCxnSpPr/>
      </xdr:nvCxnSpPr>
      <xdr:spPr>
        <a:xfrm flipV="1">
          <a:off x="10626725" y="5742541"/>
          <a:ext cx="685800" cy="4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a:extLst>
            <a:ext uri="{FF2B5EF4-FFF2-40B4-BE49-F238E27FC236}">
              <a16:creationId xmlns:a16="http://schemas.microsoft.com/office/drawing/2014/main" id="{2BF090A8-67B6-4C83-A31C-5DEFC3DB127C}"/>
            </a:ext>
          </a:extLst>
        </xdr:cNvPr>
        <xdr:cNvSpPr txBox="1"/>
      </xdr:nvSpPr>
      <xdr:spPr>
        <a:xfrm>
          <a:off x="12459412" y="63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a:extLst>
            <a:ext uri="{FF2B5EF4-FFF2-40B4-BE49-F238E27FC236}">
              <a16:creationId xmlns:a16="http://schemas.microsoft.com/office/drawing/2014/main" id="{FF8E10E1-A1BA-4D7E-8B9D-57F5F6C52470}"/>
            </a:ext>
          </a:extLst>
        </xdr:cNvPr>
        <xdr:cNvSpPr txBox="1"/>
      </xdr:nvSpPr>
      <xdr:spPr>
        <a:xfrm>
          <a:off x="11780597" y="62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06C455FA-C75C-41F4-96BE-7B174A20CEE3}"/>
            </a:ext>
          </a:extLst>
        </xdr:cNvPr>
        <xdr:cNvSpPr txBox="1"/>
      </xdr:nvSpPr>
      <xdr:spPr>
        <a:xfrm>
          <a:off x="11094797" y="627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a:extLst>
            <a:ext uri="{FF2B5EF4-FFF2-40B4-BE49-F238E27FC236}">
              <a16:creationId xmlns:a16="http://schemas.microsoft.com/office/drawing/2014/main" id="{AC47939F-D134-4238-AD20-28B5CC65E88E}"/>
            </a:ext>
          </a:extLst>
        </xdr:cNvPr>
        <xdr:cNvSpPr txBox="1"/>
      </xdr:nvSpPr>
      <xdr:spPr>
        <a:xfrm>
          <a:off x="10408997" y="62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156544</xdr:rowOff>
    </xdr:from>
    <xdr:ext cx="469744" cy="259045"/>
    <xdr:sp macro="" textlink="">
      <xdr:nvSpPr>
        <xdr:cNvPr id="169" name="n_1mainValue債務償還比率">
          <a:extLst>
            <a:ext uri="{FF2B5EF4-FFF2-40B4-BE49-F238E27FC236}">
              <a16:creationId xmlns:a16="http://schemas.microsoft.com/office/drawing/2014/main" id="{4353312B-2895-4765-8803-4DF3FD070DB5}"/>
            </a:ext>
          </a:extLst>
        </xdr:cNvPr>
        <xdr:cNvSpPr txBox="1"/>
      </xdr:nvSpPr>
      <xdr:spPr>
        <a:xfrm>
          <a:off x="12459412" y="5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110897</xdr:rowOff>
    </xdr:from>
    <xdr:ext cx="469744" cy="259045"/>
    <xdr:sp macro="" textlink="">
      <xdr:nvSpPr>
        <xdr:cNvPr id="170" name="n_2mainValue債務償還比率">
          <a:extLst>
            <a:ext uri="{FF2B5EF4-FFF2-40B4-BE49-F238E27FC236}">
              <a16:creationId xmlns:a16="http://schemas.microsoft.com/office/drawing/2014/main" id="{3B1CE083-7600-4B2B-B1C4-1514BBB99574}"/>
            </a:ext>
          </a:extLst>
        </xdr:cNvPr>
        <xdr:cNvSpPr txBox="1"/>
      </xdr:nvSpPr>
      <xdr:spPr>
        <a:xfrm>
          <a:off x="11780597" y="54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89153</xdr:rowOff>
    </xdr:from>
    <xdr:ext cx="469744" cy="259045"/>
    <xdr:sp macro="" textlink="">
      <xdr:nvSpPr>
        <xdr:cNvPr id="171" name="n_3mainValue債務償還比率">
          <a:extLst>
            <a:ext uri="{FF2B5EF4-FFF2-40B4-BE49-F238E27FC236}">
              <a16:creationId xmlns:a16="http://schemas.microsoft.com/office/drawing/2014/main" id="{F56FBF49-3347-4E26-BFCF-F1BE28E74E89}"/>
            </a:ext>
          </a:extLst>
        </xdr:cNvPr>
        <xdr:cNvSpPr txBox="1"/>
      </xdr:nvSpPr>
      <xdr:spPr>
        <a:xfrm>
          <a:off x="11094797" y="547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123080</xdr:rowOff>
    </xdr:from>
    <xdr:ext cx="469744" cy="259045"/>
    <xdr:sp macro="" textlink="">
      <xdr:nvSpPr>
        <xdr:cNvPr id="172" name="n_4mainValue債務償還比率">
          <a:extLst>
            <a:ext uri="{FF2B5EF4-FFF2-40B4-BE49-F238E27FC236}">
              <a16:creationId xmlns:a16="http://schemas.microsoft.com/office/drawing/2014/main" id="{6E0DC7D8-C132-4526-8DA3-555FB9D441F4}"/>
            </a:ext>
          </a:extLst>
        </xdr:cNvPr>
        <xdr:cNvSpPr txBox="1"/>
      </xdr:nvSpPr>
      <xdr:spPr>
        <a:xfrm>
          <a:off x="10408997" y="550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52DDEE2D-A7D5-49E2-A0AA-7F1B12AFBF90}"/>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A08481B2-0477-4867-9758-619AE408D5F3}"/>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3FB6EADD-FA23-45D8-B565-1393771A2082}"/>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EE415379-4C62-4087-8748-2E7C71E58F1B}"/>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95FECF41-39E6-4A48-B9CB-AB4A4086EADC}"/>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610F9AD6-1F3C-4C82-BCB1-6F2354405EC0}"/>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87E3E6-E896-41D1-A2D2-E105D6613886}"/>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BE690E2-0986-46A4-B0FE-08BDF6A9FE9D}"/>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A57A31-D973-4A02-8BA3-8010D02A8988}"/>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4BE883C-5A61-4D00-9218-218CEDF8E6AE}"/>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3F4BA0-DB57-42FA-A0D7-AD6F74736A30}"/>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89110B-87FC-411C-94EF-AC985BEFDC03}"/>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255D5F-F0AF-4F06-8993-C02ECDD0759E}"/>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8C00A3-90BE-432B-91C1-070D80A42E10}"/>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F187FE-BB3C-4E8F-ADB5-FD7F1BA3A1C0}"/>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8C5024-6941-4FE5-9FCB-7C957A133D0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49,491
48,193
146.77
27,702,873
26,261,665
1,148,671
14,497,526
21,762,446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619226-AB77-4C83-A531-1E8D81F5FBAD}"/>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B57FFA-FB1F-4773-A2B1-BB5CB386750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840450-2664-426B-B6A6-E842028E26B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4386EF9-0F15-43EB-926F-6E8A4A42C07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6164C5-00D9-421E-9F6A-B3DCF4720F9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D427787-B415-439B-81CA-7C90DB7AB7B2}"/>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A175419-593C-4109-9BA0-8893E46C0A5C}"/>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29D81D-CBE7-4F78-BDB9-7408EBB9B1E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4C4E323-58A3-471A-9EBB-9DB225E21C4A}"/>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1E000E-8BFF-47D2-A7EA-5B16437BCEE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83486D5-93F1-4D91-B036-7653704C6C01}"/>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9942B0-E133-4987-9F4D-B292080ACCF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32AC48-A625-4181-A30C-2C6471FB656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21E026-49DF-4E82-A109-4BAD20D3C892}"/>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24EDCE4-791A-429E-AAA1-8CA8784AC0D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3363DF-CCE6-4F3F-BFD7-A9400E59BAC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4A65DD-F4D4-4F42-8E05-08E3817798B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4C1A01-2459-4C13-A9CC-927DC341AAA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451046-3E0E-4D52-BECD-714C7A0740D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A121A9E-8AC2-430A-A135-C2492F745FD1}"/>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1485F2D-739F-4553-9965-17A23EA7422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FD52439-0B93-4458-B4DB-77C9873815EF}"/>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71040A-EC59-40AB-BCD8-D2B9DB243756}"/>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0B5F037-DA1C-4596-8A44-E4BDD49D773F}"/>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27E4FD5-4111-4A35-8B4D-491D0998ECCC}"/>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DB0BAEE-58A4-48E9-91EE-59F8F06CF027}"/>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3DBDC3-BB6B-4524-825E-0BA81CFD86E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516F8D-10F0-4EC2-B31A-DEC6BA5C75DE}"/>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098CD5-CC9B-4FC6-AD6C-7EF736BEE24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0FF8D9E-A306-418E-87B8-C865618F7DB9}"/>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2247918-CF19-4541-AFE0-1036E89E806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9860B7B-AA32-4B8C-A1EE-479838D4DAAB}"/>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4139BA6-15F2-449B-8077-2EC45053716C}"/>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477BEED-5D89-4030-B2DE-787978D08431}"/>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EF245C9-2E58-4747-A516-E8EA751F0D93}"/>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565CB3F-8742-4E58-B8C1-D6B74ED8F2BE}"/>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C911156-6ED8-4164-8A1A-F08CCFEA6C1D}"/>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6093C85-A752-4A6C-951D-E6E6040B54D0}"/>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FDA45BC-61E5-4646-82B5-32613E9F0055}"/>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66039C1-75E3-4AB5-90A2-F98286E15D3F}"/>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D2C4442-1041-4C2A-8F63-5545BC4F3CC3}"/>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AE36654-DE58-4B3C-9057-5BCB0B01D2F1}"/>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187B91E-8097-4813-BE0B-31995D68A32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AE3C1EF-8DDF-4C72-87E4-C8E34AE91E99}"/>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3833198-335A-43C0-9B29-97A4E660C93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6E7B6ABB-8749-4C21-8534-116F758061CD}"/>
            </a:ext>
          </a:extLst>
        </xdr:cNvPr>
        <xdr:cNvCxnSpPr/>
      </xdr:nvCxnSpPr>
      <xdr:spPr>
        <a:xfrm flipV="1">
          <a:off x="4173855" y="576072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F840693E-3FDD-469F-9F1A-CE370508306C}"/>
            </a:ext>
          </a:extLst>
        </xdr:cNvPr>
        <xdr:cNvSpPr txBox="1"/>
      </xdr:nvSpPr>
      <xdr:spPr>
        <a:xfrm>
          <a:off x="421259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E1D0B8FA-A1B3-4F01-AD99-C9E5ED5C792E}"/>
            </a:ext>
          </a:extLst>
        </xdr:cNvPr>
        <xdr:cNvCxnSpPr/>
      </xdr:nvCxnSpPr>
      <xdr:spPr>
        <a:xfrm>
          <a:off x="4112260" y="7235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41EA37AB-FB20-4022-BA9D-236D7375E892}"/>
            </a:ext>
          </a:extLst>
        </xdr:cNvPr>
        <xdr:cNvSpPr txBox="1"/>
      </xdr:nvSpPr>
      <xdr:spPr>
        <a:xfrm>
          <a:off x="421259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30350F66-058C-4CE1-A649-2954409674FC}"/>
            </a:ext>
          </a:extLst>
        </xdr:cNvPr>
        <xdr:cNvCxnSpPr/>
      </xdr:nvCxnSpPr>
      <xdr:spPr>
        <a:xfrm>
          <a:off x="4112260" y="576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77E3C544-E7A8-4B58-B021-140B20285C3B}"/>
            </a:ext>
          </a:extLst>
        </xdr:cNvPr>
        <xdr:cNvSpPr txBox="1"/>
      </xdr:nvSpPr>
      <xdr:spPr>
        <a:xfrm>
          <a:off x="421259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7C7C2CF-DF82-4E0F-8D8A-E351E791F50D}"/>
            </a:ext>
          </a:extLst>
        </xdr:cNvPr>
        <xdr:cNvSpPr/>
      </xdr:nvSpPr>
      <xdr:spPr>
        <a:xfrm>
          <a:off x="413131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D8BC26AF-3DF4-4D1F-8D2F-D76E70272CAC}"/>
            </a:ext>
          </a:extLst>
        </xdr:cNvPr>
        <xdr:cNvSpPr/>
      </xdr:nvSpPr>
      <xdr:spPr>
        <a:xfrm>
          <a:off x="33883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F6C0F1B4-ABF7-421A-8AE3-182C5EA166B5}"/>
            </a:ext>
          </a:extLst>
        </xdr:cNvPr>
        <xdr:cNvSpPr/>
      </xdr:nvSpPr>
      <xdr:spPr>
        <a:xfrm>
          <a:off x="2571750" y="64547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05C6AD65-EDEB-4850-B29E-4165157A4009}"/>
            </a:ext>
          </a:extLst>
        </xdr:cNvPr>
        <xdr:cNvSpPr/>
      </xdr:nvSpPr>
      <xdr:spPr>
        <a:xfrm>
          <a:off x="1774190" y="64452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B33F0B32-D1C6-48A0-83CA-5657782E95D0}"/>
            </a:ext>
          </a:extLst>
        </xdr:cNvPr>
        <xdr:cNvSpPr/>
      </xdr:nvSpPr>
      <xdr:spPr>
        <a:xfrm>
          <a:off x="988060" y="642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63726A4-DEF8-4B01-8920-CC7C8AE29A4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12E4836-F6E8-4B51-B281-DE82D39390D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DF3B4C0-FC6C-43F4-AB2C-98DF62F680E0}"/>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5D55BE7-193A-43A5-A3C5-D6FF76C653F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728EF84-F012-424A-A5C0-E799225F1975}"/>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3" name="楕円 72">
          <a:extLst>
            <a:ext uri="{FF2B5EF4-FFF2-40B4-BE49-F238E27FC236}">
              <a16:creationId xmlns:a16="http://schemas.microsoft.com/office/drawing/2014/main" id="{8CF29BF6-8B06-47F2-9515-47EE81A0BE1C}"/>
            </a:ext>
          </a:extLst>
        </xdr:cNvPr>
        <xdr:cNvSpPr/>
      </xdr:nvSpPr>
      <xdr:spPr>
        <a:xfrm>
          <a:off x="4131310" y="64795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154957</xdr:rowOff>
    </xdr:from>
    <xdr:ext cx="405111" cy="259045"/>
    <xdr:sp macro="" textlink="">
      <xdr:nvSpPr>
        <xdr:cNvPr id="74" name="【道路】&#10;有形固定資産減価償却率該当値テキスト">
          <a:extLst>
            <a:ext uri="{FF2B5EF4-FFF2-40B4-BE49-F238E27FC236}">
              <a16:creationId xmlns:a16="http://schemas.microsoft.com/office/drawing/2014/main" id="{F4569CD3-703D-4C04-AFF0-8D86CEFC9B5C}"/>
            </a:ext>
          </a:extLst>
        </xdr:cNvPr>
        <xdr:cNvSpPr txBox="1"/>
      </xdr:nvSpPr>
      <xdr:spPr>
        <a:xfrm>
          <a:off x="421259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a:extLst>
            <a:ext uri="{FF2B5EF4-FFF2-40B4-BE49-F238E27FC236}">
              <a16:creationId xmlns:a16="http://schemas.microsoft.com/office/drawing/2014/main" id="{60BB07C2-3927-4788-9834-6C398B47F883}"/>
            </a:ext>
          </a:extLst>
        </xdr:cNvPr>
        <xdr:cNvSpPr/>
      </xdr:nvSpPr>
      <xdr:spPr>
        <a:xfrm>
          <a:off x="3388360" y="64395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11430</xdr:rowOff>
    </xdr:to>
    <xdr:cxnSp macro="">
      <xdr:nvCxnSpPr>
        <xdr:cNvPr id="76" name="直線コネクタ 75">
          <a:extLst>
            <a:ext uri="{FF2B5EF4-FFF2-40B4-BE49-F238E27FC236}">
              <a16:creationId xmlns:a16="http://schemas.microsoft.com/office/drawing/2014/main" id="{10360C58-8C39-4334-86DB-6F1E9D0EC43B}"/>
            </a:ext>
          </a:extLst>
        </xdr:cNvPr>
        <xdr:cNvCxnSpPr/>
      </xdr:nvCxnSpPr>
      <xdr:spPr>
        <a:xfrm>
          <a:off x="3431540" y="6494145"/>
          <a:ext cx="7429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86360</xdr:rowOff>
    </xdr:from>
    <xdr:to>
      <xdr:col>15</xdr:col>
      <xdr:colOff>101600</xdr:colOff>
      <xdr:row>38</xdr:row>
      <xdr:rowOff>16510</xdr:rowOff>
    </xdr:to>
    <xdr:sp macro="" textlink="">
      <xdr:nvSpPr>
        <xdr:cNvPr id="77" name="楕円 76">
          <a:extLst>
            <a:ext uri="{FF2B5EF4-FFF2-40B4-BE49-F238E27FC236}">
              <a16:creationId xmlns:a16="http://schemas.microsoft.com/office/drawing/2014/main" id="{B5210CEE-0B05-415D-9422-E9791915CA5F}"/>
            </a:ext>
          </a:extLst>
        </xdr:cNvPr>
        <xdr:cNvSpPr/>
      </xdr:nvSpPr>
      <xdr:spPr>
        <a:xfrm>
          <a:off x="2571750" y="64319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37</xdr:row>
      <xdr:rowOff>150495</xdr:rowOff>
    </xdr:to>
    <xdr:cxnSp macro="">
      <xdr:nvCxnSpPr>
        <xdr:cNvPr id="78" name="直線コネクタ 77">
          <a:extLst>
            <a:ext uri="{FF2B5EF4-FFF2-40B4-BE49-F238E27FC236}">
              <a16:creationId xmlns:a16="http://schemas.microsoft.com/office/drawing/2014/main" id="{6CD5568C-3BF5-486C-AAAF-965A8D739032}"/>
            </a:ext>
          </a:extLst>
        </xdr:cNvPr>
        <xdr:cNvCxnSpPr/>
      </xdr:nvCxnSpPr>
      <xdr:spPr>
        <a:xfrm>
          <a:off x="2626360" y="6477000"/>
          <a:ext cx="80518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69215</xdr:rowOff>
    </xdr:from>
    <xdr:to>
      <xdr:col>10</xdr:col>
      <xdr:colOff>165100</xdr:colOff>
      <xdr:row>37</xdr:row>
      <xdr:rowOff>170815</xdr:rowOff>
    </xdr:to>
    <xdr:sp macro="" textlink="">
      <xdr:nvSpPr>
        <xdr:cNvPr id="79" name="楕円 78">
          <a:extLst>
            <a:ext uri="{FF2B5EF4-FFF2-40B4-BE49-F238E27FC236}">
              <a16:creationId xmlns:a16="http://schemas.microsoft.com/office/drawing/2014/main" id="{8C099CF1-44BC-4264-8DAE-5DFFA8F6F4B3}"/>
            </a:ext>
          </a:extLst>
        </xdr:cNvPr>
        <xdr:cNvSpPr/>
      </xdr:nvSpPr>
      <xdr:spPr>
        <a:xfrm>
          <a:off x="1774190" y="641096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120015</xdr:rowOff>
    </xdr:from>
    <xdr:to>
      <xdr:col>15</xdr:col>
      <xdr:colOff>50800</xdr:colOff>
      <xdr:row>37</xdr:row>
      <xdr:rowOff>137160</xdr:rowOff>
    </xdr:to>
    <xdr:cxnSp macro="">
      <xdr:nvCxnSpPr>
        <xdr:cNvPr id="80" name="直線コネクタ 79">
          <a:extLst>
            <a:ext uri="{FF2B5EF4-FFF2-40B4-BE49-F238E27FC236}">
              <a16:creationId xmlns:a16="http://schemas.microsoft.com/office/drawing/2014/main" id="{B8E7B5A0-571D-4EBE-9287-A248B51AEB4E}"/>
            </a:ext>
          </a:extLst>
        </xdr:cNvPr>
        <xdr:cNvCxnSpPr/>
      </xdr:nvCxnSpPr>
      <xdr:spPr>
        <a:xfrm>
          <a:off x="1828800" y="6465570"/>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44450</xdr:rowOff>
    </xdr:from>
    <xdr:to>
      <xdr:col>6</xdr:col>
      <xdr:colOff>38100</xdr:colOff>
      <xdr:row>37</xdr:row>
      <xdr:rowOff>146050</xdr:rowOff>
    </xdr:to>
    <xdr:sp macro="" textlink="">
      <xdr:nvSpPr>
        <xdr:cNvPr id="81" name="楕円 80">
          <a:extLst>
            <a:ext uri="{FF2B5EF4-FFF2-40B4-BE49-F238E27FC236}">
              <a16:creationId xmlns:a16="http://schemas.microsoft.com/office/drawing/2014/main" id="{F1864800-09AA-467D-8EA7-02529F100885}"/>
            </a:ext>
          </a:extLst>
        </xdr:cNvPr>
        <xdr:cNvSpPr/>
      </xdr:nvSpPr>
      <xdr:spPr>
        <a:xfrm>
          <a:off x="988060" y="6390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95250</xdr:rowOff>
    </xdr:from>
    <xdr:to>
      <xdr:col>10</xdr:col>
      <xdr:colOff>114300</xdr:colOff>
      <xdr:row>37</xdr:row>
      <xdr:rowOff>120015</xdr:rowOff>
    </xdr:to>
    <xdr:cxnSp macro="">
      <xdr:nvCxnSpPr>
        <xdr:cNvPr id="82" name="直線コネクタ 81">
          <a:extLst>
            <a:ext uri="{FF2B5EF4-FFF2-40B4-BE49-F238E27FC236}">
              <a16:creationId xmlns:a16="http://schemas.microsoft.com/office/drawing/2014/main" id="{9C320421-90F8-4CB4-A16E-1794AB2B8C06}"/>
            </a:ext>
          </a:extLst>
        </xdr:cNvPr>
        <xdr:cNvCxnSpPr/>
      </xdr:nvCxnSpPr>
      <xdr:spPr>
        <a:xfrm>
          <a:off x="1031240" y="643509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26C1919B-9590-4E32-90FB-8143447BEB0F}"/>
            </a:ext>
          </a:extLst>
        </xdr:cNvPr>
        <xdr:cNvSpPr txBox="1"/>
      </xdr:nvSpPr>
      <xdr:spPr>
        <a:xfrm>
          <a:off x="32391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CCE3FEAB-0937-4E00-8813-41539C62B41C}"/>
            </a:ext>
          </a:extLst>
        </xdr:cNvPr>
        <xdr:cNvSpPr txBox="1"/>
      </xdr:nvSpPr>
      <xdr:spPr>
        <a:xfrm>
          <a:off x="2439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7B499D38-DDA1-4656-8DA1-C47D4040D8E7}"/>
            </a:ext>
          </a:extLst>
        </xdr:cNvPr>
        <xdr:cNvSpPr txBox="1"/>
      </xdr:nvSpPr>
      <xdr:spPr>
        <a:xfrm>
          <a:off x="164148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ACC06EDF-DE4C-4885-9C19-3EA352F5C55C}"/>
            </a:ext>
          </a:extLst>
        </xdr:cNvPr>
        <xdr:cNvSpPr txBox="1"/>
      </xdr:nvSpPr>
      <xdr:spPr>
        <a:xfrm>
          <a:off x="85535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7" name="n_1mainValue【道路】&#10;有形固定資産減価償却率">
          <a:extLst>
            <a:ext uri="{FF2B5EF4-FFF2-40B4-BE49-F238E27FC236}">
              <a16:creationId xmlns:a16="http://schemas.microsoft.com/office/drawing/2014/main" id="{3AE4BB0D-E0F4-436B-9ACF-D511D9A7E0B9}"/>
            </a:ext>
          </a:extLst>
        </xdr:cNvPr>
        <xdr:cNvSpPr txBox="1"/>
      </xdr:nvSpPr>
      <xdr:spPr>
        <a:xfrm>
          <a:off x="32391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8" name="n_2mainValue【道路】&#10;有形固定資産減価償却率">
          <a:extLst>
            <a:ext uri="{FF2B5EF4-FFF2-40B4-BE49-F238E27FC236}">
              <a16:creationId xmlns:a16="http://schemas.microsoft.com/office/drawing/2014/main" id="{EDF3D0B8-8960-41DB-B9E6-838789E5F1B4}"/>
            </a:ext>
          </a:extLst>
        </xdr:cNvPr>
        <xdr:cNvSpPr txBox="1"/>
      </xdr:nvSpPr>
      <xdr:spPr>
        <a:xfrm>
          <a:off x="2439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15892</xdr:rowOff>
    </xdr:from>
    <xdr:ext cx="405111" cy="259045"/>
    <xdr:sp macro="" textlink="">
      <xdr:nvSpPr>
        <xdr:cNvPr id="89" name="n_3mainValue【道路】&#10;有形固定資産減価償却率">
          <a:extLst>
            <a:ext uri="{FF2B5EF4-FFF2-40B4-BE49-F238E27FC236}">
              <a16:creationId xmlns:a16="http://schemas.microsoft.com/office/drawing/2014/main" id="{0B00A8DF-6A6E-41EE-8254-71AE79376DAA}"/>
            </a:ext>
          </a:extLst>
        </xdr:cNvPr>
        <xdr:cNvSpPr txBox="1"/>
      </xdr:nvSpPr>
      <xdr:spPr>
        <a:xfrm>
          <a:off x="164148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162577</xdr:rowOff>
    </xdr:from>
    <xdr:ext cx="405111" cy="259045"/>
    <xdr:sp macro="" textlink="">
      <xdr:nvSpPr>
        <xdr:cNvPr id="90" name="n_4mainValue【道路】&#10;有形固定資産減価償却率">
          <a:extLst>
            <a:ext uri="{FF2B5EF4-FFF2-40B4-BE49-F238E27FC236}">
              <a16:creationId xmlns:a16="http://schemas.microsoft.com/office/drawing/2014/main" id="{8A9BDD68-F8E5-4675-B0D5-83B67A2A2791}"/>
            </a:ext>
          </a:extLst>
        </xdr:cNvPr>
        <xdr:cNvSpPr txBox="1"/>
      </xdr:nvSpPr>
      <xdr:spPr>
        <a:xfrm>
          <a:off x="85535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995012B-586F-451C-BA0C-83E1F977317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68A4C23-E1FD-4669-A832-229448F4B078}"/>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34B2C66-CFDD-4115-BC6B-9691F915AC8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0DE3865-C7DC-4CBA-B087-C825B388BEF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7258BF3-C046-4012-BE01-9D05A9648B49}"/>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5792E30-4341-4537-8945-81CA5EB69D6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33A9E5A-191E-459D-83A4-EF34DBD84271}"/>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C0B3388-035A-4647-80D9-B0DCA1F5406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0E1BEE3-F6EC-451E-83BD-73DCC58C1F40}"/>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4CB85CA-7963-4280-A286-F4183551747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6A8885FE-5A2E-4C2D-B483-D35C9CCF4DDB}"/>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7A60250-AEBD-41FE-A6EB-61E56F98E4E1}"/>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1004A0C-D413-4FA3-807D-6C5FA2AE9C67}"/>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2F273458-42CA-4888-884E-26E7C6C0FA05}"/>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82E635AD-A7E4-4C91-9E4F-28C85EE574C6}"/>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3A77D28-2B99-42C9-9F31-7AEC2CC70088}"/>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2F279A6-A01F-4C2D-A43C-6C4B83F779EE}"/>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1CB1CF9-2B42-454E-8C18-D5142B713031}"/>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D228C40-8183-41C3-81DA-502AEBB1FA3A}"/>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1C7A69C-B9BE-4731-9419-937E0C7996CE}"/>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EBE830F-012B-4994-8E08-29372C73FDD8}"/>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B6278DD3-FB6C-4593-84BE-7C5B7666A02D}"/>
            </a:ext>
          </a:extLst>
        </xdr:cNvPr>
        <xdr:cNvCxnSpPr/>
      </xdr:nvCxnSpPr>
      <xdr:spPr>
        <a:xfrm flipV="1">
          <a:off x="9429115" y="571737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864EDFE1-8DE8-4CED-AD1B-86D20B911A95}"/>
            </a:ext>
          </a:extLst>
        </xdr:cNvPr>
        <xdr:cNvSpPr txBox="1"/>
      </xdr:nvSpPr>
      <xdr:spPr>
        <a:xfrm>
          <a:off x="9467850" y="71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FB2F11C1-8191-498F-BE98-3A2F8D013F7D}"/>
            </a:ext>
          </a:extLst>
        </xdr:cNvPr>
        <xdr:cNvCxnSpPr/>
      </xdr:nvCxnSpPr>
      <xdr:spPr>
        <a:xfrm>
          <a:off x="9356090" y="71626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412703DE-79CA-4D8C-807E-BF854AD85EEC}"/>
            </a:ext>
          </a:extLst>
        </xdr:cNvPr>
        <xdr:cNvSpPr txBox="1"/>
      </xdr:nvSpPr>
      <xdr:spPr>
        <a:xfrm>
          <a:off x="946785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F643DC8A-D9DF-4D6B-8990-44FE32BBE98A}"/>
            </a:ext>
          </a:extLst>
        </xdr:cNvPr>
        <xdr:cNvCxnSpPr/>
      </xdr:nvCxnSpPr>
      <xdr:spPr>
        <a:xfrm>
          <a:off x="9356090" y="57173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E0FE7E23-6CFA-4876-B5ED-DF44F2FF6F13}"/>
            </a:ext>
          </a:extLst>
        </xdr:cNvPr>
        <xdr:cNvSpPr txBox="1"/>
      </xdr:nvSpPr>
      <xdr:spPr>
        <a:xfrm>
          <a:off x="9467850" y="6704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2AA78294-5142-438B-8D1B-05C0D954CB96}"/>
            </a:ext>
          </a:extLst>
        </xdr:cNvPr>
        <xdr:cNvSpPr/>
      </xdr:nvSpPr>
      <xdr:spPr>
        <a:xfrm>
          <a:off x="9394190" y="686055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4F80B737-EB76-44A0-8E07-28880B1A9DD9}"/>
            </a:ext>
          </a:extLst>
        </xdr:cNvPr>
        <xdr:cNvSpPr/>
      </xdr:nvSpPr>
      <xdr:spPr>
        <a:xfrm>
          <a:off x="8632190" y="68769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78298</xdr:rowOff>
    </xdr:from>
    <xdr:to>
      <xdr:col>46</xdr:col>
      <xdr:colOff>38100</xdr:colOff>
      <xdr:row>41</xdr:row>
      <xdr:rowOff>8448</xdr:rowOff>
    </xdr:to>
    <xdr:sp macro="" textlink="">
      <xdr:nvSpPr>
        <xdr:cNvPr id="120" name="フローチャート: 判断 119">
          <a:extLst>
            <a:ext uri="{FF2B5EF4-FFF2-40B4-BE49-F238E27FC236}">
              <a16:creationId xmlns:a16="http://schemas.microsoft.com/office/drawing/2014/main" id="{71AE7C29-AC68-4FF7-B273-7F87AE8A8EE3}"/>
            </a:ext>
          </a:extLst>
        </xdr:cNvPr>
        <xdr:cNvSpPr/>
      </xdr:nvSpPr>
      <xdr:spPr>
        <a:xfrm>
          <a:off x="7846060" y="693629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80657</xdr:rowOff>
    </xdr:from>
    <xdr:to>
      <xdr:col>41</xdr:col>
      <xdr:colOff>101600</xdr:colOff>
      <xdr:row>41</xdr:row>
      <xdr:rowOff>10807</xdr:rowOff>
    </xdr:to>
    <xdr:sp macro="" textlink="">
      <xdr:nvSpPr>
        <xdr:cNvPr id="121" name="フローチャート: 判断 120">
          <a:extLst>
            <a:ext uri="{FF2B5EF4-FFF2-40B4-BE49-F238E27FC236}">
              <a16:creationId xmlns:a16="http://schemas.microsoft.com/office/drawing/2014/main" id="{213C65D7-2B71-4166-95F4-0A2BC60AEC5C}"/>
            </a:ext>
          </a:extLst>
        </xdr:cNvPr>
        <xdr:cNvSpPr/>
      </xdr:nvSpPr>
      <xdr:spPr>
        <a:xfrm>
          <a:off x="7029450" y="694056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88750</xdr:rowOff>
    </xdr:from>
    <xdr:to>
      <xdr:col>36</xdr:col>
      <xdr:colOff>165100</xdr:colOff>
      <xdr:row>41</xdr:row>
      <xdr:rowOff>18900</xdr:rowOff>
    </xdr:to>
    <xdr:sp macro="" textlink="">
      <xdr:nvSpPr>
        <xdr:cNvPr id="122" name="フローチャート: 判断 121">
          <a:extLst>
            <a:ext uri="{FF2B5EF4-FFF2-40B4-BE49-F238E27FC236}">
              <a16:creationId xmlns:a16="http://schemas.microsoft.com/office/drawing/2014/main" id="{3C21B313-88CF-4396-9064-B56FB2E89E9F}"/>
            </a:ext>
          </a:extLst>
        </xdr:cNvPr>
        <xdr:cNvSpPr/>
      </xdr:nvSpPr>
      <xdr:spPr>
        <a:xfrm>
          <a:off x="6231890" y="695056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3E880C0-44F1-424A-B584-602BA1E1BA85}"/>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08895DD-931A-4E18-B805-CC517D50D4DD}"/>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17511C5-688C-4CD6-BEDE-84396C405905}"/>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56620C6-4B23-4D24-945A-440AF93E6026}"/>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5721AAE-1663-4A5A-8846-D6D9726EAAEB}"/>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13567</xdr:rowOff>
    </xdr:from>
    <xdr:to>
      <xdr:col>55</xdr:col>
      <xdr:colOff>50800</xdr:colOff>
      <xdr:row>40</xdr:row>
      <xdr:rowOff>115167</xdr:rowOff>
    </xdr:to>
    <xdr:sp macro="" textlink="">
      <xdr:nvSpPr>
        <xdr:cNvPr id="128" name="楕円 127">
          <a:extLst>
            <a:ext uri="{FF2B5EF4-FFF2-40B4-BE49-F238E27FC236}">
              <a16:creationId xmlns:a16="http://schemas.microsoft.com/office/drawing/2014/main" id="{51A19569-89C9-436F-8C79-4884D0BA00B3}"/>
            </a:ext>
          </a:extLst>
        </xdr:cNvPr>
        <xdr:cNvSpPr/>
      </xdr:nvSpPr>
      <xdr:spPr>
        <a:xfrm>
          <a:off x="9394190" y="6875377"/>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163444</xdr:rowOff>
    </xdr:from>
    <xdr:ext cx="534377" cy="259045"/>
    <xdr:sp macro="" textlink="">
      <xdr:nvSpPr>
        <xdr:cNvPr id="129" name="【道路】&#10;一人当たり延長該当値テキスト">
          <a:extLst>
            <a:ext uri="{FF2B5EF4-FFF2-40B4-BE49-F238E27FC236}">
              <a16:creationId xmlns:a16="http://schemas.microsoft.com/office/drawing/2014/main" id="{D99B00C0-44AA-43C7-96E7-4599DAB9DE3C}"/>
            </a:ext>
          </a:extLst>
        </xdr:cNvPr>
        <xdr:cNvSpPr txBox="1"/>
      </xdr:nvSpPr>
      <xdr:spPr>
        <a:xfrm>
          <a:off x="9467850" y="685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16539</xdr:rowOff>
    </xdr:from>
    <xdr:to>
      <xdr:col>50</xdr:col>
      <xdr:colOff>165100</xdr:colOff>
      <xdr:row>40</xdr:row>
      <xdr:rowOff>118139</xdr:rowOff>
    </xdr:to>
    <xdr:sp macro="" textlink="">
      <xdr:nvSpPr>
        <xdr:cNvPr id="130" name="楕円 129">
          <a:extLst>
            <a:ext uri="{FF2B5EF4-FFF2-40B4-BE49-F238E27FC236}">
              <a16:creationId xmlns:a16="http://schemas.microsoft.com/office/drawing/2014/main" id="{989113B6-240C-480C-8FE4-069073CD47F9}"/>
            </a:ext>
          </a:extLst>
        </xdr:cNvPr>
        <xdr:cNvSpPr/>
      </xdr:nvSpPr>
      <xdr:spPr>
        <a:xfrm>
          <a:off x="8632190" y="687834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64367</xdr:rowOff>
    </xdr:from>
    <xdr:to>
      <xdr:col>55</xdr:col>
      <xdr:colOff>0</xdr:colOff>
      <xdr:row>40</xdr:row>
      <xdr:rowOff>67339</xdr:rowOff>
    </xdr:to>
    <xdr:cxnSp macro="">
      <xdr:nvCxnSpPr>
        <xdr:cNvPr id="131" name="直線コネクタ 130">
          <a:extLst>
            <a:ext uri="{FF2B5EF4-FFF2-40B4-BE49-F238E27FC236}">
              <a16:creationId xmlns:a16="http://schemas.microsoft.com/office/drawing/2014/main" id="{73C2E42D-AE5A-4927-A5FB-CC2879589D47}"/>
            </a:ext>
          </a:extLst>
        </xdr:cNvPr>
        <xdr:cNvCxnSpPr/>
      </xdr:nvCxnSpPr>
      <xdr:spPr>
        <a:xfrm flipV="1">
          <a:off x="8686800" y="6918557"/>
          <a:ext cx="74295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21559</xdr:rowOff>
    </xdr:from>
    <xdr:to>
      <xdr:col>46</xdr:col>
      <xdr:colOff>38100</xdr:colOff>
      <xdr:row>40</xdr:row>
      <xdr:rowOff>123159</xdr:rowOff>
    </xdr:to>
    <xdr:sp macro="" textlink="">
      <xdr:nvSpPr>
        <xdr:cNvPr id="132" name="楕円 131">
          <a:extLst>
            <a:ext uri="{FF2B5EF4-FFF2-40B4-BE49-F238E27FC236}">
              <a16:creationId xmlns:a16="http://schemas.microsoft.com/office/drawing/2014/main" id="{8FA2CD31-BD0F-4E54-80D9-9406B04B2165}"/>
            </a:ext>
          </a:extLst>
        </xdr:cNvPr>
        <xdr:cNvSpPr/>
      </xdr:nvSpPr>
      <xdr:spPr>
        <a:xfrm>
          <a:off x="7846060" y="687574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67339</xdr:rowOff>
    </xdr:from>
    <xdr:to>
      <xdr:col>50</xdr:col>
      <xdr:colOff>114300</xdr:colOff>
      <xdr:row>40</xdr:row>
      <xdr:rowOff>72359</xdr:rowOff>
    </xdr:to>
    <xdr:cxnSp macro="">
      <xdr:nvCxnSpPr>
        <xdr:cNvPr id="133" name="直線コネクタ 132">
          <a:extLst>
            <a:ext uri="{FF2B5EF4-FFF2-40B4-BE49-F238E27FC236}">
              <a16:creationId xmlns:a16="http://schemas.microsoft.com/office/drawing/2014/main" id="{77B3AD58-93DC-4281-B1C6-96CB836CA065}"/>
            </a:ext>
          </a:extLst>
        </xdr:cNvPr>
        <xdr:cNvCxnSpPr/>
      </xdr:nvCxnSpPr>
      <xdr:spPr>
        <a:xfrm flipV="1">
          <a:off x="7889240" y="6923434"/>
          <a:ext cx="79756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24906</xdr:rowOff>
    </xdr:from>
    <xdr:to>
      <xdr:col>41</xdr:col>
      <xdr:colOff>101600</xdr:colOff>
      <xdr:row>40</xdr:row>
      <xdr:rowOff>126506</xdr:rowOff>
    </xdr:to>
    <xdr:sp macro="" textlink="">
      <xdr:nvSpPr>
        <xdr:cNvPr id="134" name="楕円 133">
          <a:extLst>
            <a:ext uri="{FF2B5EF4-FFF2-40B4-BE49-F238E27FC236}">
              <a16:creationId xmlns:a16="http://schemas.microsoft.com/office/drawing/2014/main" id="{2576F704-45B8-4376-8A28-4A1E61668B6C}"/>
            </a:ext>
          </a:extLst>
        </xdr:cNvPr>
        <xdr:cNvSpPr/>
      </xdr:nvSpPr>
      <xdr:spPr>
        <a:xfrm>
          <a:off x="7029450" y="687909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72359</xdr:rowOff>
    </xdr:from>
    <xdr:to>
      <xdr:col>45</xdr:col>
      <xdr:colOff>177800</xdr:colOff>
      <xdr:row>40</xdr:row>
      <xdr:rowOff>75706</xdr:rowOff>
    </xdr:to>
    <xdr:cxnSp macro="">
      <xdr:nvCxnSpPr>
        <xdr:cNvPr id="135" name="直線コネクタ 134">
          <a:extLst>
            <a:ext uri="{FF2B5EF4-FFF2-40B4-BE49-F238E27FC236}">
              <a16:creationId xmlns:a16="http://schemas.microsoft.com/office/drawing/2014/main" id="{4A4B7C99-A06D-4DD9-B232-8F953CB2147A}"/>
            </a:ext>
          </a:extLst>
        </xdr:cNvPr>
        <xdr:cNvCxnSpPr/>
      </xdr:nvCxnSpPr>
      <xdr:spPr>
        <a:xfrm flipV="1">
          <a:off x="7084060" y="6928454"/>
          <a:ext cx="805180" cy="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28208</xdr:rowOff>
    </xdr:from>
    <xdr:to>
      <xdr:col>36</xdr:col>
      <xdr:colOff>165100</xdr:colOff>
      <xdr:row>40</xdr:row>
      <xdr:rowOff>129808</xdr:rowOff>
    </xdr:to>
    <xdr:sp macro="" textlink="">
      <xdr:nvSpPr>
        <xdr:cNvPr id="136" name="楕円 135">
          <a:extLst>
            <a:ext uri="{FF2B5EF4-FFF2-40B4-BE49-F238E27FC236}">
              <a16:creationId xmlns:a16="http://schemas.microsoft.com/office/drawing/2014/main" id="{8FF468D3-6963-406F-856F-C582781566D9}"/>
            </a:ext>
          </a:extLst>
        </xdr:cNvPr>
        <xdr:cNvSpPr/>
      </xdr:nvSpPr>
      <xdr:spPr>
        <a:xfrm>
          <a:off x="6231890" y="688430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75706</xdr:rowOff>
    </xdr:from>
    <xdr:to>
      <xdr:col>41</xdr:col>
      <xdr:colOff>50800</xdr:colOff>
      <xdr:row>40</xdr:row>
      <xdr:rowOff>79008</xdr:rowOff>
    </xdr:to>
    <xdr:cxnSp macro="">
      <xdr:nvCxnSpPr>
        <xdr:cNvPr id="137" name="直線コネクタ 136">
          <a:extLst>
            <a:ext uri="{FF2B5EF4-FFF2-40B4-BE49-F238E27FC236}">
              <a16:creationId xmlns:a16="http://schemas.microsoft.com/office/drawing/2014/main" id="{7884D1B5-A137-420B-B1C5-ED1FC325476F}"/>
            </a:ext>
          </a:extLst>
        </xdr:cNvPr>
        <xdr:cNvCxnSpPr/>
      </xdr:nvCxnSpPr>
      <xdr:spPr>
        <a:xfrm flipV="1">
          <a:off x="6286500" y="6933706"/>
          <a:ext cx="79756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E77CD93B-374A-42F3-BD78-BEB5A5E3AAA9}"/>
            </a:ext>
          </a:extLst>
        </xdr:cNvPr>
        <xdr:cNvSpPr txBox="1"/>
      </xdr:nvSpPr>
      <xdr:spPr>
        <a:xfrm>
          <a:off x="8422151" y="665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171025</xdr:rowOff>
    </xdr:from>
    <xdr:ext cx="534377" cy="259045"/>
    <xdr:sp macro="" textlink="">
      <xdr:nvSpPr>
        <xdr:cNvPr id="139" name="n_2aveValue【道路】&#10;一人当たり延長">
          <a:extLst>
            <a:ext uri="{FF2B5EF4-FFF2-40B4-BE49-F238E27FC236}">
              <a16:creationId xmlns:a16="http://schemas.microsoft.com/office/drawing/2014/main" id="{20EC81C2-267B-4614-A28E-039056D019AA}"/>
            </a:ext>
          </a:extLst>
        </xdr:cNvPr>
        <xdr:cNvSpPr txBox="1"/>
      </xdr:nvSpPr>
      <xdr:spPr>
        <a:xfrm>
          <a:off x="7641101" y="70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1934</xdr:rowOff>
    </xdr:from>
    <xdr:ext cx="534377" cy="259045"/>
    <xdr:sp macro="" textlink="">
      <xdr:nvSpPr>
        <xdr:cNvPr id="140" name="n_3aveValue【道路】&#10;一人当たり延長">
          <a:extLst>
            <a:ext uri="{FF2B5EF4-FFF2-40B4-BE49-F238E27FC236}">
              <a16:creationId xmlns:a16="http://schemas.microsoft.com/office/drawing/2014/main" id="{B275F259-5DE9-4009-BDD4-DEAA4C5744DB}"/>
            </a:ext>
          </a:extLst>
        </xdr:cNvPr>
        <xdr:cNvSpPr txBox="1"/>
      </xdr:nvSpPr>
      <xdr:spPr>
        <a:xfrm>
          <a:off x="6854971" y="70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10027</xdr:rowOff>
    </xdr:from>
    <xdr:ext cx="534377" cy="259045"/>
    <xdr:sp macro="" textlink="">
      <xdr:nvSpPr>
        <xdr:cNvPr id="141" name="n_4aveValue【道路】&#10;一人当たり延長">
          <a:extLst>
            <a:ext uri="{FF2B5EF4-FFF2-40B4-BE49-F238E27FC236}">
              <a16:creationId xmlns:a16="http://schemas.microsoft.com/office/drawing/2014/main" id="{DEAE591A-8DB1-41BB-A167-7B9456A68057}"/>
            </a:ext>
          </a:extLst>
        </xdr:cNvPr>
        <xdr:cNvSpPr txBox="1"/>
      </xdr:nvSpPr>
      <xdr:spPr>
        <a:xfrm>
          <a:off x="6038361" y="70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109266</xdr:rowOff>
    </xdr:from>
    <xdr:ext cx="534377" cy="259045"/>
    <xdr:sp macro="" textlink="">
      <xdr:nvSpPr>
        <xdr:cNvPr id="142" name="n_1mainValue【道路】&#10;一人当たり延長">
          <a:extLst>
            <a:ext uri="{FF2B5EF4-FFF2-40B4-BE49-F238E27FC236}">
              <a16:creationId xmlns:a16="http://schemas.microsoft.com/office/drawing/2014/main" id="{5FFD2720-C799-49FE-8C12-18C0FDD916EC}"/>
            </a:ext>
          </a:extLst>
        </xdr:cNvPr>
        <xdr:cNvSpPr txBox="1"/>
      </xdr:nvSpPr>
      <xdr:spPr>
        <a:xfrm>
          <a:off x="8422151" y="696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139686</xdr:rowOff>
    </xdr:from>
    <xdr:ext cx="534377" cy="259045"/>
    <xdr:sp macro="" textlink="">
      <xdr:nvSpPr>
        <xdr:cNvPr id="143" name="n_2mainValue【道路】&#10;一人当たり延長">
          <a:extLst>
            <a:ext uri="{FF2B5EF4-FFF2-40B4-BE49-F238E27FC236}">
              <a16:creationId xmlns:a16="http://schemas.microsoft.com/office/drawing/2014/main" id="{489E634E-770A-451A-8905-74D6BEBD1F94}"/>
            </a:ext>
          </a:extLst>
        </xdr:cNvPr>
        <xdr:cNvSpPr txBox="1"/>
      </xdr:nvSpPr>
      <xdr:spPr>
        <a:xfrm>
          <a:off x="7641101" y="66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143033</xdr:rowOff>
    </xdr:from>
    <xdr:ext cx="534377" cy="259045"/>
    <xdr:sp macro="" textlink="">
      <xdr:nvSpPr>
        <xdr:cNvPr id="144" name="n_3mainValue【道路】&#10;一人当たり延長">
          <a:extLst>
            <a:ext uri="{FF2B5EF4-FFF2-40B4-BE49-F238E27FC236}">
              <a16:creationId xmlns:a16="http://schemas.microsoft.com/office/drawing/2014/main" id="{D17C70F1-9E8C-4BCB-9D4F-3D8143F2B03C}"/>
            </a:ext>
          </a:extLst>
        </xdr:cNvPr>
        <xdr:cNvSpPr txBox="1"/>
      </xdr:nvSpPr>
      <xdr:spPr>
        <a:xfrm>
          <a:off x="6854971" y="665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146335</xdr:rowOff>
    </xdr:from>
    <xdr:ext cx="534377" cy="259045"/>
    <xdr:sp macro="" textlink="">
      <xdr:nvSpPr>
        <xdr:cNvPr id="145" name="n_4mainValue【道路】&#10;一人当たり延長">
          <a:extLst>
            <a:ext uri="{FF2B5EF4-FFF2-40B4-BE49-F238E27FC236}">
              <a16:creationId xmlns:a16="http://schemas.microsoft.com/office/drawing/2014/main" id="{5C0E1126-F4F9-4859-B999-0C0E00C56B0E}"/>
            </a:ext>
          </a:extLst>
        </xdr:cNvPr>
        <xdr:cNvSpPr txBox="1"/>
      </xdr:nvSpPr>
      <xdr:spPr>
        <a:xfrm>
          <a:off x="6038361" y="66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E4047E5-8EED-466C-BE6F-E20CD6720EB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49C7CAF-39A1-4C91-8F31-EE1C95F33C6E}"/>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C802CCF-96C1-418A-98C5-751A5BFDD3E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61DD2BE-2E7A-4A01-8977-9776E1BE9C3A}"/>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D2FD6BF-FD2D-455A-9415-363A9D0849AE}"/>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EC1C432-2129-4354-8F07-364065130274}"/>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9F063E4-08F7-42E0-B424-D3002D8391CB}"/>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B6D3638-CF3D-4878-845D-7E7ED4139DAA}"/>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3E0BD37-8D8B-4B6C-A4D7-7D6BAA418751}"/>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905C0FE-EB27-45D4-AE58-104365306224}"/>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C9F66CA-659B-4C70-B796-51E15B8E98C6}"/>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6FEBC2F-6080-4CD5-8E43-ED544CA21402}"/>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552B07C-24A9-46F8-ACAD-605378346298}"/>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E6B3C60-E140-4452-9FA4-6E677D25E533}"/>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866603D6-76B2-48BE-BC30-8E5606BCD39C}"/>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2C8D22F-14A2-4D07-B692-8B48EA789624}"/>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69561A5-6350-4D11-BFB8-A6A7DF576D55}"/>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896937D-6DAB-4C3C-B1DA-A5016C962BA0}"/>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4FCFBB7-9101-45F4-BC03-94F2478B9F5D}"/>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B304CB5-14B9-4736-A8A2-4BEA7AFAA737}"/>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F03B925-DA72-4194-82C9-65F85735A1C7}"/>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B474C9F-EDB6-491E-8029-FB044CC0A6EA}"/>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7A33D47E-D1D6-415C-A11F-99B049307CB6}"/>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CFD992F-25DC-4641-A8D5-9BA80AE9CF48}"/>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89AFE75-92A7-4390-B745-DF5A6768607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753C6C52-202D-428A-A6F0-A8227F088CF7}"/>
            </a:ext>
          </a:extLst>
        </xdr:cNvPr>
        <xdr:cNvCxnSpPr/>
      </xdr:nvCxnSpPr>
      <xdr:spPr>
        <a:xfrm flipV="1">
          <a:off x="4173855" y="9528266"/>
          <a:ext cx="0" cy="145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3AB35F7B-7FFA-4113-BD4C-9A9756D6A465}"/>
            </a:ext>
          </a:extLst>
        </xdr:cNvPr>
        <xdr:cNvSpPr txBox="1"/>
      </xdr:nvSpPr>
      <xdr:spPr>
        <a:xfrm>
          <a:off x="4212590" y="109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66927ABB-7ED2-45F2-AD00-3B0E8314A8D4}"/>
            </a:ext>
          </a:extLst>
        </xdr:cNvPr>
        <xdr:cNvCxnSpPr/>
      </xdr:nvCxnSpPr>
      <xdr:spPr>
        <a:xfrm>
          <a:off x="4112260" y="10981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38E3D64-ABA6-4E09-A69E-C51A652A7768}"/>
            </a:ext>
          </a:extLst>
        </xdr:cNvPr>
        <xdr:cNvSpPr txBox="1"/>
      </xdr:nvSpPr>
      <xdr:spPr>
        <a:xfrm>
          <a:off x="421259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40D6C7EB-139E-408E-8737-4B5611D4F0C2}"/>
            </a:ext>
          </a:extLst>
        </xdr:cNvPr>
        <xdr:cNvCxnSpPr/>
      </xdr:nvCxnSpPr>
      <xdr:spPr>
        <a:xfrm>
          <a:off x="4112260" y="952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C105579-1E65-4C50-8E2A-E13255001786}"/>
            </a:ext>
          </a:extLst>
        </xdr:cNvPr>
        <xdr:cNvSpPr txBox="1"/>
      </xdr:nvSpPr>
      <xdr:spPr>
        <a:xfrm>
          <a:off x="4212590" y="10290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E8F97A28-B062-4ED5-8F33-50E6E1B4663C}"/>
            </a:ext>
          </a:extLst>
        </xdr:cNvPr>
        <xdr:cNvSpPr/>
      </xdr:nvSpPr>
      <xdr:spPr>
        <a:xfrm>
          <a:off x="4131310" y="104335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A8FFC716-1EE7-4DE7-94C3-DA10378A1397}"/>
            </a:ext>
          </a:extLst>
        </xdr:cNvPr>
        <xdr:cNvSpPr/>
      </xdr:nvSpPr>
      <xdr:spPr>
        <a:xfrm>
          <a:off x="3388360" y="1040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79" name="フローチャート: 判断 178">
          <a:extLst>
            <a:ext uri="{FF2B5EF4-FFF2-40B4-BE49-F238E27FC236}">
              <a16:creationId xmlns:a16="http://schemas.microsoft.com/office/drawing/2014/main" id="{862C49B1-9AFF-42FF-974D-A6BD569FFEC2}"/>
            </a:ext>
          </a:extLst>
        </xdr:cNvPr>
        <xdr:cNvSpPr/>
      </xdr:nvSpPr>
      <xdr:spPr>
        <a:xfrm>
          <a:off x="257175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B9C6784C-0EEF-4AF9-AED0-7DEAFBB21B88}"/>
            </a:ext>
          </a:extLst>
        </xdr:cNvPr>
        <xdr:cNvSpPr/>
      </xdr:nvSpPr>
      <xdr:spPr>
        <a:xfrm>
          <a:off x="1774190" y="104011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1" name="フローチャート: 判断 180">
          <a:extLst>
            <a:ext uri="{FF2B5EF4-FFF2-40B4-BE49-F238E27FC236}">
              <a16:creationId xmlns:a16="http://schemas.microsoft.com/office/drawing/2014/main" id="{29614472-A105-4D1F-A978-67A1BA142E0E}"/>
            </a:ext>
          </a:extLst>
        </xdr:cNvPr>
        <xdr:cNvSpPr/>
      </xdr:nvSpPr>
      <xdr:spPr>
        <a:xfrm>
          <a:off x="988060" y="1038261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DA081E7-F660-4A2A-A39D-381D7D399222}"/>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B76D8AD-6C8B-4655-BD0A-6162C2B952B7}"/>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0300A47-5E38-46A5-B31B-5A1EEBCF903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8D98A23-229F-40CF-95A8-6D09E424CF0B}"/>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BFD7C17-A253-43DE-A4BF-5CE1EEB5090B}"/>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50437</xdr:rowOff>
    </xdr:from>
    <xdr:to>
      <xdr:col>24</xdr:col>
      <xdr:colOff>114300</xdr:colOff>
      <xdr:row>61</xdr:row>
      <xdr:rowOff>152037</xdr:rowOff>
    </xdr:to>
    <xdr:sp macro="" textlink="">
      <xdr:nvSpPr>
        <xdr:cNvPr id="187" name="楕円 186">
          <a:extLst>
            <a:ext uri="{FF2B5EF4-FFF2-40B4-BE49-F238E27FC236}">
              <a16:creationId xmlns:a16="http://schemas.microsoft.com/office/drawing/2014/main" id="{B23EF3C2-8B2C-4D1D-8C1B-C28E6D70E0AB}"/>
            </a:ext>
          </a:extLst>
        </xdr:cNvPr>
        <xdr:cNvSpPr/>
      </xdr:nvSpPr>
      <xdr:spPr>
        <a:xfrm>
          <a:off x="4131310" y="105126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28864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AF6A5424-344E-43B0-AE06-E3252368ABEE}"/>
            </a:ext>
          </a:extLst>
        </xdr:cNvPr>
        <xdr:cNvSpPr txBox="1"/>
      </xdr:nvSpPr>
      <xdr:spPr>
        <a:xfrm>
          <a:off x="4212590" y="1048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24312</xdr:rowOff>
    </xdr:from>
    <xdr:to>
      <xdr:col>20</xdr:col>
      <xdr:colOff>38100</xdr:colOff>
      <xdr:row>61</xdr:row>
      <xdr:rowOff>125912</xdr:rowOff>
    </xdr:to>
    <xdr:sp macro="" textlink="">
      <xdr:nvSpPr>
        <xdr:cNvPr id="189" name="楕円 188">
          <a:extLst>
            <a:ext uri="{FF2B5EF4-FFF2-40B4-BE49-F238E27FC236}">
              <a16:creationId xmlns:a16="http://schemas.microsoft.com/office/drawing/2014/main" id="{9A594F25-4C50-4C03-AE5A-9A8A59831D9B}"/>
            </a:ext>
          </a:extLst>
        </xdr:cNvPr>
        <xdr:cNvSpPr/>
      </xdr:nvSpPr>
      <xdr:spPr>
        <a:xfrm>
          <a:off x="3388360" y="10478952"/>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75112</xdr:rowOff>
    </xdr:from>
    <xdr:to>
      <xdr:col>24</xdr:col>
      <xdr:colOff>63500</xdr:colOff>
      <xdr:row>61</xdr:row>
      <xdr:rowOff>101237</xdr:rowOff>
    </xdr:to>
    <xdr:cxnSp macro="">
      <xdr:nvCxnSpPr>
        <xdr:cNvPr id="190" name="直線コネクタ 189">
          <a:extLst>
            <a:ext uri="{FF2B5EF4-FFF2-40B4-BE49-F238E27FC236}">
              <a16:creationId xmlns:a16="http://schemas.microsoft.com/office/drawing/2014/main" id="{233329E0-BBAD-4D0A-A733-F46DCAFE6A0F}"/>
            </a:ext>
          </a:extLst>
        </xdr:cNvPr>
        <xdr:cNvCxnSpPr/>
      </xdr:nvCxnSpPr>
      <xdr:spPr>
        <a:xfrm>
          <a:off x="3431540" y="10533562"/>
          <a:ext cx="74295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1" name="楕円 190">
          <a:extLst>
            <a:ext uri="{FF2B5EF4-FFF2-40B4-BE49-F238E27FC236}">
              <a16:creationId xmlns:a16="http://schemas.microsoft.com/office/drawing/2014/main" id="{D3D74E72-C638-4B59-98F8-A116F667B302}"/>
            </a:ext>
          </a:extLst>
        </xdr:cNvPr>
        <xdr:cNvSpPr/>
      </xdr:nvSpPr>
      <xdr:spPr>
        <a:xfrm>
          <a:off x="2571750" y="10422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75112</xdr:rowOff>
    </xdr:to>
    <xdr:cxnSp macro="">
      <xdr:nvCxnSpPr>
        <xdr:cNvPr id="192" name="直線コネクタ 191">
          <a:extLst>
            <a:ext uri="{FF2B5EF4-FFF2-40B4-BE49-F238E27FC236}">
              <a16:creationId xmlns:a16="http://schemas.microsoft.com/office/drawing/2014/main" id="{2D063820-B9A0-44B8-9AE3-1D3CB93F6638}"/>
            </a:ext>
          </a:extLst>
        </xdr:cNvPr>
        <xdr:cNvCxnSpPr/>
      </xdr:nvCxnSpPr>
      <xdr:spPr>
        <a:xfrm>
          <a:off x="2626360" y="10473690"/>
          <a:ext cx="80518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3" name="楕円 192">
          <a:extLst>
            <a:ext uri="{FF2B5EF4-FFF2-40B4-BE49-F238E27FC236}">
              <a16:creationId xmlns:a16="http://schemas.microsoft.com/office/drawing/2014/main" id="{CA3090F5-8E76-416C-A69F-720C948BACB9}"/>
            </a:ext>
          </a:extLst>
        </xdr:cNvPr>
        <xdr:cNvSpPr/>
      </xdr:nvSpPr>
      <xdr:spPr>
        <a:xfrm>
          <a:off x="1774190" y="104095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11430</xdr:rowOff>
    </xdr:to>
    <xdr:cxnSp macro="">
      <xdr:nvCxnSpPr>
        <xdr:cNvPr id="194" name="直線コネクタ 193">
          <a:extLst>
            <a:ext uri="{FF2B5EF4-FFF2-40B4-BE49-F238E27FC236}">
              <a16:creationId xmlns:a16="http://schemas.microsoft.com/office/drawing/2014/main" id="{AD3459BF-8F62-45E5-B5B9-D995736DBEF6}"/>
            </a:ext>
          </a:extLst>
        </xdr:cNvPr>
        <xdr:cNvCxnSpPr/>
      </xdr:nvCxnSpPr>
      <xdr:spPr>
        <a:xfrm>
          <a:off x="1828800" y="1045845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5" name="楕円 194">
          <a:extLst>
            <a:ext uri="{FF2B5EF4-FFF2-40B4-BE49-F238E27FC236}">
              <a16:creationId xmlns:a16="http://schemas.microsoft.com/office/drawing/2014/main" id="{51E948A3-11E8-4216-8998-1016890B20E0}"/>
            </a:ext>
          </a:extLst>
        </xdr:cNvPr>
        <xdr:cNvSpPr/>
      </xdr:nvSpPr>
      <xdr:spPr>
        <a:xfrm>
          <a:off x="988060" y="103793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61</xdr:row>
      <xdr:rowOff>0</xdr:rowOff>
    </xdr:to>
    <xdr:cxnSp macro="">
      <xdr:nvCxnSpPr>
        <xdr:cNvPr id="196" name="直線コネクタ 195">
          <a:extLst>
            <a:ext uri="{FF2B5EF4-FFF2-40B4-BE49-F238E27FC236}">
              <a16:creationId xmlns:a16="http://schemas.microsoft.com/office/drawing/2014/main" id="{3757EBCA-5098-4E16-85ED-3F6AF875EEC2}"/>
            </a:ext>
          </a:extLst>
        </xdr:cNvPr>
        <xdr:cNvCxnSpPr/>
      </xdr:nvCxnSpPr>
      <xdr:spPr>
        <a:xfrm>
          <a:off x="1031240" y="10432052"/>
          <a:ext cx="79756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E384305-7811-45F2-876D-ACD1C82BB8F2}"/>
            </a:ext>
          </a:extLst>
        </xdr:cNvPr>
        <xdr:cNvSpPr txBox="1"/>
      </xdr:nvSpPr>
      <xdr:spPr>
        <a:xfrm>
          <a:off x="3239144" y="1017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337684B-32C9-4EF9-9238-207D23C339B9}"/>
            </a:ext>
          </a:extLst>
        </xdr:cNvPr>
        <xdr:cNvSpPr txBox="1"/>
      </xdr:nvSpPr>
      <xdr:spPr>
        <a:xfrm>
          <a:off x="2439044" y="1051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8712C77-BE36-4D3F-B1C6-52AD05C0FCC6}"/>
            </a:ext>
          </a:extLst>
        </xdr:cNvPr>
        <xdr:cNvSpPr txBox="1"/>
      </xdr:nvSpPr>
      <xdr:spPr>
        <a:xfrm>
          <a:off x="1641484"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B415C18D-507B-4E01-BA90-574294386892}"/>
            </a:ext>
          </a:extLst>
        </xdr:cNvPr>
        <xdr:cNvSpPr txBox="1"/>
      </xdr:nvSpPr>
      <xdr:spPr>
        <a:xfrm>
          <a:off x="855354" y="1047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117039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6BAFED4-2863-4DAD-B5FD-7DBEDC0A2790}"/>
            </a:ext>
          </a:extLst>
        </xdr:cNvPr>
        <xdr:cNvSpPr txBox="1"/>
      </xdr:nvSpPr>
      <xdr:spPr>
        <a:xfrm>
          <a:off x="32391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A7045D1-EBB1-4C2A-9B2D-2613915C4FFC}"/>
            </a:ext>
          </a:extLst>
        </xdr:cNvPr>
        <xdr:cNvSpPr txBox="1"/>
      </xdr:nvSpPr>
      <xdr:spPr>
        <a:xfrm>
          <a:off x="2439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9A9AA56-6291-414B-A134-B34B03348C20}"/>
            </a:ext>
          </a:extLst>
        </xdr:cNvPr>
        <xdr:cNvSpPr txBox="1"/>
      </xdr:nvSpPr>
      <xdr:spPr>
        <a:xfrm>
          <a:off x="164148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7CFCC851-0F1C-468A-99C2-47E074C925DB}"/>
            </a:ext>
          </a:extLst>
        </xdr:cNvPr>
        <xdr:cNvSpPr txBox="1"/>
      </xdr:nvSpPr>
      <xdr:spPr>
        <a:xfrm>
          <a:off x="855354" y="1016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C6D5A522-A5A3-4D62-86ED-2BA5AB2709E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17F9520-2380-4D51-95C1-B6918214728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1B3C53C-6032-4693-941E-A445B719796E}"/>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FF735A1-3EE3-4F2E-BB70-D23C00BE1708}"/>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A782BD2-844D-430B-B58C-A6F9EB01EB9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DD30160-78E4-4050-9A1F-6460044E37E3}"/>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481C4B7-78EA-4556-8A4E-2FD352DE077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1627650-10CB-4F16-AA94-28A10DD1A77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DF5812F-992D-435C-80A6-D0CEE150836C}"/>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5AD5B7F-397E-4768-961A-D4025D9D50E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4DF58E1-D5C6-472A-B0CD-9E36DF0FCA6E}"/>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51E9628A-78E6-418D-9B85-04F397FC33EA}"/>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C600C5C-E810-4104-BEEE-FF47C2E8B022}"/>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567B544-B7E5-4E21-9F09-CFEB2F51B194}"/>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D8831CC-2F4A-4016-8887-2B9D85C5A5CA}"/>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A8E0D809-073C-43F4-9A0C-BB0D0A431850}"/>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756DDD96-7798-497E-9A8A-8F933A44D51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E3DDCD0D-2EC2-492F-9831-090992CFFA5B}"/>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824338A-DC26-4ADF-A03A-B453A7382E32}"/>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AD09BDE7-8539-40D4-A8D7-920F48414A8B}"/>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8AEC666-BDB8-41C9-A5EE-091F679FFC63}"/>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68480B9-701F-4948-B829-1FFD03F2DA57}"/>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B355F1AD-007A-49F5-9024-DA82ED5F3E6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9F5EC978-33FA-41E2-B6D2-8E2DE7340835}"/>
            </a:ext>
          </a:extLst>
        </xdr:cNvPr>
        <xdr:cNvCxnSpPr/>
      </xdr:nvCxnSpPr>
      <xdr:spPr>
        <a:xfrm flipV="1">
          <a:off x="9429115" y="9762957"/>
          <a:ext cx="0" cy="127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D8FCE04F-30AD-4653-9480-17C14A4D3704}"/>
            </a:ext>
          </a:extLst>
        </xdr:cNvPr>
        <xdr:cNvSpPr txBox="1"/>
      </xdr:nvSpPr>
      <xdr:spPr>
        <a:xfrm>
          <a:off x="9467850" y="110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447246CE-2268-48B4-B01A-6D372B8B6FB9}"/>
            </a:ext>
          </a:extLst>
        </xdr:cNvPr>
        <xdr:cNvCxnSpPr/>
      </xdr:nvCxnSpPr>
      <xdr:spPr>
        <a:xfrm>
          <a:off x="9356090" y="110390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911F4CCC-7430-4F7B-A2CE-EB48E87A550E}"/>
            </a:ext>
          </a:extLst>
        </xdr:cNvPr>
        <xdr:cNvSpPr txBox="1"/>
      </xdr:nvSpPr>
      <xdr:spPr>
        <a:xfrm>
          <a:off x="9467850" y="953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32627E98-BEF7-4A36-AD38-7A12CBD86293}"/>
            </a:ext>
          </a:extLst>
        </xdr:cNvPr>
        <xdr:cNvCxnSpPr/>
      </xdr:nvCxnSpPr>
      <xdr:spPr>
        <a:xfrm>
          <a:off x="9356090" y="97629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A78C70E-68D0-4D1B-8B18-9944786E20D9}"/>
            </a:ext>
          </a:extLst>
        </xdr:cNvPr>
        <xdr:cNvSpPr txBox="1"/>
      </xdr:nvSpPr>
      <xdr:spPr>
        <a:xfrm>
          <a:off x="9467850" y="1055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26B6C1FB-DA2B-4676-B2E9-AACD09C5B989}"/>
            </a:ext>
          </a:extLst>
        </xdr:cNvPr>
        <xdr:cNvSpPr/>
      </xdr:nvSpPr>
      <xdr:spPr>
        <a:xfrm>
          <a:off x="9394190" y="1070851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DD3C52EC-2107-42E7-AAE8-2C695E873EA4}"/>
            </a:ext>
          </a:extLst>
        </xdr:cNvPr>
        <xdr:cNvSpPr/>
      </xdr:nvSpPr>
      <xdr:spPr>
        <a:xfrm>
          <a:off x="8632190" y="107248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116434</xdr:rowOff>
    </xdr:from>
    <xdr:to>
      <xdr:col>46</xdr:col>
      <xdr:colOff>38100</xdr:colOff>
      <xdr:row>63</xdr:row>
      <xdr:rowOff>46584</xdr:rowOff>
    </xdr:to>
    <xdr:sp macro="" textlink="">
      <xdr:nvSpPr>
        <xdr:cNvPr id="236" name="フローチャート: 判断 235">
          <a:extLst>
            <a:ext uri="{FF2B5EF4-FFF2-40B4-BE49-F238E27FC236}">
              <a16:creationId xmlns:a16="http://schemas.microsoft.com/office/drawing/2014/main" id="{D925835E-E483-42FC-80DB-BB30925CAE29}"/>
            </a:ext>
          </a:extLst>
        </xdr:cNvPr>
        <xdr:cNvSpPr/>
      </xdr:nvSpPr>
      <xdr:spPr>
        <a:xfrm>
          <a:off x="7846060" y="107463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114926</xdr:rowOff>
    </xdr:from>
    <xdr:to>
      <xdr:col>41</xdr:col>
      <xdr:colOff>101600</xdr:colOff>
      <xdr:row>63</xdr:row>
      <xdr:rowOff>45076</xdr:rowOff>
    </xdr:to>
    <xdr:sp macro="" textlink="">
      <xdr:nvSpPr>
        <xdr:cNvPr id="237" name="フローチャート: 判断 236">
          <a:extLst>
            <a:ext uri="{FF2B5EF4-FFF2-40B4-BE49-F238E27FC236}">
              <a16:creationId xmlns:a16="http://schemas.microsoft.com/office/drawing/2014/main" id="{1B20EC5C-0700-4414-A146-CB187D848041}"/>
            </a:ext>
          </a:extLst>
        </xdr:cNvPr>
        <xdr:cNvSpPr/>
      </xdr:nvSpPr>
      <xdr:spPr>
        <a:xfrm>
          <a:off x="7029450" y="1074482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113181</xdr:rowOff>
    </xdr:from>
    <xdr:to>
      <xdr:col>36</xdr:col>
      <xdr:colOff>165100</xdr:colOff>
      <xdr:row>63</xdr:row>
      <xdr:rowOff>43331</xdr:rowOff>
    </xdr:to>
    <xdr:sp macro="" textlink="">
      <xdr:nvSpPr>
        <xdr:cNvPr id="238" name="フローチャート: 判断 237">
          <a:extLst>
            <a:ext uri="{FF2B5EF4-FFF2-40B4-BE49-F238E27FC236}">
              <a16:creationId xmlns:a16="http://schemas.microsoft.com/office/drawing/2014/main" id="{5D3265CC-CA4A-40A2-A0E7-74B6D6AADDA9}"/>
            </a:ext>
          </a:extLst>
        </xdr:cNvPr>
        <xdr:cNvSpPr/>
      </xdr:nvSpPr>
      <xdr:spPr>
        <a:xfrm>
          <a:off x="6231890" y="1074308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4AB019D-D17F-4A28-A7AB-41962E0B552A}"/>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D6B4B32-9BCA-410A-A771-C6E264755C2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DD2627D-1DD1-4466-A51F-674A31CB0F99}"/>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E0316DE-D325-4A7D-82C2-15D8E88614F0}"/>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EF52E25-2F3A-4370-B007-51C6829B9FF0}"/>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135225</xdr:rowOff>
    </xdr:from>
    <xdr:to>
      <xdr:col>55</xdr:col>
      <xdr:colOff>50800</xdr:colOff>
      <xdr:row>64</xdr:row>
      <xdr:rowOff>65375</xdr:rowOff>
    </xdr:to>
    <xdr:sp macro="" textlink="">
      <xdr:nvSpPr>
        <xdr:cNvPr id="244" name="楕円 243">
          <a:extLst>
            <a:ext uri="{FF2B5EF4-FFF2-40B4-BE49-F238E27FC236}">
              <a16:creationId xmlns:a16="http://schemas.microsoft.com/office/drawing/2014/main" id="{6E27ADAB-0A6A-4AE8-909E-F6224D827875}"/>
            </a:ext>
          </a:extLst>
        </xdr:cNvPr>
        <xdr:cNvSpPr/>
      </xdr:nvSpPr>
      <xdr:spPr>
        <a:xfrm>
          <a:off x="9394190" y="109327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50152</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689FDCE1-7703-46F6-9D3A-9377B2891452}"/>
            </a:ext>
          </a:extLst>
        </xdr:cNvPr>
        <xdr:cNvSpPr txBox="1"/>
      </xdr:nvSpPr>
      <xdr:spPr>
        <a:xfrm>
          <a:off x="9467850" y="1085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136259</xdr:rowOff>
    </xdr:from>
    <xdr:to>
      <xdr:col>50</xdr:col>
      <xdr:colOff>165100</xdr:colOff>
      <xdr:row>64</xdr:row>
      <xdr:rowOff>66409</xdr:rowOff>
    </xdr:to>
    <xdr:sp macro="" textlink="">
      <xdr:nvSpPr>
        <xdr:cNvPr id="246" name="楕円 245">
          <a:extLst>
            <a:ext uri="{FF2B5EF4-FFF2-40B4-BE49-F238E27FC236}">
              <a16:creationId xmlns:a16="http://schemas.microsoft.com/office/drawing/2014/main" id="{F25FE1AA-63E3-45B5-B771-82BBDE91A27A}"/>
            </a:ext>
          </a:extLst>
        </xdr:cNvPr>
        <xdr:cNvSpPr/>
      </xdr:nvSpPr>
      <xdr:spPr>
        <a:xfrm>
          <a:off x="8632190" y="1093379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14575</xdr:rowOff>
    </xdr:from>
    <xdr:to>
      <xdr:col>55</xdr:col>
      <xdr:colOff>0</xdr:colOff>
      <xdr:row>64</xdr:row>
      <xdr:rowOff>15609</xdr:rowOff>
    </xdr:to>
    <xdr:cxnSp macro="">
      <xdr:nvCxnSpPr>
        <xdr:cNvPr id="247" name="直線コネクタ 246">
          <a:extLst>
            <a:ext uri="{FF2B5EF4-FFF2-40B4-BE49-F238E27FC236}">
              <a16:creationId xmlns:a16="http://schemas.microsoft.com/office/drawing/2014/main" id="{F7552CA7-F0A4-4182-841D-70B5096FDE03}"/>
            </a:ext>
          </a:extLst>
        </xdr:cNvPr>
        <xdr:cNvCxnSpPr/>
      </xdr:nvCxnSpPr>
      <xdr:spPr>
        <a:xfrm flipV="1">
          <a:off x="8686800" y="10991185"/>
          <a:ext cx="74295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132559</xdr:rowOff>
    </xdr:from>
    <xdr:to>
      <xdr:col>46</xdr:col>
      <xdr:colOff>38100</xdr:colOff>
      <xdr:row>64</xdr:row>
      <xdr:rowOff>62709</xdr:rowOff>
    </xdr:to>
    <xdr:sp macro="" textlink="">
      <xdr:nvSpPr>
        <xdr:cNvPr id="248" name="楕円 247">
          <a:extLst>
            <a:ext uri="{FF2B5EF4-FFF2-40B4-BE49-F238E27FC236}">
              <a16:creationId xmlns:a16="http://schemas.microsoft.com/office/drawing/2014/main" id="{1350DBCF-4A5C-410E-A24A-7CD3D742E243}"/>
            </a:ext>
          </a:extLst>
        </xdr:cNvPr>
        <xdr:cNvSpPr/>
      </xdr:nvSpPr>
      <xdr:spPr>
        <a:xfrm>
          <a:off x="7846060" y="1093771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11909</xdr:rowOff>
    </xdr:from>
    <xdr:to>
      <xdr:col>50</xdr:col>
      <xdr:colOff>114300</xdr:colOff>
      <xdr:row>64</xdr:row>
      <xdr:rowOff>15609</xdr:rowOff>
    </xdr:to>
    <xdr:cxnSp macro="">
      <xdr:nvCxnSpPr>
        <xdr:cNvPr id="249" name="直線コネクタ 248">
          <a:extLst>
            <a:ext uri="{FF2B5EF4-FFF2-40B4-BE49-F238E27FC236}">
              <a16:creationId xmlns:a16="http://schemas.microsoft.com/office/drawing/2014/main" id="{2674F818-D65E-4858-94DE-71CB262C0713}"/>
            </a:ext>
          </a:extLst>
        </xdr:cNvPr>
        <xdr:cNvCxnSpPr/>
      </xdr:nvCxnSpPr>
      <xdr:spPr>
        <a:xfrm>
          <a:off x="7889240" y="10988519"/>
          <a:ext cx="79756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134438</xdr:rowOff>
    </xdr:from>
    <xdr:to>
      <xdr:col>41</xdr:col>
      <xdr:colOff>101600</xdr:colOff>
      <xdr:row>64</xdr:row>
      <xdr:rowOff>64588</xdr:rowOff>
    </xdr:to>
    <xdr:sp macro="" textlink="">
      <xdr:nvSpPr>
        <xdr:cNvPr id="250" name="楕円 249">
          <a:extLst>
            <a:ext uri="{FF2B5EF4-FFF2-40B4-BE49-F238E27FC236}">
              <a16:creationId xmlns:a16="http://schemas.microsoft.com/office/drawing/2014/main" id="{A31F6DE1-72E9-4298-BF6F-AAF4D30645D2}"/>
            </a:ext>
          </a:extLst>
        </xdr:cNvPr>
        <xdr:cNvSpPr/>
      </xdr:nvSpPr>
      <xdr:spPr>
        <a:xfrm>
          <a:off x="7029450" y="109319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11909</xdr:rowOff>
    </xdr:from>
    <xdr:to>
      <xdr:col>45</xdr:col>
      <xdr:colOff>177800</xdr:colOff>
      <xdr:row>64</xdr:row>
      <xdr:rowOff>13788</xdr:rowOff>
    </xdr:to>
    <xdr:cxnSp macro="">
      <xdr:nvCxnSpPr>
        <xdr:cNvPr id="251" name="直線コネクタ 250">
          <a:extLst>
            <a:ext uri="{FF2B5EF4-FFF2-40B4-BE49-F238E27FC236}">
              <a16:creationId xmlns:a16="http://schemas.microsoft.com/office/drawing/2014/main" id="{4DCCF066-0EC5-48BC-81B6-2A7543327E8A}"/>
            </a:ext>
          </a:extLst>
        </xdr:cNvPr>
        <xdr:cNvCxnSpPr/>
      </xdr:nvCxnSpPr>
      <xdr:spPr>
        <a:xfrm flipV="1">
          <a:off x="7084060" y="10988519"/>
          <a:ext cx="80518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135364</xdr:rowOff>
    </xdr:from>
    <xdr:to>
      <xdr:col>36</xdr:col>
      <xdr:colOff>165100</xdr:colOff>
      <xdr:row>64</xdr:row>
      <xdr:rowOff>65514</xdr:rowOff>
    </xdr:to>
    <xdr:sp macro="" textlink="">
      <xdr:nvSpPr>
        <xdr:cNvPr id="252" name="楕円 251">
          <a:extLst>
            <a:ext uri="{FF2B5EF4-FFF2-40B4-BE49-F238E27FC236}">
              <a16:creationId xmlns:a16="http://schemas.microsoft.com/office/drawing/2014/main" id="{996F72DC-10D6-4530-BE9F-380925274F2B}"/>
            </a:ext>
          </a:extLst>
        </xdr:cNvPr>
        <xdr:cNvSpPr/>
      </xdr:nvSpPr>
      <xdr:spPr>
        <a:xfrm>
          <a:off x="6231890" y="109329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13788</xdr:rowOff>
    </xdr:from>
    <xdr:to>
      <xdr:col>41</xdr:col>
      <xdr:colOff>50800</xdr:colOff>
      <xdr:row>64</xdr:row>
      <xdr:rowOff>14714</xdr:rowOff>
    </xdr:to>
    <xdr:cxnSp macro="">
      <xdr:nvCxnSpPr>
        <xdr:cNvPr id="253" name="直線コネクタ 252">
          <a:extLst>
            <a:ext uri="{FF2B5EF4-FFF2-40B4-BE49-F238E27FC236}">
              <a16:creationId xmlns:a16="http://schemas.microsoft.com/office/drawing/2014/main" id="{168B73D8-00E8-48BB-9FD2-0B51829950D5}"/>
            </a:ext>
          </a:extLst>
        </xdr:cNvPr>
        <xdr:cNvCxnSpPr/>
      </xdr:nvCxnSpPr>
      <xdr:spPr>
        <a:xfrm flipV="1">
          <a:off x="6286500" y="10990398"/>
          <a:ext cx="79756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6EFCBEB7-A4D0-47FF-A35C-682768CDD13A}"/>
            </a:ext>
          </a:extLst>
        </xdr:cNvPr>
        <xdr:cNvSpPr txBox="1"/>
      </xdr:nvSpPr>
      <xdr:spPr>
        <a:xfrm>
          <a:off x="840126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63111</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B3B9F0D-5AD4-48F7-9544-465544DE6722}"/>
            </a:ext>
          </a:extLst>
        </xdr:cNvPr>
        <xdr:cNvSpPr txBox="1"/>
      </xdr:nvSpPr>
      <xdr:spPr>
        <a:xfrm>
          <a:off x="7610690" y="1051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61603</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212BF61-2847-4C50-B114-19149862C948}"/>
            </a:ext>
          </a:extLst>
        </xdr:cNvPr>
        <xdr:cNvSpPr txBox="1"/>
      </xdr:nvSpPr>
      <xdr:spPr>
        <a:xfrm>
          <a:off x="6822655" y="1051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59858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885A8567-6D15-45D3-A644-F05B0F4E3144}"/>
            </a:ext>
          </a:extLst>
        </xdr:cNvPr>
        <xdr:cNvSpPr txBox="1"/>
      </xdr:nvSpPr>
      <xdr:spPr>
        <a:xfrm>
          <a:off x="6007950" y="1051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57536</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5E00F36C-F28E-4E46-ACC9-A7FD2FA13ED1}"/>
            </a:ext>
          </a:extLst>
        </xdr:cNvPr>
        <xdr:cNvSpPr txBox="1"/>
      </xdr:nvSpPr>
      <xdr:spPr>
        <a:xfrm>
          <a:off x="8422151" y="1102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53836</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D28259FE-258A-46CE-8789-B91689A2EE56}"/>
            </a:ext>
          </a:extLst>
        </xdr:cNvPr>
        <xdr:cNvSpPr txBox="1"/>
      </xdr:nvSpPr>
      <xdr:spPr>
        <a:xfrm>
          <a:off x="7641101" y="110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55715</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6476DAE7-223B-4809-A0CD-9AC0255E2A15}"/>
            </a:ext>
          </a:extLst>
        </xdr:cNvPr>
        <xdr:cNvSpPr txBox="1"/>
      </xdr:nvSpPr>
      <xdr:spPr>
        <a:xfrm>
          <a:off x="6854971" y="110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56641</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4AB793B-002E-48F1-89CC-EAA492EFEF26}"/>
            </a:ext>
          </a:extLst>
        </xdr:cNvPr>
        <xdr:cNvSpPr txBox="1"/>
      </xdr:nvSpPr>
      <xdr:spPr>
        <a:xfrm>
          <a:off x="6038361" y="110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903DC4F-8017-4E0A-BA40-1E5E238CBB5C}"/>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5D9549F-3567-44BD-A788-33A4201313EC}"/>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8FA9EE4-E58A-4C6C-A1BC-B74315A245C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0673454-0DB9-4B84-B595-870842050AF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5C33181-AFF1-4DD6-83B1-E4EC21C4301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19F1D730-6231-4BE0-909B-057867DB0BB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11D6282-5EB9-4427-AACE-2C85E0B68A0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11FE4C0-4575-4A23-BD8D-44000CF7AD57}"/>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00AF7B0-3E14-47EC-B2FA-83546C133DE3}"/>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8467183-6DAC-43FE-9D5B-E99554B69342}"/>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FF66FFA-7084-4F2B-94B6-72CB9CDEBBDD}"/>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12D853E9-D03A-4EC0-AC15-A475887A7BFE}"/>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6C25ADD3-57BB-4FDA-A0BF-1557DA6051C8}"/>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B5537711-DFDE-463F-AABB-046E25565ECD}"/>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9BC5173B-FC60-411C-8C8D-1CE953EFA1D9}"/>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E9525DC-CF49-4C90-B1B6-80B481FB6637}"/>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C94E7A8C-5F7D-42C3-BD71-7324649BB238}"/>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A8E9BC19-60C5-467B-9AB0-C4187025C138}"/>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782120F3-EDF2-4617-80F9-A0D1F1B51C43}"/>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3874FDDE-0D3D-4B9F-AC9C-D369EB019C7B}"/>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CE50E677-ADB5-40A9-A28E-E38981914886}"/>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8EF3C60A-7E49-4FE3-B1DC-0276DEB83B94}"/>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E89E3A7D-38B1-42D1-9C5A-EC694C43372A}"/>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74F466-4374-4BB3-A934-A77891FC49CD}"/>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FAEE0598-D613-43C7-AD86-0B02D8F17730}"/>
            </a:ext>
          </a:extLst>
        </xdr:cNvPr>
        <xdr:cNvCxnSpPr/>
      </xdr:nvCxnSpPr>
      <xdr:spPr>
        <a:xfrm flipV="1">
          <a:off x="4173855" y="13430249"/>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DC7AB84D-98C4-4433-A9A3-F1D6F14E76E9}"/>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C3500A8F-FF30-42F2-87C3-9D6FA78CC880}"/>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D5B5604E-757B-49F8-9BD9-A5298AF5FCB3}"/>
            </a:ext>
          </a:extLst>
        </xdr:cNvPr>
        <xdr:cNvSpPr txBox="1"/>
      </xdr:nvSpPr>
      <xdr:spPr>
        <a:xfrm>
          <a:off x="421259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D7BDFF5-7FF9-430A-A3B8-C019C5330138}"/>
            </a:ext>
          </a:extLst>
        </xdr:cNvPr>
        <xdr:cNvCxnSpPr/>
      </xdr:nvCxnSpPr>
      <xdr:spPr>
        <a:xfrm>
          <a:off x="4112260" y="134302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BB6FBCFD-F236-4626-A8AF-907899D80607}"/>
            </a:ext>
          </a:extLst>
        </xdr:cNvPr>
        <xdr:cNvSpPr txBox="1"/>
      </xdr:nvSpPr>
      <xdr:spPr>
        <a:xfrm>
          <a:off x="421259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995502F0-DDA2-4BAA-9176-D8CEECD36579}"/>
            </a:ext>
          </a:extLst>
        </xdr:cNvPr>
        <xdr:cNvSpPr/>
      </xdr:nvSpPr>
      <xdr:spPr>
        <a:xfrm>
          <a:off x="4131310" y="142100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7083ACB-F720-42FA-A944-29BFAA7CCC2E}"/>
            </a:ext>
          </a:extLst>
        </xdr:cNvPr>
        <xdr:cNvSpPr/>
      </xdr:nvSpPr>
      <xdr:spPr>
        <a:xfrm>
          <a:off x="3388360" y="1419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133986</xdr:rowOff>
    </xdr:from>
    <xdr:to>
      <xdr:col>15</xdr:col>
      <xdr:colOff>101600</xdr:colOff>
      <xdr:row>83</xdr:row>
      <xdr:rowOff>64136</xdr:rowOff>
    </xdr:to>
    <xdr:sp macro="" textlink="">
      <xdr:nvSpPr>
        <xdr:cNvPr id="294" name="フローチャート: 判断 293">
          <a:extLst>
            <a:ext uri="{FF2B5EF4-FFF2-40B4-BE49-F238E27FC236}">
              <a16:creationId xmlns:a16="http://schemas.microsoft.com/office/drawing/2014/main" id="{F6BDB28F-7057-47E7-9A7E-6C9BAE463A94}"/>
            </a:ext>
          </a:extLst>
        </xdr:cNvPr>
        <xdr:cNvSpPr/>
      </xdr:nvSpPr>
      <xdr:spPr>
        <a:xfrm>
          <a:off x="2571750" y="1418907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95" name="フローチャート: 判断 294">
          <a:extLst>
            <a:ext uri="{FF2B5EF4-FFF2-40B4-BE49-F238E27FC236}">
              <a16:creationId xmlns:a16="http://schemas.microsoft.com/office/drawing/2014/main" id="{006DDA15-DDFA-4D46-A190-8D585E7D662D}"/>
            </a:ext>
          </a:extLst>
        </xdr:cNvPr>
        <xdr:cNvSpPr/>
      </xdr:nvSpPr>
      <xdr:spPr>
        <a:xfrm>
          <a:off x="1774190" y="141852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109220</xdr:rowOff>
    </xdr:from>
    <xdr:to>
      <xdr:col>6</xdr:col>
      <xdr:colOff>38100</xdr:colOff>
      <xdr:row>83</xdr:row>
      <xdr:rowOff>39370</xdr:rowOff>
    </xdr:to>
    <xdr:sp macro="" textlink="">
      <xdr:nvSpPr>
        <xdr:cNvPr id="296" name="フローチャート: 判断 295">
          <a:extLst>
            <a:ext uri="{FF2B5EF4-FFF2-40B4-BE49-F238E27FC236}">
              <a16:creationId xmlns:a16="http://schemas.microsoft.com/office/drawing/2014/main" id="{A68219CD-E8D0-461B-BE59-BDA260BF66FC}"/>
            </a:ext>
          </a:extLst>
        </xdr:cNvPr>
        <xdr:cNvSpPr/>
      </xdr:nvSpPr>
      <xdr:spPr>
        <a:xfrm>
          <a:off x="988060" y="141662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3C6900A-7FE3-4DD1-BDA1-66AE454FCC4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0797F41-A41B-49F8-ADC5-4BA25B8DD88F}"/>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3DED350-4986-4E25-9A27-B2D9542C6A9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B81BEAB-7ACF-42E4-80F6-5FC42808762E}"/>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C2075DB-4BFF-47BE-BC56-5F69E2BF0B09}"/>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116839</xdr:rowOff>
    </xdr:from>
    <xdr:to>
      <xdr:col>24</xdr:col>
      <xdr:colOff>114300</xdr:colOff>
      <xdr:row>85</xdr:row>
      <xdr:rowOff>46989</xdr:rowOff>
    </xdr:to>
    <xdr:sp macro="" textlink="">
      <xdr:nvSpPr>
        <xdr:cNvPr id="302" name="楕円 301">
          <a:extLst>
            <a:ext uri="{FF2B5EF4-FFF2-40B4-BE49-F238E27FC236}">
              <a16:creationId xmlns:a16="http://schemas.microsoft.com/office/drawing/2014/main" id="{1EB3B3D2-0C4F-40C9-9E47-E1F4445068F0}"/>
            </a:ext>
          </a:extLst>
        </xdr:cNvPr>
        <xdr:cNvSpPr/>
      </xdr:nvSpPr>
      <xdr:spPr>
        <a:xfrm>
          <a:off x="4131310" y="145186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95266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C0E64B90-0A53-41F8-858C-34DFA4C599AD}"/>
            </a:ext>
          </a:extLst>
        </xdr:cNvPr>
        <xdr:cNvSpPr txBox="1"/>
      </xdr:nvSpPr>
      <xdr:spPr>
        <a:xfrm>
          <a:off x="4212590" y="1449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macro="" textlink="">
      <xdr:nvSpPr>
        <xdr:cNvPr id="304" name="楕円 303">
          <a:extLst>
            <a:ext uri="{FF2B5EF4-FFF2-40B4-BE49-F238E27FC236}">
              <a16:creationId xmlns:a16="http://schemas.microsoft.com/office/drawing/2014/main" id="{C7C0EB52-D677-477A-951A-5F98A332C844}"/>
            </a:ext>
          </a:extLst>
        </xdr:cNvPr>
        <xdr:cNvSpPr/>
      </xdr:nvSpPr>
      <xdr:spPr>
        <a:xfrm>
          <a:off x="3388360" y="144900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137161</xdr:rowOff>
    </xdr:from>
    <xdr:to>
      <xdr:col>24</xdr:col>
      <xdr:colOff>63500</xdr:colOff>
      <xdr:row>84</xdr:row>
      <xdr:rowOff>167639</xdr:rowOff>
    </xdr:to>
    <xdr:cxnSp macro="">
      <xdr:nvCxnSpPr>
        <xdr:cNvPr id="305" name="直線コネクタ 304">
          <a:extLst>
            <a:ext uri="{FF2B5EF4-FFF2-40B4-BE49-F238E27FC236}">
              <a16:creationId xmlns:a16="http://schemas.microsoft.com/office/drawing/2014/main" id="{5B066A64-BF01-4C99-BA2B-9670E69E1A5F}"/>
            </a:ext>
          </a:extLst>
        </xdr:cNvPr>
        <xdr:cNvCxnSpPr/>
      </xdr:nvCxnSpPr>
      <xdr:spPr>
        <a:xfrm>
          <a:off x="3431540" y="14535151"/>
          <a:ext cx="742950" cy="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105411</xdr:rowOff>
    </xdr:from>
    <xdr:to>
      <xdr:col>15</xdr:col>
      <xdr:colOff>101600</xdr:colOff>
      <xdr:row>85</xdr:row>
      <xdr:rowOff>35561</xdr:rowOff>
    </xdr:to>
    <xdr:sp macro="" textlink="">
      <xdr:nvSpPr>
        <xdr:cNvPr id="306" name="楕円 305">
          <a:extLst>
            <a:ext uri="{FF2B5EF4-FFF2-40B4-BE49-F238E27FC236}">
              <a16:creationId xmlns:a16="http://schemas.microsoft.com/office/drawing/2014/main" id="{A244832F-3EB6-42CA-813E-B2727048B429}"/>
            </a:ext>
          </a:extLst>
        </xdr:cNvPr>
        <xdr:cNvSpPr/>
      </xdr:nvSpPr>
      <xdr:spPr>
        <a:xfrm>
          <a:off x="2571750" y="145053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137161</xdr:rowOff>
    </xdr:from>
    <xdr:to>
      <xdr:col>19</xdr:col>
      <xdr:colOff>177800</xdr:colOff>
      <xdr:row>84</xdr:row>
      <xdr:rowOff>156211</xdr:rowOff>
    </xdr:to>
    <xdr:cxnSp macro="">
      <xdr:nvCxnSpPr>
        <xdr:cNvPr id="307" name="直線コネクタ 306">
          <a:extLst>
            <a:ext uri="{FF2B5EF4-FFF2-40B4-BE49-F238E27FC236}">
              <a16:creationId xmlns:a16="http://schemas.microsoft.com/office/drawing/2014/main" id="{DE10BF7D-BBF0-45EE-9E2E-EC156A02F418}"/>
            </a:ext>
          </a:extLst>
        </xdr:cNvPr>
        <xdr:cNvCxnSpPr/>
      </xdr:nvCxnSpPr>
      <xdr:spPr>
        <a:xfrm flipV="1">
          <a:off x="2626360" y="14535151"/>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92075</xdr:rowOff>
    </xdr:from>
    <xdr:to>
      <xdr:col>10</xdr:col>
      <xdr:colOff>165100</xdr:colOff>
      <xdr:row>85</xdr:row>
      <xdr:rowOff>22225</xdr:rowOff>
    </xdr:to>
    <xdr:sp macro="" textlink="">
      <xdr:nvSpPr>
        <xdr:cNvPr id="308" name="楕円 307">
          <a:extLst>
            <a:ext uri="{FF2B5EF4-FFF2-40B4-BE49-F238E27FC236}">
              <a16:creationId xmlns:a16="http://schemas.microsoft.com/office/drawing/2014/main" id="{ECB1CEE0-00D8-460B-BE02-EDE24DCCD438}"/>
            </a:ext>
          </a:extLst>
        </xdr:cNvPr>
        <xdr:cNvSpPr/>
      </xdr:nvSpPr>
      <xdr:spPr>
        <a:xfrm>
          <a:off x="1774190" y="1449768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142875</xdr:rowOff>
    </xdr:from>
    <xdr:to>
      <xdr:col>15</xdr:col>
      <xdr:colOff>50800</xdr:colOff>
      <xdr:row>84</xdr:row>
      <xdr:rowOff>156211</xdr:rowOff>
    </xdr:to>
    <xdr:cxnSp macro="">
      <xdr:nvCxnSpPr>
        <xdr:cNvPr id="309" name="直線コネクタ 308">
          <a:extLst>
            <a:ext uri="{FF2B5EF4-FFF2-40B4-BE49-F238E27FC236}">
              <a16:creationId xmlns:a16="http://schemas.microsoft.com/office/drawing/2014/main" id="{D4E2A367-1901-4BC4-8812-6E2CA10DBA42}"/>
            </a:ext>
          </a:extLst>
        </xdr:cNvPr>
        <xdr:cNvCxnSpPr/>
      </xdr:nvCxnSpPr>
      <xdr:spPr>
        <a:xfrm>
          <a:off x="1828800" y="14542770"/>
          <a:ext cx="79756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63500</xdr:rowOff>
    </xdr:from>
    <xdr:to>
      <xdr:col>6</xdr:col>
      <xdr:colOff>38100</xdr:colOff>
      <xdr:row>84</xdr:row>
      <xdr:rowOff>165100</xdr:rowOff>
    </xdr:to>
    <xdr:sp macro="" textlink="">
      <xdr:nvSpPr>
        <xdr:cNvPr id="310" name="楕円 309">
          <a:extLst>
            <a:ext uri="{FF2B5EF4-FFF2-40B4-BE49-F238E27FC236}">
              <a16:creationId xmlns:a16="http://schemas.microsoft.com/office/drawing/2014/main" id="{2021EA9D-3F20-419F-9E90-5437ACB388DF}"/>
            </a:ext>
          </a:extLst>
        </xdr:cNvPr>
        <xdr:cNvSpPr/>
      </xdr:nvSpPr>
      <xdr:spPr>
        <a:xfrm>
          <a:off x="988060" y="144614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114300</xdr:rowOff>
    </xdr:from>
    <xdr:to>
      <xdr:col>10</xdr:col>
      <xdr:colOff>114300</xdr:colOff>
      <xdr:row>84</xdr:row>
      <xdr:rowOff>142875</xdr:rowOff>
    </xdr:to>
    <xdr:cxnSp macro="">
      <xdr:nvCxnSpPr>
        <xdr:cNvPr id="311" name="直線コネクタ 310">
          <a:extLst>
            <a:ext uri="{FF2B5EF4-FFF2-40B4-BE49-F238E27FC236}">
              <a16:creationId xmlns:a16="http://schemas.microsoft.com/office/drawing/2014/main" id="{F48E8957-BE05-4331-9A25-7298F8FD729D}"/>
            </a:ext>
          </a:extLst>
        </xdr:cNvPr>
        <xdr:cNvCxnSpPr/>
      </xdr:nvCxnSpPr>
      <xdr:spPr>
        <a:xfrm>
          <a:off x="1031240" y="14516100"/>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FFD79377-871F-4F26-8F83-4C7CBE94D6FD}"/>
            </a:ext>
          </a:extLst>
        </xdr:cNvPr>
        <xdr:cNvSpPr txBox="1"/>
      </xdr:nvSpPr>
      <xdr:spPr>
        <a:xfrm>
          <a:off x="3239144" y="1397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313" name="n_2aveValue【公営住宅】&#10;有形固定資産減価償却率">
          <a:extLst>
            <a:ext uri="{FF2B5EF4-FFF2-40B4-BE49-F238E27FC236}">
              <a16:creationId xmlns:a16="http://schemas.microsoft.com/office/drawing/2014/main" id="{C52FE82F-B282-4A13-94AF-A25645D4B302}"/>
            </a:ext>
          </a:extLst>
        </xdr:cNvPr>
        <xdr:cNvSpPr txBox="1"/>
      </xdr:nvSpPr>
      <xdr:spPr>
        <a:xfrm>
          <a:off x="2439044" y="1397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71138</xdr:rowOff>
    </xdr:from>
    <xdr:ext cx="405111" cy="259045"/>
    <xdr:sp macro="" textlink="">
      <xdr:nvSpPr>
        <xdr:cNvPr id="314" name="n_3aveValue【公営住宅】&#10;有形固定資産減価償却率">
          <a:extLst>
            <a:ext uri="{FF2B5EF4-FFF2-40B4-BE49-F238E27FC236}">
              <a16:creationId xmlns:a16="http://schemas.microsoft.com/office/drawing/2014/main" id="{6D76FDE4-E986-4B73-B358-626035220B45}"/>
            </a:ext>
          </a:extLst>
        </xdr:cNvPr>
        <xdr:cNvSpPr txBox="1"/>
      </xdr:nvSpPr>
      <xdr:spPr>
        <a:xfrm>
          <a:off x="1641484" y="1395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55897</xdr:rowOff>
    </xdr:from>
    <xdr:ext cx="405111" cy="259045"/>
    <xdr:sp macro="" textlink="">
      <xdr:nvSpPr>
        <xdr:cNvPr id="315" name="n_4aveValue【公営住宅】&#10;有形固定資産減価償却率">
          <a:extLst>
            <a:ext uri="{FF2B5EF4-FFF2-40B4-BE49-F238E27FC236}">
              <a16:creationId xmlns:a16="http://schemas.microsoft.com/office/drawing/2014/main" id="{C8DD3D8A-376A-4D8B-A6A4-53E22C2D2339}"/>
            </a:ext>
          </a:extLst>
        </xdr:cNvPr>
        <xdr:cNvSpPr txBox="1"/>
      </xdr:nvSpPr>
      <xdr:spPr>
        <a:xfrm>
          <a:off x="85535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macro="" textlink="">
      <xdr:nvSpPr>
        <xdr:cNvPr id="316" name="n_1mainValue【公営住宅】&#10;有形固定資産減価償却率">
          <a:extLst>
            <a:ext uri="{FF2B5EF4-FFF2-40B4-BE49-F238E27FC236}">
              <a16:creationId xmlns:a16="http://schemas.microsoft.com/office/drawing/2014/main" id="{B59C68D6-E8A1-45E5-B659-4CA182F6DC9F}"/>
            </a:ext>
          </a:extLst>
        </xdr:cNvPr>
        <xdr:cNvSpPr txBox="1"/>
      </xdr:nvSpPr>
      <xdr:spPr>
        <a:xfrm>
          <a:off x="3239144" y="1458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317" name="n_2mainValue【公営住宅】&#10;有形固定資産減価償却率">
          <a:extLst>
            <a:ext uri="{FF2B5EF4-FFF2-40B4-BE49-F238E27FC236}">
              <a16:creationId xmlns:a16="http://schemas.microsoft.com/office/drawing/2014/main" id="{48EE9ABD-437C-44A3-9722-403F3C3FACF8}"/>
            </a:ext>
          </a:extLst>
        </xdr:cNvPr>
        <xdr:cNvSpPr txBox="1"/>
      </xdr:nvSpPr>
      <xdr:spPr>
        <a:xfrm>
          <a:off x="2439044" y="1459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13352</xdr:rowOff>
    </xdr:from>
    <xdr:ext cx="405111" cy="259045"/>
    <xdr:sp macro="" textlink="">
      <xdr:nvSpPr>
        <xdr:cNvPr id="318" name="n_3mainValue【公営住宅】&#10;有形固定資産減価償却率">
          <a:extLst>
            <a:ext uri="{FF2B5EF4-FFF2-40B4-BE49-F238E27FC236}">
              <a16:creationId xmlns:a16="http://schemas.microsoft.com/office/drawing/2014/main" id="{5DE6DC2A-C97F-4FD8-B8DF-74E6D1604140}"/>
            </a:ext>
          </a:extLst>
        </xdr:cNvPr>
        <xdr:cNvSpPr txBox="1"/>
      </xdr:nvSpPr>
      <xdr:spPr>
        <a:xfrm>
          <a:off x="1641484" y="1459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156227</xdr:rowOff>
    </xdr:from>
    <xdr:ext cx="405111" cy="259045"/>
    <xdr:sp macro="" textlink="">
      <xdr:nvSpPr>
        <xdr:cNvPr id="319" name="n_4mainValue【公営住宅】&#10;有形固定資産減価償却率">
          <a:extLst>
            <a:ext uri="{FF2B5EF4-FFF2-40B4-BE49-F238E27FC236}">
              <a16:creationId xmlns:a16="http://schemas.microsoft.com/office/drawing/2014/main" id="{0FCA8CDE-34C5-40C6-820E-9DFC8E27F22F}"/>
            </a:ext>
          </a:extLst>
        </xdr:cNvPr>
        <xdr:cNvSpPr txBox="1"/>
      </xdr:nvSpPr>
      <xdr:spPr>
        <a:xfrm>
          <a:off x="85535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15328AF-B2DA-41F5-A8C9-F2C0842E967B}"/>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25AB77DA-A6DA-42E2-961E-B817D0187FF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F45A120-03AD-4BE0-977D-63DC3114C001}"/>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6314941-46D9-4A2F-9974-9D1E44A380E5}"/>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44E91D76-1494-4287-A832-47FBCB3636F9}"/>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B92AB246-3621-43A9-8FFB-2BC8AE88E12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9D9B91E3-91F5-4AF7-B178-8B9402478D4C}"/>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18D55D97-B14A-4BD4-99AB-4D148E2B8223}"/>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DC47731E-BD8E-4236-BD3D-ED672CEACBA4}"/>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11E44DF-284A-47DA-9D6F-B84196327097}"/>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8F67E675-C7BF-4386-B161-98CC0A4BF393}"/>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25A9BD0B-B761-445F-B46E-86419CBB16BE}"/>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DD07496B-7BCA-4B13-B4C7-3BA2AC2E0B10}"/>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2E75A604-238A-42B3-8AFC-8DF88DE90297}"/>
            </a:ext>
          </a:extLst>
        </xdr:cNvPr>
        <xdr:cNvSpPr txBox="1"/>
      </xdr:nvSpPr>
      <xdr:spPr>
        <a:xfrm>
          <a:off x="5485961" y="1418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2D61FD4D-DF8E-4AD8-BE79-DADFC81EE5CF}"/>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6BB65D6E-DFEE-4E49-82B5-A2F573C52119}"/>
            </a:ext>
          </a:extLst>
        </xdr:cNvPr>
        <xdr:cNvSpPr txBox="1"/>
      </xdr:nvSpPr>
      <xdr:spPr>
        <a:xfrm>
          <a:off x="5485961" y="137280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4726C864-EAF4-4977-A3DE-C9DDD350CB27}"/>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ED1E4FE9-B26E-4731-89D1-6721413F2CCF}"/>
            </a:ext>
          </a:extLst>
        </xdr:cNvPr>
        <xdr:cNvSpPr txBox="1"/>
      </xdr:nvSpPr>
      <xdr:spPr>
        <a:xfrm>
          <a:off x="5485961" y="132670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4A5B5A7E-0E24-46AA-955E-7397B1FFEDC1}"/>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DF1C0C90-DBA3-4430-9B9F-23E70257256A}"/>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179FB276-E052-4B5C-929F-8DF46A5FA54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F04CFC66-D545-424D-BC18-1B5177E39A44}"/>
            </a:ext>
          </a:extLst>
        </xdr:cNvPr>
        <xdr:cNvCxnSpPr/>
      </xdr:nvCxnSpPr>
      <xdr:spPr>
        <a:xfrm flipV="1">
          <a:off x="9429115" y="13608314"/>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C844CCE6-10DE-4177-8C37-D0A962E80EB6}"/>
            </a:ext>
          </a:extLst>
        </xdr:cNvPr>
        <xdr:cNvSpPr txBox="1"/>
      </xdr:nvSpPr>
      <xdr:spPr>
        <a:xfrm>
          <a:off x="946785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37D801ED-F16A-4365-AAB7-22D34DE35DA7}"/>
            </a:ext>
          </a:extLst>
        </xdr:cNvPr>
        <xdr:cNvCxnSpPr/>
      </xdr:nvCxnSpPr>
      <xdr:spPr>
        <a:xfrm>
          <a:off x="9356090" y="1477696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73055120-752D-4CE6-9B8D-24201E6E9659}"/>
            </a:ext>
          </a:extLst>
        </xdr:cNvPr>
        <xdr:cNvSpPr txBox="1"/>
      </xdr:nvSpPr>
      <xdr:spPr>
        <a:xfrm>
          <a:off x="9467850" y="133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AE44DF81-7C7B-43D2-851F-7AAC8567EBB9}"/>
            </a:ext>
          </a:extLst>
        </xdr:cNvPr>
        <xdr:cNvCxnSpPr/>
      </xdr:nvCxnSpPr>
      <xdr:spPr>
        <a:xfrm>
          <a:off x="9356090" y="1360831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094A14AB-DA4D-458F-9730-29D4F4433561}"/>
            </a:ext>
          </a:extLst>
        </xdr:cNvPr>
        <xdr:cNvSpPr txBox="1"/>
      </xdr:nvSpPr>
      <xdr:spPr>
        <a:xfrm>
          <a:off x="9467850" y="14527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9F422940-EF6A-4884-9F31-FDE36901A0E3}"/>
            </a:ext>
          </a:extLst>
        </xdr:cNvPr>
        <xdr:cNvSpPr/>
      </xdr:nvSpPr>
      <xdr:spPr>
        <a:xfrm>
          <a:off x="9394190" y="1467003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DA088A71-3557-4D58-8358-DA7637832F5E}"/>
            </a:ext>
          </a:extLst>
        </xdr:cNvPr>
        <xdr:cNvSpPr/>
      </xdr:nvSpPr>
      <xdr:spPr>
        <a:xfrm>
          <a:off x="8632190" y="14671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124689</xdr:rowOff>
    </xdr:from>
    <xdr:to>
      <xdr:col>46</xdr:col>
      <xdr:colOff>38100</xdr:colOff>
      <xdr:row>86</xdr:row>
      <xdr:rowOff>54839</xdr:rowOff>
    </xdr:to>
    <xdr:sp macro="" textlink="">
      <xdr:nvSpPr>
        <xdr:cNvPr id="349" name="フローチャート: 判断 348">
          <a:extLst>
            <a:ext uri="{FF2B5EF4-FFF2-40B4-BE49-F238E27FC236}">
              <a16:creationId xmlns:a16="http://schemas.microsoft.com/office/drawing/2014/main" id="{695F1BB6-F65A-4D9E-8891-E54C1ECD17F0}"/>
            </a:ext>
          </a:extLst>
        </xdr:cNvPr>
        <xdr:cNvSpPr/>
      </xdr:nvSpPr>
      <xdr:spPr>
        <a:xfrm>
          <a:off x="7846060" y="1469984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124871</xdr:rowOff>
    </xdr:from>
    <xdr:to>
      <xdr:col>41</xdr:col>
      <xdr:colOff>101600</xdr:colOff>
      <xdr:row>86</xdr:row>
      <xdr:rowOff>55021</xdr:rowOff>
    </xdr:to>
    <xdr:sp macro="" textlink="">
      <xdr:nvSpPr>
        <xdr:cNvPr id="350" name="フローチャート: 判断 349">
          <a:extLst>
            <a:ext uri="{FF2B5EF4-FFF2-40B4-BE49-F238E27FC236}">
              <a16:creationId xmlns:a16="http://schemas.microsoft.com/office/drawing/2014/main" id="{8D6A8D8C-9C1C-4E5A-9881-46FE7AE182CA}"/>
            </a:ext>
          </a:extLst>
        </xdr:cNvPr>
        <xdr:cNvSpPr/>
      </xdr:nvSpPr>
      <xdr:spPr>
        <a:xfrm>
          <a:off x="7029450" y="1470002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124003</xdr:rowOff>
    </xdr:from>
    <xdr:to>
      <xdr:col>36</xdr:col>
      <xdr:colOff>165100</xdr:colOff>
      <xdr:row>86</xdr:row>
      <xdr:rowOff>54153</xdr:rowOff>
    </xdr:to>
    <xdr:sp macro="" textlink="">
      <xdr:nvSpPr>
        <xdr:cNvPr id="351" name="フローチャート: 判断 350">
          <a:extLst>
            <a:ext uri="{FF2B5EF4-FFF2-40B4-BE49-F238E27FC236}">
              <a16:creationId xmlns:a16="http://schemas.microsoft.com/office/drawing/2014/main" id="{D17AB36D-E8CA-4A7E-A327-82563F27BD4C}"/>
            </a:ext>
          </a:extLst>
        </xdr:cNvPr>
        <xdr:cNvSpPr/>
      </xdr:nvSpPr>
      <xdr:spPr>
        <a:xfrm>
          <a:off x="6231890" y="146991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6DD4F0C-8C25-4051-83AF-47C9CD40306D}"/>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45B813E-2C71-46E1-A142-4ED6F75BD1DD}"/>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92283D4-A1F2-4064-A38B-D244A26E4C0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50AE507-3979-4231-9BCE-9ACF97B66BB1}"/>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E55F78B-2443-4DA1-AE3C-A6508AF0FD64}"/>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151572</xdr:rowOff>
    </xdr:from>
    <xdr:to>
      <xdr:col>55</xdr:col>
      <xdr:colOff>50800</xdr:colOff>
      <xdr:row>86</xdr:row>
      <xdr:rowOff>81722</xdr:rowOff>
    </xdr:to>
    <xdr:sp macro="" textlink="">
      <xdr:nvSpPr>
        <xdr:cNvPr id="357" name="楕円 356">
          <a:extLst>
            <a:ext uri="{FF2B5EF4-FFF2-40B4-BE49-F238E27FC236}">
              <a16:creationId xmlns:a16="http://schemas.microsoft.com/office/drawing/2014/main" id="{615FF85F-4A77-4608-9494-5D2704EAF4BA}"/>
            </a:ext>
          </a:extLst>
        </xdr:cNvPr>
        <xdr:cNvSpPr/>
      </xdr:nvSpPr>
      <xdr:spPr>
        <a:xfrm>
          <a:off x="9394190" y="1472482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C847C881-980B-4ABF-9406-A596C58705C1}"/>
            </a:ext>
          </a:extLst>
        </xdr:cNvPr>
        <xdr:cNvSpPr txBox="1"/>
      </xdr:nvSpPr>
      <xdr:spPr>
        <a:xfrm>
          <a:off x="946785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151664</xdr:rowOff>
    </xdr:from>
    <xdr:to>
      <xdr:col>50</xdr:col>
      <xdr:colOff>165100</xdr:colOff>
      <xdr:row>86</xdr:row>
      <xdr:rowOff>81814</xdr:rowOff>
    </xdr:to>
    <xdr:sp macro="" textlink="">
      <xdr:nvSpPr>
        <xdr:cNvPr id="359" name="楕円 358">
          <a:extLst>
            <a:ext uri="{FF2B5EF4-FFF2-40B4-BE49-F238E27FC236}">
              <a16:creationId xmlns:a16="http://schemas.microsoft.com/office/drawing/2014/main" id="{4BAAA576-5363-43F3-83E5-6A14CB6A1C7F}"/>
            </a:ext>
          </a:extLst>
        </xdr:cNvPr>
        <xdr:cNvSpPr/>
      </xdr:nvSpPr>
      <xdr:spPr>
        <a:xfrm>
          <a:off x="8632190" y="1472491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30922</xdr:rowOff>
    </xdr:from>
    <xdr:to>
      <xdr:col>55</xdr:col>
      <xdr:colOff>0</xdr:colOff>
      <xdr:row>86</xdr:row>
      <xdr:rowOff>31014</xdr:rowOff>
    </xdr:to>
    <xdr:cxnSp macro="">
      <xdr:nvCxnSpPr>
        <xdr:cNvPr id="360" name="直線コネクタ 359">
          <a:extLst>
            <a:ext uri="{FF2B5EF4-FFF2-40B4-BE49-F238E27FC236}">
              <a16:creationId xmlns:a16="http://schemas.microsoft.com/office/drawing/2014/main" id="{90337B15-6EBA-4289-B333-56714DB86057}"/>
            </a:ext>
          </a:extLst>
        </xdr:cNvPr>
        <xdr:cNvCxnSpPr/>
      </xdr:nvCxnSpPr>
      <xdr:spPr>
        <a:xfrm flipV="1">
          <a:off x="8686800" y="14773717"/>
          <a:ext cx="74295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151800</xdr:rowOff>
    </xdr:from>
    <xdr:to>
      <xdr:col>46</xdr:col>
      <xdr:colOff>38100</xdr:colOff>
      <xdr:row>86</xdr:row>
      <xdr:rowOff>81950</xdr:rowOff>
    </xdr:to>
    <xdr:sp macro="" textlink="">
      <xdr:nvSpPr>
        <xdr:cNvPr id="361" name="楕円 360">
          <a:extLst>
            <a:ext uri="{FF2B5EF4-FFF2-40B4-BE49-F238E27FC236}">
              <a16:creationId xmlns:a16="http://schemas.microsoft.com/office/drawing/2014/main" id="{62CDB07A-B3FC-4B69-A720-B2BA257931D9}"/>
            </a:ext>
          </a:extLst>
        </xdr:cNvPr>
        <xdr:cNvSpPr/>
      </xdr:nvSpPr>
      <xdr:spPr>
        <a:xfrm>
          <a:off x="7846060" y="1472505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31014</xdr:rowOff>
    </xdr:from>
    <xdr:to>
      <xdr:col>50</xdr:col>
      <xdr:colOff>114300</xdr:colOff>
      <xdr:row>86</xdr:row>
      <xdr:rowOff>31150</xdr:rowOff>
    </xdr:to>
    <xdr:cxnSp macro="">
      <xdr:nvCxnSpPr>
        <xdr:cNvPr id="362" name="直線コネクタ 361">
          <a:extLst>
            <a:ext uri="{FF2B5EF4-FFF2-40B4-BE49-F238E27FC236}">
              <a16:creationId xmlns:a16="http://schemas.microsoft.com/office/drawing/2014/main" id="{5708451E-9D4B-46B1-9FC7-7CDA9D88024B}"/>
            </a:ext>
          </a:extLst>
        </xdr:cNvPr>
        <xdr:cNvCxnSpPr/>
      </xdr:nvCxnSpPr>
      <xdr:spPr>
        <a:xfrm flipV="1">
          <a:off x="7889240" y="14773809"/>
          <a:ext cx="79756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151800</xdr:rowOff>
    </xdr:from>
    <xdr:to>
      <xdr:col>41</xdr:col>
      <xdr:colOff>101600</xdr:colOff>
      <xdr:row>86</xdr:row>
      <xdr:rowOff>81950</xdr:rowOff>
    </xdr:to>
    <xdr:sp macro="" textlink="">
      <xdr:nvSpPr>
        <xdr:cNvPr id="363" name="楕円 362">
          <a:extLst>
            <a:ext uri="{FF2B5EF4-FFF2-40B4-BE49-F238E27FC236}">
              <a16:creationId xmlns:a16="http://schemas.microsoft.com/office/drawing/2014/main" id="{6BC8C2E0-A8BE-4594-86EC-C543B140ACB4}"/>
            </a:ext>
          </a:extLst>
        </xdr:cNvPr>
        <xdr:cNvSpPr/>
      </xdr:nvSpPr>
      <xdr:spPr>
        <a:xfrm>
          <a:off x="7029450" y="1472505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31150</xdr:rowOff>
    </xdr:from>
    <xdr:to>
      <xdr:col>45</xdr:col>
      <xdr:colOff>177800</xdr:colOff>
      <xdr:row>86</xdr:row>
      <xdr:rowOff>31150</xdr:rowOff>
    </xdr:to>
    <xdr:cxnSp macro="">
      <xdr:nvCxnSpPr>
        <xdr:cNvPr id="364" name="直線コネクタ 363">
          <a:extLst>
            <a:ext uri="{FF2B5EF4-FFF2-40B4-BE49-F238E27FC236}">
              <a16:creationId xmlns:a16="http://schemas.microsoft.com/office/drawing/2014/main" id="{1775780E-D08C-453F-8863-6E121F2DB3F5}"/>
            </a:ext>
          </a:extLst>
        </xdr:cNvPr>
        <xdr:cNvCxnSpPr/>
      </xdr:nvCxnSpPr>
      <xdr:spPr>
        <a:xfrm>
          <a:off x="7084060" y="1477394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151892</xdr:rowOff>
    </xdr:from>
    <xdr:to>
      <xdr:col>36</xdr:col>
      <xdr:colOff>165100</xdr:colOff>
      <xdr:row>86</xdr:row>
      <xdr:rowOff>82042</xdr:rowOff>
    </xdr:to>
    <xdr:sp macro="" textlink="">
      <xdr:nvSpPr>
        <xdr:cNvPr id="365" name="楕円 364">
          <a:extLst>
            <a:ext uri="{FF2B5EF4-FFF2-40B4-BE49-F238E27FC236}">
              <a16:creationId xmlns:a16="http://schemas.microsoft.com/office/drawing/2014/main" id="{110EAC87-00D8-48DB-8309-D35AF53266E4}"/>
            </a:ext>
          </a:extLst>
        </xdr:cNvPr>
        <xdr:cNvSpPr/>
      </xdr:nvSpPr>
      <xdr:spPr>
        <a:xfrm>
          <a:off x="6231890" y="1472514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31150</xdr:rowOff>
    </xdr:from>
    <xdr:to>
      <xdr:col>41</xdr:col>
      <xdr:colOff>50800</xdr:colOff>
      <xdr:row>86</xdr:row>
      <xdr:rowOff>31242</xdr:rowOff>
    </xdr:to>
    <xdr:cxnSp macro="">
      <xdr:nvCxnSpPr>
        <xdr:cNvPr id="366" name="直線コネクタ 365">
          <a:extLst>
            <a:ext uri="{FF2B5EF4-FFF2-40B4-BE49-F238E27FC236}">
              <a16:creationId xmlns:a16="http://schemas.microsoft.com/office/drawing/2014/main" id="{CF154254-3A51-4B4F-8903-ADB9FBF2F884}"/>
            </a:ext>
          </a:extLst>
        </xdr:cNvPr>
        <xdr:cNvCxnSpPr/>
      </xdr:nvCxnSpPr>
      <xdr:spPr>
        <a:xfrm flipV="1">
          <a:off x="6286500" y="14773945"/>
          <a:ext cx="79756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773E13FF-419D-4684-BCF3-C9BF751726A6}"/>
            </a:ext>
          </a:extLst>
        </xdr:cNvPr>
        <xdr:cNvSpPr txBox="1"/>
      </xdr:nvSpPr>
      <xdr:spPr>
        <a:xfrm>
          <a:off x="8454467" y="1445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71366</xdr:rowOff>
    </xdr:from>
    <xdr:ext cx="469744" cy="259045"/>
    <xdr:sp macro="" textlink="">
      <xdr:nvSpPr>
        <xdr:cNvPr id="368" name="n_2aveValue【公営住宅】&#10;一人当たり面積">
          <a:extLst>
            <a:ext uri="{FF2B5EF4-FFF2-40B4-BE49-F238E27FC236}">
              <a16:creationId xmlns:a16="http://schemas.microsoft.com/office/drawing/2014/main" id="{8930C1B2-0AB7-45E7-8858-41A1CE2B4544}"/>
            </a:ext>
          </a:extLst>
        </xdr:cNvPr>
        <xdr:cNvSpPr txBox="1"/>
      </xdr:nvSpPr>
      <xdr:spPr>
        <a:xfrm>
          <a:off x="7673417" y="1447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71548</xdr:rowOff>
    </xdr:from>
    <xdr:ext cx="469744" cy="259045"/>
    <xdr:sp macro="" textlink="">
      <xdr:nvSpPr>
        <xdr:cNvPr id="369" name="n_3aveValue【公営住宅】&#10;一人当たり面積">
          <a:extLst>
            <a:ext uri="{FF2B5EF4-FFF2-40B4-BE49-F238E27FC236}">
              <a16:creationId xmlns:a16="http://schemas.microsoft.com/office/drawing/2014/main" id="{113CBF69-2336-408D-AE5C-AC752C7E4AC6}"/>
            </a:ext>
          </a:extLst>
        </xdr:cNvPr>
        <xdr:cNvSpPr txBox="1"/>
      </xdr:nvSpPr>
      <xdr:spPr>
        <a:xfrm>
          <a:off x="6866332" y="1447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70680</xdr:rowOff>
    </xdr:from>
    <xdr:ext cx="469744" cy="259045"/>
    <xdr:sp macro="" textlink="">
      <xdr:nvSpPr>
        <xdr:cNvPr id="370" name="n_4aveValue【公営住宅】&#10;一人当たり面積">
          <a:extLst>
            <a:ext uri="{FF2B5EF4-FFF2-40B4-BE49-F238E27FC236}">
              <a16:creationId xmlns:a16="http://schemas.microsoft.com/office/drawing/2014/main" id="{2FAA4458-77A0-4D5E-9BD2-E77871045B6B}"/>
            </a:ext>
          </a:extLst>
        </xdr:cNvPr>
        <xdr:cNvSpPr txBox="1"/>
      </xdr:nvSpPr>
      <xdr:spPr>
        <a:xfrm>
          <a:off x="6068772" y="1447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72941</xdr:rowOff>
    </xdr:from>
    <xdr:ext cx="469744" cy="259045"/>
    <xdr:sp macro="" textlink="">
      <xdr:nvSpPr>
        <xdr:cNvPr id="371" name="n_1mainValue【公営住宅】&#10;一人当たり面積">
          <a:extLst>
            <a:ext uri="{FF2B5EF4-FFF2-40B4-BE49-F238E27FC236}">
              <a16:creationId xmlns:a16="http://schemas.microsoft.com/office/drawing/2014/main" id="{1CD205C7-7411-4043-B40B-B99E7B8F7A36}"/>
            </a:ext>
          </a:extLst>
        </xdr:cNvPr>
        <xdr:cNvSpPr txBox="1"/>
      </xdr:nvSpPr>
      <xdr:spPr>
        <a:xfrm>
          <a:off x="8454467" y="1481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73077</xdr:rowOff>
    </xdr:from>
    <xdr:ext cx="469744" cy="259045"/>
    <xdr:sp macro="" textlink="">
      <xdr:nvSpPr>
        <xdr:cNvPr id="372" name="n_2mainValue【公営住宅】&#10;一人当たり面積">
          <a:extLst>
            <a:ext uri="{FF2B5EF4-FFF2-40B4-BE49-F238E27FC236}">
              <a16:creationId xmlns:a16="http://schemas.microsoft.com/office/drawing/2014/main" id="{581613FE-AF70-4C3B-83E1-4FABBC3E948E}"/>
            </a:ext>
          </a:extLst>
        </xdr:cNvPr>
        <xdr:cNvSpPr txBox="1"/>
      </xdr:nvSpPr>
      <xdr:spPr>
        <a:xfrm>
          <a:off x="7673417" y="148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73077</xdr:rowOff>
    </xdr:from>
    <xdr:ext cx="469744" cy="259045"/>
    <xdr:sp macro="" textlink="">
      <xdr:nvSpPr>
        <xdr:cNvPr id="373" name="n_3mainValue【公営住宅】&#10;一人当たり面積">
          <a:extLst>
            <a:ext uri="{FF2B5EF4-FFF2-40B4-BE49-F238E27FC236}">
              <a16:creationId xmlns:a16="http://schemas.microsoft.com/office/drawing/2014/main" id="{C4B05AE2-828D-4E34-A716-539250FF2509}"/>
            </a:ext>
          </a:extLst>
        </xdr:cNvPr>
        <xdr:cNvSpPr txBox="1"/>
      </xdr:nvSpPr>
      <xdr:spPr>
        <a:xfrm>
          <a:off x="6866332" y="148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73169</xdr:rowOff>
    </xdr:from>
    <xdr:ext cx="469744" cy="259045"/>
    <xdr:sp macro="" textlink="">
      <xdr:nvSpPr>
        <xdr:cNvPr id="374" name="n_4mainValue【公営住宅】&#10;一人当たり面積">
          <a:extLst>
            <a:ext uri="{FF2B5EF4-FFF2-40B4-BE49-F238E27FC236}">
              <a16:creationId xmlns:a16="http://schemas.microsoft.com/office/drawing/2014/main" id="{8295423E-2236-44A3-A32B-63524ACCF363}"/>
            </a:ext>
          </a:extLst>
        </xdr:cNvPr>
        <xdr:cNvSpPr txBox="1"/>
      </xdr:nvSpPr>
      <xdr:spPr>
        <a:xfrm>
          <a:off x="6068772"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A2B12741-4373-40B0-A1F2-5AA6D5714FE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DFB84AC5-47CC-4192-8953-460BE9856262}"/>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47BD5C3C-E069-4422-887E-E81512F851A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15FCF9C7-B86A-4D5E-A4B8-89BB94C5892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1D8F931A-2CB7-447B-8ED6-9755AC88237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2EEC60BA-B411-4369-8BB7-91BAB79AE62B}"/>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326DC13C-3E6B-4187-8C4A-D3BC65CA2ECB}"/>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F3BEFC5E-23CA-49CA-8EC4-681351FBAC46}"/>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B009A54A-F92E-4D52-BDAB-138970EFA10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2B78A6F4-404D-4E09-8E53-EBBFE1F5B94C}"/>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A59D8AC5-FB82-4A3E-8C4B-81602F9B0D3B}"/>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6165BAC0-4CBC-455D-94F2-B5087A04D1F1}"/>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C7554986-5E77-4D02-9E8F-F00074A42D9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A5A36A41-FF57-4EFC-A3CB-94012195752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6BC5257D-448A-4C6A-BBEF-57008456413A}"/>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44A5453A-AF5C-4AAE-A48A-AE4C36C80CCB}"/>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B6994F17-8804-4975-8061-F00C0611EB0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5FF60B45-4D94-4A26-9801-F68572C4252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5774E768-1345-4972-9CBE-B0751DB11D1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FAB126BD-DF7F-4639-B0E1-9D6FA0847F4D}"/>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A52A43B5-B9AE-4AB8-B4C7-F4DF3B594338}"/>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A31F96DB-A04B-4B5C-909A-BE153EBB7C0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FCB887C0-38F1-4558-8B88-DF616938525F}"/>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89CD9E77-68B1-49BA-9E0A-350823655193}"/>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9D547432-14A5-4391-8113-CD4759655B58}"/>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6AC1A779-AD1D-4807-8F36-54F87A72F451}"/>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3D7F9BFF-0C1B-411E-AE2A-F95F9C4BF20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FF073A16-79E7-4BCE-8138-4D5214C38338}"/>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264B9658-C6D7-4C7B-8D2F-CE5A1D3E2FC2}"/>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8AE0CD52-45BE-4780-AFA8-A6597F638D03}"/>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4A24DB82-3E58-4C1F-AAB9-D4524531C1B9}"/>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CBA200B0-11F0-465A-9A90-DB674A0F203C}"/>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7FC02AA0-8FBF-4698-950A-A6117D9ECEA5}"/>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7E4C2F52-1B16-4676-ACAC-76A18114650F}"/>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E398D083-FE19-4D88-B98E-F2C7146D2D5B}"/>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B7878353-0C07-4EC2-AF34-7B40A9894E5D}"/>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2F25CB9A-8EE2-4B0E-99B7-E965BE2EF876}"/>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8A43A61B-E98D-46A6-B48D-D920BB08AA1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1593852A-E7C6-46C9-B75D-1A3EEC572709}"/>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D1ACA49B-0F02-4059-B924-9E9E8B23B4ED}"/>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2E8EBB26-7A45-4F6B-81EB-F29D33C4F1D2}"/>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5F1C0A0F-B7F5-48A7-85B7-52ACA374FA50}"/>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4469F774-E2BA-4CA8-B33C-A49BA3FB5C9F}"/>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E23BA52A-7AEC-48FB-85ED-B34260BA8AA2}"/>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96234855-274A-41F5-8AD0-96943B1181E8}"/>
            </a:ext>
          </a:extLst>
        </xdr:cNvPr>
        <xdr:cNvSpPr txBox="1"/>
      </xdr:nvSpPr>
      <xdr:spPr>
        <a:xfrm>
          <a:off x="1474216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0DC0F79C-B293-4D39-9BA2-72ED2735D2FC}"/>
            </a:ext>
          </a:extLst>
        </xdr:cNvPr>
        <xdr:cNvSpPr/>
      </xdr:nvSpPr>
      <xdr:spPr>
        <a:xfrm>
          <a:off x="14649450" y="63709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4C2ECD47-FE4F-4B43-A6EB-73993910F98F}"/>
            </a:ext>
          </a:extLst>
        </xdr:cNvPr>
        <xdr:cNvSpPr/>
      </xdr:nvSpPr>
      <xdr:spPr>
        <a:xfrm>
          <a:off x="13887450" y="640651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3810</xdr:rowOff>
    </xdr:from>
    <xdr:to>
      <xdr:col>76</xdr:col>
      <xdr:colOff>165100</xdr:colOff>
      <xdr:row>37</xdr:row>
      <xdr:rowOff>105410</xdr:rowOff>
    </xdr:to>
    <xdr:sp macro="" textlink="">
      <xdr:nvSpPr>
        <xdr:cNvPr id="422" name="フローチャート: 判断 421">
          <a:extLst>
            <a:ext uri="{FF2B5EF4-FFF2-40B4-BE49-F238E27FC236}">
              <a16:creationId xmlns:a16="http://schemas.microsoft.com/office/drawing/2014/main" id="{47074B3A-3D5F-4462-91F3-2D15BD0C4756}"/>
            </a:ext>
          </a:extLst>
        </xdr:cNvPr>
        <xdr:cNvSpPr/>
      </xdr:nvSpPr>
      <xdr:spPr>
        <a:xfrm>
          <a:off x="13089890" y="634936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168910</xdr:rowOff>
    </xdr:from>
    <xdr:to>
      <xdr:col>72</xdr:col>
      <xdr:colOff>38100</xdr:colOff>
      <xdr:row>37</xdr:row>
      <xdr:rowOff>99060</xdr:rowOff>
    </xdr:to>
    <xdr:sp macro="" textlink="">
      <xdr:nvSpPr>
        <xdr:cNvPr id="423" name="フローチャート: 判断 422">
          <a:extLst>
            <a:ext uri="{FF2B5EF4-FFF2-40B4-BE49-F238E27FC236}">
              <a16:creationId xmlns:a16="http://schemas.microsoft.com/office/drawing/2014/main" id="{40676E87-8062-428E-A0CC-C4B521320402}"/>
            </a:ext>
          </a:extLst>
        </xdr:cNvPr>
        <xdr:cNvSpPr/>
      </xdr:nvSpPr>
      <xdr:spPr>
        <a:xfrm>
          <a:off x="12303760" y="634492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168910</xdr:rowOff>
    </xdr:from>
    <xdr:to>
      <xdr:col>67</xdr:col>
      <xdr:colOff>101600</xdr:colOff>
      <xdr:row>37</xdr:row>
      <xdr:rowOff>99060</xdr:rowOff>
    </xdr:to>
    <xdr:sp macro="" textlink="">
      <xdr:nvSpPr>
        <xdr:cNvPr id="424" name="フローチャート: 判断 423">
          <a:extLst>
            <a:ext uri="{FF2B5EF4-FFF2-40B4-BE49-F238E27FC236}">
              <a16:creationId xmlns:a16="http://schemas.microsoft.com/office/drawing/2014/main" id="{9044C2DE-10DF-41BE-AD47-655F95E8CEFD}"/>
            </a:ext>
          </a:extLst>
        </xdr:cNvPr>
        <xdr:cNvSpPr/>
      </xdr:nvSpPr>
      <xdr:spPr>
        <a:xfrm>
          <a:off x="11487150" y="634492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3E76983-D51F-4105-B431-906FE84B6F8E}"/>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44A9FE6-0A31-4BA8-A5C5-817E71756DB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EEE93D8-D6D8-48C9-BB50-56132AB6DFF4}"/>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BBE197B-E4B5-43AD-8349-6E9836919AE7}"/>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67E4761-0E6D-44F5-A846-4F0E7A8AE03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64770</xdr:rowOff>
    </xdr:from>
    <xdr:to>
      <xdr:col>85</xdr:col>
      <xdr:colOff>177800</xdr:colOff>
      <xdr:row>36</xdr:row>
      <xdr:rowOff>166370</xdr:rowOff>
    </xdr:to>
    <xdr:sp macro="" textlink="">
      <xdr:nvSpPr>
        <xdr:cNvPr id="430" name="楕円 429">
          <a:extLst>
            <a:ext uri="{FF2B5EF4-FFF2-40B4-BE49-F238E27FC236}">
              <a16:creationId xmlns:a16="http://schemas.microsoft.com/office/drawing/2014/main" id="{7207C86B-CA12-49FA-9ED4-01A4C6B5F050}"/>
            </a:ext>
          </a:extLst>
        </xdr:cNvPr>
        <xdr:cNvSpPr/>
      </xdr:nvSpPr>
      <xdr:spPr>
        <a:xfrm>
          <a:off x="14649450" y="623506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87647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A19FC27A-1632-457D-8842-FB93874942B8}"/>
            </a:ext>
          </a:extLst>
        </xdr:cNvPr>
        <xdr:cNvSpPr txBox="1"/>
      </xdr:nvSpPr>
      <xdr:spPr>
        <a:xfrm>
          <a:off x="14742160" y="609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19050</xdr:rowOff>
    </xdr:from>
    <xdr:to>
      <xdr:col>81</xdr:col>
      <xdr:colOff>101600</xdr:colOff>
      <xdr:row>36</xdr:row>
      <xdr:rowOff>120650</xdr:rowOff>
    </xdr:to>
    <xdr:sp macro="" textlink="">
      <xdr:nvSpPr>
        <xdr:cNvPr id="432" name="楕円 431">
          <a:extLst>
            <a:ext uri="{FF2B5EF4-FFF2-40B4-BE49-F238E27FC236}">
              <a16:creationId xmlns:a16="http://schemas.microsoft.com/office/drawing/2014/main" id="{F18B17CE-EB47-489C-A099-CCA4B7A02977}"/>
            </a:ext>
          </a:extLst>
        </xdr:cNvPr>
        <xdr:cNvSpPr/>
      </xdr:nvSpPr>
      <xdr:spPr>
        <a:xfrm>
          <a:off x="13887450" y="618744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69850</xdr:rowOff>
    </xdr:from>
    <xdr:to>
      <xdr:col>85</xdr:col>
      <xdr:colOff>127000</xdr:colOff>
      <xdr:row>36</xdr:row>
      <xdr:rowOff>115570</xdr:rowOff>
    </xdr:to>
    <xdr:cxnSp macro="">
      <xdr:nvCxnSpPr>
        <xdr:cNvPr id="433" name="直線コネクタ 432">
          <a:extLst>
            <a:ext uri="{FF2B5EF4-FFF2-40B4-BE49-F238E27FC236}">
              <a16:creationId xmlns:a16="http://schemas.microsoft.com/office/drawing/2014/main" id="{2C3242C4-559F-4A48-A383-8267D0F83336}"/>
            </a:ext>
          </a:extLst>
        </xdr:cNvPr>
        <xdr:cNvCxnSpPr/>
      </xdr:nvCxnSpPr>
      <xdr:spPr>
        <a:xfrm>
          <a:off x="13942060" y="6240145"/>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34" name="楕円 433">
          <a:extLst>
            <a:ext uri="{FF2B5EF4-FFF2-40B4-BE49-F238E27FC236}">
              <a16:creationId xmlns:a16="http://schemas.microsoft.com/office/drawing/2014/main" id="{BF01E4DA-941F-4338-A4DC-58503D26799B}"/>
            </a:ext>
          </a:extLst>
        </xdr:cNvPr>
        <xdr:cNvSpPr/>
      </xdr:nvSpPr>
      <xdr:spPr>
        <a:xfrm>
          <a:off x="13089890" y="61937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69850</xdr:rowOff>
    </xdr:from>
    <xdr:to>
      <xdr:col>81</xdr:col>
      <xdr:colOff>50800</xdr:colOff>
      <xdr:row>36</xdr:row>
      <xdr:rowOff>76200</xdr:rowOff>
    </xdr:to>
    <xdr:cxnSp macro="">
      <xdr:nvCxnSpPr>
        <xdr:cNvPr id="435" name="直線コネクタ 434">
          <a:extLst>
            <a:ext uri="{FF2B5EF4-FFF2-40B4-BE49-F238E27FC236}">
              <a16:creationId xmlns:a16="http://schemas.microsoft.com/office/drawing/2014/main" id="{AA83376D-546D-41C2-BDF7-EDFBAA27D7C9}"/>
            </a:ext>
          </a:extLst>
        </xdr:cNvPr>
        <xdr:cNvCxnSpPr/>
      </xdr:nvCxnSpPr>
      <xdr:spPr>
        <a:xfrm flipV="1">
          <a:off x="13144500" y="6240145"/>
          <a:ext cx="79756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57150</xdr:rowOff>
    </xdr:from>
    <xdr:to>
      <xdr:col>72</xdr:col>
      <xdr:colOff>38100</xdr:colOff>
      <xdr:row>36</xdr:row>
      <xdr:rowOff>158750</xdr:rowOff>
    </xdr:to>
    <xdr:sp macro="" textlink="">
      <xdr:nvSpPr>
        <xdr:cNvPr id="436" name="楕円 435">
          <a:extLst>
            <a:ext uri="{FF2B5EF4-FFF2-40B4-BE49-F238E27FC236}">
              <a16:creationId xmlns:a16="http://schemas.microsoft.com/office/drawing/2014/main" id="{C155411A-31E1-43E7-BB34-5E0CDE238AF1}"/>
            </a:ext>
          </a:extLst>
        </xdr:cNvPr>
        <xdr:cNvSpPr/>
      </xdr:nvSpPr>
      <xdr:spPr>
        <a:xfrm>
          <a:off x="12303760" y="622554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107950</xdr:rowOff>
    </xdr:to>
    <xdr:cxnSp macro="">
      <xdr:nvCxnSpPr>
        <xdr:cNvPr id="437" name="直線コネクタ 436">
          <a:extLst>
            <a:ext uri="{FF2B5EF4-FFF2-40B4-BE49-F238E27FC236}">
              <a16:creationId xmlns:a16="http://schemas.microsoft.com/office/drawing/2014/main" id="{42D1C4B4-71B3-4650-B9B9-BB996F9EA05B}"/>
            </a:ext>
          </a:extLst>
        </xdr:cNvPr>
        <xdr:cNvCxnSpPr/>
      </xdr:nvCxnSpPr>
      <xdr:spPr>
        <a:xfrm flipV="1">
          <a:off x="12346940" y="6248400"/>
          <a:ext cx="79756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24130</xdr:rowOff>
    </xdr:from>
    <xdr:to>
      <xdr:col>67</xdr:col>
      <xdr:colOff>101600</xdr:colOff>
      <xdr:row>36</xdr:row>
      <xdr:rowOff>125730</xdr:rowOff>
    </xdr:to>
    <xdr:sp macro="" textlink="">
      <xdr:nvSpPr>
        <xdr:cNvPr id="438" name="楕円 437">
          <a:extLst>
            <a:ext uri="{FF2B5EF4-FFF2-40B4-BE49-F238E27FC236}">
              <a16:creationId xmlns:a16="http://schemas.microsoft.com/office/drawing/2014/main" id="{6F71D907-E87C-404F-8D98-85C12054C230}"/>
            </a:ext>
          </a:extLst>
        </xdr:cNvPr>
        <xdr:cNvSpPr/>
      </xdr:nvSpPr>
      <xdr:spPr>
        <a:xfrm>
          <a:off x="11487150" y="619252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74930</xdr:rowOff>
    </xdr:from>
    <xdr:to>
      <xdr:col>71</xdr:col>
      <xdr:colOff>177800</xdr:colOff>
      <xdr:row>36</xdr:row>
      <xdr:rowOff>107950</xdr:rowOff>
    </xdr:to>
    <xdr:cxnSp macro="">
      <xdr:nvCxnSpPr>
        <xdr:cNvPr id="439" name="直線コネクタ 438">
          <a:extLst>
            <a:ext uri="{FF2B5EF4-FFF2-40B4-BE49-F238E27FC236}">
              <a16:creationId xmlns:a16="http://schemas.microsoft.com/office/drawing/2014/main" id="{C4E826B6-668D-4175-9A91-FE713C681EB2}"/>
            </a:ext>
          </a:extLst>
        </xdr:cNvPr>
        <xdr:cNvCxnSpPr/>
      </xdr:nvCxnSpPr>
      <xdr:spPr>
        <a:xfrm>
          <a:off x="11541760" y="6247130"/>
          <a:ext cx="80518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3B763FFB-2447-49C5-826C-9B9B90EA4F17}"/>
            </a:ext>
          </a:extLst>
        </xdr:cNvPr>
        <xdr:cNvSpPr txBox="1"/>
      </xdr:nvSpPr>
      <xdr:spPr>
        <a:xfrm>
          <a:off x="13738234" y="6503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96537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2E2BE7E0-2F3C-4839-B8B7-262E3506F063}"/>
            </a:ext>
          </a:extLst>
        </xdr:cNvPr>
        <xdr:cNvSpPr txBox="1"/>
      </xdr:nvSpPr>
      <xdr:spPr>
        <a:xfrm>
          <a:off x="1295718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90187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D5E438A1-2263-44A5-A92E-93E2F38E7C66}"/>
            </a:ext>
          </a:extLst>
        </xdr:cNvPr>
        <xdr:cNvSpPr txBox="1"/>
      </xdr:nvSpPr>
      <xdr:spPr>
        <a:xfrm>
          <a:off x="1217105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90187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8548D45D-2FF9-43D9-8348-78A759BE76D6}"/>
            </a:ext>
          </a:extLst>
        </xdr:cNvPr>
        <xdr:cNvSpPr txBox="1"/>
      </xdr:nvSpPr>
      <xdr:spPr>
        <a:xfrm>
          <a:off x="113544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137177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E55D1BA4-5FA5-4379-A5D6-4AA6A1E0188E}"/>
            </a:ext>
          </a:extLst>
        </xdr:cNvPr>
        <xdr:cNvSpPr txBox="1"/>
      </xdr:nvSpPr>
      <xdr:spPr>
        <a:xfrm>
          <a:off x="13738234"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4BA19CC2-523E-41C3-8092-5A42ED31F490}"/>
            </a:ext>
          </a:extLst>
        </xdr:cNvPr>
        <xdr:cNvSpPr txBox="1"/>
      </xdr:nvSpPr>
      <xdr:spPr>
        <a:xfrm>
          <a:off x="1295718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3827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FE022ECC-BD23-443C-8EF0-AC08FB048721}"/>
            </a:ext>
          </a:extLst>
        </xdr:cNvPr>
        <xdr:cNvSpPr txBox="1"/>
      </xdr:nvSpPr>
      <xdr:spPr>
        <a:xfrm>
          <a:off x="12171054" y="600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142257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89BB1B7E-00A1-4C75-B22A-3548CFD4B7FF}"/>
            </a:ext>
          </a:extLst>
        </xdr:cNvPr>
        <xdr:cNvSpPr txBox="1"/>
      </xdr:nvSpPr>
      <xdr:spPr>
        <a:xfrm>
          <a:off x="11354444" y="596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586FDF30-1549-4CCF-9CBE-1E43851779B6}"/>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6889EC30-FED0-4AF7-B87D-7E07BB47228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1B6D1F1E-C38D-49D3-8F74-6F5F9132BE67}"/>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238109AD-384A-4CCD-8F21-D0E310B29253}"/>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524EEB58-2021-4F92-AB81-18A19DA898D9}"/>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2E7589CE-7967-4D37-950C-F7DAE25FB120}"/>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5B6E5C7A-9399-44BD-96AC-83825E9A741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908AAEB7-AB45-4BA2-9313-E613F3378A4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DDF396AC-ABBA-45D3-9A4B-137D978368DE}"/>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67DF2856-358A-4BF2-BDA6-4192FDA789B2}"/>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C8636A44-3634-4F89-A9AB-6DAE512EAB4C}"/>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5AF27D56-2E21-4344-8736-6CBE003178DB}"/>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CFF7D6E3-6EFD-44A0-8BC3-26FCD48F0555}"/>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B84FA0B-7704-4F2C-9DA4-B9001C90425D}"/>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6E62D522-4FF7-408B-926E-53DB3095C5A2}"/>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568D59EF-C6CD-48D8-9F28-98CC3A76A4AB}"/>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E8C8F533-6478-4ADF-8A17-6349385B17E2}"/>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582B2AF2-148E-4261-9E79-230CB8CBF43A}"/>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7F07967E-5B6F-4B63-8AEC-8DA0EF32A4C0}"/>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3E9FA809-F79C-4F12-B4C4-D0228F828033}"/>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96C0D89B-00E5-403B-828D-30CA177B8A2C}"/>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70CC5636-FFAE-4836-B6FD-205004230E87}"/>
            </a:ext>
          </a:extLst>
        </xdr:cNvPr>
        <xdr:cNvCxnSpPr/>
      </xdr:nvCxnSpPr>
      <xdr:spPr>
        <a:xfrm flipV="1">
          <a:off x="19947254" y="5818251"/>
          <a:ext cx="0" cy="132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80ED0759-F5B0-467D-9D73-8020A52AF7FA}"/>
            </a:ext>
          </a:extLst>
        </xdr:cNvPr>
        <xdr:cNvSpPr txBox="1"/>
      </xdr:nvSpPr>
      <xdr:spPr>
        <a:xfrm>
          <a:off x="19985990" y="71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7260ECF7-FB18-4A03-9ABE-926261457E62}"/>
            </a:ext>
          </a:extLst>
        </xdr:cNvPr>
        <xdr:cNvCxnSpPr/>
      </xdr:nvCxnSpPr>
      <xdr:spPr>
        <a:xfrm>
          <a:off x="19885660" y="7146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D7E702C5-EB76-4F94-A296-9CF556C4A217}"/>
            </a:ext>
          </a:extLst>
        </xdr:cNvPr>
        <xdr:cNvSpPr txBox="1"/>
      </xdr:nvSpPr>
      <xdr:spPr>
        <a:xfrm>
          <a:off x="19985990" y="55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DB47F705-D0C2-47F3-9C2F-14EBD5CB96C0}"/>
            </a:ext>
          </a:extLst>
        </xdr:cNvPr>
        <xdr:cNvCxnSpPr/>
      </xdr:nvCxnSpPr>
      <xdr:spPr>
        <a:xfrm>
          <a:off x="19885660" y="5818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9F1C271C-3B48-402B-9B49-EE7EFD67E1BE}"/>
            </a:ext>
          </a:extLst>
        </xdr:cNvPr>
        <xdr:cNvSpPr txBox="1"/>
      </xdr:nvSpPr>
      <xdr:spPr>
        <a:xfrm>
          <a:off x="1998599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C19DE4B5-EEF8-41FA-92B3-8F900D5D36BE}"/>
            </a:ext>
          </a:extLst>
        </xdr:cNvPr>
        <xdr:cNvSpPr/>
      </xdr:nvSpPr>
      <xdr:spPr>
        <a:xfrm>
          <a:off x="19904710" y="66662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95D1725F-8283-40D4-8982-0F8CBE5FB896}"/>
            </a:ext>
          </a:extLst>
        </xdr:cNvPr>
        <xdr:cNvSpPr/>
      </xdr:nvSpPr>
      <xdr:spPr>
        <a:xfrm>
          <a:off x="19161760" y="66868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98552</xdr:rowOff>
    </xdr:from>
    <xdr:to>
      <xdr:col>107</xdr:col>
      <xdr:colOff>101600</xdr:colOff>
      <xdr:row>40</xdr:row>
      <xdr:rowOff>28702</xdr:rowOff>
    </xdr:to>
    <xdr:sp macro="" textlink="">
      <xdr:nvSpPr>
        <xdr:cNvPr id="477" name="フローチャート: 判断 476">
          <a:extLst>
            <a:ext uri="{FF2B5EF4-FFF2-40B4-BE49-F238E27FC236}">
              <a16:creationId xmlns:a16="http://schemas.microsoft.com/office/drawing/2014/main" id="{79DA5732-4B53-42D8-9864-647DA4245D05}"/>
            </a:ext>
          </a:extLst>
        </xdr:cNvPr>
        <xdr:cNvSpPr/>
      </xdr:nvSpPr>
      <xdr:spPr>
        <a:xfrm>
          <a:off x="18345150" y="67812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78" name="フローチャート: 判断 477">
          <a:extLst>
            <a:ext uri="{FF2B5EF4-FFF2-40B4-BE49-F238E27FC236}">
              <a16:creationId xmlns:a16="http://schemas.microsoft.com/office/drawing/2014/main" id="{41C7C791-E80E-4EE4-ACCF-4119B1BBA3D0}"/>
            </a:ext>
          </a:extLst>
        </xdr:cNvPr>
        <xdr:cNvSpPr/>
      </xdr:nvSpPr>
      <xdr:spPr>
        <a:xfrm>
          <a:off x="17547590" y="67900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103124</xdr:rowOff>
    </xdr:from>
    <xdr:to>
      <xdr:col>98</xdr:col>
      <xdr:colOff>38100</xdr:colOff>
      <xdr:row>40</xdr:row>
      <xdr:rowOff>33274</xdr:rowOff>
    </xdr:to>
    <xdr:sp macro="" textlink="">
      <xdr:nvSpPr>
        <xdr:cNvPr id="479" name="フローチャート: 判断 478">
          <a:extLst>
            <a:ext uri="{FF2B5EF4-FFF2-40B4-BE49-F238E27FC236}">
              <a16:creationId xmlns:a16="http://schemas.microsoft.com/office/drawing/2014/main" id="{82D27D6C-E6FC-4C7D-9A64-A80C5A73E513}"/>
            </a:ext>
          </a:extLst>
        </xdr:cNvPr>
        <xdr:cNvSpPr/>
      </xdr:nvSpPr>
      <xdr:spPr>
        <a:xfrm>
          <a:off x="16761460" y="67877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CABFD0A6-C8A6-4AC7-9889-39AE2184928A}"/>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D647E4D3-DEE2-404F-A370-3DBDD208FDE9}"/>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6AF2A378-E4A0-439A-B755-A25842278DDA}"/>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D02BC392-794C-4797-AA75-35CC18800B05}"/>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0D57D97-0C9E-44CE-BFCC-4D060712377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85" name="楕円 484">
          <a:extLst>
            <a:ext uri="{FF2B5EF4-FFF2-40B4-BE49-F238E27FC236}">
              <a16:creationId xmlns:a16="http://schemas.microsoft.com/office/drawing/2014/main" id="{EACE4469-0E96-4337-AEB3-E8E33F05939D}"/>
            </a:ext>
          </a:extLst>
        </xdr:cNvPr>
        <xdr:cNvSpPr/>
      </xdr:nvSpPr>
      <xdr:spPr>
        <a:xfrm>
          <a:off x="19904710" y="64860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167149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AA5662A2-B233-4CF9-8C96-C51CABC6E137}"/>
            </a:ext>
          </a:extLst>
        </xdr:cNvPr>
        <xdr:cNvSpPr txBox="1"/>
      </xdr:nvSpPr>
      <xdr:spPr>
        <a:xfrm>
          <a:off x="19985990"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153416</xdr:rowOff>
    </xdr:from>
    <xdr:to>
      <xdr:col>112</xdr:col>
      <xdr:colOff>38100</xdr:colOff>
      <xdr:row>38</xdr:row>
      <xdr:rowOff>83565</xdr:rowOff>
    </xdr:to>
    <xdr:sp macro="" textlink="">
      <xdr:nvSpPr>
        <xdr:cNvPr id="487" name="楕円 486">
          <a:extLst>
            <a:ext uri="{FF2B5EF4-FFF2-40B4-BE49-F238E27FC236}">
              <a16:creationId xmlns:a16="http://schemas.microsoft.com/office/drawing/2014/main" id="{077736BA-5620-4388-8E6D-CB8D9C049C3A}"/>
            </a:ext>
          </a:extLst>
        </xdr:cNvPr>
        <xdr:cNvSpPr/>
      </xdr:nvSpPr>
      <xdr:spPr>
        <a:xfrm>
          <a:off x="19161760" y="6497066"/>
          <a:ext cx="78740" cy="10350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23622</xdr:rowOff>
    </xdr:from>
    <xdr:to>
      <xdr:col>116</xdr:col>
      <xdr:colOff>63500</xdr:colOff>
      <xdr:row>38</xdr:row>
      <xdr:rowOff>32766</xdr:rowOff>
    </xdr:to>
    <xdr:cxnSp macro="">
      <xdr:nvCxnSpPr>
        <xdr:cNvPr id="488" name="直線コネクタ 487">
          <a:extLst>
            <a:ext uri="{FF2B5EF4-FFF2-40B4-BE49-F238E27FC236}">
              <a16:creationId xmlns:a16="http://schemas.microsoft.com/office/drawing/2014/main" id="{606485D5-5623-4C67-84F0-4C5F5B5096D1}"/>
            </a:ext>
          </a:extLst>
        </xdr:cNvPr>
        <xdr:cNvCxnSpPr/>
      </xdr:nvCxnSpPr>
      <xdr:spPr>
        <a:xfrm flipV="1">
          <a:off x="19204940" y="6534912"/>
          <a:ext cx="74295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164846</xdr:rowOff>
    </xdr:from>
    <xdr:to>
      <xdr:col>107</xdr:col>
      <xdr:colOff>101600</xdr:colOff>
      <xdr:row>38</xdr:row>
      <xdr:rowOff>94996</xdr:rowOff>
    </xdr:to>
    <xdr:sp macro="" textlink="">
      <xdr:nvSpPr>
        <xdr:cNvPr id="489" name="楕円 488">
          <a:extLst>
            <a:ext uri="{FF2B5EF4-FFF2-40B4-BE49-F238E27FC236}">
              <a16:creationId xmlns:a16="http://schemas.microsoft.com/office/drawing/2014/main" id="{4A82E307-BCC6-4028-9DC0-463F09FF5ADF}"/>
            </a:ext>
          </a:extLst>
        </xdr:cNvPr>
        <xdr:cNvSpPr/>
      </xdr:nvSpPr>
      <xdr:spPr>
        <a:xfrm>
          <a:off x="18345150" y="651230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32766</xdr:rowOff>
    </xdr:from>
    <xdr:to>
      <xdr:col>111</xdr:col>
      <xdr:colOff>177800</xdr:colOff>
      <xdr:row>38</xdr:row>
      <xdr:rowOff>44196</xdr:rowOff>
    </xdr:to>
    <xdr:cxnSp macro="">
      <xdr:nvCxnSpPr>
        <xdr:cNvPr id="490" name="直線コネクタ 489">
          <a:extLst>
            <a:ext uri="{FF2B5EF4-FFF2-40B4-BE49-F238E27FC236}">
              <a16:creationId xmlns:a16="http://schemas.microsoft.com/office/drawing/2014/main" id="{66CFEA5C-B29F-4EED-BE2D-DB6F440A06AC}"/>
            </a:ext>
          </a:extLst>
        </xdr:cNvPr>
        <xdr:cNvCxnSpPr/>
      </xdr:nvCxnSpPr>
      <xdr:spPr>
        <a:xfrm flipV="1">
          <a:off x="18399760" y="6545961"/>
          <a:ext cx="80518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xdr:rowOff>
    </xdr:from>
    <xdr:to>
      <xdr:col>102</xdr:col>
      <xdr:colOff>165100</xdr:colOff>
      <xdr:row>38</xdr:row>
      <xdr:rowOff>101854</xdr:rowOff>
    </xdr:to>
    <xdr:sp macro="" textlink="">
      <xdr:nvSpPr>
        <xdr:cNvPr id="491" name="楕円 490">
          <a:extLst>
            <a:ext uri="{FF2B5EF4-FFF2-40B4-BE49-F238E27FC236}">
              <a16:creationId xmlns:a16="http://schemas.microsoft.com/office/drawing/2014/main" id="{1F043AD3-EF23-40C3-B6FD-841E152F41B5}"/>
            </a:ext>
          </a:extLst>
        </xdr:cNvPr>
        <xdr:cNvSpPr/>
      </xdr:nvSpPr>
      <xdr:spPr>
        <a:xfrm>
          <a:off x="17547590" y="651535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44196</xdr:rowOff>
    </xdr:from>
    <xdr:to>
      <xdr:col>107</xdr:col>
      <xdr:colOff>50800</xdr:colOff>
      <xdr:row>38</xdr:row>
      <xdr:rowOff>51054</xdr:rowOff>
    </xdr:to>
    <xdr:cxnSp macro="">
      <xdr:nvCxnSpPr>
        <xdr:cNvPr id="492" name="直線コネクタ 491">
          <a:extLst>
            <a:ext uri="{FF2B5EF4-FFF2-40B4-BE49-F238E27FC236}">
              <a16:creationId xmlns:a16="http://schemas.microsoft.com/office/drawing/2014/main" id="{359915AA-8112-4C96-8385-15ECD5FBF882}"/>
            </a:ext>
          </a:extLst>
        </xdr:cNvPr>
        <xdr:cNvCxnSpPr/>
      </xdr:nvCxnSpPr>
      <xdr:spPr>
        <a:xfrm flipV="1">
          <a:off x="17602200" y="6561201"/>
          <a:ext cx="79756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xdr:rowOff>
    </xdr:from>
    <xdr:to>
      <xdr:col>98</xdr:col>
      <xdr:colOff>38100</xdr:colOff>
      <xdr:row>38</xdr:row>
      <xdr:rowOff>110998</xdr:rowOff>
    </xdr:to>
    <xdr:sp macro="" textlink="">
      <xdr:nvSpPr>
        <xdr:cNvPr id="493" name="楕円 492">
          <a:extLst>
            <a:ext uri="{FF2B5EF4-FFF2-40B4-BE49-F238E27FC236}">
              <a16:creationId xmlns:a16="http://schemas.microsoft.com/office/drawing/2014/main" id="{F5B822CE-DE2C-4029-841B-9C1F28FEE718}"/>
            </a:ext>
          </a:extLst>
        </xdr:cNvPr>
        <xdr:cNvSpPr/>
      </xdr:nvSpPr>
      <xdr:spPr>
        <a:xfrm>
          <a:off x="16761460" y="652640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51054</xdr:rowOff>
    </xdr:from>
    <xdr:to>
      <xdr:col>102</xdr:col>
      <xdr:colOff>114300</xdr:colOff>
      <xdr:row>38</xdr:row>
      <xdr:rowOff>60198</xdr:rowOff>
    </xdr:to>
    <xdr:cxnSp macro="">
      <xdr:nvCxnSpPr>
        <xdr:cNvPr id="494" name="直線コネクタ 493">
          <a:extLst>
            <a:ext uri="{FF2B5EF4-FFF2-40B4-BE49-F238E27FC236}">
              <a16:creationId xmlns:a16="http://schemas.microsoft.com/office/drawing/2014/main" id="{6C6C7144-EDFB-483E-BE69-DB53DA7006C1}"/>
            </a:ext>
          </a:extLst>
        </xdr:cNvPr>
        <xdr:cNvCxnSpPr/>
      </xdr:nvCxnSpPr>
      <xdr:spPr>
        <a:xfrm flipV="1">
          <a:off x="16804640" y="6569964"/>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39A8F128-81D4-43A4-8B59-AF59991714DE}"/>
            </a:ext>
          </a:extLst>
        </xdr:cNvPr>
        <xdr:cNvSpPr txBox="1"/>
      </xdr:nvSpPr>
      <xdr:spPr>
        <a:xfrm>
          <a:off x="18982132" y="67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19829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A11DB0E0-4680-401D-8248-911F87CAD327}"/>
            </a:ext>
          </a:extLst>
        </xdr:cNvPr>
        <xdr:cNvSpPr txBox="1"/>
      </xdr:nvSpPr>
      <xdr:spPr>
        <a:xfrm>
          <a:off x="18182032" y="68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E9801E66-4E2C-4571-B46C-1DB70F4F05D4}"/>
            </a:ext>
          </a:extLst>
        </xdr:cNvPr>
        <xdr:cNvSpPr txBox="1"/>
      </xdr:nvSpPr>
      <xdr:spPr>
        <a:xfrm>
          <a:off x="17384472" y="688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24401</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16E1427F-8A23-45A4-A896-E091C9961B9C}"/>
            </a:ext>
          </a:extLst>
        </xdr:cNvPr>
        <xdr:cNvSpPr txBox="1"/>
      </xdr:nvSpPr>
      <xdr:spPr>
        <a:xfrm>
          <a:off x="16588817" y="687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100093</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552072C0-C3BC-42DC-B277-E2B1AF1BAECE}"/>
            </a:ext>
          </a:extLst>
        </xdr:cNvPr>
        <xdr:cNvSpPr txBox="1"/>
      </xdr:nvSpPr>
      <xdr:spPr>
        <a:xfrm>
          <a:off x="18982132"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111523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920DE9E6-847C-4244-84FB-5D24300FBE81}"/>
            </a:ext>
          </a:extLst>
        </xdr:cNvPr>
        <xdr:cNvSpPr txBox="1"/>
      </xdr:nvSpPr>
      <xdr:spPr>
        <a:xfrm>
          <a:off x="18182032"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118381</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447EC11B-02FC-4534-95BB-B82FB2007B18}"/>
            </a:ext>
          </a:extLst>
        </xdr:cNvPr>
        <xdr:cNvSpPr txBox="1"/>
      </xdr:nvSpPr>
      <xdr:spPr>
        <a:xfrm>
          <a:off x="17384472" y="62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127525</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228FFB00-95F0-4252-8AA9-FEC4AB7B117B}"/>
            </a:ext>
          </a:extLst>
        </xdr:cNvPr>
        <xdr:cNvSpPr txBox="1"/>
      </xdr:nvSpPr>
      <xdr:spPr>
        <a:xfrm>
          <a:off x="16588817"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D1833ED7-CC90-40B4-A941-575E4B14296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C0EA8A31-72CC-4A99-AD5A-1A1F00584F3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ED757D69-3386-41A6-916F-339C377E09C3}"/>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E66BD025-CC1A-4E47-836E-5E949BAE1D4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69C8B663-B79C-439F-8A58-DB0469476E15}"/>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C704EE2B-D23E-469F-A333-5962E0A1173C}"/>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745A5D16-3484-4C84-8331-ECCF1F40EAE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83C5BB7E-9AF2-4D31-ABDC-155A1221AC4B}"/>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6E5088DB-6C3F-4A93-964D-58DF590FD083}"/>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34DB9F57-F0E4-4CDF-97B6-6B4391A58A52}"/>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AF537822-27A3-4825-9E3D-B00D3C2CAEDA}"/>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49C66A09-1AD0-43F7-91D1-0417CB2244E2}"/>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6F852029-43A2-4B9E-96FA-9D2EED9D4FAF}"/>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5B5A2388-D32C-4F7B-AFF6-BAF6A44B5B95}"/>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BD263E72-7ED3-4A1E-A61D-841F7E3A2F28}"/>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E05F56F-9939-4C92-80FF-DA4C5BC4509B}"/>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5421336-2522-46D3-974A-86D93FCB62AA}"/>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F7FB94FC-0E0D-4298-95F1-60C388DF5CDC}"/>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22BA599C-BCB1-432F-AA5E-13E1C5DE3D71}"/>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49A0517F-B0C4-4F9D-99A8-31D73B0E611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1D4A373-B6C4-4F3B-97C9-1598D2E616DF}"/>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A58B1E70-D233-425A-8A0E-E2F1F6408C7A}"/>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AD9C4282-E42F-48FA-9578-94F3A148EA3A}"/>
            </a:ext>
          </a:extLst>
        </xdr:cNvPr>
        <xdr:cNvCxnSpPr/>
      </xdr:nvCxnSpPr>
      <xdr:spPr>
        <a:xfrm flipV="1">
          <a:off x="14703424" y="9466326"/>
          <a:ext cx="0"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513CBA6C-6368-4746-BA1A-27048C27FD93}"/>
            </a:ext>
          </a:extLst>
        </xdr:cNvPr>
        <xdr:cNvSpPr txBox="1"/>
      </xdr:nvSpPr>
      <xdr:spPr>
        <a:xfrm>
          <a:off x="14742160" y="1069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535BE28F-28DC-4FD2-B885-B8939398563F}"/>
            </a:ext>
          </a:extLst>
        </xdr:cNvPr>
        <xdr:cNvCxnSpPr/>
      </xdr:nvCxnSpPr>
      <xdr:spPr>
        <a:xfrm>
          <a:off x="14611350" y="10694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82A94AA6-CC46-454A-A4C1-3B64AD2C2A79}"/>
            </a:ext>
          </a:extLst>
        </xdr:cNvPr>
        <xdr:cNvSpPr txBox="1"/>
      </xdr:nvSpPr>
      <xdr:spPr>
        <a:xfrm>
          <a:off x="1474216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BA24E263-A0AA-42B1-828F-BAD0318E4BF4}"/>
            </a:ext>
          </a:extLst>
        </xdr:cNvPr>
        <xdr:cNvCxnSpPr/>
      </xdr:nvCxnSpPr>
      <xdr:spPr>
        <a:xfrm>
          <a:off x="14611350" y="94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6B97CBCE-B724-405C-849F-1E85A91B4E19}"/>
            </a:ext>
          </a:extLst>
        </xdr:cNvPr>
        <xdr:cNvSpPr txBox="1"/>
      </xdr:nvSpPr>
      <xdr:spPr>
        <a:xfrm>
          <a:off x="14742160" y="9907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DC6FD3D3-4827-4961-BD04-F1956B45DCA0}"/>
            </a:ext>
          </a:extLst>
        </xdr:cNvPr>
        <xdr:cNvSpPr/>
      </xdr:nvSpPr>
      <xdr:spPr>
        <a:xfrm>
          <a:off x="14649450" y="100601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464C1D67-6C87-4B72-B35E-3C7C7B210174}"/>
            </a:ext>
          </a:extLst>
        </xdr:cNvPr>
        <xdr:cNvSpPr/>
      </xdr:nvSpPr>
      <xdr:spPr>
        <a:xfrm>
          <a:off x="138874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29210</xdr:rowOff>
    </xdr:from>
    <xdr:to>
      <xdr:col>76</xdr:col>
      <xdr:colOff>165100</xdr:colOff>
      <xdr:row>58</xdr:row>
      <xdr:rowOff>130810</xdr:rowOff>
    </xdr:to>
    <xdr:sp macro="" textlink="">
      <xdr:nvSpPr>
        <xdr:cNvPr id="533" name="フローチャート: 判断 532">
          <a:extLst>
            <a:ext uri="{FF2B5EF4-FFF2-40B4-BE49-F238E27FC236}">
              <a16:creationId xmlns:a16="http://schemas.microsoft.com/office/drawing/2014/main" id="{1574767D-52C9-4DE4-B0AB-62BF43B5016B}"/>
            </a:ext>
          </a:extLst>
        </xdr:cNvPr>
        <xdr:cNvSpPr/>
      </xdr:nvSpPr>
      <xdr:spPr>
        <a:xfrm>
          <a:off x="13089890" y="997140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22352</xdr:rowOff>
    </xdr:from>
    <xdr:to>
      <xdr:col>72</xdr:col>
      <xdr:colOff>38100</xdr:colOff>
      <xdr:row>58</xdr:row>
      <xdr:rowOff>123952</xdr:rowOff>
    </xdr:to>
    <xdr:sp macro="" textlink="">
      <xdr:nvSpPr>
        <xdr:cNvPr id="534" name="フローチャート: 判断 533">
          <a:extLst>
            <a:ext uri="{FF2B5EF4-FFF2-40B4-BE49-F238E27FC236}">
              <a16:creationId xmlns:a16="http://schemas.microsoft.com/office/drawing/2014/main" id="{7D96F1D3-DA8E-4C90-B141-6506B13C9252}"/>
            </a:ext>
          </a:extLst>
        </xdr:cNvPr>
        <xdr:cNvSpPr/>
      </xdr:nvSpPr>
      <xdr:spPr>
        <a:xfrm>
          <a:off x="12303760" y="996264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xdr:rowOff>
    </xdr:from>
    <xdr:to>
      <xdr:col>67</xdr:col>
      <xdr:colOff>101600</xdr:colOff>
      <xdr:row>58</xdr:row>
      <xdr:rowOff>105664</xdr:rowOff>
    </xdr:to>
    <xdr:sp macro="" textlink="">
      <xdr:nvSpPr>
        <xdr:cNvPr id="535" name="フローチャート: 判断 534">
          <a:extLst>
            <a:ext uri="{FF2B5EF4-FFF2-40B4-BE49-F238E27FC236}">
              <a16:creationId xmlns:a16="http://schemas.microsoft.com/office/drawing/2014/main" id="{7747D219-0203-4465-9010-5989AA3AAC4F}"/>
            </a:ext>
          </a:extLst>
        </xdr:cNvPr>
        <xdr:cNvSpPr/>
      </xdr:nvSpPr>
      <xdr:spPr>
        <a:xfrm>
          <a:off x="11487150" y="995006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EA2F2385-4049-4F68-AC53-114C92632D49}"/>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6E01342B-D151-46C8-B441-F154E6BE8C94}"/>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A5E74D2-F807-4167-A637-D32FE8CE05C7}"/>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A61284DA-3801-4832-8C67-30A5ECA53625}"/>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234887E-70EB-4C5E-AE0A-99C51C9A25B5}"/>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122936</xdr:rowOff>
    </xdr:from>
    <xdr:to>
      <xdr:col>85</xdr:col>
      <xdr:colOff>177800</xdr:colOff>
      <xdr:row>59</xdr:row>
      <xdr:rowOff>53086</xdr:rowOff>
    </xdr:to>
    <xdr:sp macro="" textlink="">
      <xdr:nvSpPr>
        <xdr:cNvPr id="541" name="楕円 540">
          <a:extLst>
            <a:ext uri="{FF2B5EF4-FFF2-40B4-BE49-F238E27FC236}">
              <a16:creationId xmlns:a16="http://schemas.microsoft.com/office/drawing/2014/main" id="{66DDFA93-E241-4F79-ABB4-D4B2CE322A0A}"/>
            </a:ext>
          </a:extLst>
        </xdr:cNvPr>
        <xdr:cNvSpPr/>
      </xdr:nvSpPr>
      <xdr:spPr>
        <a:xfrm>
          <a:off x="14649450" y="100689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101363</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29B84CD6-0CC7-402A-A57A-99C7CCB23357}"/>
            </a:ext>
          </a:extLst>
        </xdr:cNvPr>
        <xdr:cNvSpPr txBox="1"/>
      </xdr:nvSpPr>
      <xdr:spPr>
        <a:xfrm>
          <a:off x="14742160" y="1004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68072</xdr:rowOff>
    </xdr:from>
    <xdr:to>
      <xdr:col>81</xdr:col>
      <xdr:colOff>101600</xdr:colOff>
      <xdr:row>58</xdr:row>
      <xdr:rowOff>169672</xdr:rowOff>
    </xdr:to>
    <xdr:sp macro="" textlink="">
      <xdr:nvSpPr>
        <xdr:cNvPr id="543" name="楕円 542">
          <a:extLst>
            <a:ext uri="{FF2B5EF4-FFF2-40B4-BE49-F238E27FC236}">
              <a16:creationId xmlns:a16="http://schemas.microsoft.com/office/drawing/2014/main" id="{A3BDA43F-668B-4100-B35B-EC7225A89D44}"/>
            </a:ext>
          </a:extLst>
        </xdr:cNvPr>
        <xdr:cNvSpPr/>
      </xdr:nvSpPr>
      <xdr:spPr>
        <a:xfrm>
          <a:off x="13887450" y="1001026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118872</xdr:rowOff>
    </xdr:from>
    <xdr:to>
      <xdr:col>85</xdr:col>
      <xdr:colOff>127000</xdr:colOff>
      <xdr:row>59</xdr:row>
      <xdr:rowOff>2286</xdr:rowOff>
    </xdr:to>
    <xdr:cxnSp macro="">
      <xdr:nvCxnSpPr>
        <xdr:cNvPr id="544" name="直線コネクタ 543">
          <a:extLst>
            <a:ext uri="{FF2B5EF4-FFF2-40B4-BE49-F238E27FC236}">
              <a16:creationId xmlns:a16="http://schemas.microsoft.com/office/drawing/2014/main" id="{FE9EA1E5-0F9B-4140-B85E-D0B3731AD598}"/>
            </a:ext>
          </a:extLst>
        </xdr:cNvPr>
        <xdr:cNvCxnSpPr/>
      </xdr:nvCxnSpPr>
      <xdr:spPr>
        <a:xfrm>
          <a:off x="13942060" y="10064877"/>
          <a:ext cx="762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100076</xdr:rowOff>
    </xdr:from>
    <xdr:to>
      <xdr:col>76</xdr:col>
      <xdr:colOff>165100</xdr:colOff>
      <xdr:row>59</xdr:row>
      <xdr:rowOff>30226</xdr:rowOff>
    </xdr:to>
    <xdr:sp macro="" textlink="">
      <xdr:nvSpPr>
        <xdr:cNvPr id="545" name="楕円 544">
          <a:extLst>
            <a:ext uri="{FF2B5EF4-FFF2-40B4-BE49-F238E27FC236}">
              <a16:creationId xmlns:a16="http://schemas.microsoft.com/office/drawing/2014/main" id="{4153EB21-DCF9-4D76-AEEC-3D86DB8BC4DC}"/>
            </a:ext>
          </a:extLst>
        </xdr:cNvPr>
        <xdr:cNvSpPr/>
      </xdr:nvSpPr>
      <xdr:spPr>
        <a:xfrm>
          <a:off x="13089890" y="100403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118872</xdr:rowOff>
    </xdr:from>
    <xdr:to>
      <xdr:col>81</xdr:col>
      <xdr:colOff>50800</xdr:colOff>
      <xdr:row>58</xdr:row>
      <xdr:rowOff>150876</xdr:rowOff>
    </xdr:to>
    <xdr:cxnSp macro="">
      <xdr:nvCxnSpPr>
        <xdr:cNvPr id="546" name="直線コネクタ 545">
          <a:extLst>
            <a:ext uri="{FF2B5EF4-FFF2-40B4-BE49-F238E27FC236}">
              <a16:creationId xmlns:a16="http://schemas.microsoft.com/office/drawing/2014/main" id="{A55822EA-3495-4E0B-9A13-2D76C2727DB7}"/>
            </a:ext>
          </a:extLst>
        </xdr:cNvPr>
        <xdr:cNvCxnSpPr/>
      </xdr:nvCxnSpPr>
      <xdr:spPr>
        <a:xfrm flipV="1">
          <a:off x="13144500" y="10064877"/>
          <a:ext cx="79756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20066</xdr:rowOff>
    </xdr:from>
    <xdr:to>
      <xdr:col>72</xdr:col>
      <xdr:colOff>38100</xdr:colOff>
      <xdr:row>58</xdr:row>
      <xdr:rowOff>121666</xdr:rowOff>
    </xdr:to>
    <xdr:sp macro="" textlink="">
      <xdr:nvSpPr>
        <xdr:cNvPr id="547" name="楕円 546">
          <a:extLst>
            <a:ext uri="{FF2B5EF4-FFF2-40B4-BE49-F238E27FC236}">
              <a16:creationId xmlns:a16="http://schemas.microsoft.com/office/drawing/2014/main" id="{92A81FC0-C97B-47D5-9750-EBD3F90DA058}"/>
            </a:ext>
          </a:extLst>
        </xdr:cNvPr>
        <xdr:cNvSpPr/>
      </xdr:nvSpPr>
      <xdr:spPr>
        <a:xfrm>
          <a:off x="12303760" y="996035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70866</xdr:rowOff>
    </xdr:from>
    <xdr:to>
      <xdr:col>76</xdr:col>
      <xdr:colOff>114300</xdr:colOff>
      <xdr:row>58</xdr:row>
      <xdr:rowOff>150876</xdr:rowOff>
    </xdr:to>
    <xdr:cxnSp macro="">
      <xdr:nvCxnSpPr>
        <xdr:cNvPr id="548" name="直線コネクタ 547">
          <a:extLst>
            <a:ext uri="{FF2B5EF4-FFF2-40B4-BE49-F238E27FC236}">
              <a16:creationId xmlns:a16="http://schemas.microsoft.com/office/drawing/2014/main" id="{BF67A95A-702F-4592-B593-1FFB0E9A81F8}"/>
            </a:ext>
          </a:extLst>
        </xdr:cNvPr>
        <xdr:cNvCxnSpPr/>
      </xdr:nvCxnSpPr>
      <xdr:spPr>
        <a:xfrm>
          <a:off x="12346940" y="10013061"/>
          <a:ext cx="79756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161798</xdr:rowOff>
    </xdr:from>
    <xdr:to>
      <xdr:col>67</xdr:col>
      <xdr:colOff>101600</xdr:colOff>
      <xdr:row>58</xdr:row>
      <xdr:rowOff>91948</xdr:rowOff>
    </xdr:to>
    <xdr:sp macro="" textlink="">
      <xdr:nvSpPr>
        <xdr:cNvPr id="549" name="楕円 548">
          <a:extLst>
            <a:ext uri="{FF2B5EF4-FFF2-40B4-BE49-F238E27FC236}">
              <a16:creationId xmlns:a16="http://schemas.microsoft.com/office/drawing/2014/main" id="{BC636FF6-03E0-4A60-B218-1863535ADBEE}"/>
            </a:ext>
          </a:extLst>
        </xdr:cNvPr>
        <xdr:cNvSpPr/>
      </xdr:nvSpPr>
      <xdr:spPr>
        <a:xfrm>
          <a:off x="11487150" y="99363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41148</xdr:rowOff>
    </xdr:from>
    <xdr:to>
      <xdr:col>71</xdr:col>
      <xdr:colOff>177800</xdr:colOff>
      <xdr:row>58</xdr:row>
      <xdr:rowOff>70866</xdr:rowOff>
    </xdr:to>
    <xdr:cxnSp macro="">
      <xdr:nvCxnSpPr>
        <xdr:cNvPr id="550" name="直線コネクタ 549">
          <a:extLst>
            <a:ext uri="{FF2B5EF4-FFF2-40B4-BE49-F238E27FC236}">
              <a16:creationId xmlns:a16="http://schemas.microsoft.com/office/drawing/2014/main" id="{6FBA1684-4E09-4D91-AA7C-E1D4389C796B}"/>
            </a:ext>
          </a:extLst>
        </xdr:cNvPr>
        <xdr:cNvCxnSpPr/>
      </xdr:nvCxnSpPr>
      <xdr:spPr>
        <a:xfrm>
          <a:off x="11541760" y="9985248"/>
          <a:ext cx="80518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20075CCD-91B1-447E-B2C1-142B39E9D32C}"/>
            </a:ext>
          </a:extLst>
        </xdr:cNvPr>
        <xdr:cNvSpPr txBox="1"/>
      </xdr:nvSpPr>
      <xdr:spPr>
        <a:xfrm>
          <a:off x="1373823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552" name="n_2aveValue【学校施設】&#10;有形固定資産減価償却率">
          <a:extLst>
            <a:ext uri="{FF2B5EF4-FFF2-40B4-BE49-F238E27FC236}">
              <a16:creationId xmlns:a16="http://schemas.microsoft.com/office/drawing/2014/main" id="{DFBC3219-6BE1-4D92-85D1-9B39906A4EB0}"/>
            </a:ext>
          </a:extLst>
        </xdr:cNvPr>
        <xdr:cNvSpPr txBox="1"/>
      </xdr:nvSpPr>
      <xdr:spPr>
        <a:xfrm>
          <a:off x="1295718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115079</xdr:rowOff>
    </xdr:from>
    <xdr:ext cx="405111" cy="259045"/>
    <xdr:sp macro="" textlink="">
      <xdr:nvSpPr>
        <xdr:cNvPr id="553" name="n_3aveValue【学校施設】&#10;有形固定資産減価償却率">
          <a:extLst>
            <a:ext uri="{FF2B5EF4-FFF2-40B4-BE49-F238E27FC236}">
              <a16:creationId xmlns:a16="http://schemas.microsoft.com/office/drawing/2014/main" id="{DC03CB8A-3A02-4B9A-8BEB-49F91F84DE6C}"/>
            </a:ext>
          </a:extLst>
        </xdr:cNvPr>
        <xdr:cNvSpPr txBox="1"/>
      </xdr:nvSpPr>
      <xdr:spPr>
        <a:xfrm>
          <a:off x="12171054"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96791</xdr:rowOff>
    </xdr:from>
    <xdr:ext cx="405111" cy="259045"/>
    <xdr:sp macro="" textlink="">
      <xdr:nvSpPr>
        <xdr:cNvPr id="554" name="n_4aveValue【学校施設】&#10;有形固定資産減価償却率">
          <a:extLst>
            <a:ext uri="{FF2B5EF4-FFF2-40B4-BE49-F238E27FC236}">
              <a16:creationId xmlns:a16="http://schemas.microsoft.com/office/drawing/2014/main" id="{DD4D0663-D849-4000-BC48-DF201891292C}"/>
            </a:ext>
          </a:extLst>
        </xdr:cNvPr>
        <xdr:cNvSpPr txBox="1"/>
      </xdr:nvSpPr>
      <xdr:spPr>
        <a:xfrm>
          <a:off x="11354444" y="1003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14749</xdr:rowOff>
    </xdr:from>
    <xdr:ext cx="405111" cy="259045"/>
    <xdr:sp macro="" textlink="">
      <xdr:nvSpPr>
        <xdr:cNvPr id="555" name="n_1mainValue【学校施設】&#10;有形固定資産減価償却率">
          <a:extLst>
            <a:ext uri="{FF2B5EF4-FFF2-40B4-BE49-F238E27FC236}">
              <a16:creationId xmlns:a16="http://schemas.microsoft.com/office/drawing/2014/main" id="{C981429E-1F90-4B0E-A0F2-72796EC8047E}"/>
            </a:ext>
          </a:extLst>
        </xdr:cNvPr>
        <xdr:cNvSpPr txBox="1"/>
      </xdr:nvSpPr>
      <xdr:spPr>
        <a:xfrm>
          <a:off x="13738234" y="979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21353</xdr:rowOff>
    </xdr:from>
    <xdr:ext cx="405111" cy="259045"/>
    <xdr:sp macro="" textlink="">
      <xdr:nvSpPr>
        <xdr:cNvPr id="556" name="n_2mainValue【学校施設】&#10;有形固定資産減価償却率">
          <a:extLst>
            <a:ext uri="{FF2B5EF4-FFF2-40B4-BE49-F238E27FC236}">
              <a16:creationId xmlns:a16="http://schemas.microsoft.com/office/drawing/2014/main" id="{3CE265F1-01B8-4FB9-9EF8-42B0C44774B1}"/>
            </a:ext>
          </a:extLst>
        </xdr:cNvPr>
        <xdr:cNvSpPr txBox="1"/>
      </xdr:nvSpPr>
      <xdr:spPr>
        <a:xfrm>
          <a:off x="12957184" y="101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138193</xdr:rowOff>
    </xdr:from>
    <xdr:ext cx="405111" cy="259045"/>
    <xdr:sp macro="" textlink="">
      <xdr:nvSpPr>
        <xdr:cNvPr id="557" name="n_3mainValue【学校施設】&#10;有形固定資産減価償却率">
          <a:extLst>
            <a:ext uri="{FF2B5EF4-FFF2-40B4-BE49-F238E27FC236}">
              <a16:creationId xmlns:a16="http://schemas.microsoft.com/office/drawing/2014/main" id="{4C3B6312-5E6C-4140-AD0F-EE260784694D}"/>
            </a:ext>
          </a:extLst>
        </xdr:cNvPr>
        <xdr:cNvSpPr txBox="1"/>
      </xdr:nvSpPr>
      <xdr:spPr>
        <a:xfrm>
          <a:off x="12171054" y="973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108475</xdr:rowOff>
    </xdr:from>
    <xdr:ext cx="405111" cy="259045"/>
    <xdr:sp macro="" textlink="">
      <xdr:nvSpPr>
        <xdr:cNvPr id="558" name="n_4mainValue【学校施設】&#10;有形固定資産減価償却率">
          <a:extLst>
            <a:ext uri="{FF2B5EF4-FFF2-40B4-BE49-F238E27FC236}">
              <a16:creationId xmlns:a16="http://schemas.microsoft.com/office/drawing/2014/main" id="{AAF64FBC-46CD-4531-B5DD-EA334C5EAC44}"/>
            </a:ext>
          </a:extLst>
        </xdr:cNvPr>
        <xdr:cNvSpPr txBox="1"/>
      </xdr:nvSpPr>
      <xdr:spPr>
        <a:xfrm>
          <a:off x="11354444" y="970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76FCF6A6-5BC0-41C5-9F6E-FEC71D50CB14}"/>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B3FEEB94-E31F-4560-99AB-7E05BA73326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72C383AB-A716-4913-8107-4BD91D13FD7A}"/>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3A72597A-8C60-4F3F-9A52-0ACDA19C20E5}"/>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EC4F3CEB-0796-42AB-890A-602520DF6E09}"/>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CFA6998B-3435-446E-93BC-F602CE2E7434}"/>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EF9293AB-43BB-4431-BF32-3E58F1E9317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3BF41D69-96AE-4CBC-8346-56D58B5E6623}"/>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39DC1425-40F9-48BC-88FD-F9D5672983D9}"/>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BA806993-1240-442F-B579-0F97C844F2CC}"/>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FDF56D2E-2F81-4E79-81DE-165BA05D1028}"/>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11EB65C3-5981-40F5-9368-E54F2812F528}"/>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F40188BD-75B2-4829-B71A-7AE552F5BBBF}"/>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0D6509C6-896A-4927-8B4B-0FEE6EDD5CEA}"/>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EC7D76DE-9B70-4574-8CBB-3CDA2A5AB9B4}"/>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DB5FFF8D-368A-4F8D-A0FB-5AFED9B5F46A}"/>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4EA19932-DB5A-4996-A3BC-7F0C0C944AAA}"/>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20E4C4C6-D1F0-4F82-8A53-93582DB9B928}"/>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B61D8546-5F39-4B23-A50D-4F1E933FF5D2}"/>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0634E519-7154-4F84-A93C-7F4B5AE083F4}"/>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99AEF1A5-DAF8-417E-A1D0-F9EC49349144}"/>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9890F540-730F-4A5E-8548-6B983AB3DD70}"/>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679ADEB1-F1F6-4EEE-8994-D3F70D19C9CB}"/>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D3F43899-8104-4613-9335-388DFA5208AB}"/>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E9360343-0288-4DA0-95D8-BD3D6357AE05}"/>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7A886C92-3407-4746-B29A-769C3FC02103}"/>
            </a:ext>
          </a:extLst>
        </xdr:cNvPr>
        <xdr:cNvCxnSpPr/>
      </xdr:nvCxnSpPr>
      <xdr:spPr>
        <a:xfrm flipV="1">
          <a:off x="19947254" y="955624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E2C4EE39-4B56-45F4-B8F3-93B45FE947B5}"/>
            </a:ext>
          </a:extLst>
        </xdr:cNvPr>
        <xdr:cNvSpPr txBox="1"/>
      </xdr:nvSpPr>
      <xdr:spPr>
        <a:xfrm>
          <a:off x="19985990" y="1093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AABD1ECD-D512-4D41-9CE3-4E29DC210E30}"/>
            </a:ext>
          </a:extLst>
        </xdr:cNvPr>
        <xdr:cNvCxnSpPr/>
      </xdr:nvCxnSpPr>
      <xdr:spPr>
        <a:xfrm>
          <a:off x="19885660" y="10925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8D45BB09-CFAA-43FA-AF10-A6792107D99B}"/>
            </a:ext>
          </a:extLst>
        </xdr:cNvPr>
        <xdr:cNvSpPr txBox="1"/>
      </xdr:nvSpPr>
      <xdr:spPr>
        <a:xfrm>
          <a:off x="19985990" y="932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0B6D2687-1890-4CF4-9838-4C5E1074363F}"/>
            </a:ext>
          </a:extLst>
        </xdr:cNvPr>
        <xdr:cNvCxnSpPr/>
      </xdr:nvCxnSpPr>
      <xdr:spPr>
        <a:xfrm>
          <a:off x="19885660" y="9556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26538948-A8C9-4CB7-B1A1-4A37678BA05B}"/>
            </a:ext>
          </a:extLst>
        </xdr:cNvPr>
        <xdr:cNvSpPr txBox="1"/>
      </xdr:nvSpPr>
      <xdr:spPr>
        <a:xfrm>
          <a:off x="19985990" y="1051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8B68B7DA-C1ED-43B2-A7A7-23D753A2DAF8}"/>
            </a:ext>
          </a:extLst>
        </xdr:cNvPr>
        <xdr:cNvSpPr/>
      </xdr:nvSpPr>
      <xdr:spPr>
        <a:xfrm>
          <a:off x="19904710" y="1065932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9A2FEBC3-3F54-4EB6-A3F0-9FB669C3B44A}"/>
            </a:ext>
          </a:extLst>
        </xdr:cNvPr>
        <xdr:cNvSpPr/>
      </xdr:nvSpPr>
      <xdr:spPr>
        <a:xfrm>
          <a:off x="19161760" y="106766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592" name="フローチャート: 判断 591">
          <a:extLst>
            <a:ext uri="{FF2B5EF4-FFF2-40B4-BE49-F238E27FC236}">
              <a16:creationId xmlns:a16="http://schemas.microsoft.com/office/drawing/2014/main" id="{F888DCA0-4B68-495D-BF6F-17053104B6A5}"/>
            </a:ext>
          </a:extLst>
        </xdr:cNvPr>
        <xdr:cNvSpPr/>
      </xdr:nvSpPr>
      <xdr:spPr>
        <a:xfrm>
          <a:off x="18345150" y="1076252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132243</xdr:rowOff>
    </xdr:from>
    <xdr:to>
      <xdr:col>102</xdr:col>
      <xdr:colOff>165100</xdr:colOff>
      <xdr:row>63</xdr:row>
      <xdr:rowOff>62393</xdr:rowOff>
    </xdr:to>
    <xdr:sp macro="" textlink="">
      <xdr:nvSpPr>
        <xdr:cNvPr id="593" name="フローチャート: 判断 592">
          <a:extLst>
            <a:ext uri="{FF2B5EF4-FFF2-40B4-BE49-F238E27FC236}">
              <a16:creationId xmlns:a16="http://schemas.microsoft.com/office/drawing/2014/main" id="{C25821FC-6003-4F82-9926-2E46506CC1E6}"/>
            </a:ext>
          </a:extLst>
        </xdr:cNvPr>
        <xdr:cNvSpPr/>
      </xdr:nvSpPr>
      <xdr:spPr>
        <a:xfrm>
          <a:off x="17547590" y="10765953"/>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140244</xdr:rowOff>
    </xdr:from>
    <xdr:to>
      <xdr:col>98</xdr:col>
      <xdr:colOff>38100</xdr:colOff>
      <xdr:row>63</xdr:row>
      <xdr:rowOff>70394</xdr:rowOff>
    </xdr:to>
    <xdr:sp macro="" textlink="">
      <xdr:nvSpPr>
        <xdr:cNvPr id="594" name="フローチャート: 判断 593">
          <a:extLst>
            <a:ext uri="{FF2B5EF4-FFF2-40B4-BE49-F238E27FC236}">
              <a16:creationId xmlns:a16="http://schemas.microsoft.com/office/drawing/2014/main" id="{2D090D66-0C32-48F3-AE63-9D26CF073D0E}"/>
            </a:ext>
          </a:extLst>
        </xdr:cNvPr>
        <xdr:cNvSpPr/>
      </xdr:nvSpPr>
      <xdr:spPr>
        <a:xfrm>
          <a:off x="16761460" y="107663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394DE61B-C8F7-4F5E-9996-17FA9D096C7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A7E0F89-A285-49E1-8738-CE53FD03BED9}"/>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DA9C39B4-EA11-4479-B1CD-60693751727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6BD3EDCF-3894-44C4-9AD9-3E4E6E2B3601}"/>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73EF4BE-55F9-45B8-8840-CB5457F5BBD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43416</xdr:rowOff>
    </xdr:from>
    <xdr:to>
      <xdr:col>116</xdr:col>
      <xdr:colOff>114300</xdr:colOff>
      <xdr:row>62</xdr:row>
      <xdr:rowOff>145016</xdr:rowOff>
    </xdr:to>
    <xdr:sp macro="" textlink="">
      <xdr:nvSpPr>
        <xdr:cNvPr id="600" name="楕円 599">
          <a:extLst>
            <a:ext uri="{FF2B5EF4-FFF2-40B4-BE49-F238E27FC236}">
              <a16:creationId xmlns:a16="http://schemas.microsoft.com/office/drawing/2014/main" id="{EC592B37-09EC-4365-B765-0DF999A1A45F}"/>
            </a:ext>
          </a:extLst>
        </xdr:cNvPr>
        <xdr:cNvSpPr/>
      </xdr:nvSpPr>
      <xdr:spPr>
        <a:xfrm>
          <a:off x="19904710" y="1067522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21843</xdr:rowOff>
    </xdr:from>
    <xdr:ext cx="469744" cy="259045"/>
    <xdr:sp macro="" textlink="">
      <xdr:nvSpPr>
        <xdr:cNvPr id="601" name="【学校施設】&#10;一人当たり面積該当値テキスト">
          <a:extLst>
            <a:ext uri="{FF2B5EF4-FFF2-40B4-BE49-F238E27FC236}">
              <a16:creationId xmlns:a16="http://schemas.microsoft.com/office/drawing/2014/main" id="{CF2044BA-2731-435B-BC4F-1AC3BF7DB4F0}"/>
            </a:ext>
          </a:extLst>
        </xdr:cNvPr>
        <xdr:cNvSpPr txBox="1"/>
      </xdr:nvSpPr>
      <xdr:spPr>
        <a:xfrm>
          <a:off x="19985990" y="106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602" name="楕円 601">
          <a:extLst>
            <a:ext uri="{FF2B5EF4-FFF2-40B4-BE49-F238E27FC236}">
              <a16:creationId xmlns:a16="http://schemas.microsoft.com/office/drawing/2014/main" id="{06F381CD-9549-40C5-B716-61B8A75A1EB9}"/>
            </a:ext>
          </a:extLst>
        </xdr:cNvPr>
        <xdr:cNvSpPr/>
      </xdr:nvSpPr>
      <xdr:spPr>
        <a:xfrm>
          <a:off x="19161760" y="106834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94216</xdr:rowOff>
    </xdr:from>
    <xdr:to>
      <xdr:col>116</xdr:col>
      <xdr:colOff>63500</xdr:colOff>
      <xdr:row>62</xdr:row>
      <xdr:rowOff>100584</xdr:rowOff>
    </xdr:to>
    <xdr:cxnSp macro="">
      <xdr:nvCxnSpPr>
        <xdr:cNvPr id="603" name="直線コネクタ 602">
          <a:extLst>
            <a:ext uri="{FF2B5EF4-FFF2-40B4-BE49-F238E27FC236}">
              <a16:creationId xmlns:a16="http://schemas.microsoft.com/office/drawing/2014/main" id="{38BB9A52-0772-4777-91F0-3E55F9C21318}"/>
            </a:ext>
          </a:extLst>
        </xdr:cNvPr>
        <xdr:cNvCxnSpPr/>
      </xdr:nvCxnSpPr>
      <xdr:spPr>
        <a:xfrm flipV="1">
          <a:off x="19204940" y="1072792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55825</xdr:rowOff>
    </xdr:from>
    <xdr:to>
      <xdr:col>107</xdr:col>
      <xdr:colOff>101600</xdr:colOff>
      <xdr:row>62</xdr:row>
      <xdr:rowOff>157425</xdr:rowOff>
    </xdr:to>
    <xdr:sp macro="" textlink="">
      <xdr:nvSpPr>
        <xdr:cNvPr id="604" name="楕円 603">
          <a:extLst>
            <a:ext uri="{FF2B5EF4-FFF2-40B4-BE49-F238E27FC236}">
              <a16:creationId xmlns:a16="http://schemas.microsoft.com/office/drawing/2014/main" id="{0D956FD8-01F9-445F-AFCF-F2EA94FCB969}"/>
            </a:ext>
          </a:extLst>
        </xdr:cNvPr>
        <xdr:cNvSpPr/>
      </xdr:nvSpPr>
      <xdr:spPr>
        <a:xfrm>
          <a:off x="18345150" y="1068953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106625</xdr:rowOff>
    </xdr:to>
    <xdr:cxnSp macro="">
      <xdr:nvCxnSpPr>
        <xdr:cNvPr id="605" name="直線コネクタ 604">
          <a:extLst>
            <a:ext uri="{FF2B5EF4-FFF2-40B4-BE49-F238E27FC236}">
              <a16:creationId xmlns:a16="http://schemas.microsoft.com/office/drawing/2014/main" id="{7C26D3EF-B2DC-40E2-98AB-42114EB4AF0F}"/>
            </a:ext>
          </a:extLst>
        </xdr:cNvPr>
        <xdr:cNvCxnSpPr/>
      </xdr:nvCxnSpPr>
      <xdr:spPr>
        <a:xfrm flipV="1">
          <a:off x="18399760" y="10726674"/>
          <a:ext cx="80518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61214</xdr:rowOff>
    </xdr:from>
    <xdr:to>
      <xdr:col>102</xdr:col>
      <xdr:colOff>165100</xdr:colOff>
      <xdr:row>62</xdr:row>
      <xdr:rowOff>162814</xdr:rowOff>
    </xdr:to>
    <xdr:sp macro="" textlink="">
      <xdr:nvSpPr>
        <xdr:cNvPr id="606" name="楕円 605">
          <a:extLst>
            <a:ext uri="{FF2B5EF4-FFF2-40B4-BE49-F238E27FC236}">
              <a16:creationId xmlns:a16="http://schemas.microsoft.com/office/drawing/2014/main" id="{F268DF17-CE29-42FE-AED9-33BD332628C8}"/>
            </a:ext>
          </a:extLst>
        </xdr:cNvPr>
        <xdr:cNvSpPr/>
      </xdr:nvSpPr>
      <xdr:spPr>
        <a:xfrm>
          <a:off x="17547590" y="1068730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106625</xdr:rowOff>
    </xdr:from>
    <xdr:to>
      <xdr:col>107</xdr:col>
      <xdr:colOff>50800</xdr:colOff>
      <xdr:row>62</xdr:row>
      <xdr:rowOff>112014</xdr:rowOff>
    </xdr:to>
    <xdr:cxnSp macro="">
      <xdr:nvCxnSpPr>
        <xdr:cNvPr id="607" name="直線コネクタ 606">
          <a:extLst>
            <a:ext uri="{FF2B5EF4-FFF2-40B4-BE49-F238E27FC236}">
              <a16:creationId xmlns:a16="http://schemas.microsoft.com/office/drawing/2014/main" id="{9BEF86F4-2177-4F6C-B3B6-3224BC5DD8D7}"/>
            </a:ext>
          </a:extLst>
        </xdr:cNvPr>
        <xdr:cNvCxnSpPr/>
      </xdr:nvCxnSpPr>
      <xdr:spPr>
        <a:xfrm flipV="1">
          <a:off x="17602200" y="10734620"/>
          <a:ext cx="79756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66439</xdr:rowOff>
    </xdr:from>
    <xdr:to>
      <xdr:col>98</xdr:col>
      <xdr:colOff>38100</xdr:colOff>
      <xdr:row>62</xdr:row>
      <xdr:rowOff>168039</xdr:rowOff>
    </xdr:to>
    <xdr:sp macro="" textlink="">
      <xdr:nvSpPr>
        <xdr:cNvPr id="608" name="楕円 607">
          <a:extLst>
            <a:ext uri="{FF2B5EF4-FFF2-40B4-BE49-F238E27FC236}">
              <a16:creationId xmlns:a16="http://schemas.microsoft.com/office/drawing/2014/main" id="{7D89B329-0347-4A84-84D3-3FC39701B07E}"/>
            </a:ext>
          </a:extLst>
        </xdr:cNvPr>
        <xdr:cNvSpPr/>
      </xdr:nvSpPr>
      <xdr:spPr>
        <a:xfrm>
          <a:off x="16761460" y="1069443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112014</xdr:rowOff>
    </xdr:from>
    <xdr:to>
      <xdr:col>102</xdr:col>
      <xdr:colOff>114300</xdr:colOff>
      <xdr:row>62</xdr:row>
      <xdr:rowOff>117239</xdr:rowOff>
    </xdr:to>
    <xdr:cxnSp macro="">
      <xdr:nvCxnSpPr>
        <xdr:cNvPr id="609" name="直線コネクタ 608">
          <a:extLst>
            <a:ext uri="{FF2B5EF4-FFF2-40B4-BE49-F238E27FC236}">
              <a16:creationId xmlns:a16="http://schemas.microsoft.com/office/drawing/2014/main" id="{7E65AB79-2366-43DB-A9FE-6F00B163252A}"/>
            </a:ext>
          </a:extLst>
        </xdr:cNvPr>
        <xdr:cNvCxnSpPr/>
      </xdr:nvCxnSpPr>
      <xdr:spPr>
        <a:xfrm flipV="1">
          <a:off x="16804640" y="10741914"/>
          <a:ext cx="79756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a:extLst>
            <a:ext uri="{FF2B5EF4-FFF2-40B4-BE49-F238E27FC236}">
              <a16:creationId xmlns:a16="http://schemas.microsoft.com/office/drawing/2014/main" id="{C8296842-4667-4D2C-A06A-4FFC019F3B81}"/>
            </a:ext>
          </a:extLst>
        </xdr:cNvPr>
        <xdr:cNvSpPr txBox="1"/>
      </xdr:nvSpPr>
      <xdr:spPr>
        <a:xfrm>
          <a:off x="18982132" y="1045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11" name="n_2aveValue【学校施設】&#10;一人当たり面積">
          <a:extLst>
            <a:ext uri="{FF2B5EF4-FFF2-40B4-BE49-F238E27FC236}">
              <a16:creationId xmlns:a16="http://schemas.microsoft.com/office/drawing/2014/main" id="{E1E4EFE5-09CE-4155-A161-2F7A4EFF15F8}"/>
            </a:ext>
          </a:extLst>
        </xdr:cNvPr>
        <xdr:cNvSpPr txBox="1"/>
      </xdr:nvSpPr>
      <xdr:spPr>
        <a:xfrm>
          <a:off x="18182032" y="108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53520</xdr:rowOff>
    </xdr:from>
    <xdr:ext cx="469744" cy="259045"/>
    <xdr:sp macro="" textlink="">
      <xdr:nvSpPr>
        <xdr:cNvPr id="612" name="n_3aveValue【学校施設】&#10;一人当たり面積">
          <a:extLst>
            <a:ext uri="{FF2B5EF4-FFF2-40B4-BE49-F238E27FC236}">
              <a16:creationId xmlns:a16="http://schemas.microsoft.com/office/drawing/2014/main" id="{923E5BC0-1D55-4AFD-AAD0-022751B610F4}"/>
            </a:ext>
          </a:extLst>
        </xdr:cNvPr>
        <xdr:cNvSpPr txBox="1"/>
      </xdr:nvSpPr>
      <xdr:spPr>
        <a:xfrm>
          <a:off x="17384472" y="108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61521</xdr:rowOff>
    </xdr:from>
    <xdr:ext cx="469744" cy="259045"/>
    <xdr:sp macro="" textlink="">
      <xdr:nvSpPr>
        <xdr:cNvPr id="613" name="n_4aveValue【学校施設】&#10;一人当たり面積">
          <a:extLst>
            <a:ext uri="{FF2B5EF4-FFF2-40B4-BE49-F238E27FC236}">
              <a16:creationId xmlns:a16="http://schemas.microsoft.com/office/drawing/2014/main" id="{A12B1D46-7910-4CDB-9C5C-FA988B5F3F07}"/>
            </a:ext>
          </a:extLst>
        </xdr:cNvPr>
        <xdr:cNvSpPr txBox="1"/>
      </xdr:nvSpPr>
      <xdr:spPr>
        <a:xfrm>
          <a:off x="16588817" y="108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142511</xdr:rowOff>
    </xdr:from>
    <xdr:ext cx="469744" cy="259045"/>
    <xdr:sp macro="" textlink="">
      <xdr:nvSpPr>
        <xdr:cNvPr id="614" name="n_1mainValue【学校施設】&#10;一人当たり面積">
          <a:extLst>
            <a:ext uri="{FF2B5EF4-FFF2-40B4-BE49-F238E27FC236}">
              <a16:creationId xmlns:a16="http://schemas.microsoft.com/office/drawing/2014/main" id="{FA2F82C9-B9CD-4AD3-B0BB-7098CAD49A51}"/>
            </a:ext>
          </a:extLst>
        </xdr:cNvPr>
        <xdr:cNvSpPr txBox="1"/>
      </xdr:nvSpPr>
      <xdr:spPr>
        <a:xfrm>
          <a:off x="18982132" y="1077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2502</xdr:rowOff>
    </xdr:from>
    <xdr:ext cx="469744" cy="259045"/>
    <xdr:sp macro="" textlink="">
      <xdr:nvSpPr>
        <xdr:cNvPr id="615" name="n_2mainValue【学校施設】&#10;一人当たり面積">
          <a:extLst>
            <a:ext uri="{FF2B5EF4-FFF2-40B4-BE49-F238E27FC236}">
              <a16:creationId xmlns:a16="http://schemas.microsoft.com/office/drawing/2014/main" id="{A98701D4-EFB0-453E-BFAA-53F01E824320}"/>
            </a:ext>
          </a:extLst>
        </xdr:cNvPr>
        <xdr:cNvSpPr txBox="1"/>
      </xdr:nvSpPr>
      <xdr:spPr>
        <a:xfrm>
          <a:off x="18182032" y="104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7891</xdr:rowOff>
    </xdr:from>
    <xdr:ext cx="469744" cy="259045"/>
    <xdr:sp macro="" textlink="">
      <xdr:nvSpPr>
        <xdr:cNvPr id="616" name="n_3mainValue【学校施設】&#10;一人当たり面積">
          <a:extLst>
            <a:ext uri="{FF2B5EF4-FFF2-40B4-BE49-F238E27FC236}">
              <a16:creationId xmlns:a16="http://schemas.microsoft.com/office/drawing/2014/main" id="{F04BB83E-96F3-41AB-84F1-AAF902FC6625}"/>
            </a:ext>
          </a:extLst>
        </xdr:cNvPr>
        <xdr:cNvSpPr txBox="1"/>
      </xdr:nvSpPr>
      <xdr:spPr>
        <a:xfrm>
          <a:off x="17384472"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13116</xdr:rowOff>
    </xdr:from>
    <xdr:ext cx="469744" cy="259045"/>
    <xdr:sp macro="" textlink="">
      <xdr:nvSpPr>
        <xdr:cNvPr id="617" name="n_4mainValue【学校施設】&#10;一人当たり面積">
          <a:extLst>
            <a:ext uri="{FF2B5EF4-FFF2-40B4-BE49-F238E27FC236}">
              <a16:creationId xmlns:a16="http://schemas.microsoft.com/office/drawing/2014/main" id="{B02C3D44-9437-4C08-9F50-2F74C9448F2C}"/>
            </a:ext>
          </a:extLst>
        </xdr:cNvPr>
        <xdr:cNvSpPr txBox="1"/>
      </xdr:nvSpPr>
      <xdr:spPr>
        <a:xfrm>
          <a:off x="16588817" y="1047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F7D0AADB-E950-4DE9-B375-73F41045AA0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1F4E017E-BB0A-49F5-A528-52464E48A46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49DDFE8C-FFF3-4326-BC51-42520C4C5258}"/>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BEFDDE11-8F13-4486-A978-0FB4275AF491}"/>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E4BE08F4-F413-4E72-8CB9-F3EF49D8E84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7377DD61-78A8-4DD4-872B-30AA819D6B57}"/>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24222325-3EEA-4DE2-82A8-05EAE37EFE7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A4C890B2-59EA-4CC6-A235-101C97A5C5FA}"/>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2C0B857F-DC0D-4819-BBFC-1B804C3C486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903B4789-D3F9-4EF2-B12D-2576B98D172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D66D9614-6155-478D-935C-E8B83BD9018D}"/>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7FFA1559-A31F-4076-9C93-993B5E2C4312}"/>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F2A0BCEC-6E12-4E8A-BAAD-8069E69C9243}"/>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B656C7A7-8AE9-4132-8DE4-BA9B8AF73935}"/>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1B226637-289E-43FF-908C-EDC79284B0BF}"/>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716B5EDD-B01B-460D-B02D-05715862FB1C}"/>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1527EEB0-87F2-4385-95F3-B424017A9C70}"/>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E5466E36-E5CA-4786-9736-6A652558CC5C}"/>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D72FF285-7F40-449F-87D7-A7375A616EA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BD36F15A-4B6F-4998-970F-6CB51B2D3B17}"/>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1EE5BCD1-92BD-40D0-B17B-0E8A53F58903}"/>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1C0F8CBC-AF16-4F42-9C32-500A5C328767}"/>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3455BB76-EB7F-4466-88A4-D5114B95622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59AE3DFD-863A-42D2-9414-C248111E1F2E}"/>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913BD74D-FA51-470F-81DE-F6952C75B59E}"/>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A23F4D4D-D501-4FC8-9079-309B7AD56887}"/>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24AB443E-D73A-46CF-A379-515AD813908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F4236AD7-BBFC-4190-9EE6-5A9205D2ED4D}"/>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7726BF9B-8992-4E96-AF22-B28E294F01C7}"/>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81673BEB-051B-42E6-B0DA-307D231C440A}"/>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9D4586B8-D6A2-4F89-8C82-403273F85B18}"/>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7232073E-C36A-44D8-81C7-A275E1EAC47A}"/>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DFF57DBD-D504-4261-A7B5-3CE69D3BF174}"/>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E746D6FA-FC11-4193-B860-3D02560E9B8D}"/>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9ECC1E7C-DE7A-4570-B2B4-168649AB7CB3}"/>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C342B707-E52B-42E9-9F90-97027BD84827}"/>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C1BDA265-782A-4767-95C7-AE0AEACCAE9A}"/>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D0B8867B-9343-4A21-B105-B9C5EDF00B1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D73AF337-31AB-4FB6-BCDB-D76BDC1B1589}"/>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E1D9709C-6FEC-467D-8EBD-F3B334C42CCA}"/>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E88FD2EA-99DA-456D-82D7-C97A35FFA954}"/>
            </a:ext>
          </a:extLst>
        </xdr:cNvPr>
        <xdr:cNvCxnSpPr/>
      </xdr:nvCxnSpPr>
      <xdr:spPr>
        <a:xfrm flipV="1">
          <a:off x="14703424" y="17133569"/>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a:extLst>
            <a:ext uri="{FF2B5EF4-FFF2-40B4-BE49-F238E27FC236}">
              <a16:creationId xmlns:a16="http://schemas.microsoft.com/office/drawing/2014/main" id="{5F0268DF-B699-4C1F-92A6-7B250389FF75}"/>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8D883012-7147-4C7F-9172-F2AF149A756D}"/>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a:extLst>
            <a:ext uri="{FF2B5EF4-FFF2-40B4-BE49-F238E27FC236}">
              <a16:creationId xmlns:a16="http://schemas.microsoft.com/office/drawing/2014/main" id="{C013CBB6-5B2A-4BA3-A370-B0FAE55E99BE}"/>
            </a:ext>
          </a:extLst>
        </xdr:cNvPr>
        <xdr:cNvSpPr txBox="1"/>
      </xdr:nvSpPr>
      <xdr:spPr>
        <a:xfrm>
          <a:off x="14742160" y="1690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a:extLst>
            <a:ext uri="{FF2B5EF4-FFF2-40B4-BE49-F238E27FC236}">
              <a16:creationId xmlns:a16="http://schemas.microsoft.com/office/drawing/2014/main" id="{ACA582E7-C16A-41E0-A2A1-84BF95727D9A}"/>
            </a:ext>
          </a:extLst>
        </xdr:cNvPr>
        <xdr:cNvCxnSpPr/>
      </xdr:nvCxnSpPr>
      <xdr:spPr>
        <a:xfrm>
          <a:off x="14611350" y="17133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663" name="【公民館】&#10;有形固定資産減価償却率平均値テキスト">
          <a:extLst>
            <a:ext uri="{FF2B5EF4-FFF2-40B4-BE49-F238E27FC236}">
              <a16:creationId xmlns:a16="http://schemas.microsoft.com/office/drawing/2014/main" id="{D5B5A4A7-1EEC-428A-BA45-E7E7C8352B34}"/>
            </a:ext>
          </a:extLst>
        </xdr:cNvPr>
        <xdr:cNvSpPr txBox="1"/>
      </xdr:nvSpPr>
      <xdr:spPr>
        <a:xfrm>
          <a:off x="1474216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a:extLst>
            <a:ext uri="{FF2B5EF4-FFF2-40B4-BE49-F238E27FC236}">
              <a16:creationId xmlns:a16="http://schemas.microsoft.com/office/drawing/2014/main" id="{757DC973-546C-4545-81D0-028001018B85}"/>
            </a:ext>
          </a:extLst>
        </xdr:cNvPr>
        <xdr:cNvSpPr/>
      </xdr:nvSpPr>
      <xdr:spPr>
        <a:xfrm>
          <a:off x="14649450" y="179247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a:extLst>
            <a:ext uri="{FF2B5EF4-FFF2-40B4-BE49-F238E27FC236}">
              <a16:creationId xmlns:a16="http://schemas.microsoft.com/office/drawing/2014/main" id="{6B8C17BB-1875-4177-92A1-709651AD8D07}"/>
            </a:ext>
          </a:extLst>
        </xdr:cNvPr>
        <xdr:cNvSpPr/>
      </xdr:nvSpPr>
      <xdr:spPr>
        <a:xfrm>
          <a:off x="13887450" y="179533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66" name="フローチャート: 判断 665">
          <a:extLst>
            <a:ext uri="{FF2B5EF4-FFF2-40B4-BE49-F238E27FC236}">
              <a16:creationId xmlns:a16="http://schemas.microsoft.com/office/drawing/2014/main" id="{830502AF-AF08-4DFB-990E-51C263659615}"/>
            </a:ext>
          </a:extLst>
        </xdr:cNvPr>
        <xdr:cNvSpPr/>
      </xdr:nvSpPr>
      <xdr:spPr>
        <a:xfrm>
          <a:off x="13089890" y="178390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667" name="フローチャート: 判断 666">
          <a:extLst>
            <a:ext uri="{FF2B5EF4-FFF2-40B4-BE49-F238E27FC236}">
              <a16:creationId xmlns:a16="http://schemas.microsoft.com/office/drawing/2014/main" id="{3ECF53E8-1572-41D7-9122-BD2839590979}"/>
            </a:ext>
          </a:extLst>
        </xdr:cNvPr>
        <xdr:cNvSpPr/>
      </xdr:nvSpPr>
      <xdr:spPr>
        <a:xfrm>
          <a:off x="12303760" y="17846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668" name="フローチャート: 判断 667">
          <a:extLst>
            <a:ext uri="{FF2B5EF4-FFF2-40B4-BE49-F238E27FC236}">
              <a16:creationId xmlns:a16="http://schemas.microsoft.com/office/drawing/2014/main" id="{3E572F0E-F9F6-4D12-9840-EFFFF73F7F22}"/>
            </a:ext>
          </a:extLst>
        </xdr:cNvPr>
        <xdr:cNvSpPr/>
      </xdr:nvSpPr>
      <xdr:spPr>
        <a:xfrm>
          <a:off x="11487150" y="178428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B06DE450-0557-44B7-AB1F-B9488B1C41F3}"/>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DB33FBC0-A357-49EA-82A1-FC171DE0007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107E8F72-C1EE-4A4F-BE0D-83AC37EA45A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964DDD31-EAC9-49E4-AF02-922B876270BA}"/>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2B6FCDB1-87A9-4E5A-A1F3-84EEE893FF3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67311</xdr:rowOff>
    </xdr:from>
    <xdr:to>
      <xdr:col>85</xdr:col>
      <xdr:colOff>177800</xdr:colOff>
      <xdr:row>101</xdr:row>
      <xdr:rowOff>168911</xdr:rowOff>
    </xdr:to>
    <xdr:sp macro="" textlink="">
      <xdr:nvSpPr>
        <xdr:cNvPr id="674" name="楕円 673">
          <a:extLst>
            <a:ext uri="{FF2B5EF4-FFF2-40B4-BE49-F238E27FC236}">
              <a16:creationId xmlns:a16="http://schemas.microsoft.com/office/drawing/2014/main" id="{C27C32D7-6FE1-4A64-A9D7-B95DB8C83885}"/>
            </a:ext>
          </a:extLst>
        </xdr:cNvPr>
        <xdr:cNvSpPr/>
      </xdr:nvSpPr>
      <xdr:spPr>
        <a:xfrm>
          <a:off x="14649450" y="173818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90188</xdr:rowOff>
    </xdr:from>
    <xdr:ext cx="405111" cy="259045"/>
    <xdr:sp macro="" textlink="">
      <xdr:nvSpPr>
        <xdr:cNvPr id="675" name="【公民館】&#10;有形固定資産減価償却率該当値テキスト">
          <a:extLst>
            <a:ext uri="{FF2B5EF4-FFF2-40B4-BE49-F238E27FC236}">
              <a16:creationId xmlns:a16="http://schemas.microsoft.com/office/drawing/2014/main" id="{1A013149-F7B1-40E5-8EC8-A5EFEA7C9965}"/>
            </a:ext>
          </a:extLst>
        </xdr:cNvPr>
        <xdr:cNvSpPr txBox="1"/>
      </xdr:nvSpPr>
      <xdr:spPr>
        <a:xfrm>
          <a:off x="14742160" y="17238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80645</xdr:rowOff>
    </xdr:from>
    <xdr:to>
      <xdr:col>81</xdr:col>
      <xdr:colOff>101600</xdr:colOff>
      <xdr:row>102</xdr:row>
      <xdr:rowOff>10795</xdr:rowOff>
    </xdr:to>
    <xdr:sp macro="" textlink="">
      <xdr:nvSpPr>
        <xdr:cNvPr id="676" name="楕円 675">
          <a:extLst>
            <a:ext uri="{FF2B5EF4-FFF2-40B4-BE49-F238E27FC236}">
              <a16:creationId xmlns:a16="http://schemas.microsoft.com/office/drawing/2014/main" id="{C9CEECEF-5D96-483B-A7E0-51E8E05AE945}"/>
            </a:ext>
          </a:extLst>
        </xdr:cNvPr>
        <xdr:cNvSpPr/>
      </xdr:nvSpPr>
      <xdr:spPr>
        <a:xfrm>
          <a:off x="13887450" y="17399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118111</xdr:rowOff>
    </xdr:from>
    <xdr:to>
      <xdr:col>85</xdr:col>
      <xdr:colOff>127000</xdr:colOff>
      <xdr:row>101</xdr:row>
      <xdr:rowOff>131445</xdr:rowOff>
    </xdr:to>
    <xdr:cxnSp macro="">
      <xdr:nvCxnSpPr>
        <xdr:cNvPr id="677" name="直線コネクタ 676">
          <a:extLst>
            <a:ext uri="{FF2B5EF4-FFF2-40B4-BE49-F238E27FC236}">
              <a16:creationId xmlns:a16="http://schemas.microsoft.com/office/drawing/2014/main" id="{F101CEE5-05B3-40FA-86CA-42EF01916EBA}"/>
            </a:ext>
          </a:extLst>
        </xdr:cNvPr>
        <xdr:cNvCxnSpPr/>
      </xdr:nvCxnSpPr>
      <xdr:spPr>
        <a:xfrm flipV="1">
          <a:off x="13942060" y="17436466"/>
          <a:ext cx="762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19686</xdr:rowOff>
    </xdr:from>
    <xdr:to>
      <xdr:col>76</xdr:col>
      <xdr:colOff>165100</xdr:colOff>
      <xdr:row>101</xdr:row>
      <xdr:rowOff>121286</xdr:rowOff>
    </xdr:to>
    <xdr:sp macro="" textlink="">
      <xdr:nvSpPr>
        <xdr:cNvPr id="678" name="楕円 677">
          <a:extLst>
            <a:ext uri="{FF2B5EF4-FFF2-40B4-BE49-F238E27FC236}">
              <a16:creationId xmlns:a16="http://schemas.microsoft.com/office/drawing/2014/main" id="{921897E4-FF9D-4CAC-B53C-4FB8D2BAF435}"/>
            </a:ext>
          </a:extLst>
        </xdr:cNvPr>
        <xdr:cNvSpPr/>
      </xdr:nvSpPr>
      <xdr:spPr>
        <a:xfrm>
          <a:off x="13089890" y="1733232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70486</xdr:rowOff>
    </xdr:from>
    <xdr:to>
      <xdr:col>81</xdr:col>
      <xdr:colOff>50800</xdr:colOff>
      <xdr:row>101</xdr:row>
      <xdr:rowOff>131445</xdr:rowOff>
    </xdr:to>
    <xdr:cxnSp macro="">
      <xdr:nvCxnSpPr>
        <xdr:cNvPr id="679" name="直線コネクタ 678">
          <a:extLst>
            <a:ext uri="{FF2B5EF4-FFF2-40B4-BE49-F238E27FC236}">
              <a16:creationId xmlns:a16="http://schemas.microsoft.com/office/drawing/2014/main" id="{C960431D-B757-4260-A2A1-63EF5E336A4A}"/>
            </a:ext>
          </a:extLst>
        </xdr:cNvPr>
        <xdr:cNvCxnSpPr/>
      </xdr:nvCxnSpPr>
      <xdr:spPr>
        <a:xfrm>
          <a:off x="13144500" y="17385031"/>
          <a:ext cx="79756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145414</xdr:rowOff>
    </xdr:from>
    <xdr:to>
      <xdr:col>72</xdr:col>
      <xdr:colOff>38100</xdr:colOff>
      <xdr:row>101</xdr:row>
      <xdr:rowOff>75564</xdr:rowOff>
    </xdr:to>
    <xdr:sp macro="" textlink="">
      <xdr:nvSpPr>
        <xdr:cNvPr id="680" name="楕円 679">
          <a:extLst>
            <a:ext uri="{FF2B5EF4-FFF2-40B4-BE49-F238E27FC236}">
              <a16:creationId xmlns:a16="http://schemas.microsoft.com/office/drawing/2014/main" id="{FA0B0F12-85F0-45F0-9EAD-8461CFE8CDE9}"/>
            </a:ext>
          </a:extLst>
        </xdr:cNvPr>
        <xdr:cNvSpPr/>
      </xdr:nvSpPr>
      <xdr:spPr>
        <a:xfrm>
          <a:off x="12303760" y="172885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24764</xdr:rowOff>
    </xdr:from>
    <xdr:to>
      <xdr:col>76</xdr:col>
      <xdr:colOff>114300</xdr:colOff>
      <xdr:row>101</xdr:row>
      <xdr:rowOff>70486</xdr:rowOff>
    </xdr:to>
    <xdr:cxnSp macro="">
      <xdr:nvCxnSpPr>
        <xdr:cNvPr id="681" name="直線コネクタ 680">
          <a:extLst>
            <a:ext uri="{FF2B5EF4-FFF2-40B4-BE49-F238E27FC236}">
              <a16:creationId xmlns:a16="http://schemas.microsoft.com/office/drawing/2014/main" id="{3DE72D11-95BD-4589-A1A2-B7781B1BED5C}"/>
            </a:ext>
          </a:extLst>
        </xdr:cNvPr>
        <xdr:cNvCxnSpPr/>
      </xdr:nvCxnSpPr>
      <xdr:spPr>
        <a:xfrm>
          <a:off x="12346940" y="17337404"/>
          <a:ext cx="797560" cy="4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101600</xdr:rowOff>
    </xdr:from>
    <xdr:to>
      <xdr:col>67</xdr:col>
      <xdr:colOff>101600</xdr:colOff>
      <xdr:row>101</xdr:row>
      <xdr:rowOff>31750</xdr:rowOff>
    </xdr:to>
    <xdr:sp macro="" textlink="">
      <xdr:nvSpPr>
        <xdr:cNvPr id="682" name="楕円 681">
          <a:extLst>
            <a:ext uri="{FF2B5EF4-FFF2-40B4-BE49-F238E27FC236}">
              <a16:creationId xmlns:a16="http://schemas.microsoft.com/office/drawing/2014/main" id="{2C065EB1-B5F7-4519-83CE-37F3B5A9C082}"/>
            </a:ext>
          </a:extLst>
        </xdr:cNvPr>
        <xdr:cNvSpPr/>
      </xdr:nvSpPr>
      <xdr:spPr>
        <a:xfrm>
          <a:off x="11487150" y="172427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152400</xdr:rowOff>
    </xdr:from>
    <xdr:to>
      <xdr:col>71</xdr:col>
      <xdr:colOff>177800</xdr:colOff>
      <xdr:row>101</xdr:row>
      <xdr:rowOff>24764</xdr:rowOff>
    </xdr:to>
    <xdr:cxnSp macro="">
      <xdr:nvCxnSpPr>
        <xdr:cNvPr id="683" name="直線コネクタ 682">
          <a:extLst>
            <a:ext uri="{FF2B5EF4-FFF2-40B4-BE49-F238E27FC236}">
              <a16:creationId xmlns:a16="http://schemas.microsoft.com/office/drawing/2014/main" id="{A6F94244-B12B-43B7-8BB3-F5D9A1FDD2F1}"/>
            </a:ext>
          </a:extLst>
        </xdr:cNvPr>
        <xdr:cNvCxnSpPr/>
      </xdr:nvCxnSpPr>
      <xdr:spPr>
        <a:xfrm>
          <a:off x="11541760" y="17297400"/>
          <a:ext cx="80518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684" name="n_1aveValue【公民館】&#10;有形固定資産減価償却率">
          <a:extLst>
            <a:ext uri="{FF2B5EF4-FFF2-40B4-BE49-F238E27FC236}">
              <a16:creationId xmlns:a16="http://schemas.microsoft.com/office/drawing/2014/main" id="{678D33C8-2171-470D-BC09-953AA1C5CC9D}"/>
            </a:ext>
          </a:extLst>
        </xdr:cNvPr>
        <xdr:cNvSpPr txBox="1"/>
      </xdr:nvSpPr>
      <xdr:spPr>
        <a:xfrm>
          <a:off x="1373823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685" name="n_2aveValue【公民館】&#10;有形固定資産減価償却率">
          <a:extLst>
            <a:ext uri="{FF2B5EF4-FFF2-40B4-BE49-F238E27FC236}">
              <a16:creationId xmlns:a16="http://schemas.microsoft.com/office/drawing/2014/main" id="{24597BC8-54BB-4E3D-A41F-359420A6AD6E}"/>
            </a:ext>
          </a:extLst>
        </xdr:cNvPr>
        <xdr:cNvSpPr txBox="1"/>
      </xdr:nvSpPr>
      <xdr:spPr>
        <a:xfrm>
          <a:off x="12957184" y="1792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686" name="n_3aveValue【公民館】&#10;有形固定資産減価償却率">
          <a:extLst>
            <a:ext uri="{FF2B5EF4-FFF2-40B4-BE49-F238E27FC236}">
              <a16:creationId xmlns:a16="http://schemas.microsoft.com/office/drawing/2014/main" id="{9E1E5CE3-D470-4AE4-B584-59B6E8A93AB6}"/>
            </a:ext>
          </a:extLst>
        </xdr:cNvPr>
        <xdr:cNvSpPr txBox="1"/>
      </xdr:nvSpPr>
      <xdr:spPr>
        <a:xfrm>
          <a:off x="12171054" y="17933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687" name="n_4aveValue【公民館】&#10;有形固定資産減価償却率">
          <a:extLst>
            <a:ext uri="{FF2B5EF4-FFF2-40B4-BE49-F238E27FC236}">
              <a16:creationId xmlns:a16="http://schemas.microsoft.com/office/drawing/2014/main" id="{C5E34400-42B1-4438-94F4-D11DDA6AF65F}"/>
            </a:ext>
          </a:extLst>
        </xdr:cNvPr>
        <xdr:cNvSpPr txBox="1"/>
      </xdr:nvSpPr>
      <xdr:spPr>
        <a:xfrm>
          <a:off x="11354444" y="1793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27322</xdr:rowOff>
    </xdr:from>
    <xdr:ext cx="405111" cy="259045"/>
    <xdr:sp macro="" textlink="">
      <xdr:nvSpPr>
        <xdr:cNvPr id="688" name="n_1mainValue【公民館】&#10;有形固定資産減価償却率">
          <a:extLst>
            <a:ext uri="{FF2B5EF4-FFF2-40B4-BE49-F238E27FC236}">
              <a16:creationId xmlns:a16="http://schemas.microsoft.com/office/drawing/2014/main" id="{66D741C5-8570-4C91-BC71-16051223DA56}"/>
            </a:ext>
          </a:extLst>
        </xdr:cNvPr>
        <xdr:cNvSpPr txBox="1"/>
      </xdr:nvSpPr>
      <xdr:spPr>
        <a:xfrm>
          <a:off x="13738234" y="1717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137813</xdr:rowOff>
    </xdr:from>
    <xdr:ext cx="405111" cy="259045"/>
    <xdr:sp macro="" textlink="">
      <xdr:nvSpPr>
        <xdr:cNvPr id="689" name="n_2mainValue【公民館】&#10;有形固定資産減価償却率">
          <a:extLst>
            <a:ext uri="{FF2B5EF4-FFF2-40B4-BE49-F238E27FC236}">
              <a16:creationId xmlns:a16="http://schemas.microsoft.com/office/drawing/2014/main" id="{9AEAE6B3-F912-4897-B527-3BD601E0BAB0}"/>
            </a:ext>
          </a:extLst>
        </xdr:cNvPr>
        <xdr:cNvSpPr txBox="1"/>
      </xdr:nvSpPr>
      <xdr:spPr>
        <a:xfrm>
          <a:off x="12957184" y="1710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92091</xdr:rowOff>
    </xdr:from>
    <xdr:ext cx="405111" cy="259045"/>
    <xdr:sp macro="" textlink="">
      <xdr:nvSpPr>
        <xdr:cNvPr id="690" name="n_3mainValue【公民館】&#10;有形固定資産減価償却率">
          <a:extLst>
            <a:ext uri="{FF2B5EF4-FFF2-40B4-BE49-F238E27FC236}">
              <a16:creationId xmlns:a16="http://schemas.microsoft.com/office/drawing/2014/main" id="{7E1CAAD2-57A5-4E40-BA7C-6DCF816684E6}"/>
            </a:ext>
          </a:extLst>
        </xdr:cNvPr>
        <xdr:cNvSpPr txBox="1"/>
      </xdr:nvSpPr>
      <xdr:spPr>
        <a:xfrm>
          <a:off x="12171054" y="1706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48277</xdr:rowOff>
    </xdr:from>
    <xdr:ext cx="405111" cy="259045"/>
    <xdr:sp macro="" textlink="">
      <xdr:nvSpPr>
        <xdr:cNvPr id="691" name="n_4mainValue【公民館】&#10;有形固定資産減価償却率">
          <a:extLst>
            <a:ext uri="{FF2B5EF4-FFF2-40B4-BE49-F238E27FC236}">
              <a16:creationId xmlns:a16="http://schemas.microsoft.com/office/drawing/2014/main" id="{5B929EB9-8882-4518-BE08-6472482472E7}"/>
            </a:ext>
          </a:extLst>
        </xdr:cNvPr>
        <xdr:cNvSpPr txBox="1"/>
      </xdr:nvSpPr>
      <xdr:spPr>
        <a:xfrm>
          <a:off x="11354444" y="170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26DD96AA-90CF-4364-AE51-79DF570E81D0}"/>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BC9CC305-168C-4CB3-A375-7D12F6E63BD4}"/>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9629DBD3-8E70-4B8D-A7D1-D33A3E6B3F9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FAEB89CD-E6B7-4566-97FB-0EAA6F424CD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8C18D63A-26F8-4E2D-930C-953110150C6B}"/>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AC04D12C-3A0B-4A21-A8A3-CC6F1302A83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C13308F0-AA06-4820-9CE1-2D865539263A}"/>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33C3050D-7D2D-467E-A3BA-3F215D33EB6B}"/>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C6BB0635-BA85-4584-8A0D-2953027228F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BD80D98A-F6BB-43CC-8EBF-B05FC1EAC228}"/>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07736F63-1EA8-4A65-9478-D73C5D2F0D2B}"/>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BDB17EDE-7BB2-4DD4-9418-BC2E3D326CBC}"/>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3E4B1142-0912-42CF-89C2-4F77F7FF7656}"/>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914AB5E2-0C2A-4A61-BB87-E94A92E6EC02}"/>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237522C8-6589-4F19-A565-35DC9D6C65D6}"/>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80783246-B733-4DE3-8143-B21AF0692B55}"/>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33B83C4C-47AE-4148-AC8A-001C3F430432}"/>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308C6F18-5316-4493-9D52-E4E5D4D4DCCC}"/>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1E906A86-1649-46C8-B339-8B07CD07EA79}"/>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D4F90DEA-B0AD-4362-A027-00FD8C575860}"/>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4CE4A570-84F0-4A52-AD0E-2233A30B5BBD}"/>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DC435A8C-26CA-48D5-ACDE-2ABDC79A2CBB}"/>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B7FAC2AF-5586-45E4-8899-8DFFC4DC7BA4}"/>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18937F2C-F90D-487A-AD73-152FE2A8E489}"/>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B367036C-D67C-4CAE-AAA0-D06E4C362DFC}"/>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a:extLst>
            <a:ext uri="{FF2B5EF4-FFF2-40B4-BE49-F238E27FC236}">
              <a16:creationId xmlns:a16="http://schemas.microsoft.com/office/drawing/2014/main" id="{21EBC604-794F-4F61-8463-7F662DFF7AFF}"/>
            </a:ext>
          </a:extLst>
        </xdr:cNvPr>
        <xdr:cNvCxnSpPr/>
      </xdr:nvCxnSpPr>
      <xdr:spPr>
        <a:xfrm flipV="1">
          <a:off x="19947254" y="17125406"/>
          <a:ext cx="0" cy="158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a:extLst>
            <a:ext uri="{FF2B5EF4-FFF2-40B4-BE49-F238E27FC236}">
              <a16:creationId xmlns:a16="http://schemas.microsoft.com/office/drawing/2014/main" id="{1089E7EC-1CD4-4D7C-828B-0DA12B0795F2}"/>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a:extLst>
            <a:ext uri="{FF2B5EF4-FFF2-40B4-BE49-F238E27FC236}">
              <a16:creationId xmlns:a16="http://schemas.microsoft.com/office/drawing/2014/main" id="{6A2FB114-A278-4846-98E0-BE3F8CC2F70F}"/>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a:extLst>
            <a:ext uri="{FF2B5EF4-FFF2-40B4-BE49-F238E27FC236}">
              <a16:creationId xmlns:a16="http://schemas.microsoft.com/office/drawing/2014/main" id="{B30D732E-4891-4810-96A9-43C2D3C7540D}"/>
            </a:ext>
          </a:extLst>
        </xdr:cNvPr>
        <xdr:cNvSpPr txBox="1"/>
      </xdr:nvSpPr>
      <xdr:spPr>
        <a:xfrm>
          <a:off x="19985990" y="1689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a:extLst>
            <a:ext uri="{FF2B5EF4-FFF2-40B4-BE49-F238E27FC236}">
              <a16:creationId xmlns:a16="http://schemas.microsoft.com/office/drawing/2014/main" id="{A4E85C70-B04A-410D-A440-85A02A258DE5}"/>
            </a:ext>
          </a:extLst>
        </xdr:cNvPr>
        <xdr:cNvCxnSpPr/>
      </xdr:nvCxnSpPr>
      <xdr:spPr>
        <a:xfrm>
          <a:off x="19885660" y="17125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722" name="【公民館】&#10;一人当たり面積平均値テキスト">
          <a:extLst>
            <a:ext uri="{FF2B5EF4-FFF2-40B4-BE49-F238E27FC236}">
              <a16:creationId xmlns:a16="http://schemas.microsoft.com/office/drawing/2014/main" id="{2D804D32-9D56-41AA-845E-1B2B900A0C17}"/>
            </a:ext>
          </a:extLst>
        </xdr:cNvPr>
        <xdr:cNvSpPr txBox="1"/>
      </xdr:nvSpPr>
      <xdr:spPr>
        <a:xfrm>
          <a:off x="1998599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a:extLst>
            <a:ext uri="{FF2B5EF4-FFF2-40B4-BE49-F238E27FC236}">
              <a16:creationId xmlns:a16="http://schemas.microsoft.com/office/drawing/2014/main" id="{0380073E-D4BB-43A7-B6DE-5C6326DE7393}"/>
            </a:ext>
          </a:extLst>
        </xdr:cNvPr>
        <xdr:cNvSpPr/>
      </xdr:nvSpPr>
      <xdr:spPr>
        <a:xfrm>
          <a:off x="19904710" y="1844239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4" name="フローチャート: 判断 723">
          <a:extLst>
            <a:ext uri="{FF2B5EF4-FFF2-40B4-BE49-F238E27FC236}">
              <a16:creationId xmlns:a16="http://schemas.microsoft.com/office/drawing/2014/main" id="{AF2B0E7C-D6E6-432B-9183-3F451B17A582}"/>
            </a:ext>
          </a:extLst>
        </xdr:cNvPr>
        <xdr:cNvSpPr/>
      </xdr:nvSpPr>
      <xdr:spPr>
        <a:xfrm>
          <a:off x="19161760" y="184380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1451</xdr:rowOff>
    </xdr:from>
    <xdr:to>
      <xdr:col>107</xdr:col>
      <xdr:colOff>101600</xdr:colOff>
      <xdr:row>108</xdr:row>
      <xdr:rowOff>103051</xdr:rowOff>
    </xdr:to>
    <xdr:sp macro="" textlink="">
      <xdr:nvSpPr>
        <xdr:cNvPr id="725" name="フローチャート: 判断 724">
          <a:extLst>
            <a:ext uri="{FF2B5EF4-FFF2-40B4-BE49-F238E27FC236}">
              <a16:creationId xmlns:a16="http://schemas.microsoft.com/office/drawing/2014/main" id="{98A1FCFF-34DD-4B7F-9A47-6EF580D3FF87}"/>
            </a:ext>
          </a:extLst>
        </xdr:cNvPr>
        <xdr:cNvSpPr/>
      </xdr:nvSpPr>
      <xdr:spPr>
        <a:xfrm>
          <a:off x="18345150" y="1851805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726" name="フローチャート: 判断 725">
          <a:extLst>
            <a:ext uri="{FF2B5EF4-FFF2-40B4-BE49-F238E27FC236}">
              <a16:creationId xmlns:a16="http://schemas.microsoft.com/office/drawing/2014/main" id="{D87C3A2D-8DD6-4E89-BE6E-489AACCDF8BD}"/>
            </a:ext>
          </a:extLst>
        </xdr:cNvPr>
        <xdr:cNvSpPr/>
      </xdr:nvSpPr>
      <xdr:spPr>
        <a:xfrm>
          <a:off x="17547590" y="1851968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168548</xdr:rowOff>
    </xdr:from>
    <xdr:to>
      <xdr:col>98</xdr:col>
      <xdr:colOff>38100</xdr:colOff>
      <xdr:row>108</xdr:row>
      <xdr:rowOff>98698</xdr:rowOff>
    </xdr:to>
    <xdr:sp macro="" textlink="">
      <xdr:nvSpPr>
        <xdr:cNvPr id="727" name="フローチャート: 判断 726">
          <a:extLst>
            <a:ext uri="{FF2B5EF4-FFF2-40B4-BE49-F238E27FC236}">
              <a16:creationId xmlns:a16="http://schemas.microsoft.com/office/drawing/2014/main" id="{CAD685E4-9B23-4444-AD2F-89E94AFD864B}"/>
            </a:ext>
          </a:extLst>
        </xdr:cNvPr>
        <xdr:cNvSpPr/>
      </xdr:nvSpPr>
      <xdr:spPr>
        <a:xfrm>
          <a:off x="16761460" y="1851750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B9FC70B-133C-49EB-8BC6-15E79BB44CE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FAB76B61-DE9B-4AB5-B084-EA49FE5C63F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36C7B4A8-A5A6-4AE1-BBE2-92A5977C44F8}"/>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77023746-A0C4-4C8A-9DC0-D8DE5C20FFBC}"/>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81029B0-2B71-4D1B-B15C-6FB72DED3FE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84182</xdr:rowOff>
    </xdr:from>
    <xdr:to>
      <xdr:col>116</xdr:col>
      <xdr:colOff>114300</xdr:colOff>
      <xdr:row>109</xdr:row>
      <xdr:rowOff>14332</xdr:rowOff>
    </xdr:to>
    <xdr:sp macro="" textlink="">
      <xdr:nvSpPr>
        <xdr:cNvPr id="733" name="楕円 732">
          <a:extLst>
            <a:ext uri="{FF2B5EF4-FFF2-40B4-BE49-F238E27FC236}">
              <a16:creationId xmlns:a16="http://schemas.microsoft.com/office/drawing/2014/main" id="{C12D4B94-BC92-4D25-95C0-7846F7566C2F}"/>
            </a:ext>
          </a:extLst>
        </xdr:cNvPr>
        <xdr:cNvSpPr/>
      </xdr:nvSpPr>
      <xdr:spPr>
        <a:xfrm>
          <a:off x="19904710" y="1860268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170559</xdr:rowOff>
    </xdr:from>
    <xdr:ext cx="469744" cy="259045"/>
    <xdr:sp macro="" textlink="">
      <xdr:nvSpPr>
        <xdr:cNvPr id="734" name="【公民館】&#10;一人当たり面積該当値テキスト">
          <a:extLst>
            <a:ext uri="{FF2B5EF4-FFF2-40B4-BE49-F238E27FC236}">
              <a16:creationId xmlns:a16="http://schemas.microsoft.com/office/drawing/2014/main" id="{ABE4C453-B553-446A-991A-C15CA6F83831}"/>
            </a:ext>
          </a:extLst>
        </xdr:cNvPr>
        <xdr:cNvSpPr txBox="1"/>
      </xdr:nvSpPr>
      <xdr:spPr>
        <a:xfrm>
          <a:off x="19985990" y="1851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85271</xdr:rowOff>
    </xdr:from>
    <xdr:to>
      <xdr:col>112</xdr:col>
      <xdr:colOff>38100</xdr:colOff>
      <xdr:row>109</xdr:row>
      <xdr:rowOff>15421</xdr:rowOff>
    </xdr:to>
    <xdr:sp macro="" textlink="">
      <xdr:nvSpPr>
        <xdr:cNvPr id="735" name="楕円 734">
          <a:extLst>
            <a:ext uri="{FF2B5EF4-FFF2-40B4-BE49-F238E27FC236}">
              <a16:creationId xmlns:a16="http://schemas.microsoft.com/office/drawing/2014/main" id="{AA891A29-B69D-48C8-8677-D8EA0E4DC8DB}"/>
            </a:ext>
          </a:extLst>
        </xdr:cNvPr>
        <xdr:cNvSpPr/>
      </xdr:nvSpPr>
      <xdr:spPr>
        <a:xfrm>
          <a:off x="19161760" y="1860377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134982</xdr:rowOff>
    </xdr:from>
    <xdr:to>
      <xdr:col>116</xdr:col>
      <xdr:colOff>63500</xdr:colOff>
      <xdr:row>108</xdr:row>
      <xdr:rowOff>136071</xdr:rowOff>
    </xdr:to>
    <xdr:cxnSp macro="">
      <xdr:nvCxnSpPr>
        <xdr:cNvPr id="736" name="直線コネクタ 735">
          <a:extLst>
            <a:ext uri="{FF2B5EF4-FFF2-40B4-BE49-F238E27FC236}">
              <a16:creationId xmlns:a16="http://schemas.microsoft.com/office/drawing/2014/main" id="{F1AD2FD9-7869-45F4-A418-A7B6081413F5}"/>
            </a:ext>
          </a:extLst>
        </xdr:cNvPr>
        <xdr:cNvCxnSpPr/>
      </xdr:nvCxnSpPr>
      <xdr:spPr>
        <a:xfrm flipV="1">
          <a:off x="19204940" y="18647772"/>
          <a:ext cx="7429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86361</xdr:rowOff>
    </xdr:from>
    <xdr:to>
      <xdr:col>107</xdr:col>
      <xdr:colOff>101600</xdr:colOff>
      <xdr:row>109</xdr:row>
      <xdr:rowOff>16511</xdr:rowOff>
    </xdr:to>
    <xdr:sp macro="" textlink="">
      <xdr:nvSpPr>
        <xdr:cNvPr id="737" name="楕円 736">
          <a:extLst>
            <a:ext uri="{FF2B5EF4-FFF2-40B4-BE49-F238E27FC236}">
              <a16:creationId xmlns:a16="http://schemas.microsoft.com/office/drawing/2014/main" id="{4B2530F7-73F7-4315-8D95-448847047C7B}"/>
            </a:ext>
          </a:extLst>
        </xdr:cNvPr>
        <xdr:cNvSpPr/>
      </xdr:nvSpPr>
      <xdr:spPr>
        <a:xfrm>
          <a:off x="18345150" y="186048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136071</xdr:rowOff>
    </xdr:from>
    <xdr:to>
      <xdr:col>111</xdr:col>
      <xdr:colOff>177800</xdr:colOff>
      <xdr:row>108</xdr:row>
      <xdr:rowOff>137161</xdr:rowOff>
    </xdr:to>
    <xdr:cxnSp macro="">
      <xdr:nvCxnSpPr>
        <xdr:cNvPr id="738" name="直線コネクタ 737">
          <a:extLst>
            <a:ext uri="{FF2B5EF4-FFF2-40B4-BE49-F238E27FC236}">
              <a16:creationId xmlns:a16="http://schemas.microsoft.com/office/drawing/2014/main" id="{5391FE31-458B-4954-BE47-CA29B236E198}"/>
            </a:ext>
          </a:extLst>
        </xdr:cNvPr>
        <xdr:cNvCxnSpPr/>
      </xdr:nvCxnSpPr>
      <xdr:spPr>
        <a:xfrm flipV="1">
          <a:off x="18399760" y="18648861"/>
          <a:ext cx="80518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87449</xdr:rowOff>
    </xdr:from>
    <xdr:to>
      <xdr:col>102</xdr:col>
      <xdr:colOff>165100</xdr:colOff>
      <xdr:row>109</xdr:row>
      <xdr:rowOff>17599</xdr:rowOff>
    </xdr:to>
    <xdr:sp macro="" textlink="">
      <xdr:nvSpPr>
        <xdr:cNvPr id="739" name="楕円 738">
          <a:extLst>
            <a:ext uri="{FF2B5EF4-FFF2-40B4-BE49-F238E27FC236}">
              <a16:creationId xmlns:a16="http://schemas.microsoft.com/office/drawing/2014/main" id="{3D097726-41D2-4A3F-BAAE-A31C6516462E}"/>
            </a:ext>
          </a:extLst>
        </xdr:cNvPr>
        <xdr:cNvSpPr/>
      </xdr:nvSpPr>
      <xdr:spPr>
        <a:xfrm>
          <a:off x="17547590" y="1860595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137161</xdr:rowOff>
    </xdr:from>
    <xdr:to>
      <xdr:col>107</xdr:col>
      <xdr:colOff>50800</xdr:colOff>
      <xdr:row>108</xdr:row>
      <xdr:rowOff>138249</xdr:rowOff>
    </xdr:to>
    <xdr:cxnSp macro="">
      <xdr:nvCxnSpPr>
        <xdr:cNvPr id="740" name="直線コネクタ 739">
          <a:extLst>
            <a:ext uri="{FF2B5EF4-FFF2-40B4-BE49-F238E27FC236}">
              <a16:creationId xmlns:a16="http://schemas.microsoft.com/office/drawing/2014/main" id="{4F66E407-CE3A-49E1-B009-5E0C53A58F5F}"/>
            </a:ext>
          </a:extLst>
        </xdr:cNvPr>
        <xdr:cNvCxnSpPr/>
      </xdr:nvCxnSpPr>
      <xdr:spPr>
        <a:xfrm flipV="1">
          <a:off x="17602200" y="18649951"/>
          <a:ext cx="79756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88537</xdr:rowOff>
    </xdr:from>
    <xdr:to>
      <xdr:col>98</xdr:col>
      <xdr:colOff>38100</xdr:colOff>
      <xdr:row>109</xdr:row>
      <xdr:rowOff>18687</xdr:rowOff>
    </xdr:to>
    <xdr:sp macro="" textlink="">
      <xdr:nvSpPr>
        <xdr:cNvPr id="741" name="楕円 740">
          <a:extLst>
            <a:ext uri="{FF2B5EF4-FFF2-40B4-BE49-F238E27FC236}">
              <a16:creationId xmlns:a16="http://schemas.microsoft.com/office/drawing/2014/main" id="{537EAD18-25FA-40E9-A3AA-74341DD18A91}"/>
            </a:ext>
          </a:extLst>
        </xdr:cNvPr>
        <xdr:cNvSpPr/>
      </xdr:nvSpPr>
      <xdr:spPr>
        <a:xfrm>
          <a:off x="16761460" y="186089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138249</xdr:rowOff>
    </xdr:from>
    <xdr:to>
      <xdr:col>102</xdr:col>
      <xdr:colOff>114300</xdr:colOff>
      <xdr:row>108</xdr:row>
      <xdr:rowOff>139337</xdr:rowOff>
    </xdr:to>
    <xdr:cxnSp macro="">
      <xdr:nvCxnSpPr>
        <xdr:cNvPr id="742" name="直線コネクタ 741">
          <a:extLst>
            <a:ext uri="{FF2B5EF4-FFF2-40B4-BE49-F238E27FC236}">
              <a16:creationId xmlns:a16="http://schemas.microsoft.com/office/drawing/2014/main" id="{078E86D5-10C3-4BD5-A258-97DA493423BF}"/>
            </a:ext>
          </a:extLst>
        </xdr:cNvPr>
        <xdr:cNvCxnSpPr/>
      </xdr:nvCxnSpPr>
      <xdr:spPr>
        <a:xfrm flipV="1">
          <a:off x="16804640" y="18651039"/>
          <a:ext cx="79756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743" name="n_1aveValue【公民館】&#10;一人当たり面積">
          <a:extLst>
            <a:ext uri="{FF2B5EF4-FFF2-40B4-BE49-F238E27FC236}">
              <a16:creationId xmlns:a16="http://schemas.microsoft.com/office/drawing/2014/main" id="{51CFDDA3-62A7-4FD4-AF92-829E7E7488E3}"/>
            </a:ext>
          </a:extLst>
        </xdr:cNvPr>
        <xdr:cNvSpPr txBox="1"/>
      </xdr:nvSpPr>
      <xdr:spPr>
        <a:xfrm>
          <a:off x="18982132" y="182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119578</xdr:rowOff>
    </xdr:from>
    <xdr:ext cx="469744" cy="259045"/>
    <xdr:sp macro="" textlink="">
      <xdr:nvSpPr>
        <xdr:cNvPr id="744" name="n_2aveValue【公民館】&#10;一人当たり面積">
          <a:extLst>
            <a:ext uri="{FF2B5EF4-FFF2-40B4-BE49-F238E27FC236}">
              <a16:creationId xmlns:a16="http://schemas.microsoft.com/office/drawing/2014/main" id="{15F96C45-610C-4A3C-B113-CCF32F426448}"/>
            </a:ext>
          </a:extLst>
        </xdr:cNvPr>
        <xdr:cNvSpPr txBox="1"/>
      </xdr:nvSpPr>
      <xdr:spPr>
        <a:xfrm>
          <a:off x="18182032" y="1829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117401</xdr:rowOff>
    </xdr:from>
    <xdr:ext cx="469744" cy="259045"/>
    <xdr:sp macro="" textlink="">
      <xdr:nvSpPr>
        <xdr:cNvPr id="745" name="n_3aveValue【公民館】&#10;一人当たり面積">
          <a:extLst>
            <a:ext uri="{FF2B5EF4-FFF2-40B4-BE49-F238E27FC236}">
              <a16:creationId xmlns:a16="http://schemas.microsoft.com/office/drawing/2014/main" id="{320F1D0E-3FB4-4B33-8FE1-1677BD2EF9AC}"/>
            </a:ext>
          </a:extLst>
        </xdr:cNvPr>
        <xdr:cNvSpPr txBox="1"/>
      </xdr:nvSpPr>
      <xdr:spPr>
        <a:xfrm>
          <a:off x="17384472" y="182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115225</xdr:rowOff>
    </xdr:from>
    <xdr:ext cx="469744" cy="259045"/>
    <xdr:sp macro="" textlink="">
      <xdr:nvSpPr>
        <xdr:cNvPr id="746" name="n_4aveValue【公民館】&#10;一人当たり面積">
          <a:extLst>
            <a:ext uri="{FF2B5EF4-FFF2-40B4-BE49-F238E27FC236}">
              <a16:creationId xmlns:a16="http://schemas.microsoft.com/office/drawing/2014/main" id="{D4B5840F-CE43-484D-A5DA-A2850EB0ECD6}"/>
            </a:ext>
          </a:extLst>
        </xdr:cNvPr>
        <xdr:cNvSpPr txBox="1"/>
      </xdr:nvSpPr>
      <xdr:spPr>
        <a:xfrm>
          <a:off x="16588817" y="1828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6548</xdr:rowOff>
    </xdr:from>
    <xdr:ext cx="469744" cy="259045"/>
    <xdr:sp macro="" textlink="">
      <xdr:nvSpPr>
        <xdr:cNvPr id="747" name="n_1mainValue【公民館】&#10;一人当たり面積">
          <a:extLst>
            <a:ext uri="{FF2B5EF4-FFF2-40B4-BE49-F238E27FC236}">
              <a16:creationId xmlns:a16="http://schemas.microsoft.com/office/drawing/2014/main" id="{897C7721-3298-4463-9E10-7672AB0D6BC9}"/>
            </a:ext>
          </a:extLst>
        </xdr:cNvPr>
        <xdr:cNvSpPr txBox="1"/>
      </xdr:nvSpPr>
      <xdr:spPr>
        <a:xfrm>
          <a:off x="18982132" y="186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7638</xdr:rowOff>
    </xdr:from>
    <xdr:ext cx="469744" cy="259045"/>
    <xdr:sp macro="" textlink="">
      <xdr:nvSpPr>
        <xdr:cNvPr id="748" name="n_2mainValue【公民館】&#10;一人当たり面積">
          <a:extLst>
            <a:ext uri="{FF2B5EF4-FFF2-40B4-BE49-F238E27FC236}">
              <a16:creationId xmlns:a16="http://schemas.microsoft.com/office/drawing/2014/main" id="{15F8EFD6-A246-4087-A8F1-7A78EE6287D5}"/>
            </a:ext>
          </a:extLst>
        </xdr:cNvPr>
        <xdr:cNvSpPr txBox="1"/>
      </xdr:nvSpPr>
      <xdr:spPr>
        <a:xfrm>
          <a:off x="18182032" y="1869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8726</xdr:rowOff>
    </xdr:from>
    <xdr:ext cx="469744" cy="259045"/>
    <xdr:sp macro="" textlink="">
      <xdr:nvSpPr>
        <xdr:cNvPr id="749" name="n_3mainValue【公民館】&#10;一人当たり面積">
          <a:extLst>
            <a:ext uri="{FF2B5EF4-FFF2-40B4-BE49-F238E27FC236}">
              <a16:creationId xmlns:a16="http://schemas.microsoft.com/office/drawing/2014/main" id="{D0F4A2CF-3822-4BD9-B27D-29BC0327A106}"/>
            </a:ext>
          </a:extLst>
        </xdr:cNvPr>
        <xdr:cNvSpPr txBox="1"/>
      </xdr:nvSpPr>
      <xdr:spPr>
        <a:xfrm>
          <a:off x="17384472" y="1869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9814</xdr:rowOff>
    </xdr:from>
    <xdr:ext cx="469744" cy="259045"/>
    <xdr:sp macro="" textlink="">
      <xdr:nvSpPr>
        <xdr:cNvPr id="750" name="n_4mainValue【公民館】&#10;一人当たり面積">
          <a:extLst>
            <a:ext uri="{FF2B5EF4-FFF2-40B4-BE49-F238E27FC236}">
              <a16:creationId xmlns:a16="http://schemas.microsoft.com/office/drawing/2014/main" id="{F18A03CF-1300-4475-B080-355B7FFDFDEF}"/>
            </a:ext>
          </a:extLst>
        </xdr:cNvPr>
        <xdr:cNvSpPr txBox="1"/>
      </xdr:nvSpPr>
      <xdr:spPr>
        <a:xfrm>
          <a:off x="16588817" y="1869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9B5F0E16-E5B2-4BCC-B832-47A2D3F7F89B}"/>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C8B75B10-4655-4EBC-B601-AEDD67BE0771}"/>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F8CA2CBA-B44C-49F8-AE5C-140124EE5674}"/>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・認定こども園・幼稚園・保育所については、有形固定資産減価償却率が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ポイント下回っているが、１人当たりの面積は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0.273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ポイント上回っている。維持管理に係る経費の増加に留意しつつ、子育て環境の整備に取り組んでいく。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・学校施設については、有形固定資産減価償却率が類似団体内平均値をやや下回っており、１人当たりの面積も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2.323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年度に策定した小中学校の規模適正化・適正配置基本計画に基づき、統廃合を進めた結果によるものである。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・公営住宅については、有形固形資産減価償却率が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ポイント上回っている。今後、山武市営住宅長寿命化計画に基づき、老朽化対策に取り組んでいく。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・公民館については、有形固定資産減価償却率が類似団体内平均値を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年度に蓮沼地区で新たに公民館施設を整備した影響によるものである。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195C56-9053-494A-AA04-57573765BF5A}"/>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52CCD1-4BF1-40CE-8857-C8F25FF1C67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84D78D3-1C1F-416E-A7BC-73EC49284FD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3E3179-B352-4A8F-A0A9-0FD0CB11CF4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4C06A6-49D7-4D98-ABFF-531FECE8B09E}"/>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4D6D09-7800-4C53-B0D9-D8B239670D5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558CF3-7417-4865-B303-72FCCBD0891B}"/>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C6D685-B352-4E91-9E00-A8C416FCCE5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DDA389-B4A9-40C3-AB50-931F18475E9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CDF440-DD86-4A1C-9187-4100C50E2BD7}"/>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49,491
48,193
146.77
27,702,873
26,261,665
1,148,671
14,497,526
21,762,446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104405-035F-4047-9F5D-CF152A123EA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452E322-9D2D-401A-88AF-DE2B9524405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13A98D-D5B5-400E-BC7E-FBCA165768A3}"/>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9C2CA9-3C3A-4541-ADE3-9AFA0F35F05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269375-EE4D-44A6-AFED-F27F533392D9}"/>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63F6983-C495-4167-A044-279BF027F2DF}"/>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8B8BEB-2330-4A80-837F-43B3ABD4599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D76EE8-1EFF-4559-9762-F520691FE5BA}"/>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95F9C8-E86E-4041-9596-7C460A8EFE84}"/>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1991B4C-55C6-4E60-9713-972E0974118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AFBCE7-3FA0-4E9D-BFD6-54C38D429F0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C01908-1FB5-4249-9F1D-9C310FA1F930}"/>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A5E0EDA-EF1A-47FE-8225-7491B38F508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5D9B4BD-0AD6-4B47-B3E3-62DD4135CCC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EB8095-E59A-4B73-A956-4BE681E1135E}"/>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1E680A-BD18-4990-ADD9-14DA6CD36D7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2A84C5-3396-464B-B1B0-AD31E04073A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7FF2D96-3780-4166-A5C2-534FAE8E178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368149-CF4D-487A-8E9E-52BD5C44B5E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59FAB59-B648-45CA-84A5-17A41568E6C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555E8F2-7FD8-49B6-A014-F65758B3CEBC}"/>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8B5D062-8DDC-4842-B0CF-3C039EA83C0A}"/>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7CF558-6BB6-49EA-8589-2B2A60A3265A}"/>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9386092-7730-42D2-864F-2F967F75E00C}"/>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17C7D9-73EA-44D3-8F0D-1D10065F7AE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2DA9390-7B1D-4393-B923-9688B3730521}"/>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FA9B37D-FB24-4EAC-9743-B2D000E77E1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46AD56-457B-426E-B375-15E386DB6B9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82F8FF0-D1EA-4CAD-9B4D-5BC6107F58A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133B5D5-C2FF-408C-8CCE-2993EC5BD7AE}"/>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1C26A3E-E331-4ECA-A442-C3E9228F1284}"/>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EDB2815-7C70-4789-AB3E-2A2553BA31A9}"/>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49DB8ED-49AC-4DE1-9A04-9E73E0E0D6A5}"/>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228DC9E-3764-4E72-B4AE-103B28D43A89}"/>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466F0F0-54D7-4B94-9ECD-D9A29D90C33A}"/>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4B34C00-4BF6-4DB8-8CAB-6892E0CF94C0}"/>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210757A-4892-44E4-A383-DA25AA5E4B95}"/>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BB29FFA-4B45-4222-AF19-A41FAB029FCA}"/>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4A110E0-BA27-4B13-88F8-0B1E2E051F68}"/>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6DF021C-0134-4194-AE1A-D8F1FB257B75}"/>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0BB1D53-58FA-43B6-B553-1F28D96B6EE8}"/>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BF67FFF-4D26-4762-B0F8-BDEFD0AF1480}"/>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423D59C-FB9F-4FD5-881C-04D3E189AFC2}"/>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5895964-0C19-4B0A-90AB-34E599961DEC}"/>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42AA91A-23E2-4523-89FE-D86029040145}"/>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01E45CD-5AD0-4FA1-BCCC-6D1191828403}"/>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65CBCFB-2C50-4C76-A1AD-C1A078F44E98}"/>
            </a:ext>
          </a:extLst>
        </xdr:cNvPr>
        <xdr:cNvCxnSpPr/>
      </xdr:nvCxnSpPr>
      <xdr:spPr>
        <a:xfrm flipV="1">
          <a:off x="4173855" y="5693228"/>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F92528C-BB20-45DA-9859-3D4F553A2EAD}"/>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C383E0D-E9B0-4DA4-B385-5B71B5FA18C8}"/>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F52CBF52-8525-4665-BB48-96EAFE52DB09}"/>
            </a:ext>
          </a:extLst>
        </xdr:cNvPr>
        <xdr:cNvSpPr txBox="1"/>
      </xdr:nvSpPr>
      <xdr:spPr>
        <a:xfrm>
          <a:off x="421259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1D724E30-F97F-41BA-89A9-39ECD364BB5B}"/>
            </a:ext>
          </a:extLst>
        </xdr:cNvPr>
        <xdr:cNvCxnSpPr/>
      </xdr:nvCxnSpPr>
      <xdr:spPr>
        <a:xfrm>
          <a:off x="411226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95101F42-A253-4FBD-BD8F-460508D68D27}"/>
            </a:ext>
          </a:extLst>
        </xdr:cNvPr>
        <xdr:cNvSpPr txBox="1"/>
      </xdr:nvSpPr>
      <xdr:spPr>
        <a:xfrm>
          <a:off x="421259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AEE1236-B68B-405E-9CA0-741B2829819E}"/>
            </a:ext>
          </a:extLst>
        </xdr:cNvPr>
        <xdr:cNvSpPr/>
      </xdr:nvSpPr>
      <xdr:spPr>
        <a:xfrm>
          <a:off x="4131310" y="63467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32E3B7B-E240-45AD-9411-053869A56059}"/>
            </a:ext>
          </a:extLst>
        </xdr:cNvPr>
        <xdr:cNvSpPr/>
      </xdr:nvSpPr>
      <xdr:spPr>
        <a:xfrm>
          <a:off x="3388360" y="63148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A579971C-42E4-4D4A-A303-9794467D7CB7}"/>
            </a:ext>
          </a:extLst>
        </xdr:cNvPr>
        <xdr:cNvSpPr/>
      </xdr:nvSpPr>
      <xdr:spPr>
        <a:xfrm>
          <a:off x="2571750" y="6284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15BD9529-6748-4801-A51A-452689E58513}"/>
            </a:ext>
          </a:extLst>
        </xdr:cNvPr>
        <xdr:cNvSpPr/>
      </xdr:nvSpPr>
      <xdr:spPr>
        <a:xfrm>
          <a:off x="1774190" y="63064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5228D7D-4240-4A09-B41F-50565B1B03F1}"/>
            </a:ext>
          </a:extLst>
        </xdr:cNvPr>
        <xdr:cNvSpPr/>
      </xdr:nvSpPr>
      <xdr:spPr>
        <a:xfrm>
          <a:off x="988060" y="636469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8CC723C-4DBE-44B4-8808-29859BB3F6A0}"/>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05C65C1-BCD2-41E9-B265-2EC06DB36BF3}"/>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9C439C2-D545-42DC-A920-EB941900ABE4}"/>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9A4F929-8E89-4121-8303-14FF9284F993}"/>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CE0B719-D814-48C3-B821-A7C14FCEFF69}"/>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111942</xdr:rowOff>
    </xdr:from>
    <xdr:to>
      <xdr:col>24</xdr:col>
      <xdr:colOff>114300</xdr:colOff>
      <xdr:row>37</xdr:row>
      <xdr:rowOff>42092</xdr:rowOff>
    </xdr:to>
    <xdr:sp macro="" textlink="">
      <xdr:nvSpPr>
        <xdr:cNvPr id="74" name="楕円 73">
          <a:extLst>
            <a:ext uri="{FF2B5EF4-FFF2-40B4-BE49-F238E27FC236}">
              <a16:creationId xmlns:a16="http://schemas.microsoft.com/office/drawing/2014/main" id="{CD2103AA-FFC3-4DAE-93A0-D2260B345568}"/>
            </a:ext>
          </a:extLst>
        </xdr:cNvPr>
        <xdr:cNvSpPr/>
      </xdr:nvSpPr>
      <xdr:spPr>
        <a:xfrm>
          <a:off x="4131310" y="62841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134819</xdr:rowOff>
    </xdr:from>
    <xdr:ext cx="405111" cy="259045"/>
    <xdr:sp macro="" textlink="">
      <xdr:nvSpPr>
        <xdr:cNvPr id="75" name="【図書館】&#10;有形固定資産減価償却率該当値テキスト">
          <a:extLst>
            <a:ext uri="{FF2B5EF4-FFF2-40B4-BE49-F238E27FC236}">
              <a16:creationId xmlns:a16="http://schemas.microsoft.com/office/drawing/2014/main" id="{EB970D1B-EEB7-4290-865A-AF88EAF48152}"/>
            </a:ext>
          </a:extLst>
        </xdr:cNvPr>
        <xdr:cNvSpPr txBox="1"/>
      </xdr:nvSpPr>
      <xdr:spPr>
        <a:xfrm>
          <a:off x="4212590" y="613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76019</xdr:rowOff>
    </xdr:from>
    <xdr:to>
      <xdr:col>20</xdr:col>
      <xdr:colOff>38100</xdr:colOff>
      <xdr:row>37</xdr:row>
      <xdr:rowOff>6169</xdr:rowOff>
    </xdr:to>
    <xdr:sp macro="" textlink="">
      <xdr:nvSpPr>
        <xdr:cNvPr id="76" name="楕円 75">
          <a:extLst>
            <a:ext uri="{FF2B5EF4-FFF2-40B4-BE49-F238E27FC236}">
              <a16:creationId xmlns:a16="http://schemas.microsoft.com/office/drawing/2014/main" id="{F4DF047A-EF72-4FF8-9542-97D1822A7F35}"/>
            </a:ext>
          </a:extLst>
        </xdr:cNvPr>
        <xdr:cNvSpPr/>
      </xdr:nvSpPr>
      <xdr:spPr>
        <a:xfrm>
          <a:off x="3388360" y="624821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126819</xdr:rowOff>
    </xdr:from>
    <xdr:to>
      <xdr:col>24</xdr:col>
      <xdr:colOff>63500</xdr:colOff>
      <xdr:row>36</xdr:row>
      <xdr:rowOff>162742</xdr:rowOff>
    </xdr:to>
    <xdr:cxnSp macro="">
      <xdr:nvCxnSpPr>
        <xdr:cNvPr id="77" name="直線コネクタ 76">
          <a:extLst>
            <a:ext uri="{FF2B5EF4-FFF2-40B4-BE49-F238E27FC236}">
              <a16:creationId xmlns:a16="http://schemas.microsoft.com/office/drawing/2014/main" id="{F8B6443E-E8DD-4D7D-84AB-5138C0743828}"/>
            </a:ext>
          </a:extLst>
        </xdr:cNvPr>
        <xdr:cNvCxnSpPr/>
      </xdr:nvCxnSpPr>
      <xdr:spPr>
        <a:xfrm>
          <a:off x="3431540" y="6302829"/>
          <a:ext cx="74295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74386</xdr:rowOff>
    </xdr:from>
    <xdr:to>
      <xdr:col>15</xdr:col>
      <xdr:colOff>101600</xdr:colOff>
      <xdr:row>37</xdr:row>
      <xdr:rowOff>4536</xdr:rowOff>
    </xdr:to>
    <xdr:sp macro="" textlink="">
      <xdr:nvSpPr>
        <xdr:cNvPr id="78" name="楕円 77">
          <a:extLst>
            <a:ext uri="{FF2B5EF4-FFF2-40B4-BE49-F238E27FC236}">
              <a16:creationId xmlns:a16="http://schemas.microsoft.com/office/drawing/2014/main" id="{A2B7E406-8558-42C6-9D64-1760496B863F}"/>
            </a:ext>
          </a:extLst>
        </xdr:cNvPr>
        <xdr:cNvSpPr/>
      </xdr:nvSpPr>
      <xdr:spPr>
        <a:xfrm>
          <a:off x="2571750" y="62465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125186</xdr:rowOff>
    </xdr:from>
    <xdr:to>
      <xdr:col>19</xdr:col>
      <xdr:colOff>177800</xdr:colOff>
      <xdr:row>36</xdr:row>
      <xdr:rowOff>126819</xdr:rowOff>
    </xdr:to>
    <xdr:cxnSp macro="">
      <xdr:nvCxnSpPr>
        <xdr:cNvPr id="79" name="直線コネクタ 78">
          <a:extLst>
            <a:ext uri="{FF2B5EF4-FFF2-40B4-BE49-F238E27FC236}">
              <a16:creationId xmlns:a16="http://schemas.microsoft.com/office/drawing/2014/main" id="{44CBAC0B-B407-45D6-A097-7FFF2204D683}"/>
            </a:ext>
          </a:extLst>
        </xdr:cNvPr>
        <xdr:cNvCxnSpPr/>
      </xdr:nvCxnSpPr>
      <xdr:spPr>
        <a:xfrm>
          <a:off x="2626360" y="6299291"/>
          <a:ext cx="80518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40096</xdr:rowOff>
    </xdr:from>
    <xdr:to>
      <xdr:col>10</xdr:col>
      <xdr:colOff>165100</xdr:colOff>
      <xdr:row>36</xdr:row>
      <xdr:rowOff>141696</xdr:rowOff>
    </xdr:to>
    <xdr:sp macro="" textlink="">
      <xdr:nvSpPr>
        <xdr:cNvPr id="80" name="楕円 79">
          <a:extLst>
            <a:ext uri="{FF2B5EF4-FFF2-40B4-BE49-F238E27FC236}">
              <a16:creationId xmlns:a16="http://schemas.microsoft.com/office/drawing/2014/main" id="{C685926B-DD42-4AE9-9685-31BC9C77CF5A}"/>
            </a:ext>
          </a:extLst>
        </xdr:cNvPr>
        <xdr:cNvSpPr/>
      </xdr:nvSpPr>
      <xdr:spPr>
        <a:xfrm>
          <a:off x="1774190" y="621229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90896</xdr:rowOff>
    </xdr:from>
    <xdr:to>
      <xdr:col>15</xdr:col>
      <xdr:colOff>50800</xdr:colOff>
      <xdr:row>36</xdr:row>
      <xdr:rowOff>125186</xdr:rowOff>
    </xdr:to>
    <xdr:cxnSp macro="">
      <xdr:nvCxnSpPr>
        <xdr:cNvPr id="81" name="直線コネクタ 80">
          <a:extLst>
            <a:ext uri="{FF2B5EF4-FFF2-40B4-BE49-F238E27FC236}">
              <a16:creationId xmlns:a16="http://schemas.microsoft.com/office/drawing/2014/main" id="{FAFA8841-1744-4AC8-851C-59D66257BC82}"/>
            </a:ext>
          </a:extLst>
        </xdr:cNvPr>
        <xdr:cNvCxnSpPr/>
      </xdr:nvCxnSpPr>
      <xdr:spPr>
        <a:xfrm>
          <a:off x="1828800" y="6266906"/>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7439</xdr:rowOff>
    </xdr:from>
    <xdr:to>
      <xdr:col>6</xdr:col>
      <xdr:colOff>38100</xdr:colOff>
      <xdr:row>36</xdr:row>
      <xdr:rowOff>109039</xdr:rowOff>
    </xdr:to>
    <xdr:sp macro="" textlink="">
      <xdr:nvSpPr>
        <xdr:cNvPr id="82" name="楕円 81">
          <a:extLst>
            <a:ext uri="{FF2B5EF4-FFF2-40B4-BE49-F238E27FC236}">
              <a16:creationId xmlns:a16="http://schemas.microsoft.com/office/drawing/2014/main" id="{00F3401D-F0AA-46DF-A2DD-F2E42425FF38}"/>
            </a:ext>
          </a:extLst>
        </xdr:cNvPr>
        <xdr:cNvSpPr/>
      </xdr:nvSpPr>
      <xdr:spPr>
        <a:xfrm>
          <a:off x="988060" y="61815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58239</xdr:rowOff>
    </xdr:from>
    <xdr:to>
      <xdr:col>10</xdr:col>
      <xdr:colOff>114300</xdr:colOff>
      <xdr:row>36</xdr:row>
      <xdr:rowOff>90896</xdr:rowOff>
    </xdr:to>
    <xdr:cxnSp macro="">
      <xdr:nvCxnSpPr>
        <xdr:cNvPr id="83" name="直線コネクタ 82">
          <a:extLst>
            <a:ext uri="{FF2B5EF4-FFF2-40B4-BE49-F238E27FC236}">
              <a16:creationId xmlns:a16="http://schemas.microsoft.com/office/drawing/2014/main" id="{DFC06C46-28E6-409A-AF6E-498B2530DB54}"/>
            </a:ext>
          </a:extLst>
        </xdr:cNvPr>
        <xdr:cNvCxnSpPr/>
      </xdr:nvCxnSpPr>
      <xdr:spPr>
        <a:xfrm>
          <a:off x="1031240" y="6226629"/>
          <a:ext cx="7975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id="{DAB35A25-C0DA-457C-8845-CE70A0D22F9F}"/>
            </a:ext>
          </a:extLst>
        </xdr:cNvPr>
        <xdr:cNvSpPr txBox="1"/>
      </xdr:nvSpPr>
      <xdr:spPr>
        <a:xfrm>
          <a:off x="3239144" y="640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a:extLst>
            <a:ext uri="{FF2B5EF4-FFF2-40B4-BE49-F238E27FC236}">
              <a16:creationId xmlns:a16="http://schemas.microsoft.com/office/drawing/2014/main" id="{3C77C206-7557-4B81-9C24-C4921126B7FA}"/>
            </a:ext>
          </a:extLst>
        </xdr:cNvPr>
        <xdr:cNvSpPr txBox="1"/>
      </xdr:nvSpPr>
      <xdr:spPr>
        <a:xfrm>
          <a:off x="2439044" y="637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a:extLst>
            <a:ext uri="{FF2B5EF4-FFF2-40B4-BE49-F238E27FC236}">
              <a16:creationId xmlns:a16="http://schemas.microsoft.com/office/drawing/2014/main" id="{D5096CCA-1E57-4E6D-9D60-2EFE44CEDF79}"/>
            </a:ext>
          </a:extLst>
        </xdr:cNvPr>
        <xdr:cNvSpPr txBox="1"/>
      </xdr:nvSpPr>
      <xdr:spPr>
        <a:xfrm>
          <a:off x="1641484" y="639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7198817A-4904-47E6-9281-F0385D42DE60}"/>
            </a:ext>
          </a:extLst>
        </xdr:cNvPr>
        <xdr:cNvSpPr txBox="1"/>
      </xdr:nvSpPr>
      <xdr:spPr>
        <a:xfrm>
          <a:off x="855354" y="645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22696</xdr:rowOff>
    </xdr:from>
    <xdr:ext cx="405111" cy="259045"/>
    <xdr:sp macro="" textlink="">
      <xdr:nvSpPr>
        <xdr:cNvPr id="88" name="n_1mainValue【図書館】&#10;有形固定資産減価償却率">
          <a:extLst>
            <a:ext uri="{FF2B5EF4-FFF2-40B4-BE49-F238E27FC236}">
              <a16:creationId xmlns:a16="http://schemas.microsoft.com/office/drawing/2014/main" id="{17045C60-28ED-42FD-8610-38560B510E7F}"/>
            </a:ext>
          </a:extLst>
        </xdr:cNvPr>
        <xdr:cNvSpPr txBox="1"/>
      </xdr:nvSpPr>
      <xdr:spPr>
        <a:xfrm>
          <a:off x="3239144" y="601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21063</xdr:rowOff>
    </xdr:from>
    <xdr:ext cx="405111" cy="259045"/>
    <xdr:sp macro="" textlink="">
      <xdr:nvSpPr>
        <xdr:cNvPr id="89" name="n_2mainValue【図書館】&#10;有形固定資産減価償却率">
          <a:extLst>
            <a:ext uri="{FF2B5EF4-FFF2-40B4-BE49-F238E27FC236}">
              <a16:creationId xmlns:a16="http://schemas.microsoft.com/office/drawing/2014/main" id="{CFFD658E-5EF9-4AB7-B062-BE46958237CE}"/>
            </a:ext>
          </a:extLst>
        </xdr:cNvPr>
        <xdr:cNvSpPr txBox="1"/>
      </xdr:nvSpPr>
      <xdr:spPr>
        <a:xfrm>
          <a:off x="2439044" y="60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158223</xdr:rowOff>
    </xdr:from>
    <xdr:ext cx="405111" cy="259045"/>
    <xdr:sp macro="" textlink="">
      <xdr:nvSpPr>
        <xdr:cNvPr id="90" name="n_3mainValue【図書館】&#10;有形固定資産減価償却率">
          <a:extLst>
            <a:ext uri="{FF2B5EF4-FFF2-40B4-BE49-F238E27FC236}">
              <a16:creationId xmlns:a16="http://schemas.microsoft.com/office/drawing/2014/main" id="{5F47086A-E311-4BA1-BA6D-DCC91C264881}"/>
            </a:ext>
          </a:extLst>
        </xdr:cNvPr>
        <xdr:cNvSpPr txBox="1"/>
      </xdr:nvSpPr>
      <xdr:spPr>
        <a:xfrm>
          <a:off x="1641484" y="598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125566</xdr:rowOff>
    </xdr:from>
    <xdr:ext cx="405111" cy="259045"/>
    <xdr:sp macro="" textlink="">
      <xdr:nvSpPr>
        <xdr:cNvPr id="91" name="n_4mainValue【図書館】&#10;有形固定資産減価償却率">
          <a:extLst>
            <a:ext uri="{FF2B5EF4-FFF2-40B4-BE49-F238E27FC236}">
              <a16:creationId xmlns:a16="http://schemas.microsoft.com/office/drawing/2014/main" id="{BCCBAE30-7E53-4480-82D1-F682F2BD8C03}"/>
            </a:ext>
          </a:extLst>
        </xdr:cNvPr>
        <xdr:cNvSpPr txBox="1"/>
      </xdr:nvSpPr>
      <xdr:spPr>
        <a:xfrm>
          <a:off x="855354" y="595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74063C7-0829-4A75-AC4D-38FA2AAAB27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D5185D0-A9F0-4B79-BAD2-A2CBED509B23}"/>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8255FDC-7DCE-4804-AF20-FB708BA44EC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F4C7813-0E89-493C-8AA8-5C0803D8A9F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B31FA27-B8E8-436E-9B0C-DE0D8525288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02F8667-DC65-4C0F-95CE-09DFE1291AF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5B7EA18-27B7-4C38-A771-80E49913FFA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C185972-A038-4B88-9679-47D4D92746BB}"/>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E0E1E05-F016-4432-9938-9CCF05E63560}"/>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863E318-3AAD-4368-86C7-9764A7EABDDF}"/>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B7B8F79-8109-42F5-99A8-26D342126C6E}"/>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029B520-519C-48E0-B596-8A5391BBEDA0}"/>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1824FAE-ECDA-4958-90FE-E57F93F623EA}"/>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8659EEA-C646-48DE-910F-A7F3699151B8}"/>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053F6FD-F540-46C6-912C-634C8B1C52B8}"/>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6F73008-EF01-4B5A-9F85-D800955F80CC}"/>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B5B5051-3C0C-46B6-8FA9-60870D3146B3}"/>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209AA46-F242-4D82-AEF0-CCBC57A76D78}"/>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D79896D-ED4A-43E7-B347-265C7866D2E8}"/>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1F1E447-AD64-4262-8249-AFEFBCADF306}"/>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0F72A3A-B044-4C5F-A769-637715DF9DA2}"/>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175F6DF8-7115-470F-9B76-65BBDE4C0BFC}"/>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113AA0F6-E6BD-495F-BC82-B7B60082FA61}"/>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3A1EAA59-20A6-46B2-ACD5-8696B1988FA1}"/>
            </a:ext>
          </a:extLst>
        </xdr:cNvPr>
        <xdr:cNvCxnSpPr/>
      </xdr:nvCxnSpPr>
      <xdr:spPr>
        <a:xfrm flipV="1">
          <a:off x="9429115" y="5876925"/>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AA0520E7-FC2B-4B05-BE8C-27D7283C6616}"/>
            </a:ext>
          </a:extLst>
        </xdr:cNvPr>
        <xdr:cNvSpPr txBox="1"/>
      </xdr:nvSpPr>
      <xdr:spPr>
        <a:xfrm>
          <a:off x="9467850" y="721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8E335D3B-13F1-45EF-B04A-62A7C00A7868}"/>
            </a:ext>
          </a:extLst>
        </xdr:cNvPr>
        <xdr:cNvCxnSpPr/>
      </xdr:nvCxnSpPr>
      <xdr:spPr>
        <a:xfrm>
          <a:off x="9356090" y="72066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DEBDFDB4-3C2A-418E-A459-53A7EE624728}"/>
            </a:ext>
          </a:extLst>
        </xdr:cNvPr>
        <xdr:cNvSpPr txBox="1"/>
      </xdr:nvSpPr>
      <xdr:spPr>
        <a:xfrm>
          <a:off x="9467850"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BE3DD68F-80DB-40FD-8E8E-692499C4105D}"/>
            </a:ext>
          </a:extLst>
        </xdr:cNvPr>
        <xdr:cNvCxnSpPr/>
      </xdr:nvCxnSpPr>
      <xdr:spPr>
        <a:xfrm>
          <a:off x="9356090" y="58769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4BEC5C94-42F4-4C59-A68F-EF18D4C5805F}"/>
            </a:ext>
          </a:extLst>
        </xdr:cNvPr>
        <xdr:cNvSpPr txBox="1"/>
      </xdr:nvSpPr>
      <xdr:spPr>
        <a:xfrm>
          <a:off x="9467850" y="690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CA21C2EB-ECE5-4A3B-A29F-4B4574D5C6DD}"/>
            </a:ext>
          </a:extLst>
        </xdr:cNvPr>
        <xdr:cNvSpPr/>
      </xdr:nvSpPr>
      <xdr:spPr>
        <a:xfrm>
          <a:off x="9394190" y="692340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5C0BE4EB-57A2-4706-8E2B-67743CC72BE4}"/>
            </a:ext>
          </a:extLst>
        </xdr:cNvPr>
        <xdr:cNvSpPr/>
      </xdr:nvSpPr>
      <xdr:spPr>
        <a:xfrm>
          <a:off x="8632190" y="6932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3" name="フローチャート: 判断 122">
          <a:extLst>
            <a:ext uri="{FF2B5EF4-FFF2-40B4-BE49-F238E27FC236}">
              <a16:creationId xmlns:a16="http://schemas.microsoft.com/office/drawing/2014/main" id="{E798997D-C164-40D0-A4A8-1D2E54F95ACD}"/>
            </a:ext>
          </a:extLst>
        </xdr:cNvPr>
        <xdr:cNvSpPr/>
      </xdr:nvSpPr>
      <xdr:spPr>
        <a:xfrm>
          <a:off x="7846060" y="70224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166370</xdr:rowOff>
    </xdr:from>
    <xdr:to>
      <xdr:col>41</xdr:col>
      <xdr:colOff>101600</xdr:colOff>
      <xdr:row>41</xdr:row>
      <xdr:rowOff>96520</xdr:rowOff>
    </xdr:to>
    <xdr:sp macro="" textlink="">
      <xdr:nvSpPr>
        <xdr:cNvPr id="124" name="フローチャート: 判断 123">
          <a:extLst>
            <a:ext uri="{FF2B5EF4-FFF2-40B4-BE49-F238E27FC236}">
              <a16:creationId xmlns:a16="http://schemas.microsoft.com/office/drawing/2014/main" id="{4BA324F3-A2E4-460F-AEFA-0C8800E70115}"/>
            </a:ext>
          </a:extLst>
        </xdr:cNvPr>
        <xdr:cNvSpPr/>
      </xdr:nvSpPr>
      <xdr:spPr>
        <a:xfrm>
          <a:off x="7029450" y="7028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2540</xdr:rowOff>
    </xdr:from>
    <xdr:to>
      <xdr:col>36</xdr:col>
      <xdr:colOff>165100</xdr:colOff>
      <xdr:row>41</xdr:row>
      <xdr:rowOff>104140</xdr:rowOff>
    </xdr:to>
    <xdr:sp macro="" textlink="">
      <xdr:nvSpPr>
        <xdr:cNvPr id="125" name="フローチャート: 判断 124">
          <a:extLst>
            <a:ext uri="{FF2B5EF4-FFF2-40B4-BE49-F238E27FC236}">
              <a16:creationId xmlns:a16="http://schemas.microsoft.com/office/drawing/2014/main" id="{8F94CD89-D0D2-499C-BBD9-538984B03155}"/>
            </a:ext>
          </a:extLst>
        </xdr:cNvPr>
        <xdr:cNvSpPr/>
      </xdr:nvSpPr>
      <xdr:spPr>
        <a:xfrm>
          <a:off x="6231890" y="70319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79DDFAA-FF43-4005-8D92-81E05BB6AA97}"/>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D9F498F-5E9F-48A4-B8F6-62F3E0409028}"/>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34A9435-5B1C-4593-9BDC-FD9639F7A49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0D1941A-FE1E-44BA-8CD1-C86E771DFDC9}"/>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7B34FFD-2966-4998-9343-B16F08285845}"/>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id="{274E5252-196E-4E2B-879D-828D6D67C0F2}"/>
            </a:ext>
          </a:extLst>
        </xdr:cNvPr>
        <xdr:cNvSpPr/>
      </xdr:nvSpPr>
      <xdr:spPr>
        <a:xfrm>
          <a:off x="9394190" y="6917690"/>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32" name="【図書館】&#10;一人当たり面積該当値テキスト">
          <a:extLst>
            <a:ext uri="{FF2B5EF4-FFF2-40B4-BE49-F238E27FC236}">
              <a16:creationId xmlns:a16="http://schemas.microsoft.com/office/drawing/2014/main" id="{6C9843B5-36E7-4645-90FD-00DA44287522}"/>
            </a:ext>
          </a:extLst>
        </xdr:cNvPr>
        <xdr:cNvSpPr txBox="1"/>
      </xdr:nvSpPr>
      <xdr:spPr>
        <a:xfrm>
          <a:off x="9467850" y="67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a:extLst>
            <a:ext uri="{FF2B5EF4-FFF2-40B4-BE49-F238E27FC236}">
              <a16:creationId xmlns:a16="http://schemas.microsoft.com/office/drawing/2014/main" id="{0415E96C-01D3-47DF-8AD1-D94647729CE0}"/>
            </a:ext>
          </a:extLst>
        </xdr:cNvPr>
        <xdr:cNvSpPr/>
      </xdr:nvSpPr>
      <xdr:spPr>
        <a:xfrm>
          <a:off x="8632190" y="69272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121920</xdr:rowOff>
    </xdr:to>
    <xdr:cxnSp macro="">
      <xdr:nvCxnSpPr>
        <xdr:cNvPr id="134" name="直線コネクタ 133">
          <a:extLst>
            <a:ext uri="{FF2B5EF4-FFF2-40B4-BE49-F238E27FC236}">
              <a16:creationId xmlns:a16="http://schemas.microsoft.com/office/drawing/2014/main" id="{4D45841C-13DC-4645-9B96-0EBECB3AC5A3}"/>
            </a:ext>
          </a:extLst>
        </xdr:cNvPr>
        <xdr:cNvCxnSpPr/>
      </xdr:nvCxnSpPr>
      <xdr:spPr>
        <a:xfrm flipV="1">
          <a:off x="8686800" y="697230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74930</xdr:rowOff>
    </xdr:from>
    <xdr:to>
      <xdr:col>46</xdr:col>
      <xdr:colOff>38100</xdr:colOff>
      <xdr:row>41</xdr:row>
      <xdr:rowOff>5080</xdr:rowOff>
    </xdr:to>
    <xdr:sp macro="" textlink="">
      <xdr:nvSpPr>
        <xdr:cNvPr id="135" name="楕円 134">
          <a:extLst>
            <a:ext uri="{FF2B5EF4-FFF2-40B4-BE49-F238E27FC236}">
              <a16:creationId xmlns:a16="http://schemas.microsoft.com/office/drawing/2014/main" id="{5D6EE8A5-D5DF-41FC-B319-4DA6B71CF80D}"/>
            </a:ext>
          </a:extLst>
        </xdr:cNvPr>
        <xdr:cNvSpPr/>
      </xdr:nvSpPr>
      <xdr:spPr>
        <a:xfrm>
          <a:off x="7846060" y="69329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125730</xdr:rowOff>
    </xdr:to>
    <xdr:cxnSp macro="">
      <xdr:nvCxnSpPr>
        <xdr:cNvPr id="136" name="直線コネクタ 135">
          <a:extLst>
            <a:ext uri="{FF2B5EF4-FFF2-40B4-BE49-F238E27FC236}">
              <a16:creationId xmlns:a16="http://schemas.microsoft.com/office/drawing/2014/main" id="{72A8A94D-C222-4314-B7BB-3557D211F23A}"/>
            </a:ext>
          </a:extLst>
        </xdr:cNvPr>
        <xdr:cNvCxnSpPr/>
      </xdr:nvCxnSpPr>
      <xdr:spPr>
        <a:xfrm flipV="1">
          <a:off x="7889240" y="698182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78740</xdr:rowOff>
    </xdr:from>
    <xdr:to>
      <xdr:col>41</xdr:col>
      <xdr:colOff>101600</xdr:colOff>
      <xdr:row>41</xdr:row>
      <xdr:rowOff>8890</xdr:rowOff>
    </xdr:to>
    <xdr:sp macro="" textlink="">
      <xdr:nvSpPr>
        <xdr:cNvPr id="137" name="楕円 136">
          <a:extLst>
            <a:ext uri="{FF2B5EF4-FFF2-40B4-BE49-F238E27FC236}">
              <a16:creationId xmlns:a16="http://schemas.microsoft.com/office/drawing/2014/main" id="{04155D5A-A801-476E-80AD-DADB8D85A786}"/>
            </a:ext>
          </a:extLst>
        </xdr:cNvPr>
        <xdr:cNvSpPr/>
      </xdr:nvSpPr>
      <xdr:spPr>
        <a:xfrm>
          <a:off x="7029450" y="69367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125730</xdr:rowOff>
    </xdr:from>
    <xdr:to>
      <xdr:col>45</xdr:col>
      <xdr:colOff>177800</xdr:colOff>
      <xdr:row>40</xdr:row>
      <xdr:rowOff>129540</xdr:rowOff>
    </xdr:to>
    <xdr:cxnSp macro="">
      <xdr:nvCxnSpPr>
        <xdr:cNvPr id="138" name="直線コネクタ 137">
          <a:extLst>
            <a:ext uri="{FF2B5EF4-FFF2-40B4-BE49-F238E27FC236}">
              <a16:creationId xmlns:a16="http://schemas.microsoft.com/office/drawing/2014/main" id="{BFD730F6-1E8D-4D34-BC06-7C578EBDE3A4}"/>
            </a:ext>
          </a:extLst>
        </xdr:cNvPr>
        <xdr:cNvCxnSpPr/>
      </xdr:nvCxnSpPr>
      <xdr:spPr>
        <a:xfrm flipV="1">
          <a:off x="7084060" y="6987540"/>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82550</xdr:rowOff>
    </xdr:from>
    <xdr:to>
      <xdr:col>36</xdr:col>
      <xdr:colOff>165100</xdr:colOff>
      <xdr:row>41</xdr:row>
      <xdr:rowOff>12700</xdr:rowOff>
    </xdr:to>
    <xdr:sp macro="" textlink="">
      <xdr:nvSpPr>
        <xdr:cNvPr id="139" name="楕円 138">
          <a:extLst>
            <a:ext uri="{FF2B5EF4-FFF2-40B4-BE49-F238E27FC236}">
              <a16:creationId xmlns:a16="http://schemas.microsoft.com/office/drawing/2014/main" id="{38DF26C7-2D1D-4963-8DB8-F67DF402F81D}"/>
            </a:ext>
          </a:extLst>
        </xdr:cNvPr>
        <xdr:cNvSpPr/>
      </xdr:nvSpPr>
      <xdr:spPr>
        <a:xfrm>
          <a:off x="6231890" y="69424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129540</xdr:rowOff>
    </xdr:from>
    <xdr:to>
      <xdr:col>41</xdr:col>
      <xdr:colOff>50800</xdr:colOff>
      <xdr:row>40</xdr:row>
      <xdr:rowOff>133350</xdr:rowOff>
    </xdr:to>
    <xdr:cxnSp macro="">
      <xdr:nvCxnSpPr>
        <xdr:cNvPr id="140" name="直線コネクタ 139">
          <a:extLst>
            <a:ext uri="{FF2B5EF4-FFF2-40B4-BE49-F238E27FC236}">
              <a16:creationId xmlns:a16="http://schemas.microsoft.com/office/drawing/2014/main" id="{6A613D80-F86E-434A-8A80-25268984ECFD}"/>
            </a:ext>
          </a:extLst>
        </xdr:cNvPr>
        <xdr:cNvCxnSpPr/>
      </xdr:nvCxnSpPr>
      <xdr:spPr>
        <a:xfrm flipV="1">
          <a:off x="6286500" y="69913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68EB4F1B-91AF-44DB-964D-C9A6121BF49C}"/>
            </a:ext>
          </a:extLst>
        </xdr:cNvPr>
        <xdr:cNvSpPr txBox="1"/>
      </xdr:nvSpPr>
      <xdr:spPr>
        <a:xfrm>
          <a:off x="845446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2" name="n_2aveValue【図書館】&#10;一人当たり面積">
          <a:extLst>
            <a:ext uri="{FF2B5EF4-FFF2-40B4-BE49-F238E27FC236}">
              <a16:creationId xmlns:a16="http://schemas.microsoft.com/office/drawing/2014/main" id="{15FD6103-8CF1-47A8-9799-74DF1CA96ADF}"/>
            </a:ext>
          </a:extLst>
        </xdr:cNvPr>
        <xdr:cNvSpPr txBox="1"/>
      </xdr:nvSpPr>
      <xdr:spPr>
        <a:xfrm>
          <a:off x="7673417" y="711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87647</xdr:rowOff>
    </xdr:from>
    <xdr:ext cx="469744" cy="259045"/>
    <xdr:sp macro="" textlink="">
      <xdr:nvSpPr>
        <xdr:cNvPr id="143" name="n_3aveValue【図書館】&#10;一人当たり面積">
          <a:extLst>
            <a:ext uri="{FF2B5EF4-FFF2-40B4-BE49-F238E27FC236}">
              <a16:creationId xmlns:a16="http://schemas.microsoft.com/office/drawing/2014/main" id="{3B22EB10-FD4A-4486-A9A2-E7594A4046FB}"/>
            </a:ext>
          </a:extLst>
        </xdr:cNvPr>
        <xdr:cNvSpPr txBox="1"/>
      </xdr:nvSpPr>
      <xdr:spPr>
        <a:xfrm>
          <a:off x="6866332"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95267</xdr:rowOff>
    </xdr:from>
    <xdr:ext cx="469744" cy="259045"/>
    <xdr:sp macro="" textlink="">
      <xdr:nvSpPr>
        <xdr:cNvPr id="144" name="n_4aveValue【図書館】&#10;一人当たり面積">
          <a:extLst>
            <a:ext uri="{FF2B5EF4-FFF2-40B4-BE49-F238E27FC236}">
              <a16:creationId xmlns:a16="http://schemas.microsoft.com/office/drawing/2014/main" id="{16FE8127-41BE-450B-AE60-462E76824F20}"/>
            </a:ext>
          </a:extLst>
        </xdr:cNvPr>
        <xdr:cNvSpPr txBox="1"/>
      </xdr:nvSpPr>
      <xdr:spPr>
        <a:xfrm>
          <a:off x="6068772"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17797</xdr:rowOff>
    </xdr:from>
    <xdr:ext cx="469744" cy="259045"/>
    <xdr:sp macro="" textlink="">
      <xdr:nvSpPr>
        <xdr:cNvPr id="145" name="n_1mainValue【図書館】&#10;一人当たり面積">
          <a:extLst>
            <a:ext uri="{FF2B5EF4-FFF2-40B4-BE49-F238E27FC236}">
              <a16:creationId xmlns:a16="http://schemas.microsoft.com/office/drawing/2014/main" id="{B9250AAE-198C-4162-9D88-EF45937FFA6C}"/>
            </a:ext>
          </a:extLst>
        </xdr:cNvPr>
        <xdr:cNvSpPr txBox="1"/>
      </xdr:nvSpPr>
      <xdr:spPr>
        <a:xfrm>
          <a:off x="845446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21607</xdr:rowOff>
    </xdr:from>
    <xdr:ext cx="469744" cy="259045"/>
    <xdr:sp macro="" textlink="">
      <xdr:nvSpPr>
        <xdr:cNvPr id="146" name="n_2mainValue【図書館】&#10;一人当たり面積">
          <a:extLst>
            <a:ext uri="{FF2B5EF4-FFF2-40B4-BE49-F238E27FC236}">
              <a16:creationId xmlns:a16="http://schemas.microsoft.com/office/drawing/2014/main" id="{4AB55B09-FBA4-4BDE-A464-2F18727E8957}"/>
            </a:ext>
          </a:extLst>
        </xdr:cNvPr>
        <xdr:cNvSpPr txBox="1"/>
      </xdr:nvSpPr>
      <xdr:spPr>
        <a:xfrm>
          <a:off x="767341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25417</xdr:rowOff>
    </xdr:from>
    <xdr:ext cx="469744" cy="259045"/>
    <xdr:sp macro="" textlink="">
      <xdr:nvSpPr>
        <xdr:cNvPr id="147" name="n_3mainValue【図書館】&#10;一人当たり面積">
          <a:extLst>
            <a:ext uri="{FF2B5EF4-FFF2-40B4-BE49-F238E27FC236}">
              <a16:creationId xmlns:a16="http://schemas.microsoft.com/office/drawing/2014/main" id="{953F141A-3325-4AFC-B10E-E9055C3239FD}"/>
            </a:ext>
          </a:extLst>
        </xdr:cNvPr>
        <xdr:cNvSpPr txBox="1"/>
      </xdr:nvSpPr>
      <xdr:spPr>
        <a:xfrm>
          <a:off x="6866332"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29227</xdr:rowOff>
    </xdr:from>
    <xdr:ext cx="469744" cy="259045"/>
    <xdr:sp macro="" textlink="">
      <xdr:nvSpPr>
        <xdr:cNvPr id="148" name="n_4mainValue【図書館】&#10;一人当たり面積">
          <a:extLst>
            <a:ext uri="{FF2B5EF4-FFF2-40B4-BE49-F238E27FC236}">
              <a16:creationId xmlns:a16="http://schemas.microsoft.com/office/drawing/2014/main" id="{2A748EC9-D553-4A08-B487-7ED89B7E2710}"/>
            </a:ext>
          </a:extLst>
        </xdr:cNvPr>
        <xdr:cNvSpPr txBox="1"/>
      </xdr:nvSpPr>
      <xdr:spPr>
        <a:xfrm>
          <a:off x="6068772"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AF87DDB-1565-42E6-B259-8C13D19A36C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05C2655-4BB7-411F-B3FC-0202688D421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58E69E6-B438-4F93-A871-AF4F04786ED3}"/>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571CD2E-7546-4EAE-9863-A10AAD534F46}"/>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B98205D-20CA-4371-9831-C5F7B58AA1F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11CED1C-F2C2-47CF-BDBF-DDF3FA50FD83}"/>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C4C707D-E34D-4CD6-83A2-A356CFDBB205}"/>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A0639E2-229C-46F7-991A-4F5EE7AB79E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93C24D2-7A87-49E5-8501-08F6BD5DCA1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513CBD9-CAF5-4039-9641-6F7713C989A1}"/>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350D473-A2D2-41DD-B584-C9E25FCB4008}"/>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05137BE-D00E-47A2-9317-4F4EFF82322C}"/>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ED282AA-207B-4D00-A056-B7B201BDB74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BDB2D16-F2AD-4D36-BF34-267AF422CABD}"/>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CF24AE8-CD7E-4CD9-9125-8AE1E2F99102}"/>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16D907F-8203-48C5-B44E-CC0FE31F1054}"/>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0BF342D-E479-41DF-98DA-5CEA4E99655D}"/>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7840C70-DC3D-4B55-943A-5FAE07E4F012}"/>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99AD4B3-581E-4F32-BFB2-E481545989E8}"/>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5996244-729C-42E1-BECC-61D03969FE6B}"/>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31F61B1-1641-40BA-BC2B-BA433E798805}"/>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AECB5E3-651F-4E7D-AFB3-3DA18BCF24F9}"/>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52064BD-BEF6-41E8-9F2C-F09CA31434AE}"/>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98155DC-BF6F-4988-9509-BEED461938C3}"/>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687F4173-1EAB-4175-ABD7-226FF8B2B0D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B6845B60-2FEA-4433-B051-61B7AC123A5A}"/>
            </a:ext>
          </a:extLst>
        </xdr:cNvPr>
        <xdr:cNvCxnSpPr/>
      </xdr:nvCxnSpPr>
      <xdr:spPr>
        <a:xfrm flipV="1">
          <a:off x="4173855" y="969645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EC9A703B-4B49-40A2-808A-E71EF60CB49D}"/>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468DF8BD-2FB1-4E8F-9BF2-82C922243DDE}"/>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AE25DC1E-16F5-44B2-85B9-10FCC4445D77}"/>
            </a:ext>
          </a:extLst>
        </xdr:cNvPr>
        <xdr:cNvSpPr txBox="1"/>
      </xdr:nvSpPr>
      <xdr:spPr>
        <a:xfrm>
          <a:off x="421259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611BFCC0-C99F-40C2-AB42-69E74C186CEA}"/>
            </a:ext>
          </a:extLst>
        </xdr:cNvPr>
        <xdr:cNvCxnSpPr/>
      </xdr:nvCxnSpPr>
      <xdr:spPr>
        <a:xfrm>
          <a:off x="4112260" y="9696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72A96F99-1DA8-4AE6-B3E0-D984FDC5DC3E}"/>
            </a:ext>
          </a:extLst>
        </xdr:cNvPr>
        <xdr:cNvSpPr txBox="1"/>
      </xdr:nvSpPr>
      <xdr:spPr>
        <a:xfrm>
          <a:off x="4212590" y="10446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DCA15225-A42A-4E0A-960C-7FCA245B0E32}"/>
            </a:ext>
          </a:extLst>
        </xdr:cNvPr>
        <xdr:cNvSpPr/>
      </xdr:nvSpPr>
      <xdr:spPr>
        <a:xfrm>
          <a:off x="4131310" y="1046833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B65495B6-A270-40C4-8EE0-45F046208A4B}"/>
            </a:ext>
          </a:extLst>
        </xdr:cNvPr>
        <xdr:cNvSpPr/>
      </xdr:nvSpPr>
      <xdr:spPr>
        <a:xfrm>
          <a:off x="3388360" y="104520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id="{06F4DD12-27A2-4183-B491-AD2C6BACA02C}"/>
            </a:ext>
          </a:extLst>
        </xdr:cNvPr>
        <xdr:cNvSpPr/>
      </xdr:nvSpPr>
      <xdr:spPr>
        <a:xfrm>
          <a:off x="2571750" y="1045554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a:extLst>
            <a:ext uri="{FF2B5EF4-FFF2-40B4-BE49-F238E27FC236}">
              <a16:creationId xmlns:a16="http://schemas.microsoft.com/office/drawing/2014/main" id="{DFD54009-D953-45CF-91E6-E8B8AE7B6DB7}"/>
            </a:ext>
          </a:extLst>
        </xdr:cNvPr>
        <xdr:cNvSpPr/>
      </xdr:nvSpPr>
      <xdr:spPr>
        <a:xfrm>
          <a:off x="1774190" y="104286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a:extLst>
            <a:ext uri="{FF2B5EF4-FFF2-40B4-BE49-F238E27FC236}">
              <a16:creationId xmlns:a16="http://schemas.microsoft.com/office/drawing/2014/main" id="{51432FBD-E8E7-4AFE-B9AC-465D845F8792}"/>
            </a:ext>
          </a:extLst>
        </xdr:cNvPr>
        <xdr:cNvSpPr/>
      </xdr:nvSpPr>
      <xdr:spPr>
        <a:xfrm>
          <a:off x="988060" y="1040111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59E5C69-1661-4E00-96A0-44AEA802F9B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A8AF8C3-12C9-437E-B7AD-1DCD09285B75}"/>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3B50732-974D-4390-83A4-2C1BD9032C8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7C3B396-D58F-479F-AEE0-849CA55C04DB}"/>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53C2A54-F574-4882-BA4A-AC870007391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90" name="楕円 189">
          <a:extLst>
            <a:ext uri="{FF2B5EF4-FFF2-40B4-BE49-F238E27FC236}">
              <a16:creationId xmlns:a16="http://schemas.microsoft.com/office/drawing/2014/main" id="{154FDF28-C4FC-479D-83E2-FC67A7FF7195}"/>
            </a:ext>
          </a:extLst>
        </xdr:cNvPr>
        <xdr:cNvSpPr/>
      </xdr:nvSpPr>
      <xdr:spPr>
        <a:xfrm>
          <a:off x="4131310" y="104144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148426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8C6E943F-F247-4E5A-9E2A-13020846A766}"/>
            </a:ext>
          </a:extLst>
        </xdr:cNvPr>
        <xdr:cNvSpPr txBox="1"/>
      </xdr:nvSpPr>
      <xdr:spPr>
        <a:xfrm>
          <a:off x="4212590" y="10262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92" name="楕円 191">
          <a:extLst>
            <a:ext uri="{FF2B5EF4-FFF2-40B4-BE49-F238E27FC236}">
              <a16:creationId xmlns:a16="http://schemas.microsoft.com/office/drawing/2014/main" id="{4DD5A4CC-19F9-46F4-91E8-ADE5BC7B9E74}"/>
            </a:ext>
          </a:extLst>
        </xdr:cNvPr>
        <xdr:cNvSpPr/>
      </xdr:nvSpPr>
      <xdr:spPr>
        <a:xfrm>
          <a:off x="3388360" y="1038043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61</xdr:row>
      <xdr:rowOff>4899</xdr:rowOff>
    </xdr:to>
    <xdr:cxnSp macro="">
      <xdr:nvCxnSpPr>
        <xdr:cNvPr id="193" name="直線コネクタ 192">
          <a:extLst>
            <a:ext uri="{FF2B5EF4-FFF2-40B4-BE49-F238E27FC236}">
              <a16:creationId xmlns:a16="http://schemas.microsoft.com/office/drawing/2014/main" id="{C3677DC3-5523-44A8-B7E2-D72D1C7F0ECA}"/>
            </a:ext>
          </a:extLst>
        </xdr:cNvPr>
        <xdr:cNvCxnSpPr/>
      </xdr:nvCxnSpPr>
      <xdr:spPr>
        <a:xfrm>
          <a:off x="3431540" y="10423616"/>
          <a:ext cx="74295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48804</xdr:rowOff>
    </xdr:from>
    <xdr:to>
      <xdr:col>15</xdr:col>
      <xdr:colOff>101600</xdr:colOff>
      <xdr:row>60</xdr:row>
      <xdr:rowOff>150404</xdr:rowOff>
    </xdr:to>
    <xdr:sp macro="" textlink="">
      <xdr:nvSpPr>
        <xdr:cNvPr id="194" name="楕円 193">
          <a:extLst>
            <a:ext uri="{FF2B5EF4-FFF2-40B4-BE49-F238E27FC236}">
              <a16:creationId xmlns:a16="http://schemas.microsoft.com/office/drawing/2014/main" id="{C6CCCB4C-479B-4DBC-880B-1D1A0114A1DF}"/>
            </a:ext>
          </a:extLst>
        </xdr:cNvPr>
        <xdr:cNvSpPr/>
      </xdr:nvSpPr>
      <xdr:spPr>
        <a:xfrm>
          <a:off x="2571750" y="1033770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60</xdr:row>
      <xdr:rowOff>140426</xdr:rowOff>
    </xdr:to>
    <xdr:cxnSp macro="">
      <xdr:nvCxnSpPr>
        <xdr:cNvPr id="195" name="直線コネクタ 194">
          <a:extLst>
            <a:ext uri="{FF2B5EF4-FFF2-40B4-BE49-F238E27FC236}">
              <a16:creationId xmlns:a16="http://schemas.microsoft.com/office/drawing/2014/main" id="{2C6428C6-7974-47D0-98F7-586DB1388220}"/>
            </a:ext>
          </a:extLst>
        </xdr:cNvPr>
        <xdr:cNvCxnSpPr/>
      </xdr:nvCxnSpPr>
      <xdr:spPr>
        <a:xfrm>
          <a:off x="2626360" y="10382794"/>
          <a:ext cx="80518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96" name="楕円 195">
          <a:extLst>
            <a:ext uri="{FF2B5EF4-FFF2-40B4-BE49-F238E27FC236}">
              <a16:creationId xmlns:a16="http://schemas.microsoft.com/office/drawing/2014/main" id="{30D382F1-3AFB-45D5-9527-262AEAD89FD1}"/>
            </a:ext>
          </a:extLst>
        </xdr:cNvPr>
        <xdr:cNvSpPr/>
      </xdr:nvSpPr>
      <xdr:spPr>
        <a:xfrm>
          <a:off x="1774190" y="103276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91440</xdr:rowOff>
    </xdr:from>
    <xdr:to>
      <xdr:col>15</xdr:col>
      <xdr:colOff>50800</xdr:colOff>
      <xdr:row>60</xdr:row>
      <xdr:rowOff>99604</xdr:rowOff>
    </xdr:to>
    <xdr:cxnSp macro="">
      <xdr:nvCxnSpPr>
        <xdr:cNvPr id="197" name="直線コネクタ 196">
          <a:extLst>
            <a:ext uri="{FF2B5EF4-FFF2-40B4-BE49-F238E27FC236}">
              <a16:creationId xmlns:a16="http://schemas.microsoft.com/office/drawing/2014/main" id="{FF307962-A3AD-4B7D-AE70-F3953E855DD3}"/>
            </a:ext>
          </a:extLst>
        </xdr:cNvPr>
        <xdr:cNvCxnSpPr/>
      </xdr:nvCxnSpPr>
      <xdr:spPr>
        <a:xfrm>
          <a:off x="1828800" y="10382250"/>
          <a:ext cx="79756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8" name="楕円 197">
          <a:extLst>
            <a:ext uri="{FF2B5EF4-FFF2-40B4-BE49-F238E27FC236}">
              <a16:creationId xmlns:a16="http://schemas.microsoft.com/office/drawing/2014/main" id="{DD8E1EE8-D32E-4114-B517-982FF018BD88}"/>
            </a:ext>
          </a:extLst>
        </xdr:cNvPr>
        <xdr:cNvSpPr/>
      </xdr:nvSpPr>
      <xdr:spPr>
        <a:xfrm>
          <a:off x="988060" y="103602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124097</xdr:rowOff>
    </xdr:to>
    <xdr:cxnSp macro="">
      <xdr:nvCxnSpPr>
        <xdr:cNvPr id="199" name="直線コネクタ 198">
          <a:extLst>
            <a:ext uri="{FF2B5EF4-FFF2-40B4-BE49-F238E27FC236}">
              <a16:creationId xmlns:a16="http://schemas.microsoft.com/office/drawing/2014/main" id="{B28C8040-660F-49BB-9F2E-A52995FB0BC1}"/>
            </a:ext>
          </a:extLst>
        </xdr:cNvPr>
        <xdr:cNvCxnSpPr/>
      </xdr:nvCxnSpPr>
      <xdr:spPr>
        <a:xfrm flipV="1">
          <a:off x="1031240" y="10382250"/>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F168B88B-56C6-4538-B9DB-270EBBAC3FF0}"/>
            </a:ext>
          </a:extLst>
        </xdr:cNvPr>
        <xdr:cNvSpPr txBox="1"/>
      </xdr:nvSpPr>
      <xdr:spPr>
        <a:xfrm>
          <a:off x="3239144" y="1054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1" name="n_2aveValue【体育館・プール】&#10;有形固定資産減価償却率">
          <a:extLst>
            <a:ext uri="{FF2B5EF4-FFF2-40B4-BE49-F238E27FC236}">
              <a16:creationId xmlns:a16="http://schemas.microsoft.com/office/drawing/2014/main" id="{171310F2-7077-41DD-B481-C9213A9C0065}"/>
            </a:ext>
          </a:extLst>
        </xdr:cNvPr>
        <xdr:cNvSpPr txBox="1"/>
      </xdr:nvSpPr>
      <xdr:spPr>
        <a:xfrm>
          <a:off x="2439044" y="105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2" name="n_3aveValue【体育館・プール】&#10;有形固定資産減価償却率">
          <a:extLst>
            <a:ext uri="{FF2B5EF4-FFF2-40B4-BE49-F238E27FC236}">
              <a16:creationId xmlns:a16="http://schemas.microsoft.com/office/drawing/2014/main" id="{C75A643B-F4B4-4B03-8583-140A798A0E26}"/>
            </a:ext>
          </a:extLst>
        </xdr:cNvPr>
        <xdr:cNvSpPr txBox="1"/>
      </xdr:nvSpPr>
      <xdr:spPr>
        <a:xfrm>
          <a:off x="164148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3" name="n_4aveValue【体育館・プール】&#10;有形固定資産減価償却率">
          <a:extLst>
            <a:ext uri="{FF2B5EF4-FFF2-40B4-BE49-F238E27FC236}">
              <a16:creationId xmlns:a16="http://schemas.microsoft.com/office/drawing/2014/main" id="{C37F08E4-2E59-4FB6-AD1B-6DDD09AD5ADB}"/>
            </a:ext>
          </a:extLst>
        </xdr:cNvPr>
        <xdr:cNvSpPr txBox="1"/>
      </xdr:nvSpPr>
      <xdr:spPr>
        <a:xfrm>
          <a:off x="85535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36303</xdr:rowOff>
    </xdr:from>
    <xdr:ext cx="405111" cy="259045"/>
    <xdr:sp macro="" textlink="">
      <xdr:nvSpPr>
        <xdr:cNvPr id="204" name="n_1mainValue【体育館・プール】&#10;有形固定資産減価償却率">
          <a:extLst>
            <a:ext uri="{FF2B5EF4-FFF2-40B4-BE49-F238E27FC236}">
              <a16:creationId xmlns:a16="http://schemas.microsoft.com/office/drawing/2014/main" id="{D63D1455-F159-4884-9954-0ACB37266B2C}"/>
            </a:ext>
          </a:extLst>
        </xdr:cNvPr>
        <xdr:cNvSpPr txBox="1"/>
      </xdr:nvSpPr>
      <xdr:spPr>
        <a:xfrm>
          <a:off x="32391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205" name="n_2mainValue【体育館・プール】&#10;有形固定資産減価償却率">
          <a:extLst>
            <a:ext uri="{FF2B5EF4-FFF2-40B4-BE49-F238E27FC236}">
              <a16:creationId xmlns:a16="http://schemas.microsoft.com/office/drawing/2014/main" id="{51159A37-947D-47E7-AAB9-D065230A8F7D}"/>
            </a:ext>
          </a:extLst>
        </xdr:cNvPr>
        <xdr:cNvSpPr txBox="1"/>
      </xdr:nvSpPr>
      <xdr:spPr>
        <a:xfrm>
          <a:off x="2439044" y="1011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158767</xdr:rowOff>
    </xdr:from>
    <xdr:ext cx="405111" cy="259045"/>
    <xdr:sp macro="" textlink="">
      <xdr:nvSpPr>
        <xdr:cNvPr id="206" name="n_3mainValue【体育館・プール】&#10;有形固定資産減価償却率">
          <a:extLst>
            <a:ext uri="{FF2B5EF4-FFF2-40B4-BE49-F238E27FC236}">
              <a16:creationId xmlns:a16="http://schemas.microsoft.com/office/drawing/2014/main" id="{CEF6EC44-EA2F-45E7-81E9-ED21929B8037}"/>
            </a:ext>
          </a:extLst>
        </xdr:cNvPr>
        <xdr:cNvSpPr txBox="1"/>
      </xdr:nvSpPr>
      <xdr:spPr>
        <a:xfrm>
          <a:off x="164148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7" name="n_4mainValue【体育館・プール】&#10;有形固定資産減価償却率">
          <a:extLst>
            <a:ext uri="{FF2B5EF4-FFF2-40B4-BE49-F238E27FC236}">
              <a16:creationId xmlns:a16="http://schemas.microsoft.com/office/drawing/2014/main" id="{D1D64753-FACA-4722-BAB9-56E8FE942EF8}"/>
            </a:ext>
          </a:extLst>
        </xdr:cNvPr>
        <xdr:cNvSpPr txBox="1"/>
      </xdr:nvSpPr>
      <xdr:spPr>
        <a:xfrm>
          <a:off x="855354"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8321A9A-E3BE-4D55-A7A5-3B45BFEB19E0}"/>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2732D08-CEF0-44A1-A26D-ACE639CD632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04345BF-4F98-4E0E-ABC0-AE3DB54C6612}"/>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F6A8ADE-2968-461C-AC06-8FAC486B3688}"/>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21D56BC-BE8F-46B4-AF7A-58042F25F09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4FBEC1A-3745-4F5B-B48D-019D5E0B0CE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95035CD-DCDB-4C28-978D-32395BA551D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9464991-53EC-499A-BA09-8FCDE9B9A1A0}"/>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68C8209-6CE5-4108-BB07-D1A6CE31827C}"/>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2C1D958-C7A9-4051-A89B-A9C68931CE97}"/>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F0813DF-5C6A-4B8B-A19F-B9C356D4B100}"/>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A0363877-7FCD-487E-9A1E-0365425F2E56}"/>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F958A44-24AA-4636-98E6-8258B730B404}"/>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48EDB803-E797-4D29-ABC3-64A6C1EE0BEC}"/>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D6CA8A4-EED1-45EC-B657-38A36D2E255F}"/>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82F51128-4E19-432B-BF3E-0F337E858D48}"/>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A1CDE93-6A2A-4A79-A675-2FDAA99F2AE8}"/>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E1E12B34-3648-4E5E-85A1-BB48737297EB}"/>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3412A8D-CC48-4AEF-9D50-E1513E6F3A18}"/>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B31C9EF3-0D0C-4F0E-89E3-E0610F47750B}"/>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D310832-0B83-4749-8763-34A7884B30C8}"/>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DBE47726-D32D-4E03-893C-8EF05F61E3CB}"/>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23A5189A-66C7-4C0B-92F6-6A8DFF478C5C}"/>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CA23F324-08D6-459C-9756-242F4DB0554F}"/>
            </a:ext>
          </a:extLst>
        </xdr:cNvPr>
        <xdr:cNvCxnSpPr/>
      </xdr:nvCxnSpPr>
      <xdr:spPr>
        <a:xfrm flipV="1">
          <a:off x="9429115" y="9731121"/>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FC928337-D16B-404D-8509-33D605F3725E}"/>
            </a:ext>
          </a:extLst>
        </xdr:cNvPr>
        <xdr:cNvSpPr txBox="1"/>
      </xdr:nvSpPr>
      <xdr:spPr>
        <a:xfrm>
          <a:off x="946785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DFCB5899-850D-4289-9A86-66FC7B26204E}"/>
            </a:ext>
          </a:extLst>
        </xdr:cNvPr>
        <xdr:cNvCxnSpPr/>
      </xdr:nvCxnSpPr>
      <xdr:spPr>
        <a:xfrm>
          <a:off x="9356090" y="1104861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66DCF28B-3613-4FFD-84C0-C873831127DF}"/>
            </a:ext>
          </a:extLst>
        </xdr:cNvPr>
        <xdr:cNvSpPr txBox="1"/>
      </xdr:nvSpPr>
      <xdr:spPr>
        <a:xfrm>
          <a:off x="946785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1DC810DD-4B11-41CE-977B-CC6445F29F50}"/>
            </a:ext>
          </a:extLst>
        </xdr:cNvPr>
        <xdr:cNvCxnSpPr/>
      </xdr:nvCxnSpPr>
      <xdr:spPr>
        <a:xfrm>
          <a:off x="9356090" y="97311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3CFF3040-510C-46AF-A6E7-A6A96522328F}"/>
            </a:ext>
          </a:extLst>
        </xdr:cNvPr>
        <xdr:cNvSpPr txBox="1"/>
      </xdr:nvSpPr>
      <xdr:spPr>
        <a:xfrm>
          <a:off x="9467850" y="1069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99C23DB3-662D-4A53-A438-40F4FC24A99F}"/>
            </a:ext>
          </a:extLst>
        </xdr:cNvPr>
        <xdr:cNvSpPr/>
      </xdr:nvSpPr>
      <xdr:spPr>
        <a:xfrm>
          <a:off x="9394190" y="10843133"/>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17EB59EF-279D-439C-B8A0-8A91B7A4FBC4}"/>
            </a:ext>
          </a:extLst>
        </xdr:cNvPr>
        <xdr:cNvSpPr/>
      </xdr:nvSpPr>
      <xdr:spPr>
        <a:xfrm>
          <a:off x="8632190" y="1085799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9" name="フローチャート: 判断 238">
          <a:extLst>
            <a:ext uri="{FF2B5EF4-FFF2-40B4-BE49-F238E27FC236}">
              <a16:creationId xmlns:a16="http://schemas.microsoft.com/office/drawing/2014/main" id="{F7DDCAA9-E607-4A18-9BB2-B7547249D35E}"/>
            </a:ext>
          </a:extLst>
        </xdr:cNvPr>
        <xdr:cNvSpPr/>
      </xdr:nvSpPr>
      <xdr:spPr>
        <a:xfrm>
          <a:off x="7846060" y="108953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99695</xdr:rowOff>
    </xdr:from>
    <xdr:to>
      <xdr:col>41</xdr:col>
      <xdr:colOff>101600</xdr:colOff>
      <xdr:row>64</xdr:row>
      <xdr:rowOff>29845</xdr:rowOff>
    </xdr:to>
    <xdr:sp macro="" textlink="">
      <xdr:nvSpPr>
        <xdr:cNvPr id="240" name="フローチャート: 判断 239">
          <a:extLst>
            <a:ext uri="{FF2B5EF4-FFF2-40B4-BE49-F238E27FC236}">
              <a16:creationId xmlns:a16="http://schemas.microsoft.com/office/drawing/2014/main" id="{CA94C0BC-DFBF-4404-BC4C-0CF238F30BF9}"/>
            </a:ext>
          </a:extLst>
        </xdr:cNvPr>
        <xdr:cNvSpPr/>
      </xdr:nvSpPr>
      <xdr:spPr>
        <a:xfrm>
          <a:off x="7029450" y="108972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105029</xdr:rowOff>
    </xdr:from>
    <xdr:to>
      <xdr:col>36</xdr:col>
      <xdr:colOff>165100</xdr:colOff>
      <xdr:row>64</xdr:row>
      <xdr:rowOff>35179</xdr:rowOff>
    </xdr:to>
    <xdr:sp macro="" textlink="">
      <xdr:nvSpPr>
        <xdr:cNvPr id="241" name="フローチャート: 判断 240">
          <a:extLst>
            <a:ext uri="{FF2B5EF4-FFF2-40B4-BE49-F238E27FC236}">
              <a16:creationId xmlns:a16="http://schemas.microsoft.com/office/drawing/2014/main" id="{A4BA8633-FCC8-4CDB-A256-7305C116BA19}"/>
            </a:ext>
          </a:extLst>
        </xdr:cNvPr>
        <xdr:cNvSpPr/>
      </xdr:nvSpPr>
      <xdr:spPr>
        <a:xfrm>
          <a:off x="6231890" y="109044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3EFE05C-2947-4AD6-BDBA-90947395A514}"/>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11F93EE-C713-4BBD-93B2-0A15EF3F0C95}"/>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99D4D5E-B886-4F99-8706-6FB323DD0C64}"/>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91DC231-B811-42CB-B9B6-03BA9159CA36}"/>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608E340-81E4-41F9-AEF1-D3A3429AFCE5}"/>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143891</xdr:rowOff>
    </xdr:from>
    <xdr:to>
      <xdr:col>55</xdr:col>
      <xdr:colOff>50800</xdr:colOff>
      <xdr:row>64</xdr:row>
      <xdr:rowOff>74041</xdr:rowOff>
    </xdr:to>
    <xdr:sp macro="" textlink="">
      <xdr:nvSpPr>
        <xdr:cNvPr id="247" name="楕円 246">
          <a:extLst>
            <a:ext uri="{FF2B5EF4-FFF2-40B4-BE49-F238E27FC236}">
              <a16:creationId xmlns:a16="http://schemas.microsoft.com/office/drawing/2014/main" id="{02FDD7A4-23C0-4650-9C50-E25397247ADA}"/>
            </a:ext>
          </a:extLst>
        </xdr:cNvPr>
        <xdr:cNvSpPr/>
      </xdr:nvSpPr>
      <xdr:spPr>
        <a:xfrm>
          <a:off x="9394190" y="1094333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58818</xdr:rowOff>
    </xdr:from>
    <xdr:ext cx="469744" cy="259045"/>
    <xdr:sp macro="" textlink="">
      <xdr:nvSpPr>
        <xdr:cNvPr id="248" name="【体育館・プール】&#10;一人当たり面積該当値テキスト">
          <a:extLst>
            <a:ext uri="{FF2B5EF4-FFF2-40B4-BE49-F238E27FC236}">
              <a16:creationId xmlns:a16="http://schemas.microsoft.com/office/drawing/2014/main" id="{9DC71197-9486-4C50-BA36-45A95898EC51}"/>
            </a:ext>
          </a:extLst>
        </xdr:cNvPr>
        <xdr:cNvSpPr txBox="1"/>
      </xdr:nvSpPr>
      <xdr:spPr>
        <a:xfrm>
          <a:off x="9467850" y="1085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144653</xdr:rowOff>
    </xdr:from>
    <xdr:to>
      <xdr:col>50</xdr:col>
      <xdr:colOff>165100</xdr:colOff>
      <xdr:row>64</xdr:row>
      <xdr:rowOff>74803</xdr:rowOff>
    </xdr:to>
    <xdr:sp macro="" textlink="">
      <xdr:nvSpPr>
        <xdr:cNvPr id="249" name="楕円 248">
          <a:extLst>
            <a:ext uri="{FF2B5EF4-FFF2-40B4-BE49-F238E27FC236}">
              <a16:creationId xmlns:a16="http://schemas.microsoft.com/office/drawing/2014/main" id="{4C986AA0-29FF-4506-9CC6-E7A683902A1C}"/>
            </a:ext>
          </a:extLst>
        </xdr:cNvPr>
        <xdr:cNvSpPr/>
      </xdr:nvSpPr>
      <xdr:spPr>
        <a:xfrm>
          <a:off x="8632190" y="1094409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23241</xdr:rowOff>
    </xdr:from>
    <xdr:to>
      <xdr:col>55</xdr:col>
      <xdr:colOff>0</xdr:colOff>
      <xdr:row>64</xdr:row>
      <xdr:rowOff>24003</xdr:rowOff>
    </xdr:to>
    <xdr:cxnSp macro="">
      <xdr:nvCxnSpPr>
        <xdr:cNvPr id="250" name="直線コネクタ 249">
          <a:extLst>
            <a:ext uri="{FF2B5EF4-FFF2-40B4-BE49-F238E27FC236}">
              <a16:creationId xmlns:a16="http://schemas.microsoft.com/office/drawing/2014/main" id="{321CF0A3-4379-4399-B7BD-F5A638BE4AD3}"/>
            </a:ext>
          </a:extLst>
        </xdr:cNvPr>
        <xdr:cNvCxnSpPr/>
      </xdr:nvCxnSpPr>
      <xdr:spPr>
        <a:xfrm flipV="1">
          <a:off x="8686800" y="10992231"/>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145796</xdr:rowOff>
    </xdr:from>
    <xdr:to>
      <xdr:col>46</xdr:col>
      <xdr:colOff>38100</xdr:colOff>
      <xdr:row>64</xdr:row>
      <xdr:rowOff>75946</xdr:rowOff>
    </xdr:to>
    <xdr:sp macro="" textlink="">
      <xdr:nvSpPr>
        <xdr:cNvPr id="251" name="楕円 250">
          <a:extLst>
            <a:ext uri="{FF2B5EF4-FFF2-40B4-BE49-F238E27FC236}">
              <a16:creationId xmlns:a16="http://schemas.microsoft.com/office/drawing/2014/main" id="{B6358C34-B23E-4C60-951A-F160C532AFD9}"/>
            </a:ext>
          </a:extLst>
        </xdr:cNvPr>
        <xdr:cNvSpPr/>
      </xdr:nvSpPr>
      <xdr:spPr>
        <a:xfrm>
          <a:off x="7846060" y="109452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24003</xdr:rowOff>
    </xdr:from>
    <xdr:to>
      <xdr:col>50</xdr:col>
      <xdr:colOff>114300</xdr:colOff>
      <xdr:row>64</xdr:row>
      <xdr:rowOff>25146</xdr:rowOff>
    </xdr:to>
    <xdr:cxnSp macro="">
      <xdr:nvCxnSpPr>
        <xdr:cNvPr id="252" name="直線コネクタ 251">
          <a:extLst>
            <a:ext uri="{FF2B5EF4-FFF2-40B4-BE49-F238E27FC236}">
              <a16:creationId xmlns:a16="http://schemas.microsoft.com/office/drawing/2014/main" id="{D7E739A7-EED8-4F9F-AC49-944211FEE4BC}"/>
            </a:ext>
          </a:extLst>
        </xdr:cNvPr>
        <xdr:cNvCxnSpPr/>
      </xdr:nvCxnSpPr>
      <xdr:spPr>
        <a:xfrm flipV="1">
          <a:off x="7889240" y="10992993"/>
          <a:ext cx="79756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146558</xdr:rowOff>
    </xdr:from>
    <xdr:to>
      <xdr:col>41</xdr:col>
      <xdr:colOff>101600</xdr:colOff>
      <xdr:row>64</xdr:row>
      <xdr:rowOff>76708</xdr:rowOff>
    </xdr:to>
    <xdr:sp macro="" textlink="">
      <xdr:nvSpPr>
        <xdr:cNvPr id="253" name="楕円 252">
          <a:extLst>
            <a:ext uri="{FF2B5EF4-FFF2-40B4-BE49-F238E27FC236}">
              <a16:creationId xmlns:a16="http://schemas.microsoft.com/office/drawing/2014/main" id="{61197C17-50CF-4F90-AE61-A0268B881FE9}"/>
            </a:ext>
          </a:extLst>
        </xdr:cNvPr>
        <xdr:cNvSpPr/>
      </xdr:nvSpPr>
      <xdr:spPr>
        <a:xfrm>
          <a:off x="7029450" y="109460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25146</xdr:rowOff>
    </xdr:from>
    <xdr:to>
      <xdr:col>45</xdr:col>
      <xdr:colOff>177800</xdr:colOff>
      <xdr:row>64</xdr:row>
      <xdr:rowOff>25908</xdr:rowOff>
    </xdr:to>
    <xdr:cxnSp macro="">
      <xdr:nvCxnSpPr>
        <xdr:cNvPr id="254" name="直線コネクタ 253">
          <a:extLst>
            <a:ext uri="{FF2B5EF4-FFF2-40B4-BE49-F238E27FC236}">
              <a16:creationId xmlns:a16="http://schemas.microsoft.com/office/drawing/2014/main" id="{16DFB854-166C-4572-BBB6-9EF3AF2CE1DB}"/>
            </a:ext>
          </a:extLst>
        </xdr:cNvPr>
        <xdr:cNvCxnSpPr/>
      </xdr:nvCxnSpPr>
      <xdr:spPr>
        <a:xfrm flipV="1">
          <a:off x="7084060" y="10994136"/>
          <a:ext cx="80518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147320</xdr:rowOff>
    </xdr:from>
    <xdr:to>
      <xdr:col>36</xdr:col>
      <xdr:colOff>165100</xdr:colOff>
      <xdr:row>64</xdr:row>
      <xdr:rowOff>77470</xdr:rowOff>
    </xdr:to>
    <xdr:sp macro="" textlink="">
      <xdr:nvSpPr>
        <xdr:cNvPr id="255" name="楕円 254">
          <a:extLst>
            <a:ext uri="{FF2B5EF4-FFF2-40B4-BE49-F238E27FC236}">
              <a16:creationId xmlns:a16="http://schemas.microsoft.com/office/drawing/2014/main" id="{1CDE07AA-BB57-40A0-9D15-763F50A93642}"/>
            </a:ext>
          </a:extLst>
        </xdr:cNvPr>
        <xdr:cNvSpPr/>
      </xdr:nvSpPr>
      <xdr:spPr>
        <a:xfrm>
          <a:off x="6231890" y="109467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25908</xdr:rowOff>
    </xdr:from>
    <xdr:to>
      <xdr:col>41</xdr:col>
      <xdr:colOff>50800</xdr:colOff>
      <xdr:row>64</xdr:row>
      <xdr:rowOff>26670</xdr:rowOff>
    </xdr:to>
    <xdr:cxnSp macro="">
      <xdr:nvCxnSpPr>
        <xdr:cNvPr id="256" name="直線コネクタ 255">
          <a:extLst>
            <a:ext uri="{FF2B5EF4-FFF2-40B4-BE49-F238E27FC236}">
              <a16:creationId xmlns:a16="http://schemas.microsoft.com/office/drawing/2014/main" id="{FA82BF11-8110-4441-8A4F-E72C6F6259F1}"/>
            </a:ext>
          </a:extLst>
        </xdr:cNvPr>
        <xdr:cNvCxnSpPr/>
      </xdr:nvCxnSpPr>
      <xdr:spPr>
        <a:xfrm flipV="1">
          <a:off x="6286500" y="10994898"/>
          <a:ext cx="79756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F46A7270-A55D-473F-A0F8-BE2F8BA5CF96}"/>
            </a:ext>
          </a:extLst>
        </xdr:cNvPr>
        <xdr:cNvSpPr txBox="1"/>
      </xdr:nvSpPr>
      <xdr:spPr>
        <a:xfrm>
          <a:off x="8454467" y="106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258" name="n_2aveValue【体育館・プール】&#10;一人当たり面積">
          <a:extLst>
            <a:ext uri="{FF2B5EF4-FFF2-40B4-BE49-F238E27FC236}">
              <a16:creationId xmlns:a16="http://schemas.microsoft.com/office/drawing/2014/main" id="{F0551DCC-0367-4195-B7BB-170A6BB9B190}"/>
            </a:ext>
          </a:extLst>
        </xdr:cNvPr>
        <xdr:cNvSpPr txBox="1"/>
      </xdr:nvSpPr>
      <xdr:spPr>
        <a:xfrm>
          <a:off x="767341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46372</xdr:rowOff>
    </xdr:from>
    <xdr:ext cx="469744" cy="259045"/>
    <xdr:sp macro="" textlink="">
      <xdr:nvSpPr>
        <xdr:cNvPr id="259" name="n_3aveValue【体育館・プール】&#10;一人当たり面積">
          <a:extLst>
            <a:ext uri="{FF2B5EF4-FFF2-40B4-BE49-F238E27FC236}">
              <a16:creationId xmlns:a16="http://schemas.microsoft.com/office/drawing/2014/main" id="{62B77642-4211-4C5A-9249-6EB16715A39A}"/>
            </a:ext>
          </a:extLst>
        </xdr:cNvPr>
        <xdr:cNvSpPr txBox="1"/>
      </xdr:nvSpPr>
      <xdr:spPr>
        <a:xfrm>
          <a:off x="6866332" y="1067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51706</xdr:rowOff>
    </xdr:from>
    <xdr:ext cx="469744" cy="259045"/>
    <xdr:sp macro="" textlink="">
      <xdr:nvSpPr>
        <xdr:cNvPr id="260" name="n_4aveValue【体育館・プール】&#10;一人当たり面積">
          <a:extLst>
            <a:ext uri="{FF2B5EF4-FFF2-40B4-BE49-F238E27FC236}">
              <a16:creationId xmlns:a16="http://schemas.microsoft.com/office/drawing/2014/main" id="{9F607B0E-5981-4FD4-BB90-8DE67472F41F}"/>
            </a:ext>
          </a:extLst>
        </xdr:cNvPr>
        <xdr:cNvSpPr txBox="1"/>
      </xdr:nvSpPr>
      <xdr:spPr>
        <a:xfrm>
          <a:off x="6068772" y="1068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65930</xdr:rowOff>
    </xdr:from>
    <xdr:ext cx="469744" cy="259045"/>
    <xdr:sp macro="" textlink="">
      <xdr:nvSpPr>
        <xdr:cNvPr id="261" name="n_1mainValue【体育館・プール】&#10;一人当たり面積">
          <a:extLst>
            <a:ext uri="{FF2B5EF4-FFF2-40B4-BE49-F238E27FC236}">
              <a16:creationId xmlns:a16="http://schemas.microsoft.com/office/drawing/2014/main" id="{ECCCA04A-EFDA-4CDB-BDEF-361B3BA1FB85}"/>
            </a:ext>
          </a:extLst>
        </xdr:cNvPr>
        <xdr:cNvSpPr txBox="1"/>
      </xdr:nvSpPr>
      <xdr:spPr>
        <a:xfrm>
          <a:off x="8454467" y="1103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67073</xdr:rowOff>
    </xdr:from>
    <xdr:ext cx="469744" cy="259045"/>
    <xdr:sp macro="" textlink="">
      <xdr:nvSpPr>
        <xdr:cNvPr id="262" name="n_2mainValue【体育館・プール】&#10;一人当たり面積">
          <a:extLst>
            <a:ext uri="{FF2B5EF4-FFF2-40B4-BE49-F238E27FC236}">
              <a16:creationId xmlns:a16="http://schemas.microsoft.com/office/drawing/2014/main" id="{4138953A-EE47-404C-94F2-068D8BD23A81}"/>
            </a:ext>
          </a:extLst>
        </xdr:cNvPr>
        <xdr:cNvSpPr txBox="1"/>
      </xdr:nvSpPr>
      <xdr:spPr>
        <a:xfrm>
          <a:off x="7673417" y="1103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67835</xdr:rowOff>
    </xdr:from>
    <xdr:ext cx="469744" cy="259045"/>
    <xdr:sp macro="" textlink="">
      <xdr:nvSpPr>
        <xdr:cNvPr id="263" name="n_3mainValue【体育館・プール】&#10;一人当たり面積">
          <a:extLst>
            <a:ext uri="{FF2B5EF4-FFF2-40B4-BE49-F238E27FC236}">
              <a16:creationId xmlns:a16="http://schemas.microsoft.com/office/drawing/2014/main" id="{33AA4982-4C30-4121-8D38-F720FBEBA636}"/>
            </a:ext>
          </a:extLst>
        </xdr:cNvPr>
        <xdr:cNvSpPr txBox="1"/>
      </xdr:nvSpPr>
      <xdr:spPr>
        <a:xfrm>
          <a:off x="6866332" y="1103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68597</xdr:rowOff>
    </xdr:from>
    <xdr:ext cx="469744" cy="259045"/>
    <xdr:sp macro="" textlink="">
      <xdr:nvSpPr>
        <xdr:cNvPr id="264" name="n_4mainValue【体育館・プール】&#10;一人当たり面積">
          <a:extLst>
            <a:ext uri="{FF2B5EF4-FFF2-40B4-BE49-F238E27FC236}">
              <a16:creationId xmlns:a16="http://schemas.microsoft.com/office/drawing/2014/main" id="{6C08CA8C-D3FE-439B-8A97-3E788D733247}"/>
            </a:ext>
          </a:extLst>
        </xdr:cNvPr>
        <xdr:cNvSpPr txBox="1"/>
      </xdr:nvSpPr>
      <xdr:spPr>
        <a:xfrm>
          <a:off x="6068772"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C265706-9D48-4A7E-A247-FAEAFE5CB13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9FD68A9-840B-4C0B-90C3-01082499421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710F314-CDF9-48E8-9A59-51675A20B96D}"/>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4FB68CB-2F58-47DF-9B92-9FDF16274AF0}"/>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FA570B6-F117-4482-B921-F73FE51AEA00}"/>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1A5948D-1FDA-4B3C-BAD4-87B6904EB622}"/>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DAD5BE0-EFA4-43BC-B436-8BECFC4DAC8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D5DBC67-41D9-4548-A4F8-A6CEBEC2F6E2}"/>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DE0E31B-2BCD-4854-B722-81D7AD671C7D}"/>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F7AF837-3F87-4D2E-AF19-3FD48D7FB593}"/>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F850687-73BC-4F16-AE9C-6F19C46B5592}"/>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539BFCFD-3B28-4C94-91D8-6CEDDA953FCA}"/>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7014CCD8-6903-4322-968B-FBC5C5B99B3F}"/>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AB8E6342-ABC4-4CB3-B746-D5F34C9D99D9}"/>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A36996FF-D558-4CE7-B998-52E673D45494}"/>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268CC105-8C2B-480D-B129-A7DE4F380D56}"/>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6645924-10E6-42D6-B1BB-102CCEC6A1F1}"/>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FD9114FB-26B7-4AA6-8D70-3B66C46C6872}"/>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3A553125-03D5-45DA-BF09-0B64F705F048}"/>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CDCD29FC-7B9C-4271-970E-25034A309B83}"/>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4E0FF7DC-EA8D-4E44-8403-9E88188FBD56}"/>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727AE355-4817-4C47-B99B-11D771264055}"/>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4EF3B64D-05A9-45A6-AC3C-B7E94ACEE10D}"/>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B1BB8655-C123-4BF7-879A-C7372975F24C}"/>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DB537896-1EAC-4462-85DD-853A6F47D8FB}"/>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A2E3CF84-284C-4598-9397-31E3DEFFCEA4}"/>
            </a:ext>
          </a:extLst>
        </xdr:cNvPr>
        <xdr:cNvCxnSpPr/>
      </xdr:nvCxnSpPr>
      <xdr:spPr>
        <a:xfrm flipV="1">
          <a:off x="4173855" y="13437053"/>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A3D603FB-E1A1-4BC7-9927-DC4F6F60E772}"/>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7CFED35D-04F3-46A0-AED3-0B49A9F71865}"/>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1E24E695-C8E8-458A-805E-1D42DEBC4F80}"/>
            </a:ext>
          </a:extLst>
        </xdr:cNvPr>
        <xdr:cNvSpPr txBox="1"/>
      </xdr:nvSpPr>
      <xdr:spPr>
        <a:xfrm>
          <a:off x="4212590" y="13217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CEFC0EF1-7BAC-421F-B0CB-5EA593EE9B3E}"/>
            </a:ext>
          </a:extLst>
        </xdr:cNvPr>
        <xdr:cNvCxnSpPr/>
      </xdr:nvCxnSpPr>
      <xdr:spPr>
        <a:xfrm>
          <a:off x="4112260" y="13437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A3C13D46-EF61-4D7B-BC08-76736B0B35C4}"/>
            </a:ext>
          </a:extLst>
        </xdr:cNvPr>
        <xdr:cNvSpPr txBox="1"/>
      </xdr:nvSpPr>
      <xdr:spPr>
        <a:xfrm>
          <a:off x="4212590" y="14155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DB6BC37C-1C73-4FB7-9C4D-37AA8D471D61}"/>
            </a:ext>
          </a:extLst>
        </xdr:cNvPr>
        <xdr:cNvSpPr/>
      </xdr:nvSpPr>
      <xdr:spPr>
        <a:xfrm>
          <a:off x="413131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8EA55B51-E11B-4629-AB18-3E0E82693FEE}"/>
            </a:ext>
          </a:extLst>
        </xdr:cNvPr>
        <xdr:cNvSpPr/>
      </xdr:nvSpPr>
      <xdr:spPr>
        <a:xfrm>
          <a:off x="3388360" y="141411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8" name="フローチャート: 判断 297">
          <a:extLst>
            <a:ext uri="{FF2B5EF4-FFF2-40B4-BE49-F238E27FC236}">
              <a16:creationId xmlns:a16="http://schemas.microsoft.com/office/drawing/2014/main" id="{E407E31D-8223-427A-BB00-DC95FE1CA86F}"/>
            </a:ext>
          </a:extLst>
        </xdr:cNvPr>
        <xdr:cNvSpPr/>
      </xdr:nvSpPr>
      <xdr:spPr>
        <a:xfrm>
          <a:off x="2571750" y="141185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37919</xdr:rowOff>
    </xdr:from>
    <xdr:to>
      <xdr:col>10</xdr:col>
      <xdr:colOff>165100</xdr:colOff>
      <xdr:row>82</xdr:row>
      <xdr:rowOff>139519</xdr:rowOff>
    </xdr:to>
    <xdr:sp macro="" textlink="">
      <xdr:nvSpPr>
        <xdr:cNvPr id="299" name="フローチャート: 判断 298">
          <a:extLst>
            <a:ext uri="{FF2B5EF4-FFF2-40B4-BE49-F238E27FC236}">
              <a16:creationId xmlns:a16="http://schemas.microsoft.com/office/drawing/2014/main" id="{19422ECF-3624-4625-B1FD-E72B0EF0FC69}"/>
            </a:ext>
          </a:extLst>
        </xdr:cNvPr>
        <xdr:cNvSpPr/>
      </xdr:nvSpPr>
      <xdr:spPr>
        <a:xfrm>
          <a:off x="1774190" y="1409681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8527</xdr:rowOff>
    </xdr:from>
    <xdr:to>
      <xdr:col>6</xdr:col>
      <xdr:colOff>38100</xdr:colOff>
      <xdr:row>82</xdr:row>
      <xdr:rowOff>110127</xdr:rowOff>
    </xdr:to>
    <xdr:sp macro="" textlink="">
      <xdr:nvSpPr>
        <xdr:cNvPr id="300" name="フローチャート: 判断 299">
          <a:extLst>
            <a:ext uri="{FF2B5EF4-FFF2-40B4-BE49-F238E27FC236}">
              <a16:creationId xmlns:a16="http://schemas.microsoft.com/office/drawing/2014/main" id="{6955FA3D-57EF-4A39-A021-842208559E02}"/>
            </a:ext>
          </a:extLst>
        </xdr:cNvPr>
        <xdr:cNvSpPr/>
      </xdr:nvSpPr>
      <xdr:spPr>
        <a:xfrm>
          <a:off x="988060" y="140693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B91F3FD-8280-435F-B9AC-8561C00FD5FF}"/>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77D6FB4-DB2E-4BDC-B8DE-90AA016045C8}"/>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6D24B20-AD4D-4E01-9618-81DC35878521}"/>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38C0B44-FBF0-4585-B4FF-425DCE81DE84}"/>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5DE833A-E1BC-4430-AD81-C62EE3ACF73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116295</xdr:rowOff>
    </xdr:from>
    <xdr:to>
      <xdr:col>24</xdr:col>
      <xdr:colOff>114300</xdr:colOff>
      <xdr:row>82</xdr:row>
      <xdr:rowOff>46445</xdr:rowOff>
    </xdr:to>
    <xdr:sp macro="" textlink="">
      <xdr:nvSpPr>
        <xdr:cNvPr id="306" name="楕円 305">
          <a:extLst>
            <a:ext uri="{FF2B5EF4-FFF2-40B4-BE49-F238E27FC236}">
              <a16:creationId xmlns:a16="http://schemas.microsoft.com/office/drawing/2014/main" id="{6879DE3F-9DCA-4947-A59E-0D936DAA0490}"/>
            </a:ext>
          </a:extLst>
        </xdr:cNvPr>
        <xdr:cNvSpPr/>
      </xdr:nvSpPr>
      <xdr:spPr>
        <a:xfrm>
          <a:off x="4131310" y="140037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139172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8F9B4AC-BCA7-46B6-87E9-96A9E80855A0}"/>
            </a:ext>
          </a:extLst>
        </xdr:cNvPr>
        <xdr:cNvSpPr txBox="1"/>
      </xdr:nvSpPr>
      <xdr:spPr>
        <a:xfrm>
          <a:off x="4212590" y="138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83638</xdr:rowOff>
    </xdr:from>
    <xdr:to>
      <xdr:col>20</xdr:col>
      <xdr:colOff>38100</xdr:colOff>
      <xdr:row>82</xdr:row>
      <xdr:rowOff>13788</xdr:rowOff>
    </xdr:to>
    <xdr:sp macro="" textlink="">
      <xdr:nvSpPr>
        <xdr:cNvPr id="308" name="楕円 307">
          <a:extLst>
            <a:ext uri="{FF2B5EF4-FFF2-40B4-BE49-F238E27FC236}">
              <a16:creationId xmlns:a16="http://schemas.microsoft.com/office/drawing/2014/main" id="{B5A69001-D8AB-4FC4-994B-3EF2E220675B}"/>
            </a:ext>
          </a:extLst>
        </xdr:cNvPr>
        <xdr:cNvSpPr/>
      </xdr:nvSpPr>
      <xdr:spPr>
        <a:xfrm>
          <a:off x="3388360" y="1397299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134438</xdr:rowOff>
    </xdr:from>
    <xdr:to>
      <xdr:col>24</xdr:col>
      <xdr:colOff>63500</xdr:colOff>
      <xdr:row>81</xdr:row>
      <xdr:rowOff>167095</xdr:rowOff>
    </xdr:to>
    <xdr:cxnSp macro="">
      <xdr:nvCxnSpPr>
        <xdr:cNvPr id="309" name="直線コネクタ 308">
          <a:extLst>
            <a:ext uri="{FF2B5EF4-FFF2-40B4-BE49-F238E27FC236}">
              <a16:creationId xmlns:a16="http://schemas.microsoft.com/office/drawing/2014/main" id="{58418868-E187-49E6-B0B8-E3ADA0AAF027}"/>
            </a:ext>
          </a:extLst>
        </xdr:cNvPr>
        <xdr:cNvCxnSpPr/>
      </xdr:nvCxnSpPr>
      <xdr:spPr>
        <a:xfrm>
          <a:off x="3431540" y="14018078"/>
          <a:ext cx="74295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10" name="楕円 309">
          <a:extLst>
            <a:ext uri="{FF2B5EF4-FFF2-40B4-BE49-F238E27FC236}">
              <a16:creationId xmlns:a16="http://schemas.microsoft.com/office/drawing/2014/main" id="{212C06B7-D8A0-4969-9AAE-36383B4B5E31}"/>
            </a:ext>
          </a:extLst>
        </xdr:cNvPr>
        <xdr:cNvSpPr/>
      </xdr:nvSpPr>
      <xdr:spPr>
        <a:xfrm>
          <a:off x="2571750" y="140766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82</xdr:row>
      <xdr:rowOff>72389</xdr:rowOff>
    </xdr:to>
    <xdr:cxnSp macro="">
      <xdr:nvCxnSpPr>
        <xdr:cNvPr id="311" name="直線コネクタ 310">
          <a:extLst>
            <a:ext uri="{FF2B5EF4-FFF2-40B4-BE49-F238E27FC236}">
              <a16:creationId xmlns:a16="http://schemas.microsoft.com/office/drawing/2014/main" id="{874220C4-9F5F-4BDB-B5BE-56855291B0D4}"/>
            </a:ext>
          </a:extLst>
        </xdr:cNvPr>
        <xdr:cNvCxnSpPr/>
      </xdr:nvCxnSpPr>
      <xdr:spPr>
        <a:xfrm flipV="1">
          <a:off x="2626360" y="14018078"/>
          <a:ext cx="805180" cy="1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3629</xdr:rowOff>
    </xdr:from>
    <xdr:to>
      <xdr:col>10</xdr:col>
      <xdr:colOff>165100</xdr:colOff>
      <xdr:row>82</xdr:row>
      <xdr:rowOff>105229</xdr:rowOff>
    </xdr:to>
    <xdr:sp macro="" textlink="">
      <xdr:nvSpPr>
        <xdr:cNvPr id="312" name="楕円 311">
          <a:extLst>
            <a:ext uri="{FF2B5EF4-FFF2-40B4-BE49-F238E27FC236}">
              <a16:creationId xmlns:a16="http://schemas.microsoft.com/office/drawing/2014/main" id="{025515AD-D543-4393-A66B-701B0CC140D4}"/>
            </a:ext>
          </a:extLst>
        </xdr:cNvPr>
        <xdr:cNvSpPr/>
      </xdr:nvSpPr>
      <xdr:spPr>
        <a:xfrm>
          <a:off x="1774190" y="1406252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54429</xdr:rowOff>
    </xdr:from>
    <xdr:to>
      <xdr:col>15</xdr:col>
      <xdr:colOff>50800</xdr:colOff>
      <xdr:row>82</xdr:row>
      <xdr:rowOff>72389</xdr:rowOff>
    </xdr:to>
    <xdr:cxnSp macro="">
      <xdr:nvCxnSpPr>
        <xdr:cNvPr id="313" name="直線コネクタ 312">
          <a:extLst>
            <a:ext uri="{FF2B5EF4-FFF2-40B4-BE49-F238E27FC236}">
              <a16:creationId xmlns:a16="http://schemas.microsoft.com/office/drawing/2014/main" id="{402F5886-4AB7-447E-ADBC-FC84AE172C7E}"/>
            </a:ext>
          </a:extLst>
        </xdr:cNvPr>
        <xdr:cNvCxnSpPr/>
      </xdr:nvCxnSpPr>
      <xdr:spPr>
        <a:xfrm>
          <a:off x="1828800" y="14117139"/>
          <a:ext cx="797560" cy="1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142421</xdr:rowOff>
    </xdr:from>
    <xdr:to>
      <xdr:col>6</xdr:col>
      <xdr:colOff>38100</xdr:colOff>
      <xdr:row>82</xdr:row>
      <xdr:rowOff>72571</xdr:rowOff>
    </xdr:to>
    <xdr:sp macro="" textlink="">
      <xdr:nvSpPr>
        <xdr:cNvPr id="314" name="楕円 313">
          <a:extLst>
            <a:ext uri="{FF2B5EF4-FFF2-40B4-BE49-F238E27FC236}">
              <a16:creationId xmlns:a16="http://schemas.microsoft.com/office/drawing/2014/main" id="{B117B837-222B-4F55-AF18-1FD25DB30962}"/>
            </a:ext>
          </a:extLst>
        </xdr:cNvPr>
        <xdr:cNvSpPr/>
      </xdr:nvSpPr>
      <xdr:spPr>
        <a:xfrm>
          <a:off x="988060" y="140279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21771</xdr:rowOff>
    </xdr:from>
    <xdr:to>
      <xdr:col>10</xdr:col>
      <xdr:colOff>114300</xdr:colOff>
      <xdr:row>82</xdr:row>
      <xdr:rowOff>54429</xdr:rowOff>
    </xdr:to>
    <xdr:cxnSp macro="">
      <xdr:nvCxnSpPr>
        <xdr:cNvPr id="315" name="直線コネクタ 314">
          <a:extLst>
            <a:ext uri="{FF2B5EF4-FFF2-40B4-BE49-F238E27FC236}">
              <a16:creationId xmlns:a16="http://schemas.microsoft.com/office/drawing/2014/main" id="{E0E0E40B-E9D0-4616-91C7-FEFDAE59ACDF}"/>
            </a:ext>
          </a:extLst>
        </xdr:cNvPr>
        <xdr:cNvCxnSpPr/>
      </xdr:nvCxnSpPr>
      <xdr:spPr>
        <a:xfrm>
          <a:off x="1031240" y="14076861"/>
          <a:ext cx="79756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a:extLst>
            <a:ext uri="{FF2B5EF4-FFF2-40B4-BE49-F238E27FC236}">
              <a16:creationId xmlns:a16="http://schemas.microsoft.com/office/drawing/2014/main" id="{A0AAB7C7-F5A5-448C-8466-D45CE92A42AF}"/>
            </a:ext>
          </a:extLst>
        </xdr:cNvPr>
        <xdr:cNvSpPr txBox="1"/>
      </xdr:nvSpPr>
      <xdr:spPr>
        <a:xfrm>
          <a:off x="32391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7" name="n_2aveValue【福祉施設】&#10;有形固定資産減価償却率">
          <a:extLst>
            <a:ext uri="{FF2B5EF4-FFF2-40B4-BE49-F238E27FC236}">
              <a16:creationId xmlns:a16="http://schemas.microsoft.com/office/drawing/2014/main" id="{A10770F4-960F-48F8-93D2-7E05C9E67496}"/>
            </a:ext>
          </a:extLst>
        </xdr:cNvPr>
        <xdr:cNvSpPr txBox="1"/>
      </xdr:nvSpPr>
      <xdr:spPr>
        <a:xfrm>
          <a:off x="2439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130646</xdr:rowOff>
    </xdr:from>
    <xdr:ext cx="405111" cy="259045"/>
    <xdr:sp macro="" textlink="">
      <xdr:nvSpPr>
        <xdr:cNvPr id="318" name="n_3aveValue【福祉施設】&#10;有形固定資産減価償却率">
          <a:extLst>
            <a:ext uri="{FF2B5EF4-FFF2-40B4-BE49-F238E27FC236}">
              <a16:creationId xmlns:a16="http://schemas.microsoft.com/office/drawing/2014/main" id="{05F2ECAA-EC0D-467E-9E05-85F8BB971358}"/>
            </a:ext>
          </a:extLst>
        </xdr:cNvPr>
        <xdr:cNvSpPr txBox="1"/>
      </xdr:nvSpPr>
      <xdr:spPr>
        <a:xfrm>
          <a:off x="1641484" y="1419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101254</xdr:rowOff>
    </xdr:from>
    <xdr:ext cx="405111" cy="259045"/>
    <xdr:sp macro="" textlink="">
      <xdr:nvSpPr>
        <xdr:cNvPr id="319" name="n_4aveValue【福祉施設】&#10;有形固定資産減価償却率">
          <a:extLst>
            <a:ext uri="{FF2B5EF4-FFF2-40B4-BE49-F238E27FC236}">
              <a16:creationId xmlns:a16="http://schemas.microsoft.com/office/drawing/2014/main" id="{365D9D0C-16EE-43F6-83F5-DD2C9CB4525C}"/>
            </a:ext>
          </a:extLst>
        </xdr:cNvPr>
        <xdr:cNvSpPr txBox="1"/>
      </xdr:nvSpPr>
      <xdr:spPr>
        <a:xfrm>
          <a:off x="855354" y="1415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30315</xdr:rowOff>
    </xdr:from>
    <xdr:ext cx="405111" cy="259045"/>
    <xdr:sp macro="" textlink="">
      <xdr:nvSpPr>
        <xdr:cNvPr id="320" name="n_1mainValue【福祉施設】&#10;有形固定資産減価償却率">
          <a:extLst>
            <a:ext uri="{FF2B5EF4-FFF2-40B4-BE49-F238E27FC236}">
              <a16:creationId xmlns:a16="http://schemas.microsoft.com/office/drawing/2014/main" id="{846B8219-AFDE-48FC-A51C-8335679D9C30}"/>
            </a:ext>
          </a:extLst>
        </xdr:cNvPr>
        <xdr:cNvSpPr txBox="1"/>
      </xdr:nvSpPr>
      <xdr:spPr>
        <a:xfrm>
          <a:off x="3239144" y="1374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21" name="n_2mainValue【福祉施設】&#10;有形固定資産減価償却率">
          <a:extLst>
            <a:ext uri="{FF2B5EF4-FFF2-40B4-BE49-F238E27FC236}">
              <a16:creationId xmlns:a16="http://schemas.microsoft.com/office/drawing/2014/main" id="{3D01F29D-AD6B-48F9-8085-8C00CFD2DEDF}"/>
            </a:ext>
          </a:extLst>
        </xdr:cNvPr>
        <xdr:cNvSpPr txBox="1"/>
      </xdr:nvSpPr>
      <xdr:spPr>
        <a:xfrm>
          <a:off x="2439044" y="1385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121756</xdr:rowOff>
    </xdr:from>
    <xdr:ext cx="405111" cy="259045"/>
    <xdr:sp macro="" textlink="">
      <xdr:nvSpPr>
        <xdr:cNvPr id="322" name="n_3mainValue【福祉施設】&#10;有形固定資産減価償却率">
          <a:extLst>
            <a:ext uri="{FF2B5EF4-FFF2-40B4-BE49-F238E27FC236}">
              <a16:creationId xmlns:a16="http://schemas.microsoft.com/office/drawing/2014/main" id="{3B251D5C-C3D7-42A6-BC30-335E98903330}"/>
            </a:ext>
          </a:extLst>
        </xdr:cNvPr>
        <xdr:cNvSpPr txBox="1"/>
      </xdr:nvSpPr>
      <xdr:spPr>
        <a:xfrm>
          <a:off x="1641484" y="13839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89098</xdr:rowOff>
    </xdr:from>
    <xdr:ext cx="405111" cy="259045"/>
    <xdr:sp macro="" textlink="">
      <xdr:nvSpPr>
        <xdr:cNvPr id="323" name="n_4mainValue【福祉施設】&#10;有形固定資産減価償却率">
          <a:extLst>
            <a:ext uri="{FF2B5EF4-FFF2-40B4-BE49-F238E27FC236}">
              <a16:creationId xmlns:a16="http://schemas.microsoft.com/office/drawing/2014/main" id="{87AF8CD9-0176-47B7-A3BE-53FF0974F333}"/>
            </a:ext>
          </a:extLst>
        </xdr:cNvPr>
        <xdr:cNvSpPr txBox="1"/>
      </xdr:nvSpPr>
      <xdr:spPr>
        <a:xfrm>
          <a:off x="855354" y="1380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1BE2C95-22D6-4E03-A564-9FC0F1C0955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244B0DA-D843-4185-AB9C-C8EC81EE543E}"/>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963115B-E66F-4F07-BD87-ABF313254210}"/>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D7FC2C68-8291-4879-9A72-5A0245EA4F46}"/>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6385CC1-7BF6-4FD3-A6AA-3141D933C547}"/>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5CC473D-236E-4FD5-98AF-43D29D3A4430}"/>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DCDB4E9-6417-4924-A297-D8F689A98465}"/>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877D9B8-3C9A-4F4E-BF62-284C504F5758}"/>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3C02A87D-688D-401C-A699-D65351BA239C}"/>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D031D07E-AC74-4209-9924-50D74873A0D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E87F3ED-B478-4E0A-9F83-25391953DCE0}"/>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38BB65F8-FD23-4D1B-B79F-8BB4D5818B51}"/>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1206202C-AE36-4E5D-9F19-525FA918249D}"/>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96C5EBC0-4DA8-4C24-8082-4C712F868DC8}"/>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B03EC2CC-4C32-4541-95D8-AE053DA59871}"/>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F84F6C05-C013-4D2C-AF45-DCBE654391F8}"/>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2E6D33BC-B404-4ACD-BF43-E0C17FA57231}"/>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3CE1BA78-0650-480C-A04B-574DB137612D}"/>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BD6CF73-43D9-4434-9885-5FBE23BDFD2A}"/>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5965B9B0-F916-4076-8763-A16CF3BBFBB0}"/>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5DB0C7C-9F64-4EC3-9B29-8A0B92B2C531}"/>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35C0D448-83C7-4DA8-87EF-0EF18124CA8B}"/>
            </a:ext>
          </a:extLst>
        </xdr:cNvPr>
        <xdr:cNvCxnSpPr/>
      </xdr:nvCxnSpPr>
      <xdr:spPr>
        <a:xfrm flipV="1">
          <a:off x="9429115" y="13381101"/>
          <a:ext cx="0" cy="138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8CABC032-41DA-4CE1-92F5-C411C794142D}"/>
            </a:ext>
          </a:extLst>
        </xdr:cNvPr>
        <xdr:cNvSpPr txBox="1"/>
      </xdr:nvSpPr>
      <xdr:spPr>
        <a:xfrm>
          <a:off x="9467850" y="147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36BFC93B-3387-41FE-A483-5C42AF37F809}"/>
            </a:ext>
          </a:extLst>
        </xdr:cNvPr>
        <xdr:cNvCxnSpPr/>
      </xdr:nvCxnSpPr>
      <xdr:spPr>
        <a:xfrm>
          <a:off x="9356090" y="147694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8CBEEE50-FBDF-4630-95F2-70755BAB8832}"/>
            </a:ext>
          </a:extLst>
        </xdr:cNvPr>
        <xdr:cNvSpPr txBox="1"/>
      </xdr:nvSpPr>
      <xdr:spPr>
        <a:xfrm>
          <a:off x="9467850" y="1315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819AB9FF-0AFD-4585-A228-B1496F732ECF}"/>
            </a:ext>
          </a:extLst>
        </xdr:cNvPr>
        <xdr:cNvCxnSpPr/>
      </xdr:nvCxnSpPr>
      <xdr:spPr>
        <a:xfrm>
          <a:off x="9356090" y="1338110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a:extLst>
            <a:ext uri="{FF2B5EF4-FFF2-40B4-BE49-F238E27FC236}">
              <a16:creationId xmlns:a16="http://schemas.microsoft.com/office/drawing/2014/main" id="{CBC5E8A9-EF24-4D05-8677-D659979CBB3C}"/>
            </a:ext>
          </a:extLst>
        </xdr:cNvPr>
        <xdr:cNvSpPr txBox="1"/>
      </xdr:nvSpPr>
      <xdr:spPr>
        <a:xfrm>
          <a:off x="946785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0667718D-597B-4A1F-B3E3-6D2681854A9F}"/>
            </a:ext>
          </a:extLst>
        </xdr:cNvPr>
        <xdr:cNvSpPr/>
      </xdr:nvSpPr>
      <xdr:spPr>
        <a:xfrm>
          <a:off x="9394190" y="14405102"/>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1AE2E9A9-1592-4CCF-8DEB-4EA00BF90D70}"/>
            </a:ext>
          </a:extLst>
        </xdr:cNvPr>
        <xdr:cNvSpPr/>
      </xdr:nvSpPr>
      <xdr:spPr>
        <a:xfrm>
          <a:off x="8632190" y="1438871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81026</xdr:rowOff>
    </xdr:from>
    <xdr:to>
      <xdr:col>46</xdr:col>
      <xdr:colOff>38100</xdr:colOff>
      <xdr:row>85</xdr:row>
      <xdr:rowOff>11176</xdr:rowOff>
    </xdr:to>
    <xdr:sp macro="" textlink="">
      <xdr:nvSpPr>
        <xdr:cNvPr id="353" name="フローチャート: 判断 352">
          <a:extLst>
            <a:ext uri="{FF2B5EF4-FFF2-40B4-BE49-F238E27FC236}">
              <a16:creationId xmlns:a16="http://schemas.microsoft.com/office/drawing/2014/main" id="{04E9E1EA-770A-42DA-A1C0-B4D7A32C560E}"/>
            </a:ext>
          </a:extLst>
        </xdr:cNvPr>
        <xdr:cNvSpPr/>
      </xdr:nvSpPr>
      <xdr:spPr>
        <a:xfrm>
          <a:off x="7846060" y="144847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83313</xdr:rowOff>
    </xdr:from>
    <xdr:to>
      <xdr:col>41</xdr:col>
      <xdr:colOff>101600</xdr:colOff>
      <xdr:row>85</xdr:row>
      <xdr:rowOff>13463</xdr:rowOff>
    </xdr:to>
    <xdr:sp macro="" textlink="">
      <xdr:nvSpPr>
        <xdr:cNvPr id="354" name="フローチャート: 判断 353">
          <a:extLst>
            <a:ext uri="{FF2B5EF4-FFF2-40B4-BE49-F238E27FC236}">
              <a16:creationId xmlns:a16="http://schemas.microsoft.com/office/drawing/2014/main" id="{C886787E-AC72-4D37-B6FA-B1AA345F1462}"/>
            </a:ext>
          </a:extLst>
        </xdr:cNvPr>
        <xdr:cNvSpPr/>
      </xdr:nvSpPr>
      <xdr:spPr>
        <a:xfrm>
          <a:off x="7029450" y="144870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a:extLst>
            <a:ext uri="{FF2B5EF4-FFF2-40B4-BE49-F238E27FC236}">
              <a16:creationId xmlns:a16="http://schemas.microsoft.com/office/drawing/2014/main" id="{22641245-37B2-47EC-AE87-34E4DC3FE286}"/>
            </a:ext>
          </a:extLst>
        </xdr:cNvPr>
        <xdr:cNvSpPr/>
      </xdr:nvSpPr>
      <xdr:spPr>
        <a:xfrm>
          <a:off x="6231890" y="1445615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F4939DC-169E-4A9D-A5DD-F314740F596F}"/>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12E010B-7A75-4C56-9BE3-3478E976954C}"/>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211E773-A98F-4685-B778-77FBCC8BFB65}"/>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4C65744-8184-4D46-AE61-F9DC13764B60}"/>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A450559-5D83-413E-839D-0876B0E13391}"/>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61" name="楕円 360">
          <a:extLst>
            <a:ext uri="{FF2B5EF4-FFF2-40B4-BE49-F238E27FC236}">
              <a16:creationId xmlns:a16="http://schemas.microsoft.com/office/drawing/2014/main" id="{889BD0AC-1DAF-4DB3-8856-25CB34B1032D}"/>
            </a:ext>
          </a:extLst>
        </xdr:cNvPr>
        <xdr:cNvSpPr/>
      </xdr:nvSpPr>
      <xdr:spPr>
        <a:xfrm>
          <a:off x="9394190" y="1439100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10177</xdr:rowOff>
    </xdr:from>
    <xdr:ext cx="469744" cy="259045"/>
    <xdr:sp macro="" textlink="">
      <xdr:nvSpPr>
        <xdr:cNvPr id="362" name="【福祉施設】&#10;一人当たり面積該当値テキスト">
          <a:extLst>
            <a:ext uri="{FF2B5EF4-FFF2-40B4-BE49-F238E27FC236}">
              <a16:creationId xmlns:a16="http://schemas.microsoft.com/office/drawing/2014/main" id="{5A1F1ABF-5D07-419F-B77C-CA083B5DFD4A}"/>
            </a:ext>
          </a:extLst>
        </xdr:cNvPr>
        <xdr:cNvSpPr txBox="1"/>
      </xdr:nvSpPr>
      <xdr:spPr>
        <a:xfrm>
          <a:off x="9467850" y="1424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163322</xdr:rowOff>
    </xdr:from>
    <xdr:to>
      <xdr:col>50</xdr:col>
      <xdr:colOff>165100</xdr:colOff>
      <xdr:row>84</xdr:row>
      <xdr:rowOff>93472</xdr:rowOff>
    </xdr:to>
    <xdr:sp macro="" textlink="">
      <xdr:nvSpPr>
        <xdr:cNvPr id="363" name="楕円 362">
          <a:extLst>
            <a:ext uri="{FF2B5EF4-FFF2-40B4-BE49-F238E27FC236}">
              <a16:creationId xmlns:a16="http://schemas.microsoft.com/office/drawing/2014/main" id="{4FFBD94A-D6C7-449C-AAE9-C435A9A50D6A}"/>
            </a:ext>
          </a:extLst>
        </xdr:cNvPr>
        <xdr:cNvSpPr/>
      </xdr:nvSpPr>
      <xdr:spPr>
        <a:xfrm>
          <a:off x="8632190" y="1439557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42672</xdr:rowOff>
    </xdr:to>
    <xdr:cxnSp macro="">
      <xdr:nvCxnSpPr>
        <xdr:cNvPr id="364" name="直線コネクタ 363">
          <a:extLst>
            <a:ext uri="{FF2B5EF4-FFF2-40B4-BE49-F238E27FC236}">
              <a16:creationId xmlns:a16="http://schemas.microsoft.com/office/drawing/2014/main" id="{6E828F6C-7E78-4270-9D97-A35735DF3420}"/>
            </a:ext>
          </a:extLst>
        </xdr:cNvPr>
        <xdr:cNvCxnSpPr/>
      </xdr:nvCxnSpPr>
      <xdr:spPr>
        <a:xfrm flipV="1">
          <a:off x="8686800" y="14439900"/>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65" name="楕円 364">
          <a:extLst>
            <a:ext uri="{FF2B5EF4-FFF2-40B4-BE49-F238E27FC236}">
              <a16:creationId xmlns:a16="http://schemas.microsoft.com/office/drawing/2014/main" id="{DECD3BB5-2943-4BC9-BBC4-788F138E376F}"/>
            </a:ext>
          </a:extLst>
        </xdr:cNvPr>
        <xdr:cNvSpPr/>
      </xdr:nvSpPr>
      <xdr:spPr>
        <a:xfrm>
          <a:off x="7846060" y="144043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42672</xdr:rowOff>
    </xdr:from>
    <xdr:to>
      <xdr:col>50</xdr:col>
      <xdr:colOff>114300</xdr:colOff>
      <xdr:row>84</xdr:row>
      <xdr:rowOff>49530</xdr:rowOff>
    </xdr:to>
    <xdr:cxnSp macro="">
      <xdr:nvCxnSpPr>
        <xdr:cNvPr id="366" name="直線コネクタ 365">
          <a:extLst>
            <a:ext uri="{FF2B5EF4-FFF2-40B4-BE49-F238E27FC236}">
              <a16:creationId xmlns:a16="http://schemas.microsoft.com/office/drawing/2014/main" id="{93296EB6-FD6C-4040-8782-83D1254A8CFC}"/>
            </a:ext>
          </a:extLst>
        </xdr:cNvPr>
        <xdr:cNvCxnSpPr/>
      </xdr:nvCxnSpPr>
      <xdr:spPr>
        <a:xfrm flipV="1">
          <a:off x="7889240" y="14446377"/>
          <a:ext cx="79756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xdr:rowOff>
    </xdr:from>
    <xdr:to>
      <xdr:col>41</xdr:col>
      <xdr:colOff>101600</xdr:colOff>
      <xdr:row>84</xdr:row>
      <xdr:rowOff>104902</xdr:rowOff>
    </xdr:to>
    <xdr:sp macro="" textlink="">
      <xdr:nvSpPr>
        <xdr:cNvPr id="367" name="楕円 366">
          <a:extLst>
            <a:ext uri="{FF2B5EF4-FFF2-40B4-BE49-F238E27FC236}">
              <a16:creationId xmlns:a16="http://schemas.microsoft.com/office/drawing/2014/main" id="{8181C3EA-206A-4A05-8031-5B943AE45067}"/>
            </a:ext>
          </a:extLst>
        </xdr:cNvPr>
        <xdr:cNvSpPr/>
      </xdr:nvSpPr>
      <xdr:spPr>
        <a:xfrm>
          <a:off x="7029450" y="144051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84</xdr:row>
      <xdr:rowOff>54102</xdr:rowOff>
    </xdr:to>
    <xdr:cxnSp macro="">
      <xdr:nvCxnSpPr>
        <xdr:cNvPr id="368" name="直線コネクタ 367">
          <a:extLst>
            <a:ext uri="{FF2B5EF4-FFF2-40B4-BE49-F238E27FC236}">
              <a16:creationId xmlns:a16="http://schemas.microsoft.com/office/drawing/2014/main" id="{316F6BAE-8EAF-4A4E-9B34-A0356953FAA2}"/>
            </a:ext>
          </a:extLst>
        </xdr:cNvPr>
        <xdr:cNvCxnSpPr/>
      </xdr:nvCxnSpPr>
      <xdr:spPr>
        <a:xfrm flipV="1">
          <a:off x="7084060" y="14455140"/>
          <a:ext cx="80518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7874</xdr:rowOff>
    </xdr:from>
    <xdr:to>
      <xdr:col>36</xdr:col>
      <xdr:colOff>165100</xdr:colOff>
      <xdr:row>84</xdr:row>
      <xdr:rowOff>109474</xdr:rowOff>
    </xdr:to>
    <xdr:sp macro="" textlink="">
      <xdr:nvSpPr>
        <xdr:cNvPr id="369" name="楕円 368">
          <a:extLst>
            <a:ext uri="{FF2B5EF4-FFF2-40B4-BE49-F238E27FC236}">
              <a16:creationId xmlns:a16="http://schemas.microsoft.com/office/drawing/2014/main" id="{51D20120-D6F0-44C9-A269-7CB7C21FC63B}"/>
            </a:ext>
          </a:extLst>
        </xdr:cNvPr>
        <xdr:cNvSpPr/>
      </xdr:nvSpPr>
      <xdr:spPr>
        <a:xfrm>
          <a:off x="6231890" y="1441157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54102</xdr:rowOff>
    </xdr:from>
    <xdr:to>
      <xdr:col>41</xdr:col>
      <xdr:colOff>50800</xdr:colOff>
      <xdr:row>84</xdr:row>
      <xdr:rowOff>58674</xdr:rowOff>
    </xdr:to>
    <xdr:cxnSp macro="">
      <xdr:nvCxnSpPr>
        <xdr:cNvPr id="370" name="直線コネクタ 369">
          <a:extLst>
            <a:ext uri="{FF2B5EF4-FFF2-40B4-BE49-F238E27FC236}">
              <a16:creationId xmlns:a16="http://schemas.microsoft.com/office/drawing/2014/main" id="{E328EEA5-72D0-422F-A3D9-D6309623E962}"/>
            </a:ext>
          </a:extLst>
        </xdr:cNvPr>
        <xdr:cNvCxnSpPr/>
      </xdr:nvCxnSpPr>
      <xdr:spPr>
        <a:xfrm flipV="1">
          <a:off x="6286500" y="1445971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C8C4AB21-A016-4C5E-9BEC-BD6C838AEBF7}"/>
            </a:ext>
          </a:extLst>
        </xdr:cNvPr>
        <xdr:cNvSpPr txBox="1"/>
      </xdr:nvSpPr>
      <xdr:spPr>
        <a:xfrm>
          <a:off x="8454467" y="141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2303</xdr:rowOff>
    </xdr:from>
    <xdr:ext cx="469744" cy="259045"/>
    <xdr:sp macro="" textlink="">
      <xdr:nvSpPr>
        <xdr:cNvPr id="372" name="n_2aveValue【福祉施設】&#10;一人当たり面積">
          <a:extLst>
            <a:ext uri="{FF2B5EF4-FFF2-40B4-BE49-F238E27FC236}">
              <a16:creationId xmlns:a16="http://schemas.microsoft.com/office/drawing/2014/main" id="{21CFBDD9-FCD2-477F-BC52-224FA039D117}"/>
            </a:ext>
          </a:extLst>
        </xdr:cNvPr>
        <xdr:cNvSpPr txBox="1"/>
      </xdr:nvSpPr>
      <xdr:spPr>
        <a:xfrm>
          <a:off x="767341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4590</xdr:rowOff>
    </xdr:from>
    <xdr:ext cx="469744" cy="259045"/>
    <xdr:sp macro="" textlink="">
      <xdr:nvSpPr>
        <xdr:cNvPr id="373" name="n_3aveValue【福祉施設】&#10;一人当たり面積">
          <a:extLst>
            <a:ext uri="{FF2B5EF4-FFF2-40B4-BE49-F238E27FC236}">
              <a16:creationId xmlns:a16="http://schemas.microsoft.com/office/drawing/2014/main" id="{663D2667-5609-4585-963E-4291F8EE07EE}"/>
            </a:ext>
          </a:extLst>
        </xdr:cNvPr>
        <xdr:cNvSpPr txBox="1"/>
      </xdr:nvSpPr>
      <xdr:spPr>
        <a:xfrm>
          <a:off x="6866332" y="145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150892</xdr:rowOff>
    </xdr:from>
    <xdr:ext cx="469744" cy="259045"/>
    <xdr:sp macro="" textlink="">
      <xdr:nvSpPr>
        <xdr:cNvPr id="374" name="n_4aveValue【福祉施設】&#10;一人当たり面積">
          <a:extLst>
            <a:ext uri="{FF2B5EF4-FFF2-40B4-BE49-F238E27FC236}">
              <a16:creationId xmlns:a16="http://schemas.microsoft.com/office/drawing/2014/main" id="{69FAE6BC-2C13-4A0C-9EFF-6D757076A4A2}"/>
            </a:ext>
          </a:extLst>
        </xdr:cNvPr>
        <xdr:cNvSpPr txBox="1"/>
      </xdr:nvSpPr>
      <xdr:spPr>
        <a:xfrm>
          <a:off x="6068772"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84599</xdr:rowOff>
    </xdr:from>
    <xdr:ext cx="469744" cy="259045"/>
    <xdr:sp macro="" textlink="">
      <xdr:nvSpPr>
        <xdr:cNvPr id="375" name="n_1mainValue【福祉施設】&#10;一人当たり面積">
          <a:extLst>
            <a:ext uri="{FF2B5EF4-FFF2-40B4-BE49-F238E27FC236}">
              <a16:creationId xmlns:a16="http://schemas.microsoft.com/office/drawing/2014/main" id="{A3E37813-E563-435E-AFC9-5EBDF2DDB1B5}"/>
            </a:ext>
          </a:extLst>
        </xdr:cNvPr>
        <xdr:cNvSpPr txBox="1"/>
      </xdr:nvSpPr>
      <xdr:spPr>
        <a:xfrm>
          <a:off x="8454467" y="144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376" name="n_2mainValue【福祉施設】&#10;一人当たり面積">
          <a:extLst>
            <a:ext uri="{FF2B5EF4-FFF2-40B4-BE49-F238E27FC236}">
              <a16:creationId xmlns:a16="http://schemas.microsoft.com/office/drawing/2014/main" id="{8FC870D1-799D-4DE8-8DB9-C01D6892BAC7}"/>
            </a:ext>
          </a:extLst>
        </xdr:cNvPr>
        <xdr:cNvSpPr txBox="1"/>
      </xdr:nvSpPr>
      <xdr:spPr>
        <a:xfrm>
          <a:off x="767341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121429</xdr:rowOff>
    </xdr:from>
    <xdr:ext cx="469744" cy="259045"/>
    <xdr:sp macro="" textlink="">
      <xdr:nvSpPr>
        <xdr:cNvPr id="377" name="n_3mainValue【福祉施設】&#10;一人当たり面積">
          <a:extLst>
            <a:ext uri="{FF2B5EF4-FFF2-40B4-BE49-F238E27FC236}">
              <a16:creationId xmlns:a16="http://schemas.microsoft.com/office/drawing/2014/main" id="{49D6A70E-0C56-4DBE-93B2-859E43284ABE}"/>
            </a:ext>
          </a:extLst>
        </xdr:cNvPr>
        <xdr:cNvSpPr txBox="1"/>
      </xdr:nvSpPr>
      <xdr:spPr>
        <a:xfrm>
          <a:off x="6866332" y="141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126001</xdr:rowOff>
    </xdr:from>
    <xdr:ext cx="469744" cy="259045"/>
    <xdr:sp macro="" textlink="">
      <xdr:nvSpPr>
        <xdr:cNvPr id="378" name="n_4mainValue【福祉施設】&#10;一人当たり面積">
          <a:extLst>
            <a:ext uri="{FF2B5EF4-FFF2-40B4-BE49-F238E27FC236}">
              <a16:creationId xmlns:a16="http://schemas.microsoft.com/office/drawing/2014/main" id="{848765EF-C514-4E49-9E79-2D6A0DB591AB}"/>
            </a:ext>
          </a:extLst>
        </xdr:cNvPr>
        <xdr:cNvSpPr txBox="1"/>
      </xdr:nvSpPr>
      <xdr:spPr>
        <a:xfrm>
          <a:off x="6068772" y="1418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21FB3F2-0004-493B-BD01-B9C6F3068B4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E80FA29-64AA-4F3C-8BEB-6542F6A8645D}"/>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781420A-61A1-42C5-97F5-0EB36D0C76A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DD55D0D-0699-4B72-A453-7D607C1DC63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5587162-3FAB-4115-848A-91D0031B0618}"/>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A735FB3-0A04-4A45-8275-9D50AAC583F4}"/>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DE5FF03-A74B-4A75-9AF0-569F8459DB88}"/>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D938D7A-78AA-47DF-942E-853773109737}"/>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4FBDBB8-D5AE-4BB6-AAE1-70CE9480833D}"/>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F52D16B7-83B9-47A4-8726-CF6F91487C37}"/>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C59021C-22C9-4D72-B011-32959405DD71}"/>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2D990153-0139-44B2-8C8C-63A48F3427C2}"/>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F345649A-4A33-4263-A525-E990E3529AC0}"/>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579F26B-9327-4154-A3F6-9684DED5AA73}"/>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7BF13949-56BE-4414-9320-CD544E39D6A6}"/>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2F7A903E-EE28-4708-9C6E-E07ED0F5FA83}"/>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3742D32-518C-46EC-B11A-A722CCD5D04D}"/>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26BCECEF-410B-4C5A-8DC3-DD244E3F40A5}"/>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6887BE7E-602F-4953-8E3B-5E99BFD1CA19}"/>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2F96C9F5-D663-4322-B808-FE0F9516FE0F}"/>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2887ADCA-8C3A-4176-9105-0C1CD684E187}"/>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1D5468A3-1E96-4810-97B4-D7BBEB8A3732}"/>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4A813F93-F297-48D2-BA01-889756BADBCC}"/>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20D4A918-6E91-40CD-AAB0-1232357456DC}"/>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928839FD-1187-41B9-A933-02B5D4CBBCBA}"/>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4944397C-42C3-4821-ABD6-A54F7AF22068}"/>
            </a:ext>
          </a:extLst>
        </xdr:cNvPr>
        <xdr:cNvCxnSpPr/>
      </xdr:nvCxnSpPr>
      <xdr:spPr>
        <a:xfrm flipV="1">
          <a:off x="4173855" y="17157791"/>
          <a:ext cx="0" cy="156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B953CBD6-EE9E-47C7-9FD2-6DBC241A54ED}"/>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7F2364CA-EB3A-4725-9EE7-796CA2F2F37B}"/>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3C1EB342-70BB-48F5-A46F-EDAF966FDBA0}"/>
            </a:ext>
          </a:extLst>
        </xdr:cNvPr>
        <xdr:cNvSpPr txBox="1"/>
      </xdr:nvSpPr>
      <xdr:spPr>
        <a:xfrm>
          <a:off x="4212590" y="1693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E3725320-4430-421D-8513-034AF87242D0}"/>
            </a:ext>
          </a:extLst>
        </xdr:cNvPr>
        <xdr:cNvCxnSpPr/>
      </xdr:nvCxnSpPr>
      <xdr:spPr>
        <a:xfrm>
          <a:off x="4112260" y="17157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86559B97-4845-42AC-870A-CB74412DBF19}"/>
            </a:ext>
          </a:extLst>
        </xdr:cNvPr>
        <xdr:cNvSpPr txBox="1"/>
      </xdr:nvSpPr>
      <xdr:spPr>
        <a:xfrm>
          <a:off x="421259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691F14C4-90A8-492C-9B27-0F979A96D381}"/>
            </a:ext>
          </a:extLst>
        </xdr:cNvPr>
        <xdr:cNvSpPr/>
      </xdr:nvSpPr>
      <xdr:spPr>
        <a:xfrm>
          <a:off x="4131310" y="178845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23C6F5E8-3B1F-4D07-B944-DCE9C5AB4B07}"/>
            </a:ext>
          </a:extLst>
        </xdr:cNvPr>
        <xdr:cNvSpPr/>
      </xdr:nvSpPr>
      <xdr:spPr>
        <a:xfrm>
          <a:off x="3388360" y="178809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xdr:nvSpPr>
        <xdr:cNvPr id="412" name="フローチャート: 判断 411">
          <a:extLst>
            <a:ext uri="{FF2B5EF4-FFF2-40B4-BE49-F238E27FC236}">
              <a16:creationId xmlns:a16="http://schemas.microsoft.com/office/drawing/2014/main" id="{763611F7-D40D-4D71-9F65-CD66252C2DAA}"/>
            </a:ext>
          </a:extLst>
        </xdr:cNvPr>
        <xdr:cNvSpPr/>
      </xdr:nvSpPr>
      <xdr:spPr>
        <a:xfrm>
          <a:off x="2571750" y="179084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13" name="フローチャート: 判断 412">
          <a:extLst>
            <a:ext uri="{FF2B5EF4-FFF2-40B4-BE49-F238E27FC236}">
              <a16:creationId xmlns:a16="http://schemas.microsoft.com/office/drawing/2014/main" id="{7C5B86E3-914B-4F3A-A4E4-4EC9011F1E95}"/>
            </a:ext>
          </a:extLst>
        </xdr:cNvPr>
        <xdr:cNvSpPr/>
      </xdr:nvSpPr>
      <xdr:spPr>
        <a:xfrm>
          <a:off x="1774190" y="17903552"/>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4" name="フローチャート: 判断 413">
          <a:extLst>
            <a:ext uri="{FF2B5EF4-FFF2-40B4-BE49-F238E27FC236}">
              <a16:creationId xmlns:a16="http://schemas.microsoft.com/office/drawing/2014/main" id="{9247C6CD-9598-40C6-A3F2-FF0F33540804}"/>
            </a:ext>
          </a:extLst>
        </xdr:cNvPr>
        <xdr:cNvSpPr/>
      </xdr:nvSpPr>
      <xdr:spPr>
        <a:xfrm>
          <a:off x="988060" y="1789511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916D381-7BAB-47F6-A3D6-5FDC492D2F58}"/>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0A72BA6-8DB6-483A-9DB2-CB02E29BFE3C}"/>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9A54779-8533-4D40-8A03-E6A8FF51D12A}"/>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87DE882-141D-409D-B12E-FEE5B8577F69}"/>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6BA3B5B-23F4-41E2-8148-698B1FB7AE3B}"/>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115207</xdr:rowOff>
    </xdr:from>
    <xdr:to>
      <xdr:col>24</xdr:col>
      <xdr:colOff>114300</xdr:colOff>
      <xdr:row>105</xdr:row>
      <xdr:rowOff>45357</xdr:rowOff>
    </xdr:to>
    <xdr:sp macro="" textlink="">
      <xdr:nvSpPr>
        <xdr:cNvPr id="420" name="楕円 419">
          <a:extLst>
            <a:ext uri="{FF2B5EF4-FFF2-40B4-BE49-F238E27FC236}">
              <a16:creationId xmlns:a16="http://schemas.microsoft.com/office/drawing/2014/main" id="{31B46D0E-32F4-4515-9D90-407FD6FE0C21}"/>
            </a:ext>
          </a:extLst>
        </xdr:cNvPr>
        <xdr:cNvSpPr/>
      </xdr:nvSpPr>
      <xdr:spPr>
        <a:xfrm>
          <a:off x="4131310" y="1794600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93634</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A41409E3-8A9F-45EF-B8DE-3ED2D5B98340}"/>
            </a:ext>
          </a:extLst>
        </xdr:cNvPr>
        <xdr:cNvSpPr txBox="1"/>
      </xdr:nvSpPr>
      <xdr:spPr>
        <a:xfrm>
          <a:off x="4212590" y="1792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76019</xdr:rowOff>
    </xdr:from>
    <xdr:to>
      <xdr:col>20</xdr:col>
      <xdr:colOff>38100</xdr:colOff>
      <xdr:row>105</xdr:row>
      <xdr:rowOff>6169</xdr:rowOff>
    </xdr:to>
    <xdr:sp macro="" textlink="">
      <xdr:nvSpPr>
        <xdr:cNvPr id="422" name="楕円 421">
          <a:extLst>
            <a:ext uri="{FF2B5EF4-FFF2-40B4-BE49-F238E27FC236}">
              <a16:creationId xmlns:a16="http://schemas.microsoft.com/office/drawing/2014/main" id="{D8F7BB08-B55C-4453-AF35-B967689CBD2A}"/>
            </a:ext>
          </a:extLst>
        </xdr:cNvPr>
        <xdr:cNvSpPr/>
      </xdr:nvSpPr>
      <xdr:spPr>
        <a:xfrm>
          <a:off x="3388360" y="1790681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126819</xdr:rowOff>
    </xdr:from>
    <xdr:to>
      <xdr:col>24</xdr:col>
      <xdr:colOff>63500</xdr:colOff>
      <xdr:row>104</xdr:row>
      <xdr:rowOff>166007</xdr:rowOff>
    </xdr:to>
    <xdr:cxnSp macro="">
      <xdr:nvCxnSpPr>
        <xdr:cNvPr id="423" name="直線コネクタ 422">
          <a:extLst>
            <a:ext uri="{FF2B5EF4-FFF2-40B4-BE49-F238E27FC236}">
              <a16:creationId xmlns:a16="http://schemas.microsoft.com/office/drawing/2014/main" id="{8A146907-11FB-4FE0-9100-49954DD5C14D}"/>
            </a:ext>
          </a:extLst>
        </xdr:cNvPr>
        <xdr:cNvCxnSpPr/>
      </xdr:nvCxnSpPr>
      <xdr:spPr>
        <a:xfrm>
          <a:off x="3431540" y="17961429"/>
          <a:ext cx="7429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111942</xdr:rowOff>
    </xdr:from>
    <xdr:to>
      <xdr:col>15</xdr:col>
      <xdr:colOff>101600</xdr:colOff>
      <xdr:row>105</xdr:row>
      <xdr:rowOff>42092</xdr:rowOff>
    </xdr:to>
    <xdr:sp macro="" textlink="">
      <xdr:nvSpPr>
        <xdr:cNvPr id="424" name="楕円 423">
          <a:extLst>
            <a:ext uri="{FF2B5EF4-FFF2-40B4-BE49-F238E27FC236}">
              <a16:creationId xmlns:a16="http://schemas.microsoft.com/office/drawing/2014/main" id="{EC7EF806-A741-4401-9C2C-543BEA32FBCE}"/>
            </a:ext>
          </a:extLst>
        </xdr:cNvPr>
        <xdr:cNvSpPr/>
      </xdr:nvSpPr>
      <xdr:spPr>
        <a:xfrm>
          <a:off x="2571750" y="179427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126819</xdr:rowOff>
    </xdr:from>
    <xdr:to>
      <xdr:col>19</xdr:col>
      <xdr:colOff>177800</xdr:colOff>
      <xdr:row>104</xdr:row>
      <xdr:rowOff>162742</xdr:rowOff>
    </xdr:to>
    <xdr:cxnSp macro="">
      <xdr:nvCxnSpPr>
        <xdr:cNvPr id="425" name="直線コネクタ 424">
          <a:extLst>
            <a:ext uri="{FF2B5EF4-FFF2-40B4-BE49-F238E27FC236}">
              <a16:creationId xmlns:a16="http://schemas.microsoft.com/office/drawing/2014/main" id="{9FA85D38-364E-4900-BBD1-B4BB4BFABB2C}"/>
            </a:ext>
          </a:extLst>
        </xdr:cNvPr>
        <xdr:cNvCxnSpPr/>
      </xdr:nvCxnSpPr>
      <xdr:spPr>
        <a:xfrm flipV="1">
          <a:off x="2626360" y="17961429"/>
          <a:ext cx="80518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79284</xdr:rowOff>
    </xdr:from>
    <xdr:to>
      <xdr:col>10</xdr:col>
      <xdr:colOff>165100</xdr:colOff>
      <xdr:row>105</xdr:row>
      <xdr:rowOff>9434</xdr:rowOff>
    </xdr:to>
    <xdr:sp macro="" textlink="">
      <xdr:nvSpPr>
        <xdr:cNvPr id="426" name="楕円 425">
          <a:extLst>
            <a:ext uri="{FF2B5EF4-FFF2-40B4-BE49-F238E27FC236}">
              <a16:creationId xmlns:a16="http://schemas.microsoft.com/office/drawing/2014/main" id="{A55B1FEF-D9F3-4D0E-94DC-A5E20D44D2AF}"/>
            </a:ext>
          </a:extLst>
        </xdr:cNvPr>
        <xdr:cNvSpPr/>
      </xdr:nvSpPr>
      <xdr:spPr>
        <a:xfrm>
          <a:off x="1774190" y="1791008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130084</xdr:rowOff>
    </xdr:from>
    <xdr:to>
      <xdr:col>15</xdr:col>
      <xdr:colOff>50800</xdr:colOff>
      <xdr:row>104</xdr:row>
      <xdr:rowOff>162742</xdr:rowOff>
    </xdr:to>
    <xdr:cxnSp macro="">
      <xdr:nvCxnSpPr>
        <xdr:cNvPr id="427" name="直線コネクタ 426">
          <a:extLst>
            <a:ext uri="{FF2B5EF4-FFF2-40B4-BE49-F238E27FC236}">
              <a16:creationId xmlns:a16="http://schemas.microsoft.com/office/drawing/2014/main" id="{89DD9D10-7B96-40D1-8D98-0E68B90DD8E4}"/>
            </a:ext>
          </a:extLst>
        </xdr:cNvPr>
        <xdr:cNvCxnSpPr/>
      </xdr:nvCxnSpPr>
      <xdr:spPr>
        <a:xfrm>
          <a:off x="1828800" y="17964694"/>
          <a:ext cx="79756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43362</xdr:rowOff>
    </xdr:from>
    <xdr:to>
      <xdr:col>6</xdr:col>
      <xdr:colOff>38100</xdr:colOff>
      <xdr:row>104</xdr:row>
      <xdr:rowOff>144962</xdr:rowOff>
    </xdr:to>
    <xdr:sp macro="" textlink="">
      <xdr:nvSpPr>
        <xdr:cNvPr id="428" name="楕円 427">
          <a:extLst>
            <a:ext uri="{FF2B5EF4-FFF2-40B4-BE49-F238E27FC236}">
              <a16:creationId xmlns:a16="http://schemas.microsoft.com/office/drawing/2014/main" id="{BA466350-0BC0-42BF-BD16-056F9CAF88A2}"/>
            </a:ext>
          </a:extLst>
        </xdr:cNvPr>
        <xdr:cNvSpPr/>
      </xdr:nvSpPr>
      <xdr:spPr>
        <a:xfrm>
          <a:off x="988060" y="17876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94162</xdr:rowOff>
    </xdr:from>
    <xdr:to>
      <xdr:col>10</xdr:col>
      <xdr:colOff>114300</xdr:colOff>
      <xdr:row>104</xdr:row>
      <xdr:rowOff>130084</xdr:rowOff>
    </xdr:to>
    <xdr:cxnSp macro="">
      <xdr:nvCxnSpPr>
        <xdr:cNvPr id="429" name="直線コネクタ 428">
          <a:extLst>
            <a:ext uri="{FF2B5EF4-FFF2-40B4-BE49-F238E27FC236}">
              <a16:creationId xmlns:a16="http://schemas.microsoft.com/office/drawing/2014/main" id="{B73FD471-3D9A-4841-8AAE-04550E6477AE}"/>
            </a:ext>
          </a:extLst>
        </xdr:cNvPr>
        <xdr:cNvCxnSpPr/>
      </xdr:nvCxnSpPr>
      <xdr:spPr>
        <a:xfrm>
          <a:off x="1031240" y="17928772"/>
          <a:ext cx="7975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7741E479-812E-42EC-AAA6-5EFCEFE3189A}"/>
            </a:ext>
          </a:extLst>
        </xdr:cNvPr>
        <xdr:cNvSpPr txBox="1"/>
      </xdr:nvSpPr>
      <xdr:spPr>
        <a:xfrm>
          <a:off x="323914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24328</xdr:rowOff>
    </xdr:from>
    <xdr:ext cx="405111" cy="259045"/>
    <xdr:sp macro="" textlink="">
      <xdr:nvSpPr>
        <xdr:cNvPr id="431" name="n_2aveValue【市民会館】&#10;有形固定資産減価償却率">
          <a:extLst>
            <a:ext uri="{FF2B5EF4-FFF2-40B4-BE49-F238E27FC236}">
              <a16:creationId xmlns:a16="http://schemas.microsoft.com/office/drawing/2014/main" id="{E4A24535-4FC2-482C-BFC8-ED544D5B9AA6}"/>
            </a:ext>
          </a:extLst>
        </xdr:cNvPr>
        <xdr:cNvSpPr txBox="1"/>
      </xdr:nvSpPr>
      <xdr:spPr>
        <a:xfrm>
          <a:off x="2439044" y="1767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32" name="n_3aveValue【市民会館】&#10;有形固定資産減価償却率">
          <a:extLst>
            <a:ext uri="{FF2B5EF4-FFF2-40B4-BE49-F238E27FC236}">
              <a16:creationId xmlns:a16="http://schemas.microsoft.com/office/drawing/2014/main" id="{47DB1FD5-727C-488E-877F-DA6343CD5D35}"/>
            </a:ext>
          </a:extLst>
        </xdr:cNvPr>
        <xdr:cNvSpPr txBox="1"/>
      </xdr:nvSpPr>
      <xdr:spPr>
        <a:xfrm>
          <a:off x="1641484" y="176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33" name="n_4aveValue【市民会館】&#10;有形固定資産減価償却率">
          <a:extLst>
            <a:ext uri="{FF2B5EF4-FFF2-40B4-BE49-F238E27FC236}">
              <a16:creationId xmlns:a16="http://schemas.microsoft.com/office/drawing/2014/main" id="{B26C0A79-B5FA-4B2F-8FC1-4E88F4E84742}"/>
            </a:ext>
          </a:extLst>
        </xdr:cNvPr>
        <xdr:cNvSpPr txBox="1"/>
      </xdr:nvSpPr>
      <xdr:spPr>
        <a:xfrm>
          <a:off x="855354" y="1799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168746</xdr:rowOff>
    </xdr:from>
    <xdr:ext cx="405111" cy="259045"/>
    <xdr:sp macro="" textlink="">
      <xdr:nvSpPr>
        <xdr:cNvPr id="434" name="n_1mainValue【市民会館】&#10;有形固定資産減価償却率">
          <a:extLst>
            <a:ext uri="{FF2B5EF4-FFF2-40B4-BE49-F238E27FC236}">
              <a16:creationId xmlns:a16="http://schemas.microsoft.com/office/drawing/2014/main" id="{55D4270C-0D68-4713-930A-49378AF13685}"/>
            </a:ext>
          </a:extLst>
        </xdr:cNvPr>
        <xdr:cNvSpPr txBox="1"/>
      </xdr:nvSpPr>
      <xdr:spPr>
        <a:xfrm>
          <a:off x="3239144" y="1800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5" name="n_2mainValue【市民会館】&#10;有形固定資産減価償却率">
          <a:extLst>
            <a:ext uri="{FF2B5EF4-FFF2-40B4-BE49-F238E27FC236}">
              <a16:creationId xmlns:a16="http://schemas.microsoft.com/office/drawing/2014/main" id="{AA5CC745-4E4C-4D84-B3C2-100557D58935}"/>
            </a:ext>
          </a:extLst>
        </xdr:cNvPr>
        <xdr:cNvSpPr txBox="1"/>
      </xdr:nvSpPr>
      <xdr:spPr>
        <a:xfrm>
          <a:off x="2439044" y="1803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561</xdr:rowOff>
    </xdr:from>
    <xdr:ext cx="405111" cy="259045"/>
    <xdr:sp macro="" textlink="">
      <xdr:nvSpPr>
        <xdr:cNvPr id="436" name="n_3mainValue【市民会館】&#10;有形固定資産減価償却率">
          <a:extLst>
            <a:ext uri="{FF2B5EF4-FFF2-40B4-BE49-F238E27FC236}">
              <a16:creationId xmlns:a16="http://schemas.microsoft.com/office/drawing/2014/main" id="{6338BA20-03A1-41FB-AEED-814F14725970}"/>
            </a:ext>
          </a:extLst>
        </xdr:cNvPr>
        <xdr:cNvSpPr txBox="1"/>
      </xdr:nvSpPr>
      <xdr:spPr>
        <a:xfrm>
          <a:off x="164148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161489</xdr:rowOff>
    </xdr:from>
    <xdr:ext cx="405111" cy="259045"/>
    <xdr:sp macro="" textlink="">
      <xdr:nvSpPr>
        <xdr:cNvPr id="437" name="n_4mainValue【市民会館】&#10;有形固定資産減価償却率">
          <a:extLst>
            <a:ext uri="{FF2B5EF4-FFF2-40B4-BE49-F238E27FC236}">
              <a16:creationId xmlns:a16="http://schemas.microsoft.com/office/drawing/2014/main" id="{8516FF92-B2C8-4958-A198-17B393B00A52}"/>
            </a:ext>
          </a:extLst>
        </xdr:cNvPr>
        <xdr:cNvSpPr txBox="1"/>
      </xdr:nvSpPr>
      <xdr:spPr>
        <a:xfrm>
          <a:off x="855354" y="17651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1DAD52FE-68BE-4606-B992-C549034DDF3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C90A93E8-1E9D-4AB8-989F-6144DB808FEB}"/>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13FF3A56-D60A-466F-81E8-8BC28F011308}"/>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E3F988FE-FB3C-42D4-B778-65D9A13F844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371E25D7-F8FD-484D-8044-D36FE689BFD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3ED0E829-F3E4-4750-9B98-3B5E0269E4FE}"/>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D26C9DEF-D834-4A32-BB30-26A0EC4F94F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B7803262-D164-4787-95F0-8BC4BF4AC959}"/>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C71AD502-8705-4575-A5CE-629D259772EB}"/>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AD76A581-F6E3-4347-9A73-E21BBEF3E9FA}"/>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EF5D42D8-22B7-4C70-B6E2-4CBA9ADAE144}"/>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260B4732-FDB5-4F84-9AFA-E6690448190C}"/>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499AC687-FB05-48BC-BA88-88FB431F90A9}"/>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D79DF38-F613-4E60-B1B2-CE73CA71AE6B}"/>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3E369D9E-93A4-445B-9481-BAB45312EDD8}"/>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DC3DC173-9BD9-4C1D-9B6D-7E90D2EC367F}"/>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3DA88A01-B664-4D58-B74B-CCA4BDBEF2E9}"/>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D62556EA-3A43-4BF4-978F-78E94ACF87AB}"/>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86426C21-820D-48C6-A6FA-1127225FBEBE}"/>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936B9E20-DD88-4165-962E-C8CE57655558}"/>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D4CFE58D-DC3E-4F4C-A889-AB29B271E1A4}"/>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102B4705-57D9-4AB0-ABB6-BD8EF6E1A25E}"/>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21A994A2-1A82-49B0-976A-94F59639F017}"/>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330333B8-BF2A-46CE-BA21-199F45C6D661}"/>
            </a:ext>
          </a:extLst>
        </xdr:cNvPr>
        <xdr:cNvCxnSpPr/>
      </xdr:nvCxnSpPr>
      <xdr:spPr>
        <a:xfrm flipV="1">
          <a:off x="9429115" y="17177384"/>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81FE4421-523F-4F4F-913B-68F8BB234EAB}"/>
            </a:ext>
          </a:extLst>
        </xdr:cNvPr>
        <xdr:cNvSpPr txBox="1"/>
      </xdr:nvSpPr>
      <xdr:spPr>
        <a:xfrm>
          <a:off x="9467850" y="1864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CEBA3733-086D-4883-A703-CCA638EA2F80}"/>
            </a:ext>
          </a:extLst>
        </xdr:cNvPr>
        <xdr:cNvCxnSpPr/>
      </xdr:nvCxnSpPr>
      <xdr:spPr>
        <a:xfrm>
          <a:off x="9356090" y="186499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4B322DA7-FE5E-46E8-826A-02522409D581}"/>
            </a:ext>
          </a:extLst>
        </xdr:cNvPr>
        <xdr:cNvSpPr txBox="1"/>
      </xdr:nvSpPr>
      <xdr:spPr>
        <a:xfrm>
          <a:off x="946785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EDD44044-B4F4-4DB2-9D57-7FC9A6EC2875}"/>
            </a:ext>
          </a:extLst>
        </xdr:cNvPr>
        <xdr:cNvCxnSpPr/>
      </xdr:nvCxnSpPr>
      <xdr:spPr>
        <a:xfrm>
          <a:off x="9356090" y="1717738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1651DF6C-CF35-46CE-B80A-105846D06B1E}"/>
            </a:ext>
          </a:extLst>
        </xdr:cNvPr>
        <xdr:cNvSpPr txBox="1"/>
      </xdr:nvSpPr>
      <xdr:spPr>
        <a:xfrm>
          <a:off x="9467850" y="18098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C55B6D95-80DE-4EE9-8D26-C83A520BF0CB}"/>
            </a:ext>
          </a:extLst>
        </xdr:cNvPr>
        <xdr:cNvSpPr/>
      </xdr:nvSpPr>
      <xdr:spPr>
        <a:xfrm>
          <a:off x="9394190" y="182410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9065DDF5-D501-4CF4-BE82-75FCCAFAA185}"/>
            </a:ext>
          </a:extLst>
        </xdr:cNvPr>
        <xdr:cNvSpPr/>
      </xdr:nvSpPr>
      <xdr:spPr>
        <a:xfrm>
          <a:off x="8632190" y="1826577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50164</xdr:rowOff>
    </xdr:from>
    <xdr:to>
      <xdr:col>46</xdr:col>
      <xdr:colOff>38100</xdr:colOff>
      <xdr:row>107</xdr:row>
      <xdr:rowOff>151764</xdr:rowOff>
    </xdr:to>
    <xdr:sp macro="" textlink="">
      <xdr:nvSpPr>
        <xdr:cNvPr id="469" name="フローチャート: 判断 468">
          <a:extLst>
            <a:ext uri="{FF2B5EF4-FFF2-40B4-BE49-F238E27FC236}">
              <a16:creationId xmlns:a16="http://schemas.microsoft.com/office/drawing/2014/main" id="{17799B49-D75F-49A7-AC09-211E86B79218}"/>
            </a:ext>
          </a:extLst>
        </xdr:cNvPr>
        <xdr:cNvSpPr/>
      </xdr:nvSpPr>
      <xdr:spPr>
        <a:xfrm>
          <a:off x="7846060" y="183991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470" name="フローチャート: 判断 469">
          <a:extLst>
            <a:ext uri="{FF2B5EF4-FFF2-40B4-BE49-F238E27FC236}">
              <a16:creationId xmlns:a16="http://schemas.microsoft.com/office/drawing/2014/main" id="{CC71B2D6-B606-4EAE-BA75-6BA7F6B50D72}"/>
            </a:ext>
          </a:extLst>
        </xdr:cNvPr>
        <xdr:cNvSpPr/>
      </xdr:nvSpPr>
      <xdr:spPr>
        <a:xfrm>
          <a:off x="7029450" y="184029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55880</xdr:rowOff>
    </xdr:from>
    <xdr:to>
      <xdr:col>36</xdr:col>
      <xdr:colOff>165100</xdr:colOff>
      <xdr:row>107</xdr:row>
      <xdr:rowOff>157480</xdr:rowOff>
    </xdr:to>
    <xdr:sp macro="" textlink="">
      <xdr:nvSpPr>
        <xdr:cNvPr id="471" name="フローチャート: 判断 470">
          <a:extLst>
            <a:ext uri="{FF2B5EF4-FFF2-40B4-BE49-F238E27FC236}">
              <a16:creationId xmlns:a16="http://schemas.microsoft.com/office/drawing/2014/main" id="{C61AAD8A-F0B2-43F9-BC10-AD5BAFC5F0D3}"/>
            </a:ext>
          </a:extLst>
        </xdr:cNvPr>
        <xdr:cNvSpPr/>
      </xdr:nvSpPr>
      <xdr:spPr>
        <a:xfrm>
          <a:off x="6231890" y="1840484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3F83498-629F-42C1-BA1B-A220C762CD6E}"/>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109AB48-51E3-4CA8-A340-565B72894D29}"/>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AA85D18-12A9-4AE6-82F4-957BAFD51269}"/>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C415353-D3FB-480D-86EA-F3B4D89BF628}"/>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D3E8F5B-607E-4863-83ED-14E54E363BBB}"/>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130175</xdr:rowOff>
    </xdr:from>
    <xdr:to>
      <xdr:col>55</xdr:col>
      <xdr:colOff>50800</xdr:colOff>
      <xdr:row>107</xdr:row>
      <xdr:rowOff>60325</xdr:rowOff>
    </xdr:to>
    <xdr:sp macro="" textlink="">
      <xdr:nvSpPr>
        <xdr:cNvPr id="477" name="楕円 476">
          <a:extLst>
            <a:ext uri="{FF2B5EF4-FFF2-40B4-BE49-F238E27FC236}">
              <a16:creationId xmlns:a16="http://schemas.microsoft.com/office/drawing/2014/main" id="{8BA28EC0-D799-4F14-9E9F-5E24A0ABE29F}"/>
            </a:ext>
          </a:extLst>
        </xdr:cNvPr>
        <xdr:cNvSpPr/>
      </xdr:nvSpPr>
      <xdr:spPr>
        <a:xfrm>
          <a:off x="9394190" y="18307685"/>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108602</xdr:rowOff>
    </xdr:from>
    <xdr:ext cx="469744" cy="259045"/>
    <xdr:sp macro="" textlink="">
      <xdr:nvSpPr>
        <xdr:cNvPr id="478" name="【市民会館】&#10;一人当たり面積該当値テキスト">
          <a:extLst>
            <a:ext uri="{FF2B5EF4-FFF2-40B4-BE49-F238E27FC236}">
              <a16:creationId xmlns:a16="http://schemas.microsoft.com/office/drawing/2014/main" id="{9D019C1D-96C7-43CC-ABA5-8F2E35CCB4D9}"/>
            </a:ext>
          </a:extLst>
        </xdr:cNvPr>
        <xdr:cNvSpPr txBox="1"/>
      </xdr:nvSpPr>
      <xdr:spPr>
        <a:xfrm>
          <a:off x="946785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135889</xdr:rowOff>
    </xdr:from>
    <xdr:to>
      <xdr:col>50</xdr:col>
      <xdr:colOff>165100</xdr:colOff>
      <xdr:row>107</xdr:row>
      <xdr:rowOff>66039</xdr:rowOff>
    </xdr:to>
    <xdr:sp macro="" textlink="">
      <xdr:nvSpPr>
        <xdr:cNvPr id="479" name="楕円 478">
          <a:extLst>
            <a:ext uri="{FF2B5EF4-FFF2-40B4-BE49-F238E27FC236}">
              <a16:creationId xmlns:a16="http://schemas.microsoft.com/office/drawing/2014/main" id="{6579869D-8D77-4CAD-B768-85BB5F2621E1}"/>
            </a:ext>
          </a:extLst>
        </xdr:cNvPr>
        <xdr:cNvSpPr/>
      </xdr:nvSpPr>
      <xdr:spPr>
        <a:xfrm>
          <a:off x="8632190" y="183057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xdr:rowOff>
    </xdr:from>
    <xdr:to>
      <xdr:col>55</xdr:col>
      <xdr:colOff>0</xdr:colOff>
      <xdr:row>107</xdr:row>
      <xdr:rowOff>15239</xdr:rowOff>
    </xdr:to>
    <xdr:cxnSp macro="">
      <xdr:nvCxnSpPr>
        <xdr:cNvPr id="480" name="直線コネクタ 479">
          <a:extLst>
            <a:ext uri="{FF2B5EF4-FFF2-40B4-BE49-F238E27FC236}">
              <a16:creationId xmlns:a16="http://schemas.microsoft.com/office/drawing/2014/main" id="{B8A9463D-98AB-4E05-BCDF-47EE3B581AAF}"/>
            </a:ext>
          </a:extLst>
        </xdr:cNvPr>
        <xdr:cNvCxnSpPr/>
      </xdr:nvCxnSpPr>
      <xdr:spPr>
        <a:xfrm flipV="1">
          <a:off x="8686800" y="18356580"/>
          <a:ext cx="7429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141605</xdr:rowOff>
    </xdr:from>
    <xdr:to>
      <xdr:col>46</xdr:col>
      <xdr:colOff>38100</xdr:colOff>
      <xdr:row>107</xdr:row>
      <xdr:rowOff>71755</xdr:rowOff>
    </xdr:to>
    <xdr:sp macro="" textlink="">
      <xdr:nvSpPr>
        <xdr:cNvPr id="481" name="楕円 480">
          <a:extLst>
            <a:ext uri="{FF2B5EF4-FFF2-40B4-BE49-F238E27FC236}">
              <a16:creationId xmlns:a16="http://schemas.microsoft.com/office/drawing/2014/main" id="{7181AC51-89DF-4D1E-AEDA-978FDCE18D27}"/>
            </a:ext>
          </a:extLst>
        </xdr:cNvPr>
        <xdr:cNvSpPr/>
      </xdr:nvSpPr>
      <xdr:spPr>
        <a:xfrm>
          <a:off x="7846060" y="18313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15239</xdr:rowOff>
    </xdr:from>
    <xdr:to>
      <xdr:col>50</xdr:col>
      <xdr:colOff>114300</xdr:colOff>
      <xdr:row>107</xdr:row>
      <xdr:rowOff>20955</xdr:rowOff>
    </xdr:to>
    <xdr:cxnSp macro="">
      <xdr:nvCxnSpPr>
        <xdr:cNvPr id="482" name="直線コネクタ 481">
          <a:extLst>
            <a:ext uri="{FF2B5EF4-FFF2-40B4-BE49-F238E27FC236}">
              <a16:creationId xmlns:a16="http://schemas.microsoft.com/office/drawing/2014/main" id="{9114BF4C-17AA-4442-86F0-7D6EE486E83F}"/>
            </a:ext>
          </a:extLst>
        </xdr:cNvPr>
        <xdr:cNvCxnSpPr/>
      </xdr:nvCxnSpPr>
      <xdr:spPr>
        <a:xfrm flipV="1">
          <a:off x="7889240" y="1836419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145414</xdr:rowOff>
    </xdr:from>
    <xdr:to>
      <xdr:col>41</xdr:col>
      <xdr:colOff>101600</xdr:colOff>
      <xdr:row>107</xdr:row>
      <xdr:rowOff>75564</xdr:rowOff>
    </xdr:to>
    <xdr:sp macro="" textlink="">
      <xdr:nvSpPr>
        <xdr:cNvPr id="483" name="楕円 482">
          <a:extLst>
            <a:ext uri="{FF2B5EF4-FFF2-40B4-BE49-F238E27FC236}">
              <a16:creationId xmlns:a16="http://schemas.microsoft.com/office/drawing/2014/main" id="{CB6A93DD-B116-4864-9FFA-1311093DC50E}"/>
            </a:ext>
          </a:extLst>
        </xdr:cNvPr>
        <xdr:cNvSpPr/>
      </xdr:nvSpPr>
      <xdr:spPr>
        <a:xfrm>
          <a:off x="7029450" y="183172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20955</xdr:rowOff>
    </xdr:from>
    <xdr:to>
      <xdr:col>45</xdr:col>
      <xdr:colOff>177800</xdr:colOff>
      <xdr:row>107</xdr:row>
      <xdr:rowOff>24764</xdr:rowOff>
    </xdr:to>
    <xdr:cxnSp macro="">
      <xdr:nvCxnSpPr>
        <xdr:cNvPr id="484" name="直線コネクタ 483">
          <a:extLst>
            <a:ext uri="{FF2B5EF4-FFF2-40B4-BE49-F238E27FC236}">
              <a16:creationId xmlns:a16="http://schemas.microsoft.com/office/drawing/2014/main" id="{4F461267-56A0-44FA-A53D-8481FE7FCCDE}"/>
            </a:ext>
          </a:extLst>
        </xdr:cNvPr>
        <xdr:cNvCxnSpPr/>
      </xdr:nvCxnSpPr>
      <xdr:spPr>
        <a:xfrm flipV="1">
          <a:off x="7084060" y="18362295"/>
          <a:ext cx="80518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149225</xdr:rowOff>
    </xdr:from>
    <xdr:to>
      <xdr:col>36</xdr:col>
      <xdr:colOff>165100</xdr:colOff>
      <xdr:row>107</xdr:row>
      <xdr:rowOff>79375</xdr:rowOff>
    </xdr:to>
    <xdr:sp macro="" textlink="">
      <xdr:nvSpPr>
        <xdr:cNvPr id="485" name="楕円 484">
          <a:extLst>
            <a:ext uri="{FF2B5EF4-FFF2-40B4-BE49-F238E27FC236}">
              <a16:creationId xmlns:a16="http://schemas.microsoft.com/office/drawing/2014/main" id="{0CD63273-3D51-44CE-9EF4-A4CEB46903DF}"/>
            </a:ext>
          </a:extLst>
        </xdr:cNvPr>
        <xdr:cNvSpPr/>
      </xdr:nvSpPr>
      <xdr:spPr>
        <a:xfrm>
          <a:off x="6231890" y="183229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24764</xdr:rowOff>
    </xdr:from>
    <xdr:to>
      <xdr:col>41</xdr:col>
      <xdr:colOff>50800</xdr:colOff>
      <xdr:row>107</xdr:row>
      <xdr:rowOff>28575</xdr:rowOff>
    </xdr:to>
    <xdr:cxnSp macro="">
      <xdr:nvCxnSpPr>
        <xdr:cNvPr id="486" name="直線コネクタ 485">
          <a:extLst>
            <a:ext uri="{FF2B5EF4-FFF2-40B4-BE49-F238E27FC236}">
              <a16:creationId xmlns:a16="http://schemas.microsoft.com/office/drawing/2014/main" id="{FA385748-0346-442E-9E15-1B306ABE0541}"/>
            </a:ext>
          </a:extLst>
        </xdr:cNvPr>
        <xdr:cNvCxnSpPr/>
      </xdr:nvCxnSpPr>
      <xdr:spPr>
        <a:xfrm flipV="1">
          <a:off x="6286500" y="18366104"/>
          <a:ext cx="79756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D9840B53-4334-4A15-BFD2-998805CF1041}"/>
            </a:ext>
          </a:extLst>
        </xdr:cNvPr>
        <xdr:cNvSpPr txBox="1"/>
      </xdr:nvSpPr>
      <xdr:spPr>
        <a:xfrm>
          <a:off x="845446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142891</xdr:rowOff>
    </xdr:from>
    <xdr:ext cx="469744" cy="259045"/>
    <xdr:sp macro="" textlink="">
      <xdr:nvSpPr>
        <xdr:cNvPr id="488" name="n_2aveValue【市民会館】&#10;一人当たり面積">
          <a:extLst>
            <a:ext uri="{FF2B5EF4-FFF2-40B4-BE49-F238E27FC236}">
              <a16:creationId xmlns:a16="http://schemas.microsoft.com/office/drawing/2014/main" id="{868A6759-3698-43F2-B827-5ABF84378D7A}"/>
            </a:ext>
          </a:extLst>
        </xdr:cNvPr>
        <xdr:cNvSpPr txBox="1"/>
      </xdr:nvSpPr>
      <xdr:spPr>
        <a:xfrm>
          <a:off x="7673417" y="184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489" name="n_3aveValue【市民会館】&#10;一人当たり面積">
          <a:extLst>
            <a:ext uri="{FF2B5EF4-FFF2-40B4-BE49-F238E27FC236}">
              <a16:creationId xmlns:a16="http://schemas.microsoft.com/office/drawing/2014/main" id="{8579F134-1631-49E4-B946-EA3AD65946EC}"/>
            </a:ext>
          </a:extLst>
        </xdr:cNvPr>
        <xdr:cNvSpPr txBox="1"/>
      </xdr:nvSpPr>
      <xdr:spPr>
        <a:xfrm>
          <a:off x="6866332"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148607</xdr:rowOff>
    </xdr:from>
    <xdr:ext cx="469744" cy="259045"/>
    <xdr:sp macro="" textlink="">
      <xdr:nvSpPr>
        <xdr:cNvPr id="490" name="n_4aveValue【市民会館】&#10;一人当たり面積">
          <a:extLst>
            <a:ext uri="{FF2B5EF4-FFF2-40B4-BE49-F238E27FC236}">
              <a16:creationId xmlns:a16="http://schemas.microsoft.com/office/drawing/2014/main" id="{6E8DC7B3-C393-48E6-AB18-FFE4B340E22B}"/>
            </a:ext>
          </a:extLst>
        </xdr:cNvPr>
        <xdr:cNvSpPr txBox="1"/>
      </xdr:nvSpPr>
      <xdr:spPr>
        <a:xfrm>
          <a:off x="6068772"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57166</xdr:rowOff>
    </xdr:from>
    <xdr:ext cx="469744" cy="259045"/>
    <xdr:sp macro="" textlink="">
      <xdr:nvSpPr>
        <xdr:cNvPr id="491" name="n_1mainValue【市民会館】&#10;一人当たり面積">
          <a:extLst>
            <a:ext uri="{FF2B5EF4-FFF2-40B4-BE49-F238E27FC236}">
              <a16:creationId xmlns:a16="http://schemas.microsoft.com/office/drawing/2014/main" id="{9EF4A047-BBEF-44CE-9A23-36B24C44C10E}"/>
            </a:ext>
          </a:extLst>
        </xdr:cNvPr>
        <xdr:cNvSpPr txBox="1"/>
      </xdr:nvSpPr>
      <xdr:spPr>
        <a:xfrm>
          <a:off x="8454467" y="183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88282</xdr:rowOff>
    </xdr:from>
    <xdr:ext cx="469744" cy="259045"/>
    <xdr:sp macro="" textlink="">
      <xdr:nvSpPr>
        <xdr:cNvPr id="492" name="n_2mainValue【市民会館】&#10;一人当たり面積">
          <a:extLst>
            <a:ext uri="{FF2B5EF4-FFF2-40B4-BE49-F238E27FC236}">
              <a16:creationId xmlns:a16="http://schemas.microsoft.com/office/drawing/2014/main" id="{32A8E3E8-EAE3-42F7-8777-2FD2CFC5A2CB}"/>
            </a:ext>
          </a:extLst>
        </xdr:cNvPr>
        <xdr:cNvSpPr txBox="1"/>
      </xdr:nvSpPr>
      <xdr:spPr>
        <a:xfrm>
          <a:off x="7673417" y="180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92091</xdr:rowOff>
    </xdr:from>
    <xdr:ext cx="469744" cy="259045"/>
    <xdr:sp macro="" textlink="">
      <xdr:nvSpPr>
        <xdr:cNvPr id="493" name="n_3mainValue【市民会館】&#10;一人当たり面積">
          <a:extLst>
            <a:ext uri="{FF2B5EF4-FFF2-40B4-BE49-F238E27FC236}">
              <a16:creationId xmlns:a16="http://schemas.microsoft.com/office/drawing/2014/main" id="{9B89D7FE-2135-4F9F-80C8-FB030692DBF6}"/>
            </a:ext>
          </a:extLst>
        </xdr:cNvPr>
        <xdr:cNvSpPr txBox="1"/>
      </xdr:nvSpPr>
      <xdr:spPr>
        <a:xfrm>
          <a:off x="6866332" y="180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95902</xdr:rowOff>
    </xdr:from>
    <xdr:ext cx="469744" cy="259045"/>
    <xdr:sp macro="" textlink="">
      <xdr:nvSpPr>
        <xdr:cNvPr id="494" name="n_4mainValue【市民会館】&#10;一人当たり面積">
          <a:extLst>
            <a:ext uri="{FF2B5EF4-FFF2-40B4-BE49-F238E27FC236}">
              <a16:creationId xmlns:a16="http://schemas.microsoft.com/office/drawing/2014/main" id="{F4DB8463-B02E-44AA-AAB0-703600F4AEC7}"/>
            </a:ext>
          </a:extLst>
        </xdr:cNvPr>
        <xdr:cNvSpPr txBox="1"/>
      </xdr:nvSpPr>
      <xdr:spPr>
        <a:xfrm>
          <a:off x="6068772" y="180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36C33964-B688-4F17-A7CB-181CC5D5CD35}"/>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AF5970FE-D5D0-4891-80D1-4CB75441A98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A84FCB92-BB62-487F-8C79-671E16D0B9D7}"/>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A61F85E-3230-45F9-A445-278187DA9F6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AC4E677A-72B5-4A55-B3DD-39442C5BCE01}"/>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F65BC0C4-9B9B-4E57-853D-6E8DEA62653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686641A4-AD2B-44B5-A7B1-5721E036E673}"/>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1BDF8D0D-FDBD-41BD-9204-1519C77465C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71D30EB-8699-4129-86F6-922CCBAFC0CC}"/>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7E2AC11A-6D49-4F3B-9A4A-709BC83043EF}"/>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D0420C99-286C-41D3-8B3A-87C484CF3DFA}"/>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659FFC59-57FD-4614-A822-5DD988CF3918}"/>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232A3CBD-C677-485A-86EB-F19F416B7C11}"/>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89392D9-5C52-420E-B1B0-AFDEC4945883}"/>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98072AAA-F57A-4EB5-9D5D-A2EDD0CBE00B}"/>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ABA15E4-0D36-4705-9088-85887C7CE30E}"/>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D746AB0A-6D33-4C75-AAC3-66C51B667F0E}"/>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43DF5336-B551-471D-9753-7EA99B74A3B6}"/>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F0190613-867E-474E-869F-1D1966B4E2BB}"/>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735C712F-7E69-4285-8D2A-4748CB5C9153}"/>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C743A316-DC47-451A-86B2-B1E3DA1CE385}"/>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A416798A-FB16-4D54-8179-AF54369F405E}"/>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208DE79D-49AB-4834-94FC-E49B8FBA98E9}"/>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E2AB6C38-0B41-4149-927F-816442E4050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765C987C-7230-4E64-B9C4-8157188E16A4}"/>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D7E9AC4D-AD7F-46CF-8F1B-A8700602120F}"/>
            </a:ext>
          </a:extLst>
        </xdr:cNvPr>
        <xdr:cNvCxnSpPr/>
      </xdr:nvCxnSpPr>
      <xdr:spPr>
        <a:xfrm flipV="1">
          <a:off x="1470342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411B50E3-D0C8-4BCB-A409-0B4E513A8839}"/>
            </a:ext>
          </a:extLst>
        </xdr:cNvPr>
        <xdr:cNvSpPr txBox="1"/>
      </xdr:nvSpPr>
      <xdr:spPr>
        <a:xfrm>
          <a:off x="14742160" y="728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9E97358A-FD1C-4727-B375-CD2B821A15A2}"/>
            </a:ext>
          </a:extLst>
        </xdr:cNvPr>
        <xdr:cNvCxnSpPr/>
      </xdr:nvCxnSpPr>
      <xdr:spPr>
        <a:xfrm>
          <a:off x="14611350" y="727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431FFF4C-E64E-4D83-9081-F452ADF6BF2F}"/>
            </a:ext>
          </a:extLst>
        </xdr:cNvPr>
        <xdr:cNvSpPr txBox="1"/>
      </xdr:nvSpPr>
      <xdr:spPr>
        <a:xfrm>
          <a:off x="14742160" y="5544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41FDE27B-A989-4805-80F9-32F6D62C8C1F}"/>
            </a:ext>
          </a:extLst>
        </xdr:cNvPr>
        <xdr:cNvCxnSpPr/>
      </xdr:nvCxnSpPr>
      <xdr:spPr>
        <a:xfrm>
          <a:off x="14611350" y="5773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30D3CF54-E084-4E2B-855D-A5E10064F384}"/>
            </a:ext>
          </a:extLst>
        </xdr:cNvPr>
        <xdr:cNvSpPr txBox="1"/>
      </xdr:nvSpPr>
      <xdr:spPr>
        <a:xfrm>
          <a:off x="1474216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D8479077-A912-440F-918E-C75E36806C55}"/>
            </a:ext>
          </a:extLst>
        </xdr:cNvPr>
        <xdr:cNvSpPr/>
      </xdr:nvSpPr>
      <xdr:spPr>
        <a:xfrm>
          <a:off x="14649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4E2D4527-3162-4A53-95E7-1BCB4D3A9524}"/>
            </a:ext>
          </a:extLst>
        </xdr:cNvPr>
        <xdr:cNvSpPr/>
      </xdr:nvSpPr>
      <xdr:spPr>
        <a:xfrm>
          <a:off x="13887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8" name="フローチャート: 判断 527">
          <a:extLst>
            <a:ext uri="{FF2B5EF4-FFF2-40B4-BE49-F238E27FC236}">
              <a16:creationId xmlns:a16="http://schemas.microsoft.com/office/drawing/2014/main" id="{0196F3D4-2F4B-4F64-BC57-0A470F439BD8}"/>
            </a:ext>
          </a:extLst>
        </xdr:cNvPr>
        <xdr:cNvSpPr/>
      </xdr:nvSpPr>
      <xdr:spPr>
        <a:xfrm>
          <a:off x="13089890" y="657533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9" name="フローチャート: 判断 528">
          <a:extLst>
            <a:ext uri="{FF2B5EF4-FFF2-40B4-BE49-F238E27FC236}">
              <a16:creationId xmlns:a16="http://schemas.microsoft.com/office/drawing/2014/main" id="{1B0D8517-2FA6-4E5F-AD76-658F1004D943}"/>
            </a:ext>
          </a:extLst>
        </xdr:cNvPr>
        <xdr:cNvSpPr/>
      </xdr:nvSpPr>
      <xdr:spPr>
        <a:xfrm>
          <a:off x="12303760" y="6534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30" name="フローチャート: 判断 529">
          <a:extLst>
            <a:ext uri="{FF2B5EF4-FFF2-40B4-BE49-F238E27FC236}">
              <a16:creationId xmlns:a16="http://schemas.microsoft.com/office/drawing/2014/main" id="{2368CBDC-8D71-4153-9886-50B4381185DE}"/>
            </a:ext>
          </a:extLst>
        </xdr:cNvPr>
        <xdr:cNvSpPr/>
      </xdr:nvSpPr>
      <xdr:spPr>
        <a:xfrm>
          <a:off x="11487150" y="64847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20ED879-638A-4224-8853-19AEB1268F5E}"/>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04AC766-3B09-447A-B6DD-32D6A3984E73}"/>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55681B0-DBB2-46DF-9B15-5FC72CFD7482}"/>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D5751C2-44C4-49DB-ABAB-2C929BD57920}"/>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1B6ACF74-B0B0-46E5-B1FA-03F06E743B4A}"/>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58057</xdr:rowOff>
    </xdr:from>
    <xdr:to>
      <xdr:col>85</xdr:col>
      <xdr:colOff>177800</xdr:colOff>
      <xdr:row>39</xdr:row>
      <xdr:rowOff>159657</xdr:rowOff>
    </xdr:to>
    <xdr:sp macro="" textlink="">
      <xdr:nvSpPr>
        <xdr:cNvPr id="536" name="楕円 535">
          <a:extLst>
            <a:ext uri="{FF2B5EF4-FFF2-40B4-BE49-F238E27FC236}">
              <a16:creationId xmlns:a16="http://schemas.microsoft.com/office/drawing/2014/main" id="{9FE9D166-37D4-4667-9435-521E7D51D463}"/>
            </a:ext>
          </a:extLst>
        </xdr:cNvPr>
        <xdr:cNvSpPr/>
      </xdr:nvSpPr>
      <xdr:spPr>
        <a:xfrm>
          <a:off x="14649450" y="674079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36484</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C36BF499-EC22-4367-8C5B-ABC6B68D8E66}"/>
            </a:ext>
          </a:extLst>
        </xdr:cNvPr>
        <xdr:cNvSpPr txBox="1"/>
      </xdr:nvSpPr>
      <xdr:spPr>
        <a:xfrm>
          <a:off x="14742160"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165826</xdr:rowOff>
    </xdr:from>
    <xdr:to>
      <xdr:col>81</xdr:col>
      <xdr:colOff>101600</xdr:colOff>
      <xdr:row>39</xdr:row>
      <xdr:rowOff>95976</xdr:rowOff>
    </xdr:to>
    <xdr:sp macro="" textlink="">
      <xdr:nvSpPr>
        <xdr:cNvPr id="538" name="楕円 537">
          <a:extLst>
            <a:ext uri="{FF2B5EF4-FFF2-40B4-BE49-F238E27FC236}">
              <a16:creationId xmlns:a16="http://schemas.microsoft.com/office/drawing/2014/main" id="{719A36EC-960C-435F-AF09-2F598330B22A}"/>
            </a:ext>
          </a:extLst>
        </xdr:cNvPr>
        <xdr:cNvSpPr/>
      </xdr:nvSpPr>
      <xdr:spPr>
        <a:xfrm>
          <a:off x="13887450" y="668473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45176</xdr:rowOff>
    </xdr:from>
    <xdr:to>
      <xdr:col>85</xdr:col>
      <xdr:colOff>127000</xdr:colOff>
      <xdr:row>39</xdr:row>
      <xdr:rowOff>108857</xdr:rowOff>
    </xdr:to>
    <xdr:cxnSp macro="">
      <xdr:nvCxnSpPr>
        <xdr:cNvPr id="539" name="直線コネクタ 538">
          <a:extLst>
            <a:ext uri="{FF2B5EF4-FFF2-40B4-BE49-F238E27FC236}">
              <a16:creationId xmlns:a16="http://schemas.microsoft.com/office/drawing/2014/main" id="{DF5253A7-890B-4581-A257-0953E69E77F9}"/>
            </a:ext>
          </a:extLst>
        </xdr:cNvPr>
        <xdr:cNvCxnSpPr/>
      </xdr:nvCxnSpPr>
      <xdr:spPr>
        <a:xfrm>
          <a:off x="13942060" y="6733631"/>
          <a:ext cx="762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108676</xdr:rowOff>
    </xdr:from>
    <xdr:to>
      <xdr:col>76</xdr:col>
      <xdr:colOff>165100</xdr:colOff>
      <xdr:row>39</xdr:row>
      <xdr:rowOff>38826</xdr:rowOff>
    </xdr:to>
    <xdr:sp macro="" textlink="">
      <xdr:nvSpPr>
        <xdr:cNvPr id="540" name="楕円 539">
          <a:extLst>
            <a:ext uri="{FF2B5EF4-FFF2-40B4-BE49-F238E27FC236}">
              <a16:creationId xmlns:a16="http://schemas.microsoft.com/office/drawing/2014/main" id="{9BC54A3B-DEB3-425D-9237-E1B4CE18DCC5}"/>
            </a:ext>
          </a:extLst>
        </xdr:cNvPr>
        <xdr:cNvSpPr/>
      </xdr:nvSpPr>
      <xdr:spPr>
        <a:xfrm>
          <a:off x="13089890" y="662187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159476</xdr:rowOff>
    </xdr:from>
    <xdr:to>
      <xdr:col>81</xdr:col>
      <xdr:colOff>50800</xdr:colOff>
      <xdr:row>39</xdr:row>
      <xdr:rowOff>45176</xdr:rowOff>
    </xdr:to>
    <xdr:cxnSp macro="">
      <xdr:nvCxnSpPr>
        <xdr:cNvPr id="541" name="直線コネクタ 540">
          <a:extLst>
            <a:ext uri="{FF2B5EF4-FFF2-40B4-BE49-F238E27FC236}">
              <a16:creationId xmlns:a16="http://schemas.microsoft.com/office/drawing/2014/main" id="{52ADF850-7AC2-4CFB-8353-F95F57C02639}"/>
            </a:ext>
          </a:extLst>
        </xdr:cNvPr>
        <xdr:cNvCxnSpPr/>
      </xdr:nvCxnSpPr>
      <xdr:spPr>
        <a:xfrm>
          <a:off x="13144500" y="6676481"/>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42" name="楕円 541">
          <a:extLst>
            <a:ext uri="{FF2B5EF4-FFF2-40B4-BE49-F238E27FC236}">
              <a16:creationId xmlns:a16="http://schemas.microsoft.com/office/drawing/2014/main" id="{31876BE8-AFC0-49AE-A3E6-6D15D0FE0E96}"/>
            </a:ext>
          </a:extLst>
        </xdr:cNvPr>
        <xdr:cNvSpPr/>
      </xdr:nvSpPr>
      <xdr:spPr>
        <a:xfrm>
          <a:off x="12303760" y="657261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112123</xdr:rowOff>
    </xdr:from>
    <xdr:to>
      <xdr:col>76</xdr:col>
      <xdr:colOff>114300</xdr:colOff>
      <xdr:row>38</xdr:row>
      <xdr:rowOff>159476</xdr:rowOff>
    </xdr:to>
    <xdr:cxnSp macro="">
      <xdr:nvCxnSpPr>
        <xdr:cNvPr id="543" name="直線コネクタ 542">
          <a:extLst>
            <a:ext uri="{FF2B5EF4-FFF2-40B4-BE49-F238E27FC236}">
              <a16:creationId xmlns:a16="http://schemas.microsoft.com/office/drawing/2014/main" id="{4E7BEB87-0F51-4C1C-99CC-689B628D1151}"/>
            </a:ext>
          </a:extLst>
        </xdr:cNvPr>
        <xdr:cNvCxnSpPr/>
      </xdr:nvCxnSpPr>
      <xdr:spPr>
        <a:xfrm>
          <a:off x="12346940" y="6627223"/>
          <a:ext cx="797560"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76019</xdr:rowOff>
    </xdr:from>
    <xdr:to>
      <xdr:col>67</xdr:col>
      <xdr:colOff>101600</xdr:colOff>
      <xdr:row>38</xdr:row>
      <xdr:rowOff>6169</xdr:rowOff>
    </xdr:to>
    <xdr:sp macro="" textlink="">
      <xdr:nvSpPr>
        <xdr:cNvPr id="544" name="楕円 543">
          <a:extLst>
            <a:ext uri="{FF2B5EF4-FFF2-40B4-BE49-F238E27FC236}">
              <a16:creationId xmlns:a16="http://schemas.microsoft.com/office/drawing/2014/main" id="{2123051E-981F-4865-A20F-5FB2C911CAA2}"/>
            </a:ext>
          </a:extLst>
        </xdr:cNvPr>
        <xdr:cNvSpPr/>
      </xdr:nvSpPr>
      <xdr:spPr>
        <a:xfrm>
          <a:off x="11487150" y="64196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126819</xdr:rowOff>
    </xdr:from>
    <xdr:to>
      <xdr:col>71</xdr:col>
      <xdr:colOff>177800</xdr:colOff>
      <xdr:row>38</xdr:row>
      <xdr:rowOff>112123</xdr:rowOff>
    </xdr:to>
    <xdr:cxnSp macro="">
      <xdr:nvCxnSpPr>
        <xdr:cNvPr id="545" name="直線コネクタ 544">
          <a:extLst>
            <a:ext uri="{FF2B5EF4-FFF2-40B4-BE49-F238E27FC236}">
              <a16:creationId xmlns:a16="http://schemas.microsoft.com/office/drawing/2014/main" id="{423D0A7D-EEC8-4FF0-82B8-7A560B32CD4F}"/>
            </a:ext>
          </a:extLst>
        </xdr:cNvPr>
        <xdr:cNvCxnSpPr/>
      </xdr:nvCxnSpPr>
      <xdr:spPr>
        <a:xfrm>
          <a:off x="11541760" y="6474279"/>
          <a:ext cx="805180" cy="1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4FABAA58-4F9A-499B-9EDE-C0D292CFB506}"/>
            </a:ext>
          </a:extLst>
        </xdr:cNvPr>
        <xdr:cNvSpPr txBox="1"/>
      </xdr:nvSpPr>
      <xdr:spPr>
        <a:xfrm>
          <a:off x="13738234" y="634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F0FE31A9-ED6A-49BA-8D2E-C3E55656877E}"/>
            </a:ext>
          </a:extLst>
        </xdr:cNvPr>
        <xdr:cNvSpPr txBox="1"/>
      </xdr:nvSpPr>
      <xdr:spPr>
        <a:xfrm>
          <a:off x="1295718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133730</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B94803BD-3137-4879-9CB7-04766CCB7581}"/>
            </a:ext>
          </a:extLst>
        </xdr:cNvPr>
        <xdr:cNvSpPr txBox="1"/>
      </xdr:nvSpPr>
      <xdr:spPr>
        <a:xfrm>
          <a:off x="12171054" y="630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64243</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868ABE70-171E-4C50-8638-34C73AA087F0}"/>
            </a:ext>
          </a:extLst>
        </xdr:cNvPr>
        <xdr:cNvSpPr txBox="1"/>
      </xdr:nvSpPr>
      <xdr:spPr>
        <a:xfrm>
          <a:off x="11354444" y="657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87103</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852DDC7-816A-4955-BFC1-D09A26349629}"/>
            </a:ext>
          </a:extLst>
        </xdr:cNvPr>
        <xdr:cNvSpPr txBox="1"/>
      </xdr:nvSpPr>
      <xdr:spPr>
        <a:xfrm>
          <a:off x="13738234" y="677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29953</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51B5C6A-EE39-46F1-80ED-998B5E06055E}"/>
            </a:ext>
          </a:extLst>
        </xdr:cNvPr>
        <xdr:cNvSpPr txBox="1"/>
      </xdr:nvSpPr>
      <xdr:spPr>
        <a:xfrm>
          <a:off x="12957184" y="671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92DAED52-1E8E-440B-A5D3-9A7A84380D21}"/>
            </a:ext>
          </a:extLst>
        </xdr:cNvPr>
        <xdr:cNvSpPr txBox="1"/>
      </xdr:nvSpPr>
      <xdr:spPr>
        <a:xfrm>
          <a:off x="1217105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8388EC6C-72C9-4962-8D37-A612C7DDD07C}"/>
            </a:ext>
          </a:extLst>
        </xdr:cNvPr>
        <xdr:cNvSpPr txBox="1"/>
      </xdr:nvSpPr>
      <xdr:spPr>
        <a:xfrm>
          <a:off x="11354444" y="6191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B4F80751-EDF9-4780-8134-5BEC77A0FC0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C8405451-2A07-4D96-8384-FAB9E35C8F8D}"/>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9450F66B-F447-49C1-98BC-425EF600AB2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5EE66AE6-0DE9-4971-A5D7-F4786EBE88C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739C9FBE-3FB7-462C-9BA2-FA1473A49B7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6AC9463A-A15B-4648-B780-1F196FD8852F}"/>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1CDEA82E-1FF8-4203-8D1C-5B3D5F501ACE}"/>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A2E21006-25C5-4A69-888D-AD9FB3A67948}"/>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938FA6F0-65F0-427D-AD29-04E4030ACC2E}"/>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9A7A043B-D451-404D-AF7E-62C9518BA91F}"/>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9DCF7BCC-13D0-4E3C-8F19-6C97EEB6EFFB}"/>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BB1BDFE3-0655-479F-9A68-DAD9D25D384F}"/>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B585825F-C727-467F-A6D2-3794EC5EB90A}"/>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399CC78C-B3EB-4C68-99E2-EC574A6AF22A}"/>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DD4C0B76-EE10-4025-803D-7D9EB189DDF3}"/>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41FC2D2A-ECB5-4948-BDFA-E34159744063}"/>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8054FF-C244-4213-9103-41CC10C4527B}"/>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1C42F110-F692-4F30-A779-A89CDCEDC009}"/>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2C26762B-E2B7-44D5-A384-A6E729AD451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D39E7D2B-C62B-4F14-B684-A6202D48075C}"/>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12091AE6-44CC-4CB3-B197-1710E92181BF}"/>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54F8B92A-3461-4AAC-BE8C-5E0CA7E35212}"/>
            </a:ext>
          </a:extLst>
        </xdr:cNvPr>
        <xdr:cNvCxnSpPr/>
      </xdr:nvCxnSpPr>
      <xdr:spPr>
        <a:xfrm flipV="1">
          <a:off x="19947254" y="567312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F2F11C26-A548-43EC-ABAB-708E1FD2288E}"/>
            </a:ext>
          </a:extLst>
        </xdr:cNvPr>
        <xdr:cNvSpPr txBox="1"/>
      </xdr:nvSpPr>
      <xdr:spPr>
        <a:xfrm>
          <a:off x="19985990" y="716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AAFDD0AF-417E-4895-BA09-6382A14F355C}"/>
            </a:ext>
          </a:extLst>
        </xdr:cNvPr>
        <xdr:cNvCxnSpPr/>
      </xdr:nvCxnSpPr>
      <xdr:spPr>
        <a:xfrm>
          <a:off x="19885660" y="7166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2F523422-2235-43A4-9CF2-9B6089EE99CB}"/>
            </a:ext>
          </a:extLst>
        </xdr:cNvPr>
        <xdr:cNvSpPr txBox="1"/>
      </xdr:nvSpPr>
      <xdr:spPr>
        <a:xfrm>
          <a:off x="19985990" y="54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A54BE0CB-0256-46AB-8AD8-89A90B97CA81}"/>
            </a:ext>
          </a:extLst>
        </xdr:cNvPr>
        <xdr:cNvCxnSpPr/>
      </xdr:nvCxnSpPr>
      <xdr:spPr>
        <a:xfrm>
          <a:off x="19885660" y="56731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7AC05F58-528C-4126-86A1-04D8A4088B31}"/>
            </a:ext>
          </a:extLst>
        </xdr:cNvPr>
        <xdr:cNvSpPr txBox="1"/>
      </xdr:nvSpPr>
      <xdr:spPr>
        <a:xfrm>
          <a:off x="1998599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899683AF-9CB4-47DD-81FD-0844ACB9D4F5}"/>
            </a:ext>
          </a:extLst>
        </xdr:cNvPr>
        <xdr:cNvSpPr/>
      </xdr:nvSpPr>
      <xdr:spPr>
        <a:xfrm>
          <a:off x="19904710" y="65708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E8FC7F25-744E-4D13-BD5C-BDCE84C205C1}"/>
            </a:ext>
          </a:extLst>
        </xdr:cNvPr>
        <xdr:cNvSpPr/>
      </xdr:nvSpPr>
      <xdr:spPr>
        <a:xfrm>
          <a:off x="19161760" y="659116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3" name="フローチャート: 判断 582">
          <a:extLst>
            <a:ext uri="{FF2B5EF4-FFF2-40B4-BE49-F238E27FC236}">
              <a16:creationId xmlns:a16="http://schemas.microsoft.com/office/drawing/2014/main" id="{F8B6DC7B-45C4-4C00-B4E4-948F01D11F34}"/>
            </a:ext>
          </a:extLst>
        </xdr:cNvPr>
        <xdr:cNvSpPr/>
      </xdr:nvSpPr>
      <xdr:spPr>
        <a:xfrm>
          <a:off x="18345150" y="67043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4" name="フローチャート: 判断 583">
          <a:extLst>
            <a:ext uri="{FF2B5EF4-FFF2-40B4-BE49-F238E27FC236}">
              <a16:creationId xmlns:a16="http://schemas.microsoft.com/office/drawing/2014/main" id="{B6A944FD-6D68-4E64-9F18-344DD109DB3F}"/>
            </a:ext>
          </a:extLst>
        </xdr:cNvPr>
        <xdr:cNvSpPr/>
      </xdr:nvSpPr>
      <xdr:spPr>
        <a:xfrm>
          <a:off x="17547590" y="671589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5" name="フローチャート: 判断 584">
          <a:extLst>
            <a:ext uri="{FF2B5EF4-FFF2-40B4-BE49-F238E27FC236}">
              <a16:creationId xmlns:a16="http://schemas.microsoft.com/office/drawing/2014/main" id="{A00A7D93-3673-4BFC-9AA7-CF2A5E4A5C91}"/>
            </a:ext>
          </a:extLst>
        </xdr:cNvPr>
        <xdr:cNvSpPr/>
      </xdr:nvSpPr>
      <xdr:spPr>
        <a:xfrm>
          <a:off x="16761460" y="674943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9C288FA-4F31-43E8-B072-A9B49D44CE4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1C66147-BE91-4830-AC0E-ED83091CEF30}"/>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8D00FEF-3C7E-40B9-81CB-C605E8FB1530}"/>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F43286C-FBCF-4496-B919-D96B80B8C4B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6603097-A76A-4DDB-A014-68CD2C3A2759}"/>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70827</xdr:rowOff>
    </xdr:from>
    <xdr:to>
      <xdr:col>116</xdr:col>
      <xdr:colOff>114300</xdr:colOff>
      <xdr:row>36</xdr:row>
      <xdr:rowOff>977</xdr:rowOff>
    </xdr:to>
    <xdr:sp macro="" textlink="">
      <xdr:nvSpPr>
        <xdr:cNvPr id="591" name="楕円 590">
          <a:extLst>
            <a:ext uri="{FF2B5EF4-FFF2-40B4-BE49-F238E27FC236}">
              <a16:creationId xmlns:a16="http://schemas.microsoft.com/office/drawing/2014/main" id="{91E8252D-0766-4E08-90AE-C5AC538C6834}"/>
            </a:ext>
          </a:extLst>
        </xdr:cNvPr>
        <xdr:cNvSpPr/>
      </xdr:nvSpPr>
      <xdr:spPr>
        <a:xfrm>
          <a:off x="19904710" y="606967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93704</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F49A8881-2B42-4881-8B88-7EA9C9943200}"/>
            </a:ext>
          </a:extLst>
        </xdr:cNvPr>
        <xdr:cNvSpPr txBox="1"/>
      </xdr:nvSpPr>
      <xdr:spPr>
        <a:xfrm>
          <a:off x="19985990" y="592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27873</xdr:rowOff>
    </xdr:from>
    <xdr:to>
      <xdr:col>112</xdr:col>
      <xdr:colOff>38100</xdr:colOff>
      <xdr:row>35</xdr:row>
      <xdr:rowOff>129473</xdr:rowOff>
    </xdr:to>
    <xdr:sp macro="" textlink="">
      <xdr:nvSpPr>
        <xdr:cNvPr id="593" name="楕円 592">
          <a:extLst>
            <a:ext uri="{FF2B5EF4-FFF2-40B4-BE49-F238E27FC236}">
              <a16:creationId xmlns:a16="http://schemas.microsoft.com/office/drawing/2014/main" id="{A926EF6A-26E5-4E74-BDED-6A177A53B125}"/>
            </a:ext>
          </a:extLst>
        </xdr:cNvPr>
        <xdr:cNvSpPr/>
      </xdr:nvSpPr>
      <xdr:spPr>
        <a:xfrm>
          <a:off x="19161760" y="602671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78673</xdr:rowOff>
    </xdr:from>
    <xdr:to>
      <xdr:col>116</xdr:col>
      <xdr:colOff>63500</xdr:colOff>
      <xdr:row>35</xdr:row>
      <xdr:rowOff>121627</xdr:rowOff>
    </xdr:to>
    <xdr:cxnSp macro="">
      <xdr:nvCxnSpPr>
        <xdr:cNvPr id="594" name="直線コネクタ 593">
          <a:extLst>
            <a:ext uri="{FF2B5EF4-FFF2-40B4-BE49-F238E27FC236}">
              <a16:creationId xmlns:a16="http://schemas.microsoft.com/office/drawing/2014/main" id="{B2314A18-4597-476B-A9BB-A3E591677DE5}"/>
            </a:ext>
          </a:extLst>
        </xdr:cNvPr>
        <xdr:cNvCxnSpPr/>
      </xdr:nvCxnSpPr>
      <xdr:spPr>
        <a:xfrm>
          <a:off x="19204940" y="6079423"/>
          <a:ext cx="742950" cy="4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50729</xdr:rowOff>
    </xdr:from>
    <xdr:to>
      <xdr:col>107</xdr:col>
      <xdr:colOff>101600</xdr:colOff>
      <xdr:row>35</xdr:row>
      <xdr:rowOff>152329</xdr:rowOff>
    </xdr:to>
    <xdr:sp macro="" textlink="">
      <xdr:nvSpPr>
        <xdr:cNvPr id="595" name="楕円 594">
          <a:extLst>
            <a:ext uri="{FF2B5EF4-FFF2-40B4-BE49-F238E27FC236}">
              <a16:creationId xmlns:a16="http://schemas.microsoft.com/office/drawing/2014/main" id="{9AD049E5-BE17-4C36-A975-DF7D051DE743}"/>
            </a:ext>
          </a:extLst>
        </xdr:cNvPr>
        <xdr:cNvSpPr/>
      </xdr:nvSpPr>
      <xdr:spPr>
        <a:xfrm>
          <a:off x="18345150" y="605528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78673</xdr:rowOff>
    </xdr:from>
    <xdr:to>
      <xdr:col>111</xdr:col>
      <xdr:colOff>177800</xdr:colOff>
      <xdr:row>35</xdr:row>
      <xdr:rowOff>101529</xdr:rowOff>
    </xdr:to>
    <xdr:cxnSp macro="">
      <xdr:nvCxnSpPr>
        <xdr:cNvPr id="596" name="直線コネクタ 595">
          <a:extLst>
            <a:ext uri="{FF2B5EF4-FFF2-40B4-BE49-F238E27FC236}">
              <a16:creationId xmlns:a16="http://schemas.microsoft.com/office/drawing/2014/main" id="{BFD58895-D192-411A-9ABE-3E76E01853C7}"/>
            </a:ext>
          </a:extLst>
        </xdr:cNvPr>
        <xdr:cNvCxnSpPr/>
      </xdr:nvCxnSpPr>
      <xdr:spPr>
        <a:xfrm flipV="1">
          <a:off x="18399760" y="6079423"/>
          <a:ext cx="805180" cy="1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62287</xdr:rowOff>
    </xdr:from>
    <xdr:to>
      <xdr:col>102</xdr:col>
      <xdr:colOff>165100</xdr:colOff>
      <xdr:row>35</xdr:row>
      <xdr:rowOff>163887</xdr:rowOff>
    </xdr:to>
    <xdr:sp macro="" textlink="">
      <xdr:nvSpPr>
        <xdr:cNvPr id="597" name="楕円 596">
          <a:extLst>
            <a:ext uri="{FF2B5EF4-FFF2-40B4-BE49-F238E27FC236}">
              <a16:creationId xmlns:a16="http://schemas.microsoft.com/office/drawing/2014/main" id="{02EC7E47-F9E5-4D93-A7BC-2BF5668360FA}"/>
            </a:ext>
          </a:extLst>
        </xdr:cNvPr>
        <xdr:cNvSpPr/>
      </xdr:nvSpPr>
      <xdr:spPr>
        <a:xfrm>
          <a:off x="17547590" y="6059227"/>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101529</xdr:rowOff>
    </xdr:from>
    <xdr:to>
      <xdr:col>107</xdr:col>
      <xdr:colOff>50800</xdr:colOff>
      <xdr:row>35</xdr:row>
      <xdr:rowOff>113087</xdr:rowOff>
    </xdr:to>
    <xdr:cxnSp macro="">
      <xdr:nvCxnSpPr>
        <xdr:cNvPr id="598" name="直線コネクタ 597">
          <a:extLst>
            <a:ext uri="{FF2B5EF4-FFF2-40B4-BE49-F238E27FC236}">
              <a16:creationId xmlns:a16="http://schemas.microsoft.com/office/drawing/2014/main" id="{3AF585FE-3B4B-4A00-A14F-795A6DF0FC0E}"/>
            </a:ext>
          </a:extLst>
        </xdr:cNvPr>
        <xdr:cNvCxnSpPr/>
      </xdr:nvCxnSpPr>
      <xdr:spPr>
        <a:xfrm flipV="1">
          <a:off x="17602200" y="6098469"/>
          <a:ext cx="79756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74330</xdr:rowOff>
    </xdr:from>
    <xdr:to>
      <xdr:col>98</xdr:col>
      <xdr:colOff>38100</xdr:colOff>
      <xdr:row>36</xdr:row>
      <xdr:rowOff>4480</xdr:rowOff>
    </xdr:to>
    <xdr:sp macro="" textlink="">
      <xdr:nvSpPr>
        <xdr:cNvPr id="599" name="楕円 598">
          <a:extLst>
            <a:ext uri="{FF2B5EF4-FFF2-40B4-BE49-F238E27FC236}">
              <a16:creationId xmlns:a16="http://schemas.microsoft.com/office/drawing/2014/main" id="{9ABCF6E1-CAC9-4C1C-8318-B647CF29D9DA}"/>
            </a:ext>
          </a:extLst>
        </xdr:cNvPr>
        <xdr:cNvSpPr/>
      </xdr:nvSpPr>
      <xdr:spPr>
        <a:xfrm>
          <a:off x="16761460" y="60750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113087</xdr:rowOff>
    </xdr:from>
    <xdr:to>
      <xdr:col>102</xdr:col>
      <xdr:colOff>114300</xdr:colOff>
      <xdr:row>35</xdr:row>
      <xdr:rowOff>125130</xdr:rowOff>
    </xdr:to>
    <xdr:cxnSp macro="">
      <xdr:nvCxnSpPr>
        <xdr:cNvPr id="600" name="直線コネクタ 599">
          <a:extLst>
            <a:ext uri="{FF2B5EF4-FFF2-40B4-BE49-F238E27FC236}">
              <a16:creationId xmlns:a16="http://schemas.microsoft.com/office/drawing/2014/main" id="{E4C390FF-E415-4BF4-9128-4D0290A8BCD1}"/>
            </a:ext>
          </a:extLst>
        </xdr:cNvPr>
        <xdr:cNvCxnSpPr/>
      </xdr:nvCxnSpPr>
      <xdr:spPr>
        <a:xfrm flipV="1">
          <a:off x="16804640" y="6113837"/>
          <a:ext cx="797560" cy="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5807CBEB-C567-45A7-B437-75C01C8DE1D0}"/>
            </a:ext>
          </a:extLst>
        </xdr:cNvPr>
        <xdr:cNvSpPr txBox="1"/>
      </xdr:nvSpPr>
      <xdr:spPr>
        <a:xfrm>
          <a:off x="18919405" y="668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2" name="n_2aveValue【一般廃棄物処理施設】&#10;一人当たり有形固定資産（償却資産）額">
          <a:extLst>
            <a:ext uri="{FF2B5EF4-FFF2-40B4-BE49-F238E27FC236}">
              <a16:creationId xmlns:a16="http://schemas.microsoft.com/office/drawing/2014/main" id="{4ED2ADA6-E464-45B3-A442-903E65DC6033}"/>
            </a:ext>
          </a:extLst>
        </xdr:cNvPr>
        <xdr:cNvSpPr txBox="1"/>
      </xdr:nvSpPr>
      <xdr:spPr>
        <a:xfrm>
          <a:off x="18170671" y="67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3" name="n_3aveValue【一般廃棄物処理施設】&#10;一人当たり有形固定資産（償却資産）額">
          <a:extLst>
            <a:ext uri="{FF2B5EF4-FFF2-40B4-BE49-F238E27FC236}">
              <a16:creationId xmlns:a16="http://schemas.microsoft.com/office/drawing/2014/main" id="{685C8565-2258-40C6-B92D-3127FB0032EE}"/>
            </a:ext>
          </a:extLst>
        </xdr:cNvPr>
        <xdr:cNvSpPr txBox="1"/>
      </xdr:nvSpPr>
      <xdr:spPr>
        <a:xfrm>
          <a:off x="17354061" y="68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4" name="n_4aveValue【一般廃棄物処理施設】&#10;一人当たり有形固定資産（償却資産）額">
          <a:extLst>
            <a:ext uri="{FF2B5EF4-FFF2-40B4-BE49-F238E27FC236}">
              <a16:creationId xmlns:a16="http://schemas.microsoft.com/office/drawing/2014/main" id="{8E46D594-20F4-424E-9E4D-A39D893928A5}"/>
            </a:ext>
          </a:extLst>
        </xdr:cNvPr>
        <xdr:cNvSpPr txBox="1"/>
      </xdr:nvSpPr>
      <xdr:spPr>
        <a:xfrm>
          <a:off x="16556501" y="68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146000</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E20ADFC7-FDB6-4E62-9464-15CD291294B4}"/>
            </a:ext>
          </a:extLst>
        </xdr:cNvPr>
        <xdr:cNvSpPr txBox="1"/>
      </xdr:nvSpPr>
      <xdr:spPr>
        <a:xfrm>
          <a:off x="18919405" y="58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168856</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55B423E2-ACEB-4956-96BB-F2691A5A24FB}"/>
            </a:ext>
          </a:extLst>
        </xdr:cNvPr>
        <xdr:cNvSpPr txBox="1"/>
      </xdr:nvSpPr>
      <xdr:spPr>
        <a:xfrm>
          <a:off x="18138355" y="583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8964</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BD2CFCCF-43EB-4C77-A990-392AD0AC94A1}"/>
            </a:ext>
          </a:extLst>
        </xdr:cNvPr>
        <xdr:cNvSpPr txBox="1"/>
      </xdr:nvSpPr>
      <xdr:spPr>
        <a:xfrm>
          <a:off x="17323650" y="584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21007</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5D5F0E7F-008A-484F-B34C-349159DC6070}"/>
            </a:ext>
          </a:extLst>
        </xdr:cNvPr>
        <xdr:cNvSpPr txBox="1"/>
      </xdr:nvSpPr>
      <xdr:spPr>
        <a:xfrm>
          <a:off x="16526090" y="584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92069D8D-C323-46D4-8EB9-D6E5C529999E}"/>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FEAB4A0F-A7F1-4ECB-BBEB-CDB643B35C5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65B3F8B1-2FA4-402A-99E6-FA0F09376241}"/>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16A2D736-9276-4DD7-A1DD-3CDB48CB97FF}"/>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726310C0-34D4-42F8-87FB-4B124C7A6770}"/>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A17A5C1C-0BE6-4D9B-88CB-CA9D1A1C0048}"/>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3C346BE7-3339-4A53-A2F6-1133F42A9779}"/>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363F11B0-A37E-402C-AE98-2D343E9F33CA}"/>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F9DBB172-99AF-4E3B-86CA-60A5E2FF65DF}"/>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A136490-5C06-436D-A4C4-8BD501499E3C}"/>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DD5CD2EF-CB7E-495A-AF09-6B9F8FE3580F}"/>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2BF5FB15-1251-477C-B373-0AAF726DC1B7}"/>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C79DB0FF-CFBD-4479-AC22-45C666A49B08}"/>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F3BE38A9-8A5E-4C56-A65F-0BD5F063A69D}"/>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0F0728AB-EE80-4234-8A16-2319FF6A793E}"/>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E8CA5126-C0B4-4938-A4DD-C497B4D7E8CF}"/>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33DF299E-F46B-486D-A6BC-41131809417E}"/>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5EE12081-0710-41C5-98FF-481800F0785F}"/>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792A74CA-64EE-4C2A-BB5F-6B6686322734}"/>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F800527F-D814-4894-B1A6-B7700F4F8F78}"/>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248EFF32-EC5A-49CC-B9EF-443658B2E641}"/>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42266508-7425-4BB7-B717-D09BEDAFEE0B}"/>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B54C9C43-784F-4109-A432-B0D371DF11E6}"/>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F6FE1C2C-9347-4914-9530-7A88EECC67D3}"/>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B0657A3A-3861-4741-924D-F12BED225802}"/>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9B1601F4-27BC-414B-BEA2-DD213A35E32B}"/>
            </a:ext>
          </a:extLst>
        </xdr:cNvPr>
        <xdr:cNvCxnSpPr/>
      </xdr:nvCxnSpPr>
      <xdr:spPr>
        <a:xfrm flipV="1">
          <a:off x="14703424" y="9677944"/>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B05CEEC1-F9D5-44EB-9374-A2F4FE63FA30}"/>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6715FC76-8125-4F76-8615-254CAC7C0B0D}"/>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CE598E0D-438B-4FFB-984D-01AC83EEC6AB}"/>
            </a:ext>
          </a:extLst>
        </xdr:cNvPr>
        <xdr:cNvSpPr txBox="1"/>
      </xdr:nvSpPr>
      <xdr:spPr>
        <a:xfrm>
          <a:off x="14742160" y="944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17CE6532-AD63-43D6-AAC7-38CAEABEB406}"/>
            </a:ext>
          </a:extLst>
        </xdr:cNvPr>
        <xdr:cNvCxnSpPr/>
      </xdr:nvCxnSpPr>
      <xdr:spPr>
        <a:xfrm>
          <a:off x="14611350" y="9677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6033361A-2AEC-4969-91C3-6796686EB1E1}"/>
            </a:ext>
          </a:extLst>
        </xdr:cNvPr>
        <xdr:cNvSpPr txBox="1"/>
      </xdr:nvSpPr>
      <xdr:spPr>
        <a:xfrm>
          <a:off x="14742160" y="10246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A63EA425-2533-4C7E-BAAC-8D0F386D86BF}"/>
            </a:ext>
          </a:extLst>
        </xdr:cNvPr>
        <xdr:cNvSpPr/>
      </xdr:nvSpPr>
      <xdr:spPr>
        <a:xfrm>
          <a:off x="14649450" y="10262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12CEC6AB-D73D-4B60-8234-55C8E18F3536}"/>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42" name="フローチャート: 判断 641">
          <a:extLst>
            <a:ext uri="{FF2B5EF4-FFF2-40B4-BE49-F238E27FC236}">
              <a16:creationId xmlns:a16="http://schemas.microsoft.com/office/drawing/2014/main" id="{EC40546A-B202-4EFF-96DB-36CF886956F9}"/>
            </a:ext>
          </a:extLst>
        </xdr:cNvPr>
        <xdr:cNvSpPr/>
      </xdr:nvSpPr>
      <xdr:spPr>
        <a:xfrm>
          <a:off x="13089890" y="1021225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3" name="フローチャート: 判断 642">
          <a:extLst>
            <a:ext uri="{FF2B5EF4-FFF2-40B4-BE49-F238E27FC236}">
              <a16:creationId xmlns:a16="http://schemas.microsoft.com/office/drawing/2014/main" id="{24264431-1D78-4B21-ADB2-54B81304708E}"/>
            </a:ext>
          </a:extLst>
        </xdr:cNvPr>
        <xdr:cNvSpPr/>
      </xdr:nvSpPr>
      <xdr:spPr>
        <a:xfrm>
          <a:off x="12303760" y="1019374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4" name="フローチャート: 判断 643">
          <a:extLst>
            <a:ext uri="{FF2B5EF4-FFF2-40B4-BE49-F238E27FC236}">
              <a16:creationId xmlns:a16="http://schemas.microsoft.com/office/drawing/2014/main" id="{0454D889-15A8-41B2-A4D5-A42388B1DA79}"/>
            </a:ext>
          </a:extLst>
        </xdr:cNvPr>
        <xdr:cNvSpPr/>
      </xdr:nvSpPr>
      <xdr:spPr>
        <a:xfrm>
          <a:off x="11487150" y="101746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48F8F58-42B1-41CD-BB23-12E61072545A}"/>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FA483D7-A993-460E-A4B7-8BCADC6D0C91}"/>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A111824-DE25-425A-9908-37DF90377C8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FBEEB721-7864-4423-8D4C-4BB7BB1476DF}"/>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BD27350-9F86-44C1-A747-AAD8D24CC968}"/>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133713</xdr:rowOff>
    </xdr:from>
    <xdr:to>
      <xdr:col>85</xdr:col>
      <xdr:colOff>177800</xdr:colOff>
      <xdr:row>59</xdr:row>
      <xdr:rowOff>63863</xdr:rowOff>
    </xdr:to>
    <xdr:sp macro="" textlink="">
      <xdr:nvSpPr>
        <xdr:cNvPr id="650" name="楕円 649">
          <a:extLst>
            <a:ext uri="{FF2B5EF4-FFF2-40B4-BE49-F238E27FC236}">
              <a16:creationId xmlns:a16="http://schemas.microsoft.com/office/drawing/2014/main" id="{1B5F5A50-2D90-4237-AA50-1300150BE259}"/>
            </a:ext>
          </a:extLst>
        </xdr:cNvPr>
        <xdr:cNvSpPr/>
      </xdr:nvSpPr>
      <xdr:spPr>
        <a:xfrm>
          <a:off x="14649450" y="100740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156590</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CB34E942-6B0A-4C8E-8D7B-B809BE046C1F}"/>
            </a:ext>
          </a:extLst>
        </xdr:cNvPr>
        <xdr:cNvSpPr txBox="1"/>
      </xdr:nvSpPr>
      <xdr:spPr>
        <a:xfrm>
          <a:off x="14742160" y="99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101056</xdr:rowOff>
    </xdr:from>
    <xdr:to>
      <xdr:col>81</xdr:col>
      <xdr:colOff>101600</xdr:colOff>
      <xdr:row>59</xdr:row>
      <xdr:rowOff>31206</xdr:rowOff>
    </xdr:to>
    <xdr:sp macro="" textlink="">
      <xdr:nvSpPr>
        <xdr:cNvPr id="652" name="楕円 651">
          <a:extLst>
            <a:ext uri="{FF2B5EF4-FFF2-40B4-BE49-F238E27FC236}">
              <a16:creationId xmlns:a16="http://schemas.microsoft.com/office/drawing/2014/main" id="{E3214CC2-A247-4F4C-888A-374BC8C962EF}"/>
            </a:ext>
          </a:extLst>
        </xdr:cNvPr>
        <xdr:cNvSpPr/>
      </xdr:nvSpPr>
      <xdr:spPr>
        <a:xfrm>
          <a:off x="13887450" y="100413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151856</xdr:rowOff>
    </xdr:from>
    <xdr:to>
      <xdr:col>85</xdr:col>
      <xdr:colOff>127000</xdr:colOff>
      <xdr:row>59</xdr:row>
      <xdr:rowOff>13063</xdr:rowOff>
    </xdr:to>
    <xdr:cxnSp macro="">
      <xdr:nvCxnSpPr>
        <xdr:cNvPr id="653" name="直線コネクタ 652">
          <a:extLst>
            <a:ext uri="{FF2B5EF4-FFF2-40B4-BE49-F238E27FC236}">
              <a16:creationId xmlns:a16="http://schemas.microsoft.com/office/drawing/2014/main" id="{3561A358-488E-4FE5-848B-02C8B1A3EB5F}"/>
            </a:ext>
          </a:extLst>
        </xdr:cNvPr>
        <xdr:cNvCxnSpPr/>
      </xdr:nvCxnSpPr>
      <xdr:spPr>
        <a:xfrm>
          <a:off x="13942060" y="10095956"/>
          <a:ext cx="76200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66766</xdr:rowOff>
    </xdr:from>
    <xdr:to>
      <xdr:col>76</xdr:col>
      <xdr:colOff>165100</xdr:colOff>
      <xdr:row>58</xdr:row>
      <xdr:rowOff>168366</xdr:rowOff>
    </xdr:to>
    <xdr:sp macro="" textlink="">
      <xdr:nvSpPr>
        <xdr:cNvPr id="654" name="楕円 653">
          <a:extLst>
            <a:ext uri="{FF2B5EF4-FFF2-40B4-BE49-F238E27FC236}">
              <a16:creationId xmlns:a16="http://schemas.microsoft.com/office/drawing/2014/main" id="{ED5C8A17-044C-4CDA-B07A-DB8CDA386F25}"/>
            </a:ext>
          </a:extLst>
        </xdr:cNvPr>
        <xdr:cNvSpPr/>
      </xdr:nvSpPr>
      <xdr:spPr>
        <a:xfrm>
          <a:off x="13089890" y="1000896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117566</xdr:rowOff>
    </xdr:from>
    <xdr:to>
      <xdr:col>81</xdr:col>
      <xdr:colOff>50800</xdr:colOff>
      <xdr:row>58</xdr:row>
      <xdr:rowOff>151856</xdr:rowOff>
    </xdr:to>
    <xdr:cxnSp macro="">
      <xdr:nvCxnSpPr>
        <xdr:cNvPr id="655" name="直線コネクタ 654">
          <a:extLst>
            <a:ext uri="{FF2B5EF4-FFF2-40B4-BE49-F238E27FC236}">
              <a16:creationId xmlns:a16="http://schemas.microsoft.com/office/drawing/2014/main" id="{F2F2E493-D17D-4CB6-82E2-46678FFA4E38}"/>
            </a:ext>
          </a:extLst>
        </xdr:cNvPr>
        <xdr:cNvCxnSpPr/>
      </xdr:nvCxnSpPr>
      <xdr:spPr>
        <a:xfrm>
          <a:off x="13144500" y="10061666"/>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4717</xdr:rowOff>
    </xdr:from>
    <xdr:to>
      <xdr:col>72</xdr:col>
      <xdr:colOff>38100</xdr:colOff>
      <xdr:row>58</xdr:row>
      <xdr:rowOff>106317</xdr:rowOff>
    </xdr:to>
    <xdr:sp macro="" textlink="">
      <xdr:nvSpPr>
        <xdr:cNvPr id="656" name="楕円 655">
          <a:extLst>
            <a:ext uri="{FF2B5EF4-FFF2-40B4-BE49-F238E27FC236}">
              <a16:creationId xmlns:a16="http://schemas.microsoft.com/office/drawing/2014/main" id="{9F8D37DD-BD00-403F-9A4E-2C600ABFCD4D}"/>
            </a:ext>
          </a:extLst>
        </xdr:cNvPr>
        <xdr:cNvSpPr/>
      </xdr:nvSpPr>
      <xdr:spPr>
        <a:xfrm>
          <a:off x="12303760" y="9950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55517</xdr:rowOff>
    </xdr:from>
    <xdr:to>
      <xdr:col>76</xdr:col>
      <xdr:colOff>114300</xdr:colOff>
      <xdr:row>58</xdr:row>
      <xdr:rowOff>117566</xdr:rowOff>
    </xdr:to>
    <xdr:cxnSp macro="">
      <xdr:nvCxnSpPr>
        <xdr:cNvPr id="657" name="直線コネクタ 656">
          <a:extLst>
            <a:ext uri="{FF2B5EF4-FFF2-40B4-BE49-F238E27FC236}">
              <a16:creationId xmlns:a16="http://schemas.microsoft.com/office/drawing/2014/main" id="{DCF6DCE2-03B5-43A4-A7CE-78BAB79CACAE}"/>
            </a:ext>
          </a:extLst>
        </xdr:cNvPr>
        <xdr:cNvCxnSpPr/>
      </xdr:nvCxnSpPr>
      <xdr:spPr>
        <a:xfrm>
          <a:off x="12346940" y="10003427"/>
          <a:ext cx="79756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158206</xdr:rowOff>
    </xdr:from>
    <xdr:to>
      <xdr:col>67</xdr:col>
      <xdr:colOff>101600</xdr:colOff>
      <xdr:row>58</xdr:row>
      <xdr:rowOff>88356</xdr:rowOff>
    </xdr:to>
    <xdr:sp macro="" textlink="">
      <xdr:nvSpPr>
        <xdr:cNvPr id="658" name="楕円 657">
          <a:extLst>
            <a:ext uri="{FF2B5EF4-FFF2-40B4-BE49-F238E27FC236}">
              <a16:creationId xmlns:a16="http://schemas.microsoft.com/office/drawing/2014/main" id="{7DC1812F-0E33-4890-BD6B-161CC9BDB066}"/>
            </a:ext>
          </a:extLst>
        </xdr:cNvPr>
        <xdr:cNvSpPr/>
      </xdr:nvSpPr>
      <xdr:spPr>
        <a:xfrm>
          <a:off x="11487150" y="99327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37556</xdr:rowOff>
    </xdr:from>
    <xdr:to>
      <xdr:col>71</xdr:col>
      <xdr:colOff>177800</xdr:colOff>
      <xdr:row>58</xdr:row>
      <xdr:rowOff>55517</xdr:rowOff>
    </xdr:to>
    <xdr:cxnSp macro="">
      <xdr:nvCxnSpPr>
        <xdr:cNvPr id="659" name="直線コネクタ 658">
          <a:extLst>
            <a:ext uri="{FF2B5EF4-FFF2-40B4-BE49-F238E27FC236}">
              <a16:creationId xmlns:a16="http://schemas.microsoft.com/office/drawing/2014/main" id="{C62A3628-491B-4EE8-8F78-34D5AE84E364}"/>
            </a:ext>
          </a:extLst>
        </xdr:cNvPr>
        <xdr:cNvCxnSpPr/>
      </xdr:nvCxnSpPr>
      <xdr:spPr>
        <a:xfrm>
          <a:off x="11541760" y="9981656"/>
          <a:ext cx="80518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4B5C75B4-7CBE-488B-AD72-3DA31CA73815}"/>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14168</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DEC34E44-FF37-4764-BE7B-0A72417C0DE4}"/>
            </a:ext>
          </a:extLst>
        </xdr:cNvPr>
        <xdr:cNvSpPr txBox="1"/>
      </xdr:nvSpPr>
      <xdr:spPr>
        <a:xfrm>
          <a:off x="12957184" y="1030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FE936C67-FC6B-4787-8154-E8A70BEB828D}"/>
            </a:ext>
          </a:extLst>
        </xdr:cNvPr>
        <xdr:cNvSpPr txBox="1"/>
      </xdr:nvSpPr>
      <xdr:spPr>
        <a:xfrm>
          <a:off x="12171054" y="1029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784B66AD-FF92-4B79-ACCC-17606A29200B}"/>
            </a:ext>
          </a:extLst>
        </xdr:cNvPr>
        <xdr:cNvSpPr txBox="1"/>
      </xdr:nvSpPr>
      <xdr:spPr>
        <a:xfrm>
          <a:off x="11354444" y="1026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47733</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FF971E66-35AB-4C46-800A-6E3AA368CA36}"/>
            </a:ext>
          </a:extLst>
        </xdr:cNvPr>
        <xdr:cNvSpPr txBox="1"/>
      </xdr:nvSpPr>
      <xdr:spPr>
        <a:xfrm>
          <a:off x="13738234" y="982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13443</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47856914-1B72-4E17-B051-1E419527C20A}"/>
            </a:ext>
          </a:extLst>
        </xdr:cNvPr>
        <xdr:cNvSpPr txBox="1"/>
      </xdr:nvSpPr>
      <xdr:spPr>
        <a:xfrm>
          <a:off x="12957184" y="978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122844</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55CF6CAB-8D7F-47E4-8513-30B58188CC1F}"/>
            </a:ext>
          </a:extLst>
        </xdr:cNvPr>
        <xdr:cNvSpPr txBox="1"/>
      </xdr:nvSpPr>
      <xdr:spPr>
        <a:xfrm>
          <a:off x="12171054" y="972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104883</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BA3A27A4-DF67-408A-B4D5-37E1455A9FDF}"/>
            </a:ext>
          </a:extLst>
        </xdr:cNvPr>
        <xdr:cNvSpPr txBox="1"/>
      </xdr:nvSpPr>
      <xdr:spPr>
        <a:xfrm>
          <a:off x="11354444" y="970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7D837012-35F5-47A9-92C0-F0C2E1FFADF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3736FFB6-BAFE-405C-A503-14A0022827A8}"/>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F24BC146-861D-4E13-9D2B-AC935746158C}"/>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313C50B2-1D69-458A-B1F5-B05E58BB3F00}"/>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6F56D9E8-DFA7-4FB9-B39D-56552D73CDE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2A1197C3-5F0D-443D-8AF8-395F5C33CED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BB45D63E-3E39-47D6-8A00-9832DD0BA6D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9EC7EED7-8F69-4102-97D3-CF8C4569A114}"/>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9F4D927-1C7E-4F54-B26E-113F942F6A0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B5F782A8-8C3E-40C2-B7F5-71D031FC8BF9}"/>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5600293F-42A1-4985-ABD7-D56C6C130168}"/>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F74D653D-0D20-4DFF-A98B-75E65A2A778D}"/>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964FC05-2ADC-4124-8EBF-FE187AB929AA}"/>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2E134A36-53DD-45EC-8ADE-B4AE8B286B77}"/>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78E99ABE-25D2-4C2E-8282-B0E04046DA20}"/>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C009A28-77D4-482D-9DF6-3387663B7017}"/>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CCB94BDC-81A7-402A-B4C4-FA9C7FC18DC1}"/>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222B5E54-BE65-44D5-AA42-099045EA0ADD}"/>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2A9E8E5F-F85C-4657-AB7D-0FA52FEFDFE9}"/>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4DDD9FA6-57BA-4CAF-9945-F250DF0C3C60}"/>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D78BEBF0-B886-4EE7-AB75-8D82F78A25C5}"/>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312EF7FD-78CB-4E81-87F7-6CE9E40760BB}"/>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966A1A3E-D731-4EB0-BF9C-42A633F9E0C6}"/>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A794E2F7-5FA3-4DE4-AE73-99031632AB63}"/>
            </a:ext>
          </a:extLst>
        </xdr:cNvPr>
        <xdr:cNvCxnSpPr/>
      </xdr:nvCxnSpPr>
      <xdr:spPr>
        <a:xfrm flipV="1">
          <a:off x="19947254" y="952500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60E3245B-1303-4880-9891-84520CD1CFB2}"/>
            </a:ext>
          </a:extLst>
        </xdr:cNvPr>
        <xdr:cNvSpPr txBox="1"/>
      </xdr:nvSpPr>
      <xdr:spPr>
        <a:xfrm>
          <a:off x="1998599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E1D8A5E7-FA93-4B78-A1BA-5BEC690D14CC}"/>
            </a:ext>
          </a:extLst>
        </xdr:cNvPr>
        <xdr:cNvCxnSpPr/>
      </xdr:nvCxnSpPr>
      <xdr:spPr>
        <a:xfrm>
          <a:off x="19885660" y="1103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7EFB1DC9-3C98-4B75-907C-76027006C706}"/>
            </a:ext>
          </a:extLst>
        </xdr:cNvPr>
        <xdr:cNvSpPr txBox="1"/>
      </xdr:nvSpPr>
      <xdr:spPr>
        <a:xfrm>
          <a:off x="19985990" y="930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3A387C15-9D1C-4AAB-BB23-1DEF801D6C37}"/>
            </a:ext>
          </a:extLst>
        </xdr:cNvPr>
        <xdr:cNvCxnSpPr/>
      </xdr:nvCxnSpPr>
      <xdr:spPr>
        <a:xfrm>
          <a:off x="1988566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B44774A6-7664-4266-A7C8-3C8A38D49418}"/>
            </a:ext>
          </a:extLst>
        </xdr:cNvPr>
        <xdr:cNvSpPr txBox="1"/>
      </xdr:nvSpPr>
      <xdr:spPr>
        <a:xfrm>
          <a:off x="1998599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F7394CD5-1026-4C01-873E-9963E526E74A}"/>
            </a:ext>
          </a:extLst>
        </xdr:cNvPr>
        <xdr:cNvSpPr/>
      </xdr:nvSpPr>
      <xdr:spPr>
        <a:xfrm>
          <a:off x="19904710" y="10695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4212AF36-D492-43E5-A1D4-FB92F24AA436}"/>
            </a:ext>
          </a:extLst>
        </xdr:cNvPr>
        <xdr:cNvSpPr/>
      </xdr:nvSpPr>
      <xdr:spPr>
        <a:xfrm>
          <a:off x="19161760" y="107048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170180</xdr:rowOff>
    </xdr:from>
    <xdr:to>
      <xdr:col>107</xdr:col>
      <xdr:colOff>101600</xdr:colOff>
      <xdr:row>63</xdr:row>
      <xdr:rowOff>100330</xdr:rowOff>
    </xdr:to>
    <xdr:sp macro="" textlink="">
      <xdr:nvSpPr>
        <xdr:cNvPr id="699" name="フローチャート: 判断 698">
          <a:extLst>
            <a:ext uri="{FF2B5EF4-FFF2-40B4-BE49-F238E27FC236}">
              <a16:creationId xmlns:a16="http://schemas.microsoft.com/office/drawing/2014/main" id="{14F2D4A5-94B8-4AF0-BBA9-E4861970F76F}"/>
            </a:ext>
          </a:extLst>
        </xdr:cNvPr>
        <xdr:cNvSpPr/>
      </xdr:nvSpPr>
      <xdr:spPr>
        <a:xfrm>
          <a:off x="18345150" y="10803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0" name="フローチャート: 判断 699">
          <a:extLst>
            <a:ext uri="{FF2B5EF4-FFF2-40B4-BE49-F238E27FC236}">
              <a16:creationId xmlns:a16="http://schemas.microsoft.com/office/drawing/2014/main" id="{1E4A38D9-3F73-48D3-A7B1-2FD79CE2CF3D}"/>
            </a:ext>
          </a:extLst>
        </xdr:cNvPr>
        <xdr:cNvSpPr/>
      </xdr:nvSpPr>
      <xdr:spPr>
        <a:xfrm>
          <a:off x="17547590" y="108000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166370</xdr:rowOff>
    </xdr:from>
    <xdr:to>
      <xdr:col>98</xdr:col>
      <xdr:colOff>38100</xdr:colOff>
      <xdr:row>63</xdr:row>
      <xdr:rowOff>96520</xdr:rowOff>
    </xdr:to>
    <xdr:sp macro="" textlink="">
      <xdr:nvSpPr>
        <xdr:cNvPr id="701" name="フローチャート: 判断 700">
          <a:extLst>
            <a:ext uri="{FF2B5EF4-FFF2-40B4-BE49-F238E27FC236}">
              <a16:creationId xmlns:a16="http://schemas.microsoft.com/office/drawing/2014/main" id="{CB75BAF8-EC77-4CAD-85A0-14F01A537055}"/>
            </a:ext>
          </a:extLst>
        </xdr:cNvPr>
        <xdr:cNvSpPr/>
      </xdr:nvSpPr>
      <xdr:spPr>
        <a:xfrm>
          <a:off x="16761460" y="108000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DAD48E0-35CE-41B2-BE9D-75B79DDD6AF6}"/>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6B1041CE-EA78-43EE-B2D2-AF4C7A88171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A174006-6E15-4A76-A9A2-D4BDCF71F30C}"/>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C02A55D8-25B6-4406-BBE0-EB655A84C6E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919B4E5-63CE-4B9D-9C8A-EDB80029E28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707" name="楕円 706">
          <a:extLst>
            <a:ext uri="{FF2B5EF4-FFF2-40B4-BE49-F238E27FC236}">
              <a16:creationId xmlns:a16="http://schemas.microsoft.com/office/drawing/2014/main" id="{1332E9C2-299D-4000-B0BD-A1B3357FECD9}"/>
            </a:ext>
          </a:extLst>
        </xdr:cNvPr>
        <xdr:cNvSpPr/>
      </xdr:nvSpPr>
      <xdr:spPr>
        <a:xfrm>
          <a:off x="19904710" y="107048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53357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84128785-39BF-40A8-A3DB-5599AB29527D}"/>
            </a:ext>
          </a:extLst>
        </xdr:cNvPr>
        <xdr:cNvSpPr txBox="1"/>
      </xdr:nvSpPr>
      <xdr:spPr>
        <a:xfrm>
          <a:off x="1998599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709" name="楕円 708">
          <a:extLst>
            <a:ext uri="{FF2B5EF4-FFF2-40B4-BE49-F238E27FC236}">
              <a16:creationId xmlns:a16="http://schemas.microsoft.com/office/drawing/2014/main" id="{6E1D67A3-B939-4361-9F13-AC16BDFDD8D2}"/>
            </a:ext>
          </a:extLst>
        </xdr:cNvPr>
        <xdr:cNvSpPr/>
      </xdr:nvSpPr>
      <xdr:spPr>
        <a:xfrm>
          <a:off x="19161760" y="107086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125730</xdr:rowOff>
    </xdr:from>
    <xdr:to>
      <xdr:col>116</xdr:col>
      <xdr:colOff>63500</xdr:colOff>
      <xdr:row>62</xdr:row>
      <xdr:rowOff>129540</xdr:rowOff>
    </xdr:to>
    <xdr:cxnSp macro="">
      <xdr:nvCxnSpPr>
        <xdr:cNvPr id="710" name="直線コネクタ 709">
          <a:extLst>
            <a:ext uri="{FF2B5EF4-FFF2-40B4-BE49-F238E27FC236}">
              <a16:creationId xmlns:a16="http://schemas.microsoft.com/office/drawing/2014/main" id="{4CD6269D-5379-42FB-92B0-88B211917807}"/>
            </a:ext>
          </a:extLst>
        </xdr:cNvPr>
        <xdr:cNvCxnSpPr/>
      </xdr:nvCxnSpPr>
      <xdr:spPr>
        <a:xfrm flipV="1">
          <a:off x="19204940" y="1075944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711" name="楕円 710">
          <a:extLst>
            <a:ext uri="{FF2B5EF4-FFF2-40B4-BE49-F238E27FC236}">
              <a16:creationId xmlns:a16="http://schemas.microsoft.com/office/drawing/2014/main" id="{7645F6AC-F12C-4C0D-ACB0-F081088EBBCB}"/>
            </a:ext>
          </a:extLst>
        </xdr:cNvPr>
        <xdr:cNvSpPr/>
      </xdr:nvSpPr>
      <xdr:spPr>
        <a:xfrm>
          <a:off x="18345150" y="107143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62</xdr:row>
      <xdr:rowOff>133350</xdr:rowOff>
    </xdr:to>
    <xdr:cxnSp macro="">
      <xdr:nvCxnSpPr>
        <xdr:cNvPr id="712" name="直線コネクタ 711">
          <a:extLst>
            <a:ext uri="{FF2B5EF4-FFF2-40B4-BE49-F238E27FC236}">
              <a16:creationId xmlns:a16="http://schemas.microsoft.com/office/drawing/2014/main" id="{D8A37C6D-5E78-4FA9-995C-7C4A0610F9A2}"/>
            </a:ext>
          </a:extLst>
        </xdr:cNvPr>
        <xdr:cNvCxnSpPr/>
      </xdr:nvCxnSpPr>
      <xdr:spPr>
        <a:xfrm flipV="1">
          <a:off x="18399760" y="107632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713" name="楕円 712">
          <a:extLst>
            <a:ext uri="{FF2B5EF4-FFF2-40B4-BE49-F238E27FC236}">
              <a16:creationId xmlns:a16="http://schemas.microsoft.com/office/drawing/2014/main" id="{6D7A375C-5B51-4095-81C0-6D980AC9D4C1}"/>
            </a:ext>
          </a:extLst>
        </xdr:cNvPr>
        <xdr:cNvSpPr/>
      </xdr:nvSpPr>
      <xdr:spPr>
        <a:xfrm>
          <a:off x="17547590" y="107181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133350</xdr:rowOff>
    </xdr:from>
    <xdr:to>
      <xdr:col>107</xdr:col>
      <xdr:colOff>50800</xdr:colOff>
      <xdr:row>62</xdr:row>
      <xdr:rowOff>137160</xdr:rowOff>
    </xdr:to>
    <xdr:cxnSp macro="">
      <xdr:nvCxnSpPr>
        <xdr:cNvPr id="714" name="直線コネクタ 713">
          <a:extLst>
            <a:ext uri="{FF2B5EF4-FFF2-40B4-BE49-F238E27FC236}">
              <a16:creationId xmlns:a16="http://schemas.microsoft.com/office/drawing/2014/main" id="{014BAF0D-0950-49A6-B3E2-5E50DA2149F1}"/>
            </a:ext>
          </a:extLst>
        </xdr:cNvPr>
        <xdr:cNvCxnSpPr/>
      </xdr:nvCxnSpPr>
      <xdr:spPr>
        <a:xfrm flipV="1">
          <a:off x="17602200" y="1075944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90170</xdr:rowOff>
    </xdr:from>
    <xdr:to>
      <xdr:col>98</xdr:col>
      <xdr:colOff>38100</xdr:colOff>
      <xdr:row>63</xdr:row>
      <xdr:rowOff>20320</xdr:rowOff>
    </xdr:to>
    <xdr:sp macro="" textlink="">
      <xdr:nvSpPr>
        <xdr:cNvPr id="715" name="楕円 714">
          <a:extLst>
            <a:ext uri="{FF2B5EF4-FFF2-40B4-BE49-F238E27FC236}">
              <a16:creationId xmlns:a16="http://schemas.microsoft.com/office/drawing/2014/main" id="{99C1B9CF-9EC0-417F-ACB5-CA5A761A978F}"/>
            </a:ext>
          </a:extLst>
        </xdr:cNvPr>
        <xdr:cNvSpPr/>
      </xdr:nvSpPr>
      <xdr:spPr>
        <a:xfrm>
          <a:off x="16761460" y="107238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140970</xdr:rowOff>
    </xdr:to>
    <xdr:cxnSp macro="">
      <xdr:nvCxnSpPr>
        <xdr:cNvPr id="716" name="直線コネクタ 715">
          <a:extLst>
            <a:ext uri="{FF2B5EF4-FFF2-40B4-BE49-F238E27FC236}">
              <a16:creationId xmlns:a16="http://schemas.microsoft.com/office/drawing/2014/main" id="{4216BB79-2A55-477D-AC39-4D1C95EC6AD6}"/>
            </a:ext>
          </a:extLst>
        </xdr:cNvPr>
        <xdr:cNvCxnSpPr/>
      </xdr:nvCxnSpPr>
      <xdr:spPr>
        <a:xfrm flipV="1">
          <a:off x="16804640" y="10763250"/>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a:extLst>
            <a:ext uri="{FF2B5EF4-FFF2-40B4-BE49-F238E27FC236}">
              <a16:creationId xmlns:a16="http://schemas.microsoft.com/office/drawing/2014/main" id="{A103E04F-CB36-408C-8354-93855AC3D678}"/>
            </a:ext>
          </a:extLst>
        </xdr:cNvPr>
        <xdr:cNvSpPr txBox="1"/>
      </xdr:nvSpPr>
      <xdr:spPr>
        <a:xfrm>
          <a:off x="18982132"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718" name="n_2aveValue【保健センター・保健所】&#10;一人当たり面積">
          <a:extLst>
            <a:ext uri="{FF2B5EF4-FFF2-40B4-BE49-F238E27FC236}">
              <a16:creationId xmlns:a16="http://schemas.microsoft.com/office/drawing/2014/main" id="{E81AA753-4AE7-4C02-9C89-7C2932D57E76}"/>
            </a:ext>
          </a:extLst>
        </xdr:cNvPr>
        <xdr:cNvSpPr txBox="1"/>
      </xdr:nvSpPr>
      <xdr:spPr>
        <a:xfrm>
          <a:off x="18182032"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719" name="n_3aveValue【保健センター・保健所】&#10;一人当たり面積">
          <a:extLst>
            <a:ext uri="{FF2B5EF4-FFF2-40B4-BE49-F238E27FC236}">
              <a16:creationId xmlns:a16="http://schemas.microsoft.com/office/drawing/2014/main" id="{6652CA3C-BC85-4D38-8740-B1636B99E6C5}"/>
            </a:ext>
          </a:extLst>
        </xdr:cNvPr>
        <xdr:cNvSpPr txBox="1"/>
      </xdr:nvSpPr>
      <xdr:spPr>
        <a:xfrm>
          <a:off x="17384472"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720" name="n_4aveValue【保健センター・保健所】&#10;一人当たり面積">
          <a:extLst>
            <a:ext uri="{FF2B5EF4-FFF2-40B4-BE49-F238E27FC236}">
              <a16:creationId xmlns:a16="http://schemas.microsoft.com/office/drawing/2014/main" id="{1A8CDBC4-EE51-4975-91F7-213A04F17BAF}"/>
            </a:ext>
          </a:extLst>
        </xdr:cNvPr>
        <xdr:cNvSpPr txBox="1"/>
      </xdr:nvSpPr>
      <xdr:spPr>
        <a:xfrm>
          <a:off x="1658881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xdr:rowOff>
    </xdr:from>
    <xdr:ext cx="469744" cy="259045"/>
    <xdr:sp macro="" textlink="">
      <xdr:nvSpPr>
        <xdr:cNvPr id="721" name="n_1mainValue【保健センター・保健所】&#10;一人当たり面積">
          <a:extLst>
            <a:ext uri="{FF2B5EF4-FFF2-40B4-BE49-F238E27FC236}">
              <a16:creationId xmlns:a16="http://schemas.microsoft.com/office/drawing/2014/main" id="{E978B7E1-4E9D-4491-8BBC-2F740FF14852}"/>
            </a:ext>
          </a:extLst>
        </xdr:cNvPr>
        <xdr:cNvSpPr txBox="1"/>
      </xdr:nvSpPr>
      <xdr:spPr>
        <a:xfrm>
          <a:off x="18982132"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722" name="n_2mainValue【保健センター・保健所】&#10;一人当たり面積">
          <a:extLst>
            <a:ext uri="{FF2B5EF4-FFF2-40B4-BE49-F238E27FC236}">
              <a16:creationId xmlns:a16="http://schemas.microsoft.com/office/drawing/2014/main" id="{A2F41E0A-48F2-4DCC-BB46-F53C0C957829}"/>
            </a:ext>
          </a:extLst>
        </xdr:cNvPr>
        <xdr:cNvSpPr txBox="1"/>
      </xdr:nvSpPr>
      <xdr:spPr>
        <a:xfrm>
          <a:off x="18182032"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33037</xdr:rowOff>
    </xdr:from>
    <xdr:ext cx="469744" cy="259045"/>
    <xdr:sp macro="" textlink="">
      <xdr:nvSpPr>
        <xdr:cNvPr id="723" name="n_3mainValue【保健センター・保健所】&#10;一人当たり面積">
          <a:extLst>
            <a:ext uri="{FF2B5EF4-FFF2-40B4-BE49-F238E27FC236}">
              <a16:creationId xmlns:a16="http://schemas.microsoft.com/office/drawing/2014/main" id="{A58C4203-FCFE-46E1-AAD7-0452A720AE07}"/>
            </a:ext>
          </a:extLst>
        </xdr:cNvPr>
        <xdr:cNvSpPr txBox="1"/>
      </xdr:nvSpPr>
      <xdr:spPr>
        <a:xfrm>
          <a:off x="17384472" y="1048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36847</xdr:rowOff>
    </xdr:from>
    <xdr:ext cx="469744" cy="259045"/>
    <xdr:sp macro="" textlink="">
      <xdr:nvSpPr>
        <xdr:cNvPr id="724" name="n_4mainValue【保健センター・保健所】&#10;一人当たり面積">
          <a:extLst>
            <a:ext uri="{FF2B5EF4-FFF2-40B4-BE49-F238E27FC236}">
              <a16:creationId xmlns:a16="http://schemas.microsoft.com/office/drawing/2014/main" id="{3BFDEAE3-FBD3-45DF-B26A-861701F9BE4F}"/>
            </a:ext>
          </a:extLst>
        </xdr:cNvPr>
        <xdr:cNvSpPr txBox="1"/>
      </xdr:nvSpPr>
      <xdr:spPr>
        <a:xfrm>
          <a:off x="1658881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B478C6D-997E-4B8A-B673-016D260D776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595556D0-72EF-4C74-9C10-FF24E805809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89657FA7-0676-4D72-8431-C99092DC8C5D}"/>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68FB0084-97C3-402C-B8A4-F1E9C9F4756E}"/>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9A936D42-ADD5-4C73-AE7D-C0A329E00CB2}"/>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9585586A-26F4-4108-8532-2CF1736AA09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CF7A9705-6207-44EB-B42E-C1CC1B801D4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D52FF8D7-DFDB-400E-A6A5-1AE1BD06C334}"/>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A05F8A67-643A-4FBB-ADCA-2D1F29FFA29D}"/>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94C669FD-3395-4B94-826E-867A4A2FC063}"/>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8359BC98-B078-4CF7-B8DD-C28F0C148BC7}"/>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B9914148-F445-44E1-ADEA-AFBDD9A6F153}"/>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29F5F6E3-49A1-4C96-B164-02012939DBB4}"/>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BC27AFF0-9047-441B-89DF-20753FB75F17}"/>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4B06C891-38FB-473E-8064-86758FEEA31C}"/>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0ED63661-F529-42CF-B2CD-8811D71185CA}"/>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2909A986-8FB4-41A3-83B3-8B748E91254C}"/>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91019FA3-44AA-48AD-A0FE-C33117F98A48}"/>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59EB67CE-B0A7-43D9-8D4E-C9E4ACA5AD50}"/>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30BF3DC6-CDC9-48AD-901D-6A9D1DDC2BF6}"/>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8CFD8120-8F1F-4A4F-8F87-9752F4D0FCAD}"/>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204BEDBA-6733-4A24-AF4F-B1E6708B6C2E}"/>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556F4834-1764-46A7-B2C9-53889BA6C523}"/>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2D1E7B45-C532-4B82-B6B4-712810EAB447}"/>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93B51E27-8FD5-4F3E-9A88-D53D66671D76}"/>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CB6AADDD-F835-4E7A-B9FE-878465D80F50}"/>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34D6BE1F-1838-4DC6-83E9-2604277D8E17}"/>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E09EC3B0-3E78-4FCB-9820-BB4B0416D1C3}"/>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D888A888-88A8-4680-BA2B-9D2DA12042C1}"/>
            </a:ext>
          </a:extLst>
        </xdr:cNvPr>
        <xdr:cNvSpPr txBox="1"/>
      </xdr:nvSpPr>
      <xdr:spPr>
        <a:xfrm>
          <a:off x="1474216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984034C8-E81D-4CD3-8530-D2F7516E4D7C}"/>
            </a:ext>
          </a:extLst>
        </xdr:cNvPr>
        <xdr:cNvSpPr/>
      </xdr:nvSpPr>
      <xdr:spPr>
        <a:xfrm>
          <a:off x="14649450" y="1406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68250B6D-F8B5-487C-93FE-E605AA03F955}"/>
            </a:ext>
          </a:extLst>
        </xdr:cNvPr>
        <xdr:cNvSpPr/>
      </xdr:nvSpPr>
      <xdr:spPr>
        <a:xfrm>
          <a:off x="13887450" y="1406017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127000</xdr:rowOff>
    </xdr:from>
    <xdr:to>
      <xdr:col>76</xdr:col>
      <xdr:colOff>165100</xdr:colOff>
      <xdr:row>82</xdr:row>
      <xdr:rowOff>57150</xdr:rowOff>
    </xdr:to>
    <xdr:sp macro="" textlink="">
      <xdr:nvSpPr>
        <xdr:cNvPr id="756" name="フローチャート: 判断 755">
          <a:extLst>
            <a:ext uri="{FF2B5EF4-FFF2-40B4-BE49-F238E27FC236}">
              <a16:creationId xmlns:a16="http://schemas.microsoft.com/office/drawing/2014/main" id="{741046E1-ACD6-4C77-B967-156E84AFC004}"/>
            </a:ext>
          </a:extLst>
        </xdr:cNvPr>
        <xdr:cNvSpPr/>
      </xdr:nvSpPr>
      <xdr:spPr>
        <a:xfrm>
          <a:off x="13089890" y="1401826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757" name="フローチャート: 判断 756">
          <a:extLst>
            <a:ext uri="{FF2B5EF4-FFF2-40B4-BE49-F238E27FC236}">
              <a16:creationId xmlns:a16="http://schemas.microsoft.com/office/drawing/2014/main" id="{134AC451-2B32-4575-B19F-7CBA2A54FC90}"/>
            </a:ext>
          </a:extLst>
        </xdr:cNvPr>
        <xdr:cNvSpPr/>
      </xdr:nvSpPr>
      <xdr:spPr>
        <a:xfrm>
          <a:off x="12303760" y="1401127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58" name="フローチャート: 判断 757">
          <a:extLst>
            <a:ext uri="{FF2B5EF4-FFF2-40B4-BE49-F238E27FC236}">
              <a16:creationId xmlns:a16="http://schemas.microsoft.com/office/drawing/2014/main" id="{E657E1EA-2E31-43E4-9D31-665F94E96AA1}"/>
            </a:ext>
          </a:extLst>
        </xdr:cNvPr>
        <xdr:cNvSpPr/>
      </xdr:nvSpPr>
      <xdr:spPr>
        <a:xfrm>
          <a:off x="11487150" y="140017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DF8223BA-DBEE-4B1D-8A13-7C6D52C750CF}"/>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D7C6833F-65AA-482A-A40E-A7604F1A0DB7}"/>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2F1F7A3C-62AF-4B84-9BCE-FAE5F14466C4}"/>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78C2827-420E-4114-8C3C-79CCF2F75E8C}"/>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885FEA5-5210-43DF-ACAB-4964967E8E7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106680</xdr:rowOff>
    </xdr:from>
    <xdr:to>
      <xdr:col>85</xdr:col>
      <xdr:colOff>177800</xdr:colOff>
      <xdr:row>80</xdr:row>
      <xdr:rowOff>36830</xdr:rowOff>
    </xdr:to>
    <xdr:sp macro="" textlink="">
      <xdr:nvSpPr>
        <xdr:cNvPr id="764" name="楕円 763">
          <a:extLst>
            <a:ext uri="{FF2B5EF4-FFF2-40B4-BE49-F238E27FC236}">
              <a16:creationId xmlns:a16="http://schemas.microsoft.com/office/drawing/2014/main" id="{4CF3D361-E6E4-43D1-A8B7-DEF3356D2956}"/>
            </a:ext>
          </a:extLst>
        </xdr:cNvPr>
        <xdr:cNvSpPr/>
      </xdr:nvSpPr>
      <xdr:spPr>
        <a:xfrm>
          <a:off x="14649450" y="136493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129557</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E99CD881-9523-482E-8EC4-7BF0600BD886}"/>
            </a:ext>
          </a:extLst>
        </xdr:cNvPr>
        <xdr:cNvSpPr txBox="1"/>
      </xdr:nvSpPr>
      <xdr:spPr>
        <a:xfrm>
          <a:off x="14742160" y="1350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114300</xdr:rowOff>
    </xdr:from>
    <xdr:to>
      <xdr:col>81</xdr:col>
      <xdr:colOff>101600</xdr:colOff>
      <xdr:row>80</xdr:row>
      <xdr:rowOff>44450</xdr:rowOff>
    </xdr:to>
    <xdr:sp macro="" textlink="">
      <xdr:nvSpPr>
        <xdr:cNvPr id="766" name="楕円 765">
          <a:extLst>
            <a:ext uri="{FF2B5EF4-FFF2-40B4-BE49-F238E27FC236}">
              <a16:creationId xmlns:a16="http://schemas.microsoft.com/office/drawing/2014/main" id="{2BB1047C-55B7-4908-A8E6-6D59DAB58FD8}"/>
            </a:ext>
          </a:extLst>
        </xdr:cNvPr>
        <xdr:cNvSpPr/>
      </xdr:nvSpPr>
      <xdr:spPr>
        <a:xfrm>
          <a:off x="13887450" y="1365885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157480</xdr:rowOff>
    </xdr:from>
    <xdr:to>
      <xdr:col>85</xdr:col>
      <xdr:colOff>127000</xdr:colOff>
      <xdr:row>79</xdr:row>
      <xdr:rowOff>165100</xdr:rowOff>
    </xdr:to>
    <xdr:cxnSp macro="">
      <xdr:nvCxnSpPr>
        <xdr:cNvPr id="767" name="直線コネクタ 766">
          <a:extLst>
            <a:ext uri="{FF2B5EF4-FFF2-40B4-BE49-F238E27FC236}">
              <a16:creationId xmlns:a16="http://schemas.microsoft.com/office/drawing/2014/main" id="{E49022A1-6C82-43FA-B843-1AAEA3FCC8D3}"/>
            </a:ext>
          </a:extLst>
        </xdr:cNvPr>
        <xdr:cNvCxnSpPr/>
      </xdr:nvCxnSpPr>
      <xdr:spPr>
        <a:xfrm flipV="1">
          <a:off x="13942060" y="13703935"/>
          <a:ext cx="762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63500</xdr:rowOff>
    </xdr:from>
    <xdr:to>
      <xdr:col>76</xdr:col>
      <xdr:colOff>165100</xdr:colOff>
      <xdr:row>79</xdr:row>
      <xdr:rowOff>165100</xdr:rowOff>
    </xdr:to>
    <xdr:sp macro="" textlink="">
      <xdr:nvSpPr>
        <xdr:cNvPr id="768" name="楕円 767">
          <a:extLst>
            <a:ext uri="{FF2B5EF4-FFF2-40B4-BE49-F238E27FC236}">
              <a16:creationId xmlns:a16="http://schemas.microsoft.com/office/drawing/2014/main" id="{40DDB94B-A367-4BF5-8836-FD53CEF90707}"/>
            </a:ext>
          </a:extLst>
        </xdr:cNvPr>
        <xdr:cNvSpPr/>
      </xdr:nvSpPr>
      <xdr:spPr>
        <a:xfrm>
          <a:off x="13089890" y="136042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114300</xdr:rowOff>
    </xdr:from>
    <xdr:to>
      <xdr:col>81</xdr:col>
      <xdr:colOff>50800</xdr:colOff>
      <xdr:row>79</xdr:row>
      <xdr:rowOff>165100</xdr:rowOff>
    </xdr:to>
    <xdr:cxnSp macro="">
      <xdr:nvCxnSpPr>
        <xdr:cNvPr id="769" name="直線コネクタ 768">
          <a:extLst>
            <a:ext uri="{FF2B5EF4-FFF2-40B4-BE49-F238E27FC236}">
              <a16:creationId xmlns:a16="http://schemas.microsoft.com/office/drawing/2014/main" id="{D0D07256-A1CC-437C-8AD9-ABFC7EF0F1FB}"/>
            </a:ext>
          </a:extLst>
        </xdr:cNvPr>
        <xdr:cNvCxnSpPr/>
      </xdr:nvCxnSpPr>
      <xdr:spPr>
        <a:xfrm>
          <a:off x="13144500" y="13658850"/>
          <a:ext cx="79756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99061</xdr:rowOff>
    </xdr:from>
    <xdr:to>
      <xdr:col>72</xdr:col>
      <xdr:colOff>38100</xdr:colOff>
      <xdr:row>80</xdr:row>
      <xdr:rowOff>29211</xdr:rowOff>
    </xdr:to>
    <xdr:sp macro="" textlink="">
      <xdr:nvSpPr>
        <xdr:cNvPr id="770" name="楕円 769">
          <a:extLst>
            <a:ext uri="{FF2B5EF4-FFF2-40B4-BE49-F238E27FC236}">
              <a16:creationId xmlns:a16="http://schemas.microsoft.com/office/drawing/2014/main" id="{BD943644-49D1-4564-A5DD-4607058D9AD3}"/>
            </a:ext>
          </a:extLst>
        </xdr:cNvPr>
        <xdr:cNvSpPr/>
      </xdr:nvSpPr>
      <xdr:spPr>
        <a:xfrm>
          <a:off x="12303760" y="1363980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114300</xdr:rowOff>
    </xdr:from>
    <xdr:to>
      <xdr:col>76</xdr:col>
      <xdr:colOff>114300</xdr:colOff>
      <xdr:row>79</xdr:row>
      <xdr:rowOff>149861</xdr:rowOff>
    </xdr:to>
    <xdr:cxnSp macro="">
      <xdr:nvCxnSpPr>
        <xdr:cNvPr id="771" name="直線コネクタ 770">
          <a:extLst>
            <a:ext uri="{FF2B5EF4-FFF2-40B4-BE49-F238E27FC236}">
              <a16:creationId xmlns:a16="http://schemas.microsoft.com/office/drawing/2014/main" id="{8ECDD849-1173-4E76-A500-D2FB0FF1890C}"/>
            </a:ext>
          </a:extLst>
        </xdr:cNvPr>
        <xdr:cNvCxnSpPr/>
      </xdr:nvCxnSpPr>
      <xdr:spPr>
        <a:xfrm flipV="1">
          <a:off x="12346940" y="13658850"/>
          <a:ext cx="79756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55880</xdr:rowOff>
    </xdr:from>
    <xdr:to>
      <xdr:col>67</xdr:col>
      <xdr:colOff>101600</xdr:colOff>
      <xdr:row>79</xdr:row>
      <xdr:rowOff>157480</xdr:rowOff>
    </xdr:to>
    <xdr:sp macro="" textlink="">
      <xdr:nvSpPr>
        <xdr:cNvPr id="772" name="楕円 771">
          <a:extLst>
            <a:ext uri="{FF2B5EF4-FFF2-40B4-BE49-F238E27FC236}">
              <a16:creationId xmlns:a16="http://schemas.microsoft.com/office/drawing/2014/main" id="{33FCBE5C-C364-4DC8-AD6F-71F2395FB7BE}"/>
            </a:ext>
          </a:extLst>
        </xdr:cNvPr>
        <xdr:cNvSpPr/>
      </xdr:nvSpPr>
      <xdr:spPr>
        <a:xfrm>
          <a:off x="11487150" y="136042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106680</xdr:rowOff>
    </xdr:from>
    <xdr:to>
      <xdr:col>71</xdr:col>
      <xdr:colOff>177800</xdr:colOff>
      <xdr:row>79</xdr:row>
      <xdr:rowOff>149861</xdr:rowOff>
    </xdr:to>
    <xdr:cxnSp macro="">
      <xdr:nvCxnSpPr>
        <xdr:cNvPr id="773" name="直線コネクタ 772">
          <a:extLst>
            <a:ext uri="{FF2B5EF4-FFF2-40B4-BE49-F238E27FC236}">
              <a16:creationId xmlns:a16="http://schemas.microsoft.com/office/drawing/2014/main" id="{26C7EA6A-E539-48E3-95C2-EB7246EC3A5E}"/>
            </a:ext>
          </a:extLst>
        </xdr:cNvPr>
        <xdr:cNvCxnSpPr/>
      </xdr:nvCxnSpPr>
      <xdr:spPr>
        <a:xfrm>
          <a:off x="11541760" y="13649325"/>
          <a:ext cx="805180"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a:extLst>
            <a:ext uri="{FF2B5EF4-FFF2-40B4-BE49-F238E27FC236}">
              <a16:creationId xmlns:a16="http://schemas.microsoft.com/office/drawing/2014/main" id="{A011C7B5-DB4D-4C96-8C65-D68B7B9FDFA9}"/>
            </a:ext>
          </a:extLst>
        </xdr:cNvPr>
        <xdr:cNvSpPr txBox="1"/>
      </xdr:nvSpPr>
      <xdr:spPr>
        <a:xfrm>
          <a:off x="13738234" y="14152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48277</xdr:rowOff>
    </xdr:from>
    <xdr:ext cx="405111" cy="259045"/>
    <xdr:sp macro="" textlink="">
      <xdr:nvSpPr>
        <xdr:cNvPr id="775" name="n_2aveValue【消防施設】&#10;有形固定資産減価償却率">
          <a:extLst>
            <a:ext uri="{FF2B5EF4-FFF2-40B4-BE49-F238E27FC236}">
              <a16:creationId xmlns:a16="http://schemas.microsoft.com/office/drawing/2014/main" id="{64BBF90A-E208-46E2-8734-50BFA3520BEE}"/>
            </a:ext>
          </a:extLst>
        </xdr:cNvPr>
        <xdr:cNvSpPr txBox="1"/>
      </xdr:nvSpPr>
      <xdr:spPr>
        <a:xfrm>
          <a:off x="12957184"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43197</xdr:rowOff>
    </xdr:from>
    <xdr:ext cx="405111" cy="259045"/>
    <xdr:sp macro="" textlink="">
      <xdr:nvSpPr>
        <xdr:cNvPr id="776" name="n_3aveValue【消防施設】&#10;有形固定資産減価償却率">
          <a:extLst>
            <a:ext uri="{FF2B5EF4-FFF2-40B4-BE49-F238E27FC236}">
              <a16:creationId xmlns:a16="http://schemas.microsoft.com/office/drawing/2014/main" id="{45AEE432-8B23-4AD3-977C-25717847D892}"/>
            </a:ext>
          </a:extLst>
        </xdr:cNvPr>
        <xdr:cNvSpPr txBox="1"/>
      </xdr:nvSpPr>
      <xdr:spPr>
        <a:xfrm>
          <a:off x="12171054" y="1410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35577</xdr:rowOff>
    </xdr:from>
    <xdr:ext cx="405111" cy="259045"/>
    <xdr:sp macro="" textlink="">
      <xdr:nvSpPr>
        <xdr:cNvPr id="777" name="n_4aveValue【消防施設】&#10;有形固定資産減価償却率">
          <a:extLst>
            <a:ext uri="{FF2B5EF4-FFF2-40B4-BE49-F238E27FC236}">
              <a16:creationId xmlns:a16="http://schemas.microsoft.com/office/drawing/2014/main" id="{1B4BD132-F452-4870-A31A-F4CEC20219F1}"/>
            </a:ext>
          </a:extLst>
        </xdr:cNvPr>
        <xdr:cNvSpPr txBox="1"/>
      </xdr:nvSpPr>
      <xdr:spPr>
        <a:xfrm>
          <a:off x="113544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60977</xdr:rowOff>
    </xdr:from>
    <xdr:ext cx="405111" cy="259045"/>
    <xdr:sp macro="" textlink="">
      <xdr:nvSpPr>
        <xdr:cNvPr id="778" name="n_1mainValue【消防施設】&#10;有形固定資産減価償却率">
          <a:extLst>
            <a:ext uri="{FF2B5EF4-FFF2-40B4-BE49-F238E27FC236}">
              <a16:creationId xmlns:a16="http://schemas.microsoft.com/office/drawing/2014/main" id="{1688C081-030E-40F2-A51B-EDCF6D2A1328}"/>
            </a:ext>
          </a:extLst>
        </xdr:cNvPr>
        <xdr:cNvSpPr txBox="1"/>
      </xdr:nvSpPr>
      <xdr:spPr>
        <a:xfrm>
          <a:off x="13738234" y="1343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10177</xdr:rowOff>
    </xdr:from>
    <xdr:ext cx="405111" cy="259045"/>
    <xdr:sp macro="" textlink="">
      <xdr:nvSpPr>
        <xdr:cNvPr id="779" name="n_2mainValue【消防施設】&#10;有形固定資産減価償却率">
          <a:extLst>
            <a:ext uri="{FF2B5EF4-FFF2-40B4-BE49-F238E27FC236}">
              <a16:creationId xmlns:a16="http://schemas.microsoft.com/office/drawing/2014/main" id="{BC09F212-3182-4C7F-8AA3-717C9D463E21}"/>
            </a:ext>
          </a:extLst>
        </xdr:cNvPr>
        <xdr:cNvSpPr txBox="1"/>
      </xdr:nvSpPr>
      <xdr:spPr>
        <a:xfrm>
          <a:off x="1295718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45738</xdr:rowOff>
    </xdr:from>
    <xdr:ext cx="405111" cy="259045"/>
    <xdr:sp macro="" textlink="">
      <xdr:nvSpPr>
        <xdr:cNvPr id="780" name="n_3mainValue【消防施設】&#10;有形固定資産減価償却率">
          <a:extLst>
            <a:ext uri="{FF2B5EF4-FFF2-40B4-BE49-F238E27FC236}">
              <a16:creationId xmlns:a16="http://schemas.microsoft.com/office/drawing/2014/main" id="{F724D46C-BA07-4E9E-80BD-F0FDD68A8052}"/>
            </a:ext>
          </a:extLst>
        </xdr:cNvPr>
        <xdr:cNvSpPr txBox="1"/>
      </xdr:nvSpPr>
      <xdr:spPr>
        <a:xfrm>
          <a:off x="12171054" y="1342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2557</xdr:rowOff>
    </xdr:from>
    <xdr:ext cx="405111" cy="259045"/>
    <xdr:sp macro="" textlink="">
      <xdr:nvSpPr>
        <xdr:cNvPr id="781" name="n_4mainValue【消防施設】&#10;有形固定資産減価償却率">
          <a:extLst>
            <a:ext uri="{FF2B5EF4-FFF2-40B4-BE49-F238E27FC236}">
              <a16:creationId xmlns:a16="http://schemas.microsoft.com/office/drawing/2014/main" id="{269A912E-23F7-44EE-827E-129CD72F3719}"/>
            </a:ext>
          </a:extLst>
        </xdr:cNvPr>
        <xdr:cNvSpPr txBox="1"/>
      </xdr:nvSpPr>
      <xdr:spPr>
        <a:xfrm>
          <a:off x="113544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E5DC64D9-D772-4158-8E54-EFF5D9CE3A5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C1AD9504-C3E7-4A6A-90EB-61FA0B3C94E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ECB756A0-249F-49CC-B226-D3CE97081F8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84C9B859-1739-45DE-ABF1-97AFFD30CF1F}"/>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995EEF3D-850C-4E06-951C-D5AAEDE9A7C5}"/>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D49E5AF7-8B29-4564-BDAC-597E95B1AFEF}"/>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84AC0E2-5582-4409-914C-C3EFE57BBF3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A8B3FFA3-FD9C-4990-902C-CE7F4C8BC9E2}"/>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6E154289-E08B-48A4-A0EA-38B6CCB002A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A3B81EF9-791C-408B-8D92-48BF397AD02D}"/>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FE932BF5-13D7-4237-BDA1-8884A32E555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94053758-F524-4D1D-B8B1-037F6D4318DA}"/>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7D8C633A-F553-42EE-AA9C-C469212C0DBA}"/>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2DD3151E-55DF-482C-AB7F-203FB1D400D9}"/>
            </a:ext>
          </a:extLst>
        </xdr:cNvPr>
        <xdr:cNvSpPr txBox="1"/>
      </xdr:nvSpPr>
      <xdr:spPr>
        <a:xfrm>
          <a:off x="15943791" y="1433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8469FAFA-D074-4718-98DC-6FEFCD33CAF3}"/>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555DCF77-12A5-4607-B4D3-D81E5CAF92FD}"/>
            </a:ext>
          </a:extLst>
        </xdr:cNvPr>
        <xdr:cNvSpPr txBox="1"/>
      </xdr:nvSpPr>
      <xdr:spPr>
        <a:xfrm>
          <a:off x="15943791" y="1395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F5DD4846-AA31-47E6-99A3-607945EC76A0}"/>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24C56DA1-0A09-45E8-A460-A20FB954AE02}"/>
            </a:ext>
          </a:extLst>
        </xdr:cNvPr>
        <xdr:cNvSpPr txBox="1"/>
      </xdr:nvSpPr>
      <xdr:spPr>
        <a:xfrm>
          <a:off x="15943791" y="1357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B113EEE0-8C9D-4849-A299-E9B4ACA58358}"/>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308E53A0-A957-42D9-9CC8-DDF8570F3C34}"/>
            </a:ext>
          </a:extLst>
        </xdr:cNvPr>
        <xdr:cNvSpPr txBox="1"/>
      </xdr:nvSpPr>
      <xdr:spPr>
        <a:xfrm>
          <a:off x="15943791" y="1319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54F8556A-BF7D-47A1-828D-149A23ECDFE9}"/>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4E51D334-978C-4BAD-918B-672BFB086360}"/>
            </a:ext>
          </a:extLst>
        </xdr:cNvPr>
        <xdr:cNvSpPr txBox="1"/>
      </xdr:nvSpPr>
      <xdr:spPr>
        <a:xfrm>
          <a:off x="15943791" y="1281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D91BE230-1F97-40BF-A6FD-4AC50198B02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59E269AE-D9B6-470E-A0BD-D43D73FDF42F}"/>
            </a:ext>
          </a:extLst>
        </xdr:cNvPr>
        <xdr:cNvCxnSpPr/>
      </xdr:nvCxnSpPr>
      <xdr:spPr>
        <a:xfrm flipV="1">
          <a:off x="19947254" y="13441585"/>
          <a:ext cx="0" cy="141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ACD5B232-520B-4134-B0A0-23D1FC43BDDE}"/>
            </a:ext>
          </a:extLst>
        </xdr:cNvPr>
        <xdr:cNvSpPr txBox="1"/>
      </xdr:nvSpPr>
      <xdr:spPr>
        <a:xfrm>
          <a:off x="19985990" y="149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FD6B462C-DC00-432C-8812-95E1E560D596}"/>
            </a:ext>
          </a:extLst>
        </xdr:cNvPr>
        <xdr:cNvCxnSpPr/>
      </xdr:nvCxnSpPr>
      <xdr:spPr>
        <a:xfrm>
          <a:off x="19885660" y="1485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24E698BC-F2C6-4780-8443-8485DB512C28}"/>
            </a:ext>
          </a:extLst>
        </xdr:cNvPr>
        <xdr:cNvSpPr txBox="1"/>
      </xdr:nvSpPr>
      <xdr:spPr>
        <a:xfrm>
          <a:off x="19985990" y="132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8448D7E1-81AB-48B3-82E3-61BBC9D169B6}"/>
            </a:ext>
          </a:extLst>
        </xdr:cNvPr>
        <xdr:cNvCxnSpPr/>
      </xdr:nvCxnSpPr>
      <xdr:spPr>
        <a:xfrm>
          <a:off x="19885660" y="13441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6374E2F0-972D-43D0-81F8-4406891E1307}"/>
            </a:ext>
          </a:extLst>
        </xdr:cNvPr>
        <xdr:cNvSpPr txBox="1"/>
      </xdr:nvSpPr>
      <xdr:spPr>
        <a:xfrm>
          <a:off x="1998599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8127E7BD-F886-451B-87EA-31C300882EA2}"/>
            </a:ext>
          </a:extLst>
        </xdr:cNvPr>
        <xdr:cNvSpPr/>
      </xdr:nvSpPr>
      <xdr:spPr>
        <a:xfrm>
          <a:off x="19904710" y="1480423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E4E36017-1A2E-4A27-A88C-18737A62FC4D}"/>
            </a:ext>
          </a:extLst>
        </xdr:cNvPr>
        <xdr:cNvSpPr/>
      </xdr:nvSpPr>
      <xdr:spPr>
        <a:xfrm>
          <a:off x="19161760" y="1480469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63103</xdr:rowOff>
    </xdr:from>
    <xdr:to>
      <xdr:col>107</xdr:col>
      <xdr:colOff>101600</xdr:colOff>
      <xdr:row>86</xdr:row>
      <xdr:rowOff>164703</xdr:rowOff>
    </xdr:to>
    <xdr:sp macro="" textlink="">
      <xdr:nvSpPr>
        <xdr:cNvPr id="813" name="フローチャート: 判断 812">
          <a:extLst>
            <a:ext uri="{FF2B5EF4-FFF2-40B4-BE49-F238E27FC236}">
              <a16:creationId xmlns:a16="http://schemas.microsoft.com/office/drawing/2014/main" id="{1CF17C1E-3206-4183-B73D-669D6E8638A5}"/>
            </a:ext>
          </a:extLst>
        </xdr:cNvPr>
        <xdr:cNvSpPr/>
      </xdr:nvSpPr>
      <xdr:spPr>
        <a:xfrm>
          <a:off x="18345150" y="14803993"/>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63123</xdr:rowOff>
    </xdr:from>
    <xdr:to>
      <xdr:col>102</xdr:col>
      <xdr:colOff>165100</xdr:colOff>
      <xdr:row>86</xdr:row>
      <xdr:rowOff>164723</xdr:rowOff>
    </xdr:to>
    <xdr:sp macro="" textlink="">
      <xdr:nvSpPr>
        <xdr:cNvPr id="814" name="フローチャート: 判断 813">
          <a:extLst>
            <a:ext uri="{FF2B5EF4-FFF2-40B4-BE49-F238E27FC236}">
              <a16:creationId xmlns:a16="http://schemas.microsoft.com/office/drawing/2014/main" id="{6A0CD7D8-4E7D-4C0E-997E-9EB1642B4806}"/>
            </a:ext>
          </a:extLst>
        </xdr:cNvPr>
        <xdr:cNvSpPr/>
      </xdr:nvSpPr>
      <xdr:spPr>
        <a:xfrm>
          <a:off x="17547590" y="14804013"/>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63116</xdr:rowOff>
    </xdr:from>
    <xdr:to>
      <xdr:col>98</xdr:col>
      <xdr:colOff>38100</xdr:colOff>
      <xdr:row>86</xdr:row>
      <xdr:rowOff>164716</xdr:rowOff>
    </xdr:to>
    <xdr:sp macro="" textlink="">
      <xdr:nvSpPr>
        <xdr:cNvPr id="815" name="フローチャート: 判断 814">
          <a:extLst>
            <a:ext uri="{FF2B5EF4-FFF2-40B4-BE49-F238E27FC236}">
              <a16:creationId xmlns:a16="http://schemas.microsoft.com/office/drawing/2014/main" id="{35DF0C7F-EBF9-45C7-BB4F-F7B48C9C67BC}"/>
            </a:ext>
          </a:extLst>
        </xdr:cNvPr>
        <xdr:cNvSpPr/>
      </xdr:nvSpPr>
      <xdr:spPr>
        <a:xfrm>
          <a:off x="16761460" y="14804006"/>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EE071798-7921-4FEB-9BA8-330C4BE5E70B}"/>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FF023B1-7205-4746-B7FD-3C8BD1FA247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724F58AC-BF85-432F-9874-49B91B8A60C3}"/>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A6AD245F-A907-42B8-ADA3-0A73AC0736B0}"/>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9BC44FA-DD73-4C04-A36A-D6C3C389A167}"/>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62460</xdr:rowOff>
    </xdr:from>
    <xdr:to>
      <xdr:col>116</xdr:col>
      <xdr:colOff>114300</xdr:colOff>
      <xdr:row>86</xdr:row>
      <xdr:rowOff>164060</xdr:rowOff>
    </xdr:to>
    <xdr:sp macro="" textlink="">
      <xdr:nvSpPr>
        <xdr:cNvPr id="821" name="楕円 820">
          <a:extLst>
            <a:ext uri="{FF2B5EF4-FFF2-40B4-BE49-F238E27FC236}">
              <a16:creationId xmlns:a16="http://schemas.microsoft.com/office/drawing/2014/main" id="{32FF49C0-F584-4085-B39E-CF25A94BCC1B}"/>
            </a:ext>
          </a:extLst>
        </xdr:cNvPr>
        <xdr:cNvSpPr/>
      </xdr:nvSpPr>
      <xdr:spPr>
        <a:xfrm>
          <a:off x="19904710" y="1480335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17811BDF-49A0-4A8C-BB65-A1EC7AE09F5F}"/>
            </a:ext>
          </a:extLst>
        </xdr:cNvPr>
        <xdr:cNvSpPr txBox="1"/>
      </xdr:nvSpPr>
      <xdr:spPr>
        <a:xfrm>
          <a:off x="19985990" y="147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62478</xdr:rowOff>
    </xdr:from>
    <xdr:to>
      <xdr:col>112</xdr:col>
      <xdr:colOff>38100</xdr:colOff>
      <xdr:row>86</xdr:row>
      <xdr:rowOff>164078</xdr:rowOff>
    </xdr:to>
    <xdr:sp macro="" textlink="">
      <xdr:nvSpPr>
        <xdr:cNvPr id="823" name="楕円 822">
          <a:extLst>
            <a:ext uri="{FF2B5EF4-FFF2-40B4-BE49-F238E27FC236}">
              <a16:creationId xmlns:a16="http://schemas.microsoft.com/office/drawing/2014/main" id="{951568B3-3E38-47D6-83D4-DB706AF0472F}"/>
            </a:ext>
          </a:extLst>
        </xdr:cNvPr>
        <xdr:cNvSpPr/>
      </xdr:nvSpPr>
      <xdr:spPr>
        <a:xfrm>
          <a:off x="19161760" y="14803368"/>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113260</xdr:rowOff>
    </xdr:from>
    <xdr:to>
      <xdr:col>116</xdr:col>
      <xdr:colOff>63500</xdr:colOff>
      <xdr:row>86</xdr:row>
      <xdr:rowOff>113278</xdr:rowOff>
    </xdr:to>
    <xdr:cxnSp macro="">
      <xdr:nvCxnSpPr>
        <xdr:cNvPr id="824" name="直線コネクタ 823">
          <a:extLst>
            <a:ext uri="{FF2B5EF4-FFF2-40B4-BE49-F238E27FC236}">
              <a16:creationId xmlns:a16="http://schemas.microsoft.com/office/drawing/2014/main" id="{BC5A42EA-4C75-4DDD-943A-7E9F2424E5C3}"/>
            </a:ext>
          </a:extLst>
        </xdr:cNvPr>
        <xdr:cNvCxnSpPr/>
      </xdr:nvCxnSpPr>
      <xdr:spPr>
        <a:xfrm flipV="1">
          <a:off x="19204940" y="14857960"/>
          <a:ext cx="74295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62745</xdr:rowOff>
    </xdr:from>
    <xdr:to>
      <xdr:col>107</xdr:col>
      <xdr:colOff>101600</xdr:colOff>
      <xdr:row>86</xdr:row>
      <xdr:rowOff>164345</xdr:rowOff>
    </xdr:to>
    <xdr:sp macro="" textlink="">
      <xdr:nvSpPr>
        <xdr:cNvPr id="825" name="楕円 824">
          <a:extLst>
            <a:ext uri="{FF2B5EF4-FFF2-40B4-BE49-F238E27FC236}">
              <a16:creationId xmlns:a16="http://schemas.microsoft.com/office/drawing/2014/main" id="{E4D0F8A8-966C-4A6B-B898-8BB09AE29E69}"/>
            </a:ext>
          </a:extLst>
        </xdr:cNvPr>
        <xdr:cNvSpPr/>
      </xdr:nvSpPr>
      <xdr:spPr>
        <a:xfrm>
          <a:off x="18345150" y="14803635"/>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113278</xdr:rowOff>
    </xdr:from>
    <xdr:to>
      <xdr:col>111</xdr:col>
      <xdr:colOff>177800</xdr:colOff>
      <xdr:row>86</xdr:row>
      <xdr:rowOff>113545</xdr:rowOff>
    </xdr:to>
    <xdr:cxnSp macro="">
      <xdr:nvCxnSpPr>
        <xdr:cNvPr id="826" name="直線コネクタ 825">
          <a:extLst>
            <a:ext uri="{FF2B5EF4-FFF2-40B4-BE49-F238E27FC236}">
              <a16:creationId xmlns:a16="http://schemas.microsoft.com/office/drawing/2014/main" id="{D19E975D-AF94-4A2A-A533-0A9AA3432488}"/>
            </a:ext>
          </a:extLst>
        </xdr:cNvPr>
        <xdr:cNvCxnSpPr/>
      </xdr:nvCxnSpPr>
      <xdr:spPr>
        <a:xfrm flipV="1">
          <a:off x="18399760" y="14857978"/>
          <a:ext cx="80518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62841</xdr:rowOff>
    </xdr:from>
    <xdr:to>
      <xdr:col>102</xdr:col>
      <xdr:colOff>165100</xdr:colOff>
      <xdr:row>86</xdr:row>
      <xdr:rowOff>164441</xdr:rowOff>
    </xdr:to>
    <xdr:sp macro="" textlink="">
      <xdr:nvSpPr>
        <xdr:cNvPr id="827" name="楕円 826">
          <a:extLst>
            <a:ext uri="{FF2B5EF4-FFF2-40B4-BE49-F238E27FC236}">
              <a16:creationId xmlns:a16="http://schemas.microsoft.com/office/drawing/2014/main" id="{2ED9A227-2013-4A0D-BA2B-DB0C713A8DB8}"/>
            </a:ext>
          </a:extLst>
        </xdr:cNvPr>
        <xdr:cNvSpPr/>
      </xdr:nvSpPr>
      <xdr:spPr>
        <a:xfrm>
          <a:off x="17547590" y="14803731"/>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113545</xdr:rowOff>
    </xdr:from>
    <xdr:to>
      <xdr:col>107</xdr:col>
      <xdr:colOff>50800</xdr:colOff>
      <xdr:row>86</xdr:row>
      <xdr:rowOff>113641</xdr:rowOff>
    </xdr:to>
    <xdr:cxnSp macro="">
      <xdr:nvCxnSpPr>
        <xdr:cNvPr id="828" name="直線コネクタ 827">
          <a:extLst>
            <a:ext uri="{FF2B5EF4-FFF2-40B4-BE49-F238E27FC236}">
              <a16:creationId xmlns:a16="http://schemas.microsoft.com/office/drawing/2014/main" id="{AE0EA0DF-66CD-4E07-AE62-649D531FEFD9}"/>
            </a:ext>
          </a:extLst>
        </xdr:cNvPr>
        <xdr:cNvCxnSpPr/>
      </xdr:nvCxnSpPr>
      <xdr:spPr>
        <a:xfrm flipV="1">
          <a:off x="17602200" y="14858245"/>
          <a:ext cx="79756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62849</xdr:rowOff>
    </xdr:from>
    <xdr:to>
      <xdr:col>98</xdr:col>
      <xdr:colOff>38100</xdr:colOff>
      <xdr:row>86</xdr:row>
      <xdr:rowOff>164449</xdr:rowOff>
    </xdr:to>
    <xdr:sp macro="" textlink="">
      <xdr:nvSpPr>
        <xdr:cNvPr id="829" name="楕円 828">
          <a:extLst>
            <a:ext uri="{FF2B5EF4-FFF2-40B4-BE49-F238E27FC236}">
              <a16:creationId xmlns:a16="http://schemas.microsoft.com/office/drawing/2014/main" id="{E4103E0F-B911-4D4C-83EB-AB7651CCCBC8}"/>
            </a:ext>
          </a:extLst>
        </xdr:cNvPr>
        <xdr:cNvSpPr/>
      </xdr:nvSpPr>
      <xdr:spPr>
        <a:xfrm>
          <a:off x="16761460" y="14803739"/>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113641</xdr:rowOff>
    </xdr:from>
    <xdr:to>
      <xdr:col>102</xdr:col>
      <xdr:colOff>114300</xdr:colOff>
      <xdr:row>86</xdr:row>
      <xdr:rowOff>113649</xdr:rowOff>
    </xdr:to>
    <xdr:cxnSp macro="">
      <xdr:nvCxnSpPr>
        <xdr:cNvPr id="830" name="直線コネクタ 829">
          <a:extLst>
            <a:ext uri="{FF2B5EF4-FFF2-40B4-BE49-F238E27FC236}">
              <a16:creationId xmlns:a16="http://schemas.microsoft.com/office/drawing/2014/main" id="{15403C3B-690F-4ECA-819B-62752C4597D9}"/>
            </a:ext>
          </a:extLst>
        </xdr:cNvPr>
        <xdr:cNvCxnSpPr/>
      </xdr:nvCxnSpPr>
      <xdr:spPr>
        <a:xfrm flipV="1">
          <a:off x="16804640" y="14858341"/>
          <a:ext cx="79756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28CC695C-E2F7-43BC-A05B-C5EEC7EAF71E}"/>
            </a:ext>
          </a:extLst>
        </xdr:cNvPr>
        <xdr:cNvSpPr txBox="1"/>
      </xdr:nvSpPr>
      <xdr:spPr>
        <a:xfrm>
          <a:off x="18982132"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155830</xdr:rowOff>
    </xdr:from>
    <xdr:ext cx="469744" cy="259045"/>
    <xdr:sp macro="" textlink="">
      <xdr:nvSpPr>
        <xdr:cNvPr id="832" name="n_2aveValue【消防施設】&#10;一人当たり面積">
          <a:extLst>
            <a:ext uri="{FF2B5EF4-FFF2-40B4-BE49-F238E27FC236}">
              <a16:creationId xmlns:a16="http://schemas.microsoft.com/office/drawing/2014/main" id="{A5A02EE5-B82D-44EA-BABA-D6DD7C296B0E}"/>
            </a:ext>
          </a:extLst>
        </xdr:cNvPr>
        <xdr:cNvSpPr txBox="1"/>
      </xdr:nvSpPr>
      <xdr:spPr>
        <a:xfrm>
          <a:off x="18182032"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155850</xdr:rowOff>
    </xdr:from>
    <xdr:ext cx="469744" cy="259045"/>
    <xdr:sp macro="" textlink="">
      <xdr:nvSpPr>
        <xdr:cNvPr id="833" name="n_3aveValue【消防施設】&#10;一人当たり面積">
          <a:extLst>
            <a:ext uri="{FF2B5EF4-FFF2-40B4-BE49-F238E27FC236}">
              <a16:creationId xmlns:a16="http://schemas.microsoft.com/office/drawing/2014/main" id="{5D23AD05-ABAC-4D02-9D01-19356173D724}"/>
            </a:ext>
          </a:extLst>
        </xdr:cNvPr>
        <xdr:cNvSpPr txBox="1"/>
      </xdr:nvSpPr>
      <xdr:spPr>
        <a:xfrm>
          <a:off x="17384472"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155843</xdr:rowOff>
    </xdr:from>
    <xdr:ext cx="469744" cy="259045"/>
    <xdr:sp macro="" textlink="">
      <xdr:nvSpPr>
        <xdr:cNvPr id="834" name="n_4aveValue【消防施設】&#10;一人当たり面積">
          <a:extLst>
            <a:ext uri="{FF2B5EF4-FFF2-40B4-BE49-F238E27FC236}">
              <a16:creationId xmlns:a16="http://schemas.microsoft.com/office/drawing/2014/main" id="{35A2DE1E-E69C-478B-B92D-F6D331D13420}"/>
            </a:ext>
          </a:extLst>
        </xdr:cNvPr>
        <xdr:cNvSpPr txBox="1"/>
      </xdr:nvSpPr>
      <xdr:spPr>
        <a:xfrm>
          <a:off x="1658881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155205</xdr:rowOff>
    </xdr:from>
    <xdr:ext cx="469744" cy="259045"/>
    <xdr:sp macro="" textlink="">
      <xdr:nvSpPr>
        <xdr:cNvPr id="835" name="n_1mainValue【消防施設】&#10;一人当たり面積">
          <a:extLst>
            <a:ext uri="{FF2B5EF4-FFF2-40B4-BE49-F238E27FC236}">
              <a16:creationId xmlns:a16="http://schemas.microsoft.com/office/drawing/2014/main" id="{105D1163-BD04-41C7-8E1F-F6CFE40A9C5A}"/>
            </a:ext>
          </a:extLst>
        </xdr:cNvPr>
        <xdr:cNvSpPr txBox="1"/>
      </xdr:nvSpPr>
      <xdr:spPr>
        <a:xfrm>
          <a:off x="18982132" y="148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9422</xdr:rowOff>
    </xdr:from>
    <xdr:ext cx="469744" cy="259045"/>
    <xdr:sp macro="" textlink="">
      <xdr:nvSpPr>
        <xdr:cNvPr id="836" name="n_2mainValue【消防施設】&#10;一人当たり面積">
          <a:extLst>
            <a:ext uri="{FF2B5EF4-FFF2-40B4-BE49-F238E27FC236}">
              <a16:creationId xmlns:a16="http://schemas.microsoft.com/office/drawing/2014/main" id="{60C315D1-78CF-4477-89E5-B82362058339}"/>
            </a:ext>
          </a:extLst>
        </xdr:cNvPr>
        <xdr:cNvSpPr txBox="1"/>
      </xdr:nvSpPr>
      <xdr:spPr>
        <a:xfrm>
          <a:off x="18182032" y="1458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9518</xdr:rowOff>
    </xdr:from>
    <xdr:ext cx="469744" cy="259045"/>
    <xdr:sp macro="" textlink="">
      <xdr:nvSpPr>
        <xdr:cNvPr id="837" name="n_3mainValue【消防施設】&#10;一人当たり面積">
          <a:extLst>
            <a:ext uri="{FF2B5EF4-FFF2-40B4-BE49-F238E27FC236}">
              <a16:creationId xmlns:a16="http://schemas.microsoft.com/office/drawing/2014/main" id="{29703398-83B9-4ED6-A6F7-D5DD0DB88C9E}"/>
            </a:ext>
          </a:extLst>
        </xdr:cNvPr>
        <xdr:cNvSpPr txBox="1"/>
      </xdr:nvSpPr>
      <xdr:spPr>
        <a:xfrm>
          <a:off x="17384472" y="1458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xdr:rowOff>
    </xdr:from>
    <xdr:ext cx="469744" cy="259045"/>
    <xdr:sp macro="" textlink="">
      <xdr:nvSpPr>
        <xdr:cNvPr id="838" name="n_4mainValue【消防施設】&#10;一人当たり面積">
          <a:extLst>
            <a:ext uri="{FF2B5EF4-FFF2-40B4-BE49-F238E27FC236}">
              <a16:creationId xmlns:a16="http://schemas.microsoft.com/office/drawing/2014/main" id="{F70E6A6B-94FF-4C07-AE8F-C305D87B7C08}"/>
            </a:ext>
          </a:extLst>
        </xdr:cNvPr>
        <xdr:cNvSpPr txBox="1"/>
      </xdr:nvSpPr>
      <xdr:spPr>
        <a:xfrm>
          <a:off x="16588817" y="1458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6C63B958-83C5-4126-B268-7C907F33F112}"/>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CF0A7164-CCF1-4CE8-97F6-9BFDA21E4FCD}"/>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8BC12E73-7641-4998-A0D0-876E9C53BEB8}"/>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EDE63838-D09B-4B2E-85F7-738932D69D81}"/>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35CD9C2-C2B0-4638-8244-53DC534873E1}"/>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17C3EA1-1EA8-43CD-BC8F-B167A4B601DA}"/>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47CA0243-6B7D-443E-A04B-F3BDCF1BBB3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DD849A59-7E95-4538-BB87-B47EAC03D92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F1C0767C-9532-4413-901F-F5090F89561B}"/>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6D21D047-E742-4672-AC57-FE12DD556A3D}"/>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C7693A68-8A8C-4AAD-9DAD-1A992D2ECE82}"/>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A6AEA903-AC88-4754-87B5-4D4511CB0271}"/>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F305E62E-2633-498D-980B-62506E35249E}"/>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CA910AD-00C8-47E4-AFB8-BC9CC4B69898}"/>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B8E9C4BA-DF6F-44A4-86AB-D30204BA6E58}"/>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D041E1D4-26F1-41D1-93C8-876BD778C56F}"/>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2E300ED3-7090-4E5D-99AB-0358CD64FC1E}"/>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EF1CFB87-F4A9-48B9-BB9C-E90FF607AAD0}"/>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EB9DDB6F-CCE3-49CD-8FFB-BC57413F56A3}"/>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2CE4831A-5B03-41D9-B588-FD0E810899C6}"/>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DC6FCC80-804A-4FC6-A09D-587F53F32F36}"/>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4EA6835C-2F5F-421C-A381-FC3001B8EDDA}"/>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77123820-FFEB-4EE6-8B3C-5E94C2C95229}"/>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84B8E189-AAC1-44EC-BCA5-BBAFE49F5364}"/>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4DD59374-7F11-4A47-BA88-E570AE73CF02}"/>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DB2E6ABF-2006-4DC5-A95F-9E57B669A85D}"/>
            </a:ext>
          </a:extLst>
        </xdr:cNvPr>
        <xdr:cNvCxnSpPr/>
      </xdr:nvCxnSpPr>
      <xdr:spPr>
        <a:xfrm flipV="1">
          <a:off x="1470342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4FFC4ED6-5ADD-46AF-8193-7DB1ABE7146A}"/>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0073D1F5-1363-46BE-BEE6-1966D653590E}"/>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C4EDBDE3-2A91-4334-BC82-7597E1D0D094}"/>
            </a:ext>
          </a:extLst>
        </xdr:cNvPr>
        <xdr:cNvSpPr txBox="1"/>
      </xdr:nvSpPr>
      <xdr:spPr>
        <a:xfrm>
          <a:off x="14742160" y="16924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9DEC87AD-D295-429C-9F14-D1569F8BBA71}"/>
            </a:ext>
          </a:extLst>
        </xdr:cNvPr>
        <xdr:cNvCxnSpPr/>
      </xdr:nvCxnSpPr>
      <xdr:spPr>
        <a:xfrm>
          <a:off x="14611350" y="17147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CCF79A32-AB79-488C-99ED-3ACFC8A5EAAC}"/>
            </a:ext>
          </a:extLst>
        </xdr:cNvPr>
        <xdr:cNvSpPr txBox="1"/>
      </xdr:nvSpPr>
      <xdr:spPr>
        <a:xfrm>
          <a:off x="1474216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74258728-5FFA-4357-9669-B9E3CE1D8FB2}"/>
            </a:ext>
          </a:extLst>
        </xdr:cNvPr>
        <xdr:cNvSpPr/>
      </xdr:nvSpPr>
      <xdr:spPr>
        <a:xfrm>
          <a:off x="14649450" y="178485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9AC626AE-53BE-4DAE-830D-AC1162620E76}"/>
            </a:ext>
          </a:extLst>
        </xdr:cNvPr>
        <xdr:cNvSpPr/>
      </xdr:nvSpPr>
      <xdr:spPr>
        <a:xfrm>
          <a:off x="138874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72" name="フローチャート: 判断 871">
          <a:extLst>
            <a:ext uri="{FF2B5EF4-FFF2-40B4-BE49-F238E27FC236}">
              <a16:creationId xmlns:a16="http://schemas.microsoft.com/office/drawing/2014/main" id="{949ADBB4-A78D-44F3-90EC-296CC794DE0D}"/>
            </a:ext>
          </a:extLst>
        </xdr:cNvPr>
        <xdr:cNvSpPr/>
      </xdr:nvSpPr>
      <xdr:spPr>
        <a:xfrm>
          <a:off x="13089890" y="177846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73" name="フローチャート: 判断 872">
          <a:extLst>
            <a:ext uri="{FF2B5EF4-FFF2-40B4-BE49-F238E27FC236}">
              <a16:creationId xmlns:a16="http://schemas.microsoft.com/office/drawing/2014/main" id="{20C905BB-35B1-41C2-82C6-E00D908C2750}"/>
            </a:ext>
          </a:extLst>
        </xdr:cNvPr>
        <xdr:cNvSpPr/>
      </xdr:nvSpPr>
      <xdr:spPr>
        <a:xfrm>
          <a:off x="12303760" y="1780204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4" name="フローチャート: 判断 873">
          <a:extLst>
            <a:ext uri="{FF2B5EF4-FFF2-40B4-BE49-F238E27FC236}">
              <a16:creationId xmlns:a16="http://schemas.microsoft.com/office/drawing/2014/main" id="{C9DF563F-9973-4E4A-B5F1-955347ADDFE6}"/>
            </a:ext>
          </a:extLst>
        </xdr:cNvPr>
        <xdr:cNvSpPr/>
      </xdr:nvSpPr>
      <xdr:spPr>
        <a:xfrm>
          <a:off x="11487150" y="178385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D83C33A5-40AE-494C-99F9-A661C0178367}"/>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F3DF64F-49AD-4F45-8C92-50EFDC40D1DA}"/>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7956E5E5-040A-4B9E-BB84-CA1678BD6DA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5207EEB-5B72-4EAF-ACF0-9E1BC3CD068E}"/>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507C61E8-9565-44BC-9ADC-78436A424114}"/>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880" name="楕円 879">
          <a:extLst>
            <a:ext uri="{FF2B5EF4-FFF2-40B4-BE49-F238E27FC236}">
              <a16:creationId xmlns:a16="http://schemas.microsoft.com/office/drawing/2014/main" id="{694763DB-0A9B-4403-A7F2-68F020939BB8}"/>
            </a:ext>
          </a:extLst>
        </xdr:cNvPr>
        <xdr:cNvSpPr/>
      </xdr:nvSpPr>
      <xdr:spPr>
        <a:xfrm>
          <a:off x="14649450" y="1801322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158948</xdr:rowOff>
    </xdr:from>
    <xdr:ext cx="405111" cy="259045"/>
    <xdr:sp macro="" textlink="">
      <xdr:nvSpPr>
        <xdr:cNvPr id="881" name="【庁舎】&#10;有形固定資産減価償却率該当値テキスト">
          <a:extLst>
            <a:ext uri="{FF2B5EF4-FFF2-40B4-BE49-F238E27FC236}">
              <a16:creationId xmlns:a16="http://schemas.microsoft.com/office/drawing/2014/main" id="{CC1D6F9E-C6F3-4F27-BBAB-8353B611462C}"/>
            </a:ext>
          </a:extLst>
        </xdr:cNvPr>
        <xdr:cNvSpPr txBox="1"/>
      </xdr:nvSpPr>
      <xdr:spPr>
        <a:xfrm>
          <a:off x="14742160" y="1799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146231</xdr:rowOff>
    </xdr:from>
    <xdr:to>
      <xdr:col>81</xdr:col>
      <xdr:colOff>101600</xdr:colOff>
      <xdr:row>105</xdr:row>
      <xdr:rowOff>76381</xdr:rowOff>
    </xdr:to>
    <xdr:sp macro="" textlink="">
      <xdr:nvSpPr>
        <xdr:cNvPr id="882" name="楕円 881">
          <a:extLst>
            <a:ext uri="{FF2B5EF4-FFF2-40B4-BE49-F238E27FC236}">
              <a16:creationId xmlns:a16="http://schemas.microsoft.com/office/drawing/2014/main" id="{029BA833-6743-4B59-ACCA-6A18AB88751B}"/>
            </a:ext>
          </a:extLst>
        </xdr:cNvPr>
        <xdr:cNvSpPr/>
      </xdr:nvSpPr>
      <xdr:spPr>
        <a:xfrm>
          <a:off x="13887450" y="179751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59871</xdr:rowOff>
    </xdr:to>
    <xdr:cxnSp macro="">
      <xdr:nvCxnSpPr>
        <xdr:cNvPr id="883" name="直線コネクタ 882">
          <a:extLst>
            <a:ext uri="{FF2B5EF4-FFF2-40B4-BE49-F238E27FC236}">
              <a16:creationId xmlns:a16="http://schemas.microsoft.com/office/drawing/2014/main" id="{F4867A7E-9779-40EC-BFC5-7FF1FA72B017}"/>
            </a:ext>
          </a:extLst>
        </xdr:cNvPr>
        <xdr:cNvCxnSpPr/>
      </xdr:nvCxnSpPr>
      <xdr:spPr>
        <a:xfrm>
          <a:off x="13942060" y="18024021"/>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84" name="楕円 883">
          <a:extLst>
            <a:ext uri="{FF2B5EF4-FFF2-40B4-BE49-F238E27FC236}">
              <a16:creationId xmlns:a16="http://schemas.microsoft.com/office/drawing/2014/main" id="{1A4251D1-5F52-40F8-8A31-ADE49CC6B44D}"/>
            </a:ext>
          </a:extLst>
        </xdr:cNvPr>
        <xdr:cNvSpPr/>
      </xdr:nvSpPr>
      <xdr:spPr>
        <a:xfrm>
          <a:off x="13089890" y="1795281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25581</xdr:rowOff>
    </xdr:to>
    <xdr:cxnSp macro="">
      <xdr:nvCxnSpPr>
        <xdr:cNvPr id="885" name="直線コネクタ 884">
          <a:extLst>
            <a:ext uri="{FF2B5EF4-FFF2-40B4-BE49-F238E27FC236}">
              <a16:creationId xmlns:a16="http://schemas.microsoft.com/office/drawing/2014/main" id="{B17C715D-60C4-4942-9F27-76E06CC2D843}"/>
            </a:ext>
          </a:extLst>
        </xdr:cNvPr>
        <xdr:cNvCxnSpPr/>
      </xdr:nvCxnSpPr>
      <xdr:spPr>
        <a:xfrm>
          <a:off x="13144500" y="18005516"/>
          <a:ext cx="79756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886" name="楕円 885">
          <a:extLst>
            <a:ext uri="{FF2B5EF4-FFF2-40B4-BE49-F238E27FC236}">
              <a16:creationId xmlns:a16="http://schemas.microsoft.com/office/drawing/2014/main" id="{116EBB43-9EE3-4C52-87AE-D03E42D2091A}"/>
            </a:ext>
          </a:extLst>
        </xdr:cNvPr>
        <xdr:cNvSpPr/>
      </xdr:nvSpPr>
      <xdr:spPr>
        <a:xfrm>
          <a:off x="12303760" y="1789103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107224</xdr:rowOff>
    </xdr:from>
    <xdr:to>
      <xdr:col>76</xdr:col>
      <xdr:colOff>114300</xdr:colOff>
      <xdr:row>104</xdr:row>
      <xdr:rowOff>170906</xdr:rowOff>
    </xdr:to>
    <xdr:cxnSp macro="">
      <xdr:nvCxnSpPr>
        <xdr:cNvPr id="887" name="直線コネクタ 886">
          <a:extLst>
            <a:ext uri="{FF2B5EF4-FFF2-40B4-BE49-F238E27FC236}">
              <a16:creationId xmlns:a16="http://schemas.microsoft.com/office/drawing/2014/main" id="{9C89E9AE-4676-4264-A144-11AB7300FB7E}"/>
            </a:ext>
          </a:extLst>
        </xdr:cNvPr>
        <xdr:cNvCxnSpPr/>
      </xdr:nvCxnSpPr>
      <xdr:spPr>
        <a:xfrm>
          <a:off x="12346940" y="17936119"/>
          <a:ext cx="797560" cy="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888" name="楕円 887">
          <a:extLst>
            <a:ext uri="{FF2B5EF4-FFF2-40B4-BE49-F238E27FC236}">
              <a16:creationId xmlns:a16="http://schemas.microsoft.com/office/drawing/2014/main" id="{9D14DE3B-C27C-491E-A135-56FC307EF0C2}"/>
            </a:ext>
          </a:extLst>
        </xdr:cNvPr>
        <xdr:cNvSpPr/>
      </xdr:nvSpPr>
      <xdr:spPr>
        <a:xfrm>
          <a:off x="11487150" y="178809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99061</xdr:rowOff>
    </xdr:from>
    <xdr:to>
      <xdr:col>71</xdr:col>
      <xdr:colOff>177800</xdr:colOff>
      <xdr:row>104</xdr:row>
      <xdr:rowOff>107224</xdr:rowOff>
    </xdr:to>
    <xdr:cxnSp macro="">
      <xdr:nvCxnSpPr>
        <xdr:cNvPr id="889" name="直線コネクタ 888">
          <a:extLst>
            <a:ext uri="{FF2B5EF4-FFF2-40B4-BE49-F238E27FC236}">
              <a16:creationId xmlns:a16="http://schemas.microsoft.com/office/drawing/2014/main" id="{E12B25DC-6601-4A46-B769-A6F69BC3DCF1}"/>
            </a:ext>
          </a:extLst>
        </xdr:cNvPr>
        <xdr:cNvCxnSpPr/>
      </xdr:nvCxnSpPr>
      <xdr:spPr>
        <a:xfrm>
          <a:off x="11541760" y="17926051"/>
          <a:ext cx="80518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0B16BF1B-E8B6-4B74-A82A-D625A78514F6}"/>
            </a:ext>
          </a:extLst>
        </xdr:cNvPr>
        <xdr:cNvSpPr txBox="1"/>
      </xdr:nvSpPr>
      <xdr:spPr>
        <a:xfrm>
          <a:off x="1373823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891" name="n_2aveValue【庁舎】&#10;有形固定資産減価償却率">
          <a:extLst>
            <a:ext uri="{FF2B5EF4-FFF2-40B4-BE49-F238E27FC236}">
              <a16:creationId xmlns:a16="http://schemas.microsoft.com/office/drawing/2014/main" id="{E7432277-8ECD-4365-9A0C-5C1E43539876}"/>
            </a:ext>
          </a:extLst>
        </xdr:cNvPr>
        <xdr:cNvSpPr txBox="1"/>
      </xdr:nvSpPr>
      <xdr:spPr>
        <a:xfrm>
          <a:off x="12957184" y="1755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892" name="n_3aveValue【庁舎】&#10;有形固定資産減価償却率">
          <a:extLst>
            <a:ext uri="{FF2B5EF4-FFF2-40B4-BE49-F238E27FC236}">
              <a16:creationId xmlns:a16="http://schemas.microsoft.com/office/drawing/2014/main" id="{168BDCC5-3C4E-4380-B5AF-15C01DED92BD}"/>
            </a:ext>
          </a:extLst>
        </xdr:cNvPr>
        <xdr:cNvSpPr txBox="1"/>
      </xdr:nvSpPr>
      <xdr:spPr>
        <a:xfrm>
          <a:off x="12171054" y="1758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893" name="n_4aveValue【庁舎】&#10;有形固定資産減価償却率">
          <a:extLst>
            <a:ext uri="{FF2B5EF4-FFF2-40B4-BE49-F238E27FC236}">
              <a16:creationId xmlns:a16="http://schemas.microsoft.com/office/drawing/2014/main" id="{0FCDCD30-280D-4220-8A82-BEC270F63E24}"/>
            </a:ext>
          </a:extLst>
        </xdr:cNvPr>
        <xdr:cNvSpPr txBox="1"/>
      </xdr:nvSpPr>
      <xdr:spPr>
        <a:xfrm>
          <a:off x="1135444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67508</xdr:rowOff>
    </xdr:from>
    <xdr:ext cx="405111" cy="259045"/>
    <xdr:sp macro="" textlink="">
      <xdr:nvSpPr>
        <xdr:cNvPr id="894" name="n_1mainValue【庁舎】&#10;有形固定資産減価償却率">
          <a:extLst>
            <a:ext uri="{FF2B5EF4-FFF2-40B4-BE49-F238E27FC236}">
              <a16:creationId xmlns:a16="http://schemas.microsoft.com/office/drawing/2014/main" id="{AC632C3C-5FE5-409F-9797-583F963D6FA9}"/>
            </a:ext>
          </a:extLst>
        </xdr:cNvPr>
        <xdr:cNvSpPr txBox="1"/>
      </xdr:nvSpPr>
      <xdr:spPr>
        <a:xfrm>
          <a:off x="13738234" y="1806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95" name="n_2mainValue【庁舎】&#10;有形固定資産減価償却率">
          <a:extLst>
            <a:ext uri="{FF2B5EF4-FFF2-40B4-BE49-F238E27FC236}">
              <a16:creationId xmlns:a16="http://schemas.microsoft.com/office/drawing/2014/main" id="{9847FBBC-DC3F-44DE-BD4C-47CDA47DD5A2}"/>
            </a:ext>
          </a:extLst>
        </xdr:cNvPr>
        <xdr:cNvSpPr txBox="1"/>
      </xdr:nvSpPr>
      <xdr:spPr>
        <a:xfrm>
          <a:off x="1295718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149151</xdr:rowOff>
    </xdr:from>
    <xdr:ext cx="405111" cy="259045"/>
    <xdr:sp macro="" textlink="">
      <xdr:nvSpPr>
        <xdr:cNvPr id="896" name="n_3mainValue【庁舎】&#10;有形固定資産減価償却率">
          <a:extLst>
            <a:ext uri="{FF2B5EF4-FFF2-40B4-BE49-F238E27FC236}">
              <a16:creationId xmlns:a16="http://schemas.microsoft.com/office/drawing/2014/main" id="{AD08226E-891A-4746-9B23-3BB22D45627E}"/>
            </a:ext>
          </a:extLst>
        </xdr:cNvPr>
        <xdr:cNvSpPr txBox="1"/>
      </xdr:nvSpPr>
      <xdr:spPr>
        <a:xfrm>
          <a:off x="1217105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897" name="n_4mainValue【庁舎】&#10;有形固定資産減価償却率">
          <a:extLst>
            <a:ext uri="{FF2B5EF4-FFF2-40B4-BE49-F238E27FC236}">
              <a16:creationId xmlns:a16="http://schemas.microsoft.com/office/drawing/2014/main" id="{4457F98F-E175-44B0-A60E-723E0F73AFB1}"/>
            </a:ext>
          </a:extLst>
        </xdr:cNvPr>
        <xdr:cNvSpPr txBox="1"/>
      </xdr:nvSpPr>
      <xdr:spPr>
        <a:xfrm>
          <a:off x="11354444" y="1796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111F8DA-03A6-40A2-BA1D-A99261D7075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8D04154C-DD03-49D4-81A0-6275C62E9AB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13089877-A7B7-4F69-BD1B-95DC107749ED}"/>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73FBA4A7-8EF3-4B88-8FC0-BAA47C4A586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FE12121-712D-4FEF-949C-2901BEE8B570}"/>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CFF8580D-F204-4DA1-B973-14614F540B7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882811CB-C476-4FC3-9AD9-F336457E197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A3EECF0E-F5F2-4659-8A1F-8E944355A06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2FF5A312-A230-462F-9819-472D4F619264}"/>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B255A8F4-7A8A-49D6-8C8A-1DAE03F0F9E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D5EC5253-121E-4CE5-B9DE-8598B496A9B1}"/>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655DCB98-A25E-4ABD-BDD1-38B86569EBDA}"/>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48631793-72A7-4F58-8AFA-35C99ED337D6}"/>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72F3682-D28F-402A-BCB6-FC8F9CE01E5C}"/>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63B4182-8048-4212-8E9F-BF735AAE3110}"/>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606266D-5155-499D-8DA9-0FAB1D82EC91}"/>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1E0667E6-F0B2-42D7-B8C1-C794274517D7}"/>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645FDD2-90D2-4848-B96D-4F667B7C06BF}"/>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E6FF9BF2-8D36-49DC-BABA-0B4FE5AD59F8}"/>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23D21C6-3649-4B7E-AA20-DB76DAC30DDA}"/>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B68144F6-1223-4B7C-888F-210139F1CBC3}"/>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CC67EEB4-CDD4-4CDB-B699-F2CB9C2EAFEF}"/>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12EFED19-285E-4CF8-B2AB-8A94B31A5C88}"/>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9A01E59E-9D0D-4FA1-9A17-24239BEF26A9}"/>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2C774D59-6B32-4804-8A64-0B2376370B2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A5516C81-3DD4-43F0-A1AE-A6393CB17E1F}"/>
            </a:ext>
          </a:extLst>
        </xdr:cNvPr>
        <xdr:cNvCxnSpPr/>
      </xdr:nvCxnSpPr>
      <xdr:spPr>
        <a:xfrm flipV="1">
          <a:off x="19947254" y="17020631"/>
          <a:ext cx="0" cy="157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F439A22F-B826-4193-B6EA-3D6F792A48DF}"/>
            </a:ext>
          </a:extLst>
        </xdr:cNvPr>
        <xdr:cNvSpPr txBox="1"/>
      </xdr:nvSpPr>
      <xdr:spPr>
        <a:xfrm>
          <a:off x="19985990" y="186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976D7D82-AB16-4B70-8C82-04FBC0EF8839}"/>
            </a:ext>
          </a:extLst>
        </xdr:cNvPr>
        <xdr:cNvCxnSpPr/>
      </xdr:nvCxnSpPr>
      <xdr:spPr>
        <a:xfrm>
          <a:off x="19885660" y="18594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63B8E0E4-A7C8-4846-97B9-83A7AABBC787}"/>
            </a:ext>
          </a:extLst>
        </xdr:cNvPr>
        <xdr:cNvSpPr txBox="1"/>
      </xdr:nvSpPr>
      <xdr:spPr>
        <a:xfrm>
          <a:off x="19985990" y="167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12D7C181-0844-4802-BFC7-F45A835EBFED}"/>
            </a:ext>
          </a:extLst>
        </xdr:cNvPr>
        <xdr:cNvCxnSpPr/>
      </xdr:nvCxnSpPr>
      <xdr:spPr>
        <a:xfrm>
          <a:off x="19885660" y="17020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a:extLst>
            <a:ext uri="{FF2B5EF4-FFF2-40B4-BE49-F238E27FC236}">
              <a16:creationId xmlns:a16="http://schemas.microsoft.com/office/drawing/2014/main" id="{19BE2236-823A-4E1A-BD4C-71AA53B4F13E}"/>
            </a:ext>
          </a:extLst>
        </xdr:cNvPr>
        <xdr:cNvSpPr txBox="1"/>
      </xdr:nvSpPr>
      <xdr:spPr>
        <a:xfrm>
          <a:off x="1998599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D273213B-BD94-4B8E-8D9A-9A56774111FF}"/>
            </a:ext>
          </a:extLst>
        </xdr:cNvPr>
        <xdr:cNvSpPr/>
      </xdr:nvSpPr>
      <xdr:spPr>
        <a:xfrm>
          <a:off x="19904710" y="180575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46060E60-1486-4AF2-87D3-26E426D13E4D}"/>
            </a:ext>
          </a:extLst>
        </xdr:cNvPr>
        <xdr:cNvSpPr/>
      </xdr:nvSpPr>
      <xdr:spPr>
        <a:xfrm>
          <a:off x="19161760" y="1805976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46627</xdr:rowOff>
    </xdr:from>
    <xdr:to>
      <xdr:col>107</xdr:col>
      <xdr:colOff>101600</xdr:colOff>
      <xdr:row>106</xdr:row>
      <xdr:rowOff>148227</xdr:rowOff>
    </xdr:to>
    <xdr:sp macro="" textlink="">
      <xdr:nvSpPr>
        <xdr:cNvPr id="931" name="フローチャート: 判断 930">
          <a:extLst>
            <a:ext uri="{FF2B5EF4-FFF2-40B4-BE49-F238E27FC236}">
              <a16:creationId xmlns:a16="http://schemas.microsoft.com/office/drawing/2014/main" id="{2A3CCC40-8B92-4848-93C0-F752530C1DE7}"/>
            </a:ext>
          </a:extLst>
        </xdr:cNvPr>
        <xdr:cNvSpPr/>
      </xdr:nvSpPr>
      <xdr:spPr>
        <a:xfrm>
          <a:off x="18345150" y="182222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32" name="フローチャート: 判断 931">
          <a:extLst>
            <a:ext uri="{FF2B5EF4-FFF2-40B4-BE49-F238E27FC236}">
              <a16:creationId xmlns:a16="http://schemas.microsoft.com/office/drawing/2014/main" id="{0A966FBE-E653-4721-A1B4-8064EBB9D3D6}"/>
            </a:ext>
          </a:extLst>
        </xdr:cNvPr>
        <xdr:cNvSpPr/>
      </xdr:nvSpPr>
      <xdr:spPr>
        <a:xfrm>
          <a:off x="17547590" y="18232846"/>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33" name="フローチャート: 判断 932">
          <a:extLst>
            <a:ext uri="{FF2B5EF4-FFF2-40B4-BE49-F238E27FC236}">
              <a16:creationId xmlns:a16="http://schemas.microsoft.com/office/drawing/2014/main" id="{DA01A778-D6AD-48A8-87DF-42FA7BCEA3A8}"/>
            </a:ext>
          </a:extLst>
        </xdr:cNvPr>
        <xdr:cNvSpPr/>
      </xdr:nvSpPr>
      <xdr:spPr>
        <a:xfrm>
          <a:off x="16761460" y="1823801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6527C4A2-F40B-499F-BBC9-E5AE24006B9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E68D867-7483-4EB0-910F-63971B37E904}"/>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1239A26-3477-4F85-8290-4800012F2374}"/>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9B0DABE-5C9D-4E77-9F14-E7B8ACB6129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BCAED724-EEAC-4A85-9694-ACDC4DBCF9EF}"/>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939" name="楕円 938">
          <a:extLst>
            <a:ext uri="{FF2B5EF4-FFF2-40B4-BE49-F238E27FC236}">
              <a16:creationId xmlns:a16="http://schemas.microsoft.com/office/drawing/2014/main" id="{4CBE9246-FE97-453D-AF70-1A2D32F2E70B}"/>
            </a:ext>
          </a:extLst>
        </xdr:cNvPr>
        <xdr:cNvSpPr/>
      </xdr:nvSpPr>
      <xdr:spPr>
        <a:xfrm>
          <a:off x="19904710" y="183667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3827</xdr:rowOff>
    </xdr:from>
    <xdr:ext cx="469744" cy="259045"/>
    <xdr:sp macro="" textlink="">
      <xdr:nvSpPr>
        <xdr:cNvPr id="940" name="【庁舎】&#10;一人当たり面積該当値テキスト">
          <a:extLst>
            <a:ext uri="{FF2B5EF4-FFF2-40B4-BE49-F238E27FC236}">
              <a16:creationId xmlns:a16="http://schemas.microsoft.com/office/drawing/2014/main" id="{B7F14225-356F-4299-AA7B-1D88B1F5EB17}"/>
            </a:ext>
          </a:extLst>
        </xdr:cNvPr>
        <xdr:cNvSpPr txBox="1"/>
      </xdr:nvSpPr>
      <xdr:spPr>
        <a:xfrm>
          <a:off x="1998599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30299</xdr:rowOff>
    </xdr:from>
    <xdr:to>
      <xdr:col>112</xdr:col>
      <xdr:colOff>38100</xdr:colOff>
      <xdr:row>107</xdr:row>
      <xdr:rowOff>131899</xdr:rowOff>
    </xdr:to>
    <xdr:sp macro="" textlink="">
      <xdr:nvSpPr>
        <xdr:cNvPr id="941" name="楕円 940">
          <a:extLst>
            <a:ext uri="{FF2B5EF4-FFF2-40B4-BE49-F238E27FC236}">
              <a16:creationId xmlns:a16="http://schemas.microsoft.com/office/drawing/2014/main" id="{BDE4925C-B17D-4CDE-AC39-47D87865ECF3}"/>
            </a:ext>
          </a:extLst>
        </xdr:cNvPr>
        <xdr:cNvSpPr/>
      </xdr:nvSpPr>
      <xdr:spPr>
        <a:xfrm>
          <a:off x="19161760" y="1837354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81099</xdr:rowOff>
    </xdr:to>
    <xdr:cxnSp macro="">
      <xdr:nvCxnSpPr>
        <xdr:cNvPr id="942" name="直線コネクタ 941">
          <a:extLst>
            <a:ext uri="{FF2B5EF4-FFF2-40B4-BE49-F238E27FC236}">
              <a16:creationId xmlns:a16="http://schemas.microsoft.com/office/drawing/2014/main" id="{A0453E9D-8952-4541-8E29-07B147EAC8CB}"/>
            </a:ext>
          </a:extLst>
        </xdr:cNvPr>
        <xdr:cNvCxnSpPr/>
      </xdr:nvCxnSpPr>
      <xdr:spPr>
        <a:xfrm flipV="1">
          <a:off x="19204940" y="18421350"/>
          <a:ext cx="74295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35198</xdr:rowOff>
    </xdr:from>
    <xdr:to>
      <xdr:col>107</xdr:col>
      <xdr:colOff>101600</xdr:colOff>
      <xdr:row>107</xdr:row>
      <xdr:rowOff>136798</xdr:rowOff>
    </xdr:to>
    <xdr:sp macro="" textlink="">
      <xdr:nvSpPr>
        <xdr:cNvPr id="943" name="楕円 942">
          <a:extLst>
            <a:ext uri="{FF2B5EF4-FFF2-40B4-BE49-F238E27FC236}">
              <a16:creationId xmlns:a16="http://schemas.microsoft.com/office/drawing/2014/main" id="{16D60F40-3A71-46E0-9AE9-3DCAD70DB7FE}"/>
            </a:ext>
          </a:extLst>
        </xdr:cNvPr>
        <xdr:cNvSpPr/>
      </xdr:nvSpPr>
      <xdr:spPr>
        <a:xfrm>
          <a:off x="18345150" y="1838034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81099</xdr:rowOff>
    </xdr:from>
    <xdr:to>
      <xdr:col>111</xdr:col>
      <xdr:colOff>177800</xdr:colOff>
      <xdr:row>107</xdr:row>
      <xdr:rowOff>85998</xdr:rowOff>
    </xdr:to>
    <xdr:cxnSp macro="">
      <xdr:nvCxnSpPr>
        <xdr:cNvPr id="944" name="直線コネクタ 943">
          <a:extLst>
            <a:ext uri="{FF2B5EF4-FFF2-40B4-BE49-F238E27FC236}">
              <a16:creationId xmlns:a16="http://schemas.microsoft.com/office/drawing/2014/main" id="{0257AE64-7325-4D76-84E9-CC690FF9F4C1}"/>
            </a:ext>
          </a:extLst>
        </xdr:cNvPr>
        <xdr:cNvCxnSpPr/>
      </xdr:nvCxnSpPr>
      <xdr:spPr>
        <a:xfrm flipV="1">
          <a:off x="18399760" y="18428154"/>
          <a:ext cx="80518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38463</xdr:rowOff>
    </xdr:from>
    <xdr:to>
      <xdr:col>102</xdr:col>
      <xdr:colOff>165100</xdr:colOff>
      <xdr:row>107</xdr:row>
      <xdr:rowOff>140063</xdr:rowOff>
    </xdr:to>
    <xdr:sp macro="" textlink="">
      <xdr:nvSpPr>
        <xdr:cNvPr id="945" name="楕円 944">
          <a:extLst>
            <a:ext uri="{FF2B5EF4-FFF2-40B4-BE49-F238E27FC236}">
              <a16:creationId xmlns:a16="http://schemas.microsoft.com/office/drawing/2014/main" id="{C9F27796-0C50-4CC8-915A-6A1CBF6AB20F}"/>
            </a:ext>
          </a:extLst>
        </xdr:cNvPr>
        <xdr:cNvSpPr/>
      </xdr:nvSpPr>
      <xdr:spPr>
        <a:xfrm>
          <a:off x="17547590" y="1838361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85998</xdr:rowOff>
    </xdr:from>
    <xdr:to>
      <xdr:col>107</xdr:col>
      <xdr:colOff>50800</xdr:colOff>
      <xdr:row>107</xdr:row>
      <xdr:rowOff>89263</xdr:rowOff>
    </xdr:to>
    <xdr:cxnSp macro="">
      <xdr:nvCxnSpPr>
        <xdr:cNvPr id="946" name="直線コネクタ 945">
          <a:extLst>
            <a:ext uri="{FF2B5EF4-FFF2-40B4-BE49-F238E27FC236}">
              <a16:creationId xmlns:a16="http://schemas.microsoft.com/office/drawing/2014/main" id="{69E28FDE-C4DB-4FB9-A905-69AD295B98D0}"/>
            </a:ext>
          </a:extLst>
        </xdr:cNvPr>
        <xdr:cNvCxnSpPr/>
      </xdr:nvCxnSpPr>
      <xdr:spPr>
        <a:xfrm flipV="1">
          <a:off x="17602200" y="18433053"/>
          <a:ext cx="79756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43362</xdr:rowOff>
    </xdr:from>
    <xdr:to>
      <xdr:col>98</xdr:col>
      <xdr:colOff>38100</xdr:colOff>
      <xdr:row>107</xdr:row>
      <xdr:rowOff>144962</xdr:rowOff>
    </xdr:to>
    <xdr:sp macro="" textlink="">
      <xdr:nvSpPr>
        <xdr:cNvPr id="947" name="楕円 946">
          <a:extLst>
            <a:ext uri="{FF2B5EF4-FFF2-40B4-BE49-F238E27FC236}">
              <a16:creationId xmlns:a16="http://schemas.microsoft.com/office/drawing/2014/main" id="{EBC27E0F-9D33-43BE-A7FF-E185C19514BB}"/>
            </a:ext>
          </a:extLst>
        </xdr:cNvPr>
        <xdr:cNvSpPr/>
      </xdr:nvSpPr>
      <xdr:spPr>
        <a:xfrm>
          <a:off x="16761460" y="183904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89263</xdr:rowOff>
    </xdr:from>
    <xdr:to>
      <xdr:col>102</xdr:col>
      <xdr:colOff>114300</xdr:colOff>
      <xdr:row>107</xdr:row>
      <xdr:rowOff>94162</xdr:rowOff>
    </xdr:to>
    <xdr:cxnSp macro="">
      <xdr:nvCxnSpPr>
        <xdr:cNvPr id="948" name="直線コネクタ 947">
          <a:extLst>
            <a:ext uri="{FF2B5EF4-FFF2-40B4-BE49-F238E27FC236}">
              <a16:creationId xmlns:a16="http://schemas.microsoft.com/office/drawing/2014/main" id="{8720DD67-DD6B-4DB9-AC84-8959C7A431AD}"/>
            </a:ext>
          </a:extLst>
        </xdr:cNvPr>
        <xdr:cNvCxnSpPr/>
      </xdr:nvCxnSpPr>
      <xdr:spPr>
        <a:xfrm flipV="1">
          <a:off x="16804640" y="18438223"/>
          <a:ext cx="79756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a:extLst>
            <a:ext uri="{FF2B5EF4-FFF2-40B4-BE49-F238E27FC236}">
              <a16:creationId xmlns:a16="http://schemas.microsoft.com/office/drawing/2014/main" id="{F66B38C4-F537-4649-87C0-EDAAAB478B69}"/>
            </a:ext>
          </a:extLst>
        </xdr:cNvPr>
        <xdr:cNvSpPr txBox="1"/>
      </xdr:nvSpPr>
      <xdr:spPr>
        <a:xfrm>
          <a:off x="18982132" y="178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164754</xdr:rowOff>
    </xdr:from>
    <xdr:ext cx="469744" cy="259045"/>
    <xdr:sp macro="" textlink="">
      <xdr:nvSpPr>
        <xdr:cNvPr id="950" name="n_2aveValue【庁舎】&#10;一人当たり面積">
          <a:extLst>
            <a:ext uri="{FF2B5EF4-FFF2-40B4-BE49-F238E27FC236}">
              <a16:creationId xmlns:a16="http://schemas.microsoft.com/office/drawing/2014/main" id="{C9278FB6-FBFD-4882-8230-5100153FBBA2}"/>
            </a:ext>
          </a:extLst>
        </xdr:cNvPr>
        <xdr:cNvSpPr txBox="1"/>
      </xdr:nvSpPr>
      <xdr:spPr>
        <a:xfrm>
          <a:off x="18182032" y="179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951" name="n_3aveValue【庁舎】&#10;一人当たり面積">
          <a:extLst>
            <a:ext uri="{FF2B5EF4-FFF2-40B4-BE49-F238E27FC236}">
              <a16:creationId xmlns:a16="http://schemas.microsoft.com/office/drawing/2014/main" id="{9601ACFB-F1E0-4FEF-B1D4-A68502644457}"/>
            </a:ext>
          </a:extLst>
        </xdr:cNvPr>
        <xdr:cNvSpPr txBox="1"/>
      </xdr:nvSpPr>
      <xdr:spPr>
        <a:xfrm>
          <a:off x="17384472" y="1801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952" name="n_4aveValue【庁舎】&#10;一人当たり面積">
          <a:extLst>
            <a:ext uri="{FF2B5EF4-FFF2-40B4-BE49-F238E27FC236}">
              <a16:creationId xmlns:a16="http://schemas.microsoft.com/office/drawing/2014/main" id="{714085DB-75F8-4435-8739-C241FAAD4E77}"/>
            </a:ext>
          </a:extLst>
        </xdr:cNvPr>
        <xdr:cNvSpPr txBox="1"/>
      </xdr:nvSpPr>
      <xdr:spPr>
        <a:xfrm>
          <a:off x="1658881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123026</xdr:rowOff>
    </xdr:from>
    <xdr:ext cx="469744" cy="259045"/>
    <xdr:sp macro="" textlink="">
      <xdr:nvSpPr>
        <xdr:cNvPr id="953" name="n_1mainValue【庁舎】&#10;一人当たり面積">
          <a:extLst>
            <a:ext uri="{FF2B5EF4-FFF2-40B4-BE49-F238E27FC236}">
              <a16:creationId xmlns:a16="http://schemas.microsoft.com/office/drawing/2014/main" id="{024B2CBB-99EF-45CD-837F-9F0706FA6AAA}"/>
            </a:ext>
          </a:extLst>
        </xdr:cNvPr>
        <xdr:cNvSpPr txBox="1"/>
      </xdr:nvSpPr>
      <xdr:spPr>
        <a:xfrm>
          <a:off x="18982132" y="1847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127925</xdr:rowOff>
    </xdr:from>
    <xdr:ext cx="469744" cy="259045"/>
    <xdr:sp macro="" textlink="">
      <xdr:nvSpPr>
        <xdr:cNvPr id="954" name="n_2mainValue【庁舎】&#10;一人当たり面積">
          <a:extLst>
            <a:ext uri="{FF2B5EF4-FFF2-40B4-BE49-F238E27FC236}">
              <a16:creationId xmlns:a16="http://schemas.microsoft.com/office/drawing/2014/main" id="{9E5F4106-FAA2-4D16-9F68-8DC5EF0818C8}"/>
            </a:ext>
          </a:extLst>
        </xdr:cNvPr>
        <xdr:cNvSpPr txBox="1"/>
      </xdr:nvSpPr>
      <xdr:spPr>
        <a:xfrm>
          <a:off x="18182032" y="1847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131190</xdr:rowOff>
    </xdr:from>
    <xdr:ext cx="469744" cy="259045"/>
    <xdr:sp macro="" textlink="">
      <xdr:nvSpPr>
        <xdr:cNvPr id="955" name="n_3mainValue【庁舎】&#10;一人当たり面積">
          <a:extLst>
            <a:ext uri="{FF2B5EF4-FFF2-40B4-BE49-F238E27FC236}">
              <a16:creationId xmlns:a16="http://schemas.microsoft.com/office/drawing/2014/main" id="{E0289742-B7F9-4405-8BCC-152793A3D5B2}"/>
            </a:ext>
          </a:extLst>
        </xdr:cNvPr>
        <xdr:cNvSpPr txBox="1"/>
      </xdr:nvSpPr>
      <xdr:spPr>
        <a:xfrm>
          <a:off x="17384472" y="184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136089</xdr:rowOff>
    </xdr:from>
    <xdr:ext cx="469744" cy="259045"/>
    <xdr:sp macro="" textlink="">
      <xdr:nvSpPr>
        <xdr:cNvPr id="956" name="n_4mainValue【庁舎】&#10;一人当たり面積">
          <a:extLst>
            <a:ext uri="{FF2B5EF4-FFF2-40B4-BE49-F238E27FC236}">
              <a16:creationId xmlns:a16="http://schemas.microsoft.com/office/drawing/2014/main" id="{E1872112-9F1D-4B47-97E0-DADBD81C3A05}"/>
            </a:ext>
          </a:extLst>
        </xdr:cNvPr>
        <xdr:cNvSpPr txBox="1"/>
      </xdr:nvSpPr>
      <xdr:spPr>
        <a:xfrm>
          <a:off x="16588817" y="1847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4E8BF5B6-C38A-4D26-8486-C01FF66356C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DC6A1753-F838-4587-BC10-800701B197C8}"/>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6BFADEEA-F61E-4024-B4E3-A50A38967FA1}"/>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・一般廃棄物処理施設については、有形固形資産減価償却率が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ポイント上回っており、１人当たりの有形固定資産額も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227,564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円と類似団体内平均値を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110,033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円上回っている。これは一部事務組合の所有資産について経費負担割合に応じて計上しているためである。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・消防施設については、有形固定資産減価償却率が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ポイント下回っている。これは、消防機庫や消防車両の更新、一部事務組合で運営している消防署の建て替えが進んでいるためである。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・庁舎については、有形固定資産減価償却率が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ポイント上回っている。今後は山武市公共施設個別施設計画に基づき、計画的に老朽化対策を進めていく予定である。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49,491
48,193
146.77
27,702,873
26,261,665
1,148,671
14,497,526
21,762,446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前年度とほぼ同値であり、類似団体内平均値を</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内に中心となる産業がないため財政基盤が弱く、また、生産年齢人口の減少に伴う市税の減少が今後も見込まれるため、引き続き総合計画に基づき、歳出の見直しや自主財源の確保等の計画的・効率的な行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151130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151130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151130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52070</xdr:rowOff>
    </xdr:from>
    <xdr:to>
      <xdr:col>11</xdr:col>
      <xdr:colOff>82550</xdr:colOff>
      <xdr:row>40</xdr:row>
      <xdr:rowOff>153670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163847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116857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15257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類似団体内平均値及び全国平均値を上回ったが、千葉県平均値を僅かに下回った。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統合による通学バス運行業務委託やごみ収集委託料の増額に伴い、物件費が増額となり、経常経費は増加となった。しかし、地方交付税や臨時財政対策債も増加したことで一般財源も増加となり、全体として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引き続き総合計画に基づき、人件費や物件費等の経常経費の抑制並びに自主財源の確保等の計画的・効率的な行政運営に努める。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81704</xdr:rowOff>
    </xdr:from>
    <xdr:to>
      <xdr:col>23</xdr:col>
      <xdr:colOff>133350</xdr:colOff>
      <xdr:row>61</xdr:row>
      <xdr:rowOff>38946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6870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61</xdr:row>
      <xdr:rowOff>38946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97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10795</xdr:rowOff>
    </xdr:from>
    <xdr:to>
      <xdr:col>15</xdr:col>
      <xdr:colOff>82550</xdr:colOff>
      <xdr:row>61</xdr:row>
      <xdr:rowOff>38946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6924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167640</xdr:rowOff>
    </xdr:from>
    <xdr:to>
      <xdr:col>15</xdr:col>
      <xdr:colOff>133350</xdr:colOff>
      <xdr:row>61</xdr:row>
      <xdr:rowOff>97790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10795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33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30285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30904</xdr:rowOff>
    </xdr:from>
    <xdr:to>
      <xdr:col>23</xdr:col>
      <xdr:colOff>184150</xdr:colOff>
      <xdr:row>60</xdr:row>
      <xdr:rowOff>132504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2981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8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74523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131445</xdr:rowOff>
    </xdr:from>
    <xdr:to>
      <xdr:col>11</xdr:col>
      <xdr:colOff>82550</xdr:colOff>
      <xdr:row>61</xdr:row>
      <xdr:rowOff>61595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71772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前年度と比較し増加しているが、類似団体内平均値を下回っている。人件費については業務量が増え、増加傾向にある。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消防業務を一部事務組合で行っていることや適正な定員管理の結果が類似団体平均値を下回る主な要因である。今後も民間委託実施可能な業務については、指定管理者制度の導入等を含め委託を進める一方、働き方改革の推進による時間外労働の縮減、第２次総合計画、第３次職員適正化推進計画に基づく、人件費・物件費等のコスト低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24860</xdr:rowOff>
    </xdr:from>
    <xdr:to>
      <xdr:col>23</xdr:col>
      <xdr:colOff>133350</xdr:colOff>
      <xdr:row>82</xdr:row>
      <xdr:rowOff>37988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83760"/>
          <a:ext cx="8382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7074</xdr:rowOff>
    </xdr:from>
    <xdr:to>
      <xdr:col>19</xdr:col>
      <xdr:colOff>133350</xdr:colOff>
      <xdr:row>82</xdr:row>
      <xdr:rowOff>24860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65974"/>
          <a:ext cx="8890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165647</xdr:rowOff>
    </xdr:from>
    <xdr:to>
      <xdr:col>15</xdr:col>
      <xdr:colOff>82550</xdr:colOff>
      <xdr:row>82</xdr:row>
      <xdr:rowOff>7074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53097"/>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149670</xdr:rowOff>
    </xdr:from>
    <xdr:to>
      <xdr:col>15</xdr:col>
      <xdr:colOff>133350</xdr:colOff>
      <xdr:row>82</xdr:row>
      <xdr:rowOff>79820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64597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2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157487</xdr:rowOff>
    </xdr:from>
    <xdr:to>
      <xdr:col>11</xdr:col>
      <xdr:colOff>31750</xdr:colOff>
      <xdr:row>81</xdr:row>
      <xdr:rowOff>165647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44937"/>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141134</xdr:rowOff>
    </xdr:from>
    <xdr:to>
      <xdr:col>11</xdr:col>
      <xdr:colOff>82550</xdr:colOff>
      <xdr:row>82</xdr:row>
      <xdr:rowOff>71284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2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56061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1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139908</xdr:rowOff>
    </xdr:from>
    <xdr:to>
      <xdr:col>7</xdr:col>
      <xdr:colOff>31750</xdr:colOff>
      <xdr:row>82</xdr:row>
      <xdr:rowOff>70058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2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54835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1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158638</xdr:rowOff>
    </xdr:from>
    <xdr:to>
      <xdr:col>23</xdr:col>
      <xdr:colOff>184150</xdr:colOff>
      <xdr:row>82</xdr:row>
      <xdr:rowOff>88788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79915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145510</xdr:rowOff>
    </xdr:from>
    <xdr:to>
      <xdr:col>19</xdr:col>
      <xdr:colOff>184150</xdr:colOff>
      <xdr:row>82</xdr:row>
      <xdr:rowOff>75660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85837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01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127724</xdr:rowOff>
    </xdr:from>
    <xdr:to>
      <xdr:col>15</xdr:col>
      <xdr:colOff>133350</xdr:colOff>
      <xdr:row>82</xdr:row>
      <xdr:rowOff>57874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1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68051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8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114847</xdr:rowOff>
    </xdr:from>
    <xdr:to>
      <xdr:col>11</xdr:col>
      <xdr:colOff>82550</xdr:colOff>
      <xdr:row>82</xdr:row>
      <xdr:rowOff>44997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55174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7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106687</xdr:rowOff>
    </xdr:from>
    <xdr:to>
      <xdr:col>7</xdr:col>
      <xdr:colOff>31750</xdr:colOff>
      <xdr:row>82</xdr:row>
      <xdr:rowOff>36837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47014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し、類似団体内平均等を依然として上回っている。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数値の上昇の要因は、職員構成の変動によるもので、給与の調整等によるものではないと考えられる。高水準にある要因は、学歴による昇格基準に大きな差がないこと等が考えられる。今後も国の給与水準と比較し、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150284</xdr:rowOff>
    </xdr:from>
    <xdr:to>
      <xdr:col>81</xdr:col>
      <xdr:colOff>44450</xdr:colOff>
      <xdr:row>89</xdr:row>
      <xdr:rowOff>150284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4093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136878</xdr:rowOff>
    </xdr:from>
    <xdr:to>
      <xdr:col>77</xdr:col>
      <xdr:colOff>44450</xdr:colOff>
      <xdr:row>89</xdr:row>
      <xdr:rowOff>150284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53959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43039</xdr:rowOff>
    </xdr:from>
    <xdr:to>
      <xdr:col>72</xdr:col>
      <xdr:colOff>203200</xdr:colOff>
      <xdr:row>89</xdr:row>
      <xdr:rowOff>136878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53020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43039</xdr:rowOff>
    </xdr:from>
    <xdr:to>
      <xdr:col>68</xdr:col>
      <xdr:colOff>152400</xdr:colOff>
      <xdr:row>89</xdr:row>
      <xdr:rowOff>69850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53020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4532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99484</xdr:rowOff>
    </xdr:from>
    <xdr:to>
      <xdr:col>81</xdr:col>
      <xdr:colOff>95250</xdr:colOff>
      <xdr:row>90</xdr:row>
      <xdr:rowOff>29634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166811</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52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99484</xdr:rowOff>
    </xdr:from>
    <xdr:to>
      <xdr:col>77</xdr:col>
      <xdr:colOff>95250</xdr:colOff>
      <xdr:row>90</xdr:row>
      <xdr:rowOff>29634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14411</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86078</xdr:rowOff>
    </xdr:from>
    <xdr:to>
      <xdr:col>73</xdr:col>
      <xdr:colOff>44450</xdr:colOff>
      <xdr:row>90</xdr:row>
      <xdr:rowOff>16228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1005</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163689</xdr:rowOff>
    </xdr:from>
    <xdr:to>
      <xdr:col>68</xdr:col>
      <xdr:colOff>203200</xdr:colOff>
      <xdr:row>89</xdr:row>
      <xdr:rowOff>93839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78616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人増加し、類似団体内平均を下回って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及び千葉県平均を上回っている。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や学校再編の推進、大規模災害への対策等の行政需要の増加・多様化する中で、職員数の大幅な削減は困難な状況にあるが、継続的な事務事業の見直しや計画的な職員採用等を行うことにより適正な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67008</xdr:rowOff>
    </xdr:from>
    <xdr:to>
      <xdr:col>81</xdr:col>
      <xdr:colOff>44450</xdr:colOff>
      <xdr:row>59</xdr:row>
      <xdr:rowOff>81945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82558"/>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50921</xdr:rowOff>
    </xdr:from>
    <xdr:to>
      <xdr:col>77</xdr:col>
      <xdr:colOff>44450</xdr:colOff>
      <xdr:row>59</xdr:row>
      <xdr:rowOff>67008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664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34834</xdr:rowOff>
    </xdr:from>
    <xdr:to>
      <xdr:col>72</xdr:col>
      <xdr:colOff>203200</xdr:colOff>
      <xdr:row>59</xdr:row>
      <xdr:rowOff>50921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5038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24251</xdr:rowOff>
    </xdr:from>
    <xdr:to>
      <xdr:col>73</xdr:col>
      <xdr:colOff>44450</xdr:colOff>
      <xdr:row>59</xdr:row>
      <xdr:rowOff>125851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110628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2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26791</xdr:rowOff>
    </xdr:from>
    <xdr:to>
      <xdr:col>68</xdr:col>
      <xdr:colOff>152400</xdr:colOff>
      <xdr:row>59</xdr:row>
      <xdr:rowOff>34834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423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19655</xdr:rowOff>
    </xdr:from>
    <xdr:to>
      <xdr:col>68</xdr:col>
      <xdr:colOff>203200</xdr:colOff>
      <xdr:row>59</xdr:row>
      <xdr:rowOff>121255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106032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2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26549</xdr:rowOff>
    </xdr:from>
    <xdr:to>
      <xdr:col>64</xdr:col>
      <xdr:colOff>152400</xdr:colOff>
      <xdr:row>59</xdr:row>
      <xdr:rowOff>128149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4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112926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2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31145</xdr:rowOff>
    </xdr:from>
    <xdr:to>
      <xdr:col>81</xdr:col>
      <xdr:colOff>95250</xdr:colOff>
      <xdr:row>59</xdr:row>
      <xdr:rowOff>132745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47672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16208</xdr:rowOff>
    </xdr:from>
    <xdr:to>
      <xdr:col>77</xdr:col>
      <xdr:colOff>95250</xdr:colOff>
      <xdr:row>59</xdr:row>
      <xdr:rowOff>117808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127985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0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xdr:rowOff>
    </xdr:from>
    <xdr:to>
      <xdr:col>73</xdr:col>
      <xdr:colOff>44450</xdr:colOff>
      <xdr:row>59</xdr:row>
      <xdr:rowOff>101721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111898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155484</xdr:rowOff>
    </xdr:from>
    <xdr:to>
      <xdr:col>68</xdr:col>
      <xdr:colOff>203200</xdr:colOff>
      <xdr:row>59</xdr:row>
      <xdr:rowOff>85634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95811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147441</xdr:rowOff>
    </xdr:from>
    <xdr:to>
      <xdr:col>64</xdr:col>
      <xdr:colOff>152400</xdr:colOff>
      <xdr:row>59</xdr:row>
      <xdr:rowOff>77591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87768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6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借入れた地方債の償還終了等による減少に伴い前年度より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ポイント改善し、類似団体平均値を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しかし、今後はさんむ医療センターや給食センターの建替整備等の大型事業の借入れが予定されているため、交付税措置が有利な地方債を有効活用しつつ、実質公債費比率を注視しながら、計画的な地方債の発行により、健全な財政運営の維持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141182</xdr:rowOff>
    </xdr:from>
    <xdr:to>
      <xdr:col>81</xdr:col>
      <xdr:colOff>44450</xdr:colOff>
      <xdr:row>36</xdr:row>
      <xdr:rowOff>167322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13382"/>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167322</xdr:rowOff>
    </xdr:from>
    <xdr:to>
      <xdr:col>77</xdr:col>
      <xdr:colOff>44450</xdr:colOff>
      <xdr:row>37</xdr:row>
      <xdr:rowOff>11959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3952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11959</xdr:rowOff>
    </xdr:from>
    <xdr:to>
      <xdr:col>72</xdr:col>
      <xdr:colOff>203200</xdr:colOff>
      <xdr:row>37</xdr:row>
      <xdr:rowOff>20003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5560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112501</xdr:rowOff>
    </xdr:from>
    <xdr:to>
      <xdr:col>73</xdr:col>
      <xdr:colOff>44450</xdr:colOff>
      <xdr:row>37</xdr:row>
      <xdr:rowOff>42651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24024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636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114512</xdr:rowOff>
    </xdr:from>
    <xdr:to>
      <xdr:col>68</xdr:col>
      <xdr:colOff>203200</xdr:colOff>
      <xdr:row>37</xdr:row>
      <xdr:rowOff>44662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90382</xdr:rowOff>
    </xdr:from>
    <xdr:to>
      <xdr:col>81</xdr:col>
      <xdr:colOff>95250</xdr:colOff>
      <xdr:row>37</xdr:row>
      <xdr:rowOff>20532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106909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132609</xdr:rowOff>
    </xdr:from>
    <xdr:to>
      <xdr:col>73</xdr:col>
      <xdr:colOff>44450</xdr:colOff>
      <xdr:row>37</xdr:row>
      <xdr:rowOff>62759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47536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140653</xdr:rowOff>
    </xdr:from>
    <xdr:to>
      <xdr:col>68</xdr:col>
      <xdr:colOff>203200</xdr:colOff>
      <xdr:row>37</xdr:row>
      <xdr:rowOff>70803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55580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144674</xdr:rowOff>
    </xdr:from>
    <xdr:to>
      <xdr:col>64</xdr:col>
      <xdr:colOff>152400</xdr:colOff>
      <xdr:row>37</xdr:row>
      <xdr:rowOff>74824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59601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調整基金等の充当可能財源等が地方債の残高及び債務負担行為に基づく支出予定額の将来負担額を上回っているため、将来負担比率はマイナスとなっている。普通交付税の合併算定替の終了や人口減少に伴う税収の減少等により財政運営を取り巻く状況は一層厳しくなり、財政調整基金等取り崩しの増加が見込まれるため、地方債の発行抑制等により後年度負担の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110998</xdr:rowOff>
    </xdr:from>
    <xdr:to>
      <xdr:col>73</xdr:col>
      <xdr:colOff>44450</xdr:colOff>
      <xdr:row>15</xdr:row>
      <xdr:rowOff>41148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1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51325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8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122580</xdr:rowOff>
    </xdr:from>
    <xdr:to>
      <xdr:col>68</xdr:col>
      <xdr:colOff>203200</xdr:colOff>
      <xdr:row>15</xdr:row>
      <xdr:rowOff>52730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62907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145745</xdr:rowOff>
    </xdr:from>
    <xdr:to>
      <xdr:col>64</xdr:col>
      <xdr:colOff>152400</xdr:colOff>
      <xdr:row>15</xdr:row>
      <xdr:rowOff>75895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4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86072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123824</xdr:colOff>
      <xdr:row>26</xdr:row>
      <xdr:rowOff>47625</xdr:rowOff>
    </xdr:from>
    <xdr:ext cx="9953625" cy="762000"/>
    <xdr:sp macro="" textlink="">
      <xdr:nvSpPr>
        <xdr:cNvPr id="456" name="テキスト ボックス 455">
          <a:extLst>
            <a:ext uri="{FF2B5EF4-FFF2-40B4-BE49-F238E27FC236}">
              <a16:creationId xmlns:a16="http://schemas.microsoft.com/office/drawing/2014/main" id="{FE04C21F-CC81-41E2-A5FF-81A46A1CC4E1}"/>
            </a:ext>
          </a:extLst>
        </xdr:cNvPr>
        <xdr:cNvSpPr txBox="1"/>
      </xdr:nvSpPr>
      <xdr:spPr>
        <a:xfrm>
          <a:off x="752474" y="4505325"/>
          <a:ext cx="9953625"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49,491
48,193
146.77
27,702,873
26,261,665
1,148,671
14,497,526
21,762,446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ポイント減少し、千葉県平均を下回っているものの、類似団体内平均及び全国平均を上回っている。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業務量の増加等に伴い人件費が増加傾向にあることから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引き続き計画的な職員採用を行うほか、一層の事務の効率化を図り、時間外勤務手当等の経費の縮減を推進し、人件費の抑制を図る。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363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373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ポイント増加しているが、令和３年度は新型コロナウイルスワクチン接種事業に係る委託料が大幅に増額したことが要因として挙げられる。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老朽化の進行に伴い維持管理に係る経費が増加することが見込まれるため、公共施設等総合管理計画に基づく施設の統廃合を進め、維持管理コスト・管理費用の削減を図り、更なる物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17</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3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3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3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31750</xdr:rowOff>
    </xdr:from>
    <xdr:to>
      <xdr:col>74</xdr:col>
      <xdr:colOff>31750</xdr:colOff>
      <xdr:row>19</xdr:row>
      <xdr:rowOff>133350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118127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158750</xdr:rowOff>
    </xdr:from>
    <xdr:to>
      <xdr:col>69</xdr:col>
      <xdr:colOff>92075</xdr:colOff>
      <xdr:row>18</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7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165100</xdr:rowOff>
    </xdr:from>
    <xdr:to>
      <xdr:col>69</xdr:col>
      <xdr:colOff>142875</xdr:colOff>
      <xdr:row>19</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住民税非課税世帯等臨時特別給付金や子育て世帯への臨時特別給付金の給付による増加があったものの、長期入院している被保護者が減少したことにより医療扶助費が減少したため、前年度と比べ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今後も物価高の影響による生活保護費等の増加に伴い、扶助費の増加が見込まれるため、資格審査の適正化により抑制に努める。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01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50800</xdr:rowOff>
    </xdr:from>
    <xdr:to>
      <xdr:col>11</xdr:col>
      <xdr:colOff>60325</xdr:colOff>
      <xdr:row>58</xdr:row>
      <xdr:rowOff>152400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その他の主な内容は特別会計や公営企業への繰出金である。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国保特会、後期高齢者医療特会、介護保険特会への繰出金が増加しているが、農業集落排水事業の維持管理に係る工事が減少したため、全体では前年度より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今後も経費削減に努め、普通会計への負担軽減を図る。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131899</xdr:rowOff>
    </xdr:from>
    <xdr:to>
      <xdr:col>82</xdr:col>
      <xdr:colOff>107950</xdr:colOff>
      <xdr:row>55</xdr:row>
      <xdr:rowOff>144962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616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55</xdr:row>
      <xdr:rowOff>158024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74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125367</xdr:rowOff>
    </xdr:from>
    <xdr:to>
      <xdr:col>73</xdr:col>
      <xdr:colOff>180975</xdr:colOff>
      <xdr:row>55</xdr:row>
      <xdr:rowOff>158024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55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105773</xdr:rowOff>
    </xdr:from>
    <xdr:to>
      <xdr:col>69</xdr:col>
      <xdr:colOff>92075</xdr:colOff>
      <xdr:row>55</xdr:row>
      <xdr:rowOff>125367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355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46809</xdr:rowOff>
    </xdr:from>
    <xdr:to>
      <xdr:col>69</xdr:col>
      <xdr:colOff>142875</xdr:colOff>
      <xdr:row>56</xdr:row>
      <xdr:rowOff>148409</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133186</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133186</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53176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9089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10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107224</xdr:rowOff>
    </xdr:from>
    <xdr:to>
      <xdr:col>74</xdr:col>
      <xdr:colOff>31750</xdr:colOff>
      <xdr:row>56</xdr:row>
      <xdr:rowOff>37374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47551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74567</xdr:rowOff>
    </xdr:from>
    <xdr:to>
      <xdr:col>69</xdr:col>
      <xdr:colOff>142875</xdr:colOff>
      <xdr:row>56</xdr:row>
      <xdr:rowOff>4717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14894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54973</xdr:rowOff>
    </xdr:from>
    <xdr:to>
      <xdr:col>65</xdr:col>
      <xdr:colOff>53975</xdr:colOff>
      <xdr:row>55</xdr:row>
      <xdr:rowOff>156573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166750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消防やごみ処理業務を一部事務組合により実施していることから、組合への負担金が増え、類似団体内平均値を大きく上回っている。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今後も負担金の増加が見込まれるが、負担金の抑制等を継続的に申し入れることにより経費の抑制を図っていく。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なお、全体としては、前年度の数値と比べると、</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ポイント減少しているが、前年度に特別定額給付金事業や令和元年台風で被災した農業施設の支援事業が完了したことが影響したと思われる。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729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140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30988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償還が進んでいることから、前年度より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さんむ医療センター建替整備及び給食センター建替整備事業等の大型事業の借入れが予定されるため、交付税措置が有利な合併特例債を有効活用しつつ、実質公債費比率に注視しながら、計画的な地方債の発行により、健全な財政運営の維持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65278</xdr:rowOff>
    </xdr:from>
    <xdr:to>
      <xdr:col>24</xdr:col>
      <xdr:colOff>25400</xdr:colOff>
      <xdr:row>75</xdr:row>
      <xdr:rowOff>78994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240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78994</xdr:rowOff>
    </xdr:from>
    <xdr:to>
      <xdr:col>19</xdr:col>
      <xdr:colOff>187325</xdr:colOff>
      <xdr:row>75</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377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120142</xdr:rowOff>
    </xdr:from>
    <xdr:to>
      <xdr:col>15</xdr:col>
      <xdr:colOff>98425</xdr:colOff>
      <xdr:row>75</xdr:row>
      <xdr:rowOff>124714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92202</xdr:rowOff>
    </xdr:from>
    <xdr:to>
      <xdr:col>15</xdr:col>
      <xdr:colOff>149225</xdr:colOff>
      <xdr:row>76</xdr:row>
      <xdr:rowOff>22352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7129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124714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83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94488</xdr:rowOff>
    </xdr:from>
    <xdr:to>
      <xdr:col>11</xdr:col>
      <xdr:colOff>60325</xdr:colOff>
      <xdr:row>76</xdr:row>
      <xdr:rowOff>24637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53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9414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3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11701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xdr:rowOff>
    </xdr:from>
    <xdr:to>
      <xdr:col>24</xdr:col>
      <xdr:colOff>76200</xdr:colOff>
      <xdr:row>75</xdr:row>
      <xdr:rowOff>116078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94505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28194</xdr:rowOff>
    </xdr:from>
    <xdr:to>
      <xdr:col>20</xdr:col>
      <xdr:colOff>38100</xdr:colOff>
      <xdr:row>75</xdr:row>
      <xdr:rowOff>129794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139971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69342</xdr:rowOff>
    </xdr:from>
    <xdr:to>
      <xdr:col>15</xdr:col>
      <xdr:colOff>149225</xdr:colOff>
      <xdr:row>75</xdr:row>
      <xdr:rowOff>170942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9669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ポイント減少したが、類似団体平均値を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当該乖離の主な要因は、補助金等であるため、一部事務組合への負担金の抑制や補助金の適正化を図ることにより補助費等の抑制に努める。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165863</xdr:rowOff>
    </xdr:from>
    <xdr:to>
      <xdr:col>82</xdr:col>
      <xdr:colOff>107950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710413"/>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30987</xdr:rowOff>
    </xdr:from>
    <xdr:to>
      <xdr:col>78</xdr:col>
      <xdr:colOff>69850</xdr:colOff>
      <xdr:row>80</xdr:row>
      <xdr:rowOff>113285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7469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058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115063</xdr:rowOff>
    </xdr:from>
    <xdr:to>
      <xdr:col>74</xdr:col>
      <xdr:colOff>31750</xdr:colOff>
      <xdr:row>80</xdr:row>
      <xdr:rowOff>45213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55390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120142</xdr:rowOff>
    </xdr:from>
    <xdr:to>
      <xdr:col>69</xdr:col>
      <xdr:colOff>92075</xdr:colOff>
      <xdr:row>79</xdr:row>
      <xdr:rowOff>161289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646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83058</xdr:rowOff>
    </xdr:from>
    <xdr:to>
      <xdr:col>69</xdr:col>
      <xdr:colOff>142875</xdr:colOff>
      <xdr:row>80</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115063</xdr:rowOff>
    </xdr:from>
    <xdr:to>
      <xdr:col>82</xdr:col>
      <xdr:colOff>158750</xdr:colOff>
      <xdr:row>80</xdr:row>
      <xdr:rowOff>45213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87140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62485</xdr:rowOff>
    </xdr:from>
    <xdr:to>
      <xdr:col>78</xdr:col>
      <xdr:colOff>120650</xdr:colOff>
      <xdr:row>80</xdr:row>
      <xdr:rowOff>164085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148862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151637</xdr:rowOff>
    </xdr:from>
    <xdr:to>
      <xdr:col>74</xdr:col>
      <xdr:colOff>31750</xdr:colOff>
      <xdr:row>80</xdr:row>
      <xdr:rowOff>81787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69342</xdr:rowOff>
    </xdr:from>
    <xdr:to>
      <xdr:col>65</xdr:col>
      <xdr:colOff>53975</xdr:colOff>
      <xdr:row>79</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1588</xdr:rowOff>
    </xdr:from>
    <xdr:to>
      <xdr:col>29</xdr:col>
      <xdr:colOff>127000</xdr:colOff>
      <xdr:row>18</xdr:row>
      <xdr:rowOff>16434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35313"/>
          <a:ext cx="647700" cy="1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16434</xdr:rowOff>
    </xdr:from>
    <xdr:to>
      <xdr:col>26</xdr:col>
      <xdr:colOff>50800</xdr:colOff>
      <xdr:row>18</xdr:row>
      <xdr:rowOff>65494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0159"/>
          <a:ext cx="698500" cy="49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28054</xdr:rowOff>
    </xdr:from>
    <xdr:to>
      <xdr:col>22</xdr:col>
      <xdr:colOff>114300</xdr:colOff>
      <xdr:row>18</xdr:row>
      <xdr:rowOff>65494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61779"/>
          <a:ext cx="698500" cy="3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66853</xdr:rowOff>
    </xdr:from>
    <xdr:to>
      <xdr:col>22</xdr:col>
      <xdr:colOff>165100</xdr:colOff>
      <xdr:row>18</xdr:row>
      <xdr:rowOff>168453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200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153230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28054</xdr:rowOff>
    </xdr:from>
    <xdr:to>
      <xdr:col>18</xdr:col>
      <xdr:colOff>177800</xdr:colOff>
      <xdr:row>18</xdr:row>
      <xdr:rowOff>59563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1779"/>
          <a:ext cx="698500" cy="3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81280</xdr:rowOff>
    </xdr:from>
    <xdr:to>
      <xdr:col>19</xdr:col>
      <xdr:colOff>38100</xdr:colOff>
      <xdr:row>19</xdr:row>
      <xdr:rowOff>11430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215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167657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3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80696</xdr:rowOff>
    </xdr:from>
    <xdr:to>
      <xdr:col>15</xdr:col>
      <xdr:colOff>101600</xdr:colOff>
      <xdr:row>19</xdr:row>
      <xdr:rowOff>10846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214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167073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30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122238</xdr:rowOff>
    </xdr:from>
    <xdr:to>
      <xdr:col>29</xdr:col>
      <xdr:colOff>177800</xdr:colOff>
      <xdr:row>18</xdr:row>
      <xdr:rowOff>52388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4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94315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5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137084</xdr:rowOff>
    </xdr:from>
    <xdr:to>
      <xdr:col>26</xdr:col>
      <xdr:colOff>101600</xdr:colOff>
      <xdr:row>18</xdr:row>
      <xdr:rowOff>67234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99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52011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5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14694</xdr:rowOff>
    </xdr:from>
    <xdr:to>
      <xdr:col>22</xdr:col>
      <xdr:colOff>165100</xdr:colOff>
      <xdr:row>18</xdr:row>
      <xdr:rowOff>116294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126471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1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148704</xdr:rowOff>
    </xdr:from>
    <xdr:to>
      <xdr:col>19</xdr:col>
      <xdr:colOff>38100</xdr:colOff>
      <xdr:row>18</xdr:row>
      <xdr:rowOff>78854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7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8763</xdr:rowOff>
    </xdr:from>
    <xdr:to>
      <xdr:col>15</xdr:col>
      <xdr:colOff>101600</xdr:colOff>
      <xdr:row>18</xdr:row>
      <xdr:rowOff>110363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120540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28546</xdr:rowOff>
    </xdr:from>
    <xdr:to>
      <xdr:col>29</xdr:col>
      <xdr:colOff>127000</xdr:colOff>
      <xdr:row>38</xdr:row>
      <xdr:rowOff>42818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96146"/>
          <a:ext cx="647700" cy="1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13534</xdr:rowOff>
    </xdr:from>
    <xdr:to>
      <xdr:col>26</xdr:col>
      <xdr:colOff>50800</xdr:colOff>
      <xdr:row>38</xdr:row>
      <xdr:rowOff>28546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81134"/>
          <a:ext cx="698500" cy="1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12993</xdr:rowOff>
    </xdr:from>
    <xdr:to>
      <xdr:col>22</xdr:col>
      <xdr:colOff>114300</xdr:colOff>
      <xdr:row>38</xdr:row>
      <xdr:rowOff>13534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80593"/>
          <a:ext cx="698500" cy="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313674</xdr:rowOff>
    </xdr:from>
    <xdr:to>
      <xdr:col>22</xdr:col>
      <xdr:colOff>165100</xdr:colOff>
      <xdr:row>38</xdr:row>
      <xdr:rowOff>72374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57151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5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9248</xdr:rowOff>
    </xdr:from>
    <xdr:to>
      <xdr:col>18</xdr:col>
      <xdr:colOff>177800</xdr:colOff>
      <xdr:row>38</xdr:row>
      <xdr:rowOff>12993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76848"/>
          <a:ext cx="698500" cy="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315335</xdr:rowOff>
    </xdr:from>
    <xdr:to>
      <xdr:col>19</xdr:col>
      <xdr:colOff>38100</xdr:colOff>
      <xdr:row>38</xdr:row>
      <xdr:rowOff>74035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58812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311334</xdr:rowOff>
    </xdr:from>
    <xdr:to>
      <xdr:col>15</xdr:col>
      <xdr:colOff>101600</xdr:colOff>
      <xdr:row>38</xdr:row>
      <xdr:rowOff>70034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54811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52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334918</xdr:rowOff>
    </xdr:from>
    <xdr:to>
      <xdr:col>29</xdr:col>
      <xdr:colOff>177800</xdr:colOff>
      <xdr:row>38</xdr:row>
      <xdr:rowOff>93618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5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243495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320646</xdr:rowOff>
    </xdr:from>
    <xdr:to>
      <xdr:col>26</xdr:col>
      <xdr:colOff>101600</xdr:colOff>
      <xdr:row>38</xdr:row>
      <xdr:rowOff>79346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5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64123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3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305634</xdr:rowOff>
    </xdr:from>
    <xdr:to>
      <xdr:col>22</xdr:col>
      <xdr:colOff>165100</xdr:colOff>
      <xdr:row>38</xdr:row>
      <xdr:rowOff>64334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74511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9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305093</xdr:rowOff>
    </xdr:from>
    <xdr:to>
      <xdr:col>19</xdr:col>
      <xdr:colOff>38100</xdr:colOff>
      <xdr:row>38</xdr:row>
      <xdr:rowOff>63793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73970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9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301348</xdr:rowOff>
    </xdr:from>
    <xdr:to>
      <xdr:col>15</xdr:col>
      <xdr:colOff>101600</xdr:colOff>
      <xdr:row>38</xdr:row>
      <xdr:rowOff>60048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70225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49,491
48,193
146.77
27,702,873
26,261,665
1,148,671
14,497,526
21,762,446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110223</xdr:rowOff>
    </xdr:from>
    <xdr:to>
      <xdr:col>24</xdr:col>
      <xdr:colOff>63500</xdr:colOff>
      <xdr:row>37</xdr:row>
      <xdr:rowOff>141643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53873"/>
          <a:ext cx="838200" cy="3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141643</xdr:rowOff>
    </xdr:from>
    <xdr:to>
      <xdr:col>19</xdr:col>
      <xdr:colOff>177800</xdr:colOff>
      <xdr:row>38</xdr:row>
      <xdr:rowOff>80353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85293"/>
          <a:ext cx="889000" cy="1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80353</xdr:rowOff>
    </xdr:from>
    <xdr:to>
      <xdr:col>15</xdr:col>
      <xdr:colOff>50800</xdr:colOff>
      <xdr:row>38</xdr:row>
      <xdr:rowOff>95974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95453"/>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169964</xdr:rowOff>
    </xdr:from>
    <xdr:to>
      <xdr:col>15</xdr:col>
      <xdr:colOff>101600</xdr:colOff>
      <xdr:row>38</xdr:row>
      <xdr:rowOff>100114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116641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95974</xdr:rowOff>
    </xdr:from>
    <xdr:to>
      <xdr:col>10</xdr:col>
      <xdr:colOff>114300</xdr:colOff>
      <xdr:row>38</xdr:row>
      <xdr:rowOff>102476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1074"/>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1880</xdr:rowOff>
    </xdr:from>
    <xdr:to>
      <xdr:col>10</xdr:col>
      <xdr:colOff>165100</xdr:colOff>
      <xdr:row>38</xdr:row>
      <xdr:rowOff>103480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120007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xdr:rowOff>
    </xdr:from>
    <xdr:to>
      <xdr:col>6</xdr:col>
      <xdr:colOff>38100</xdr:colOff>
      <xdr:row>38</xdr:row>
      <xdr:rowOff>103784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120311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59423</xdr:rowOff>
    </xdr:from>
    <xdr:to>
      <xdr:col>24</xdr:col>
      <xdr:colOff>114300</xdr:colOff>
      <xdr:row>37</xdr:row>
      <xdr:rowOff>161023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37850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90843</xdr:rowOff>
    </xdr:from>
    <xdr:to>
      <xdr:col>20</xdr:col>
      <xdr:colOff>38100</xdr:colOff>
      <xdr:row>38</xdr:row>
      <xdr:rowOff>20993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12120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29553</xdr:rowOff>
    </xdr:from>
    <xdr:to>
      <xdr:col>15</xdr:col>
      <xdr:colOff>101600</xdr:colOff>
      <xdr:row>38</xdr:row>
      <xdr:rowOff>131153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122280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45174</xdr:rowOff>
    </xdr:from>
    <xdr:to>
      <xdr:col>10</xdr:col>
      <xdr:colOff>165100</xdr:colOff>
      <xdr:row>38</xdr:row>
      <xdr:rowOff>146774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137901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51676</xdr:rowOff>
    </xdr:from>
    <xdr:to>
      <xdr:col>6</xdr:col>
      <xdr:colOff>38100</xdr:colOff>
      <xdr:row>38</xdr:row>
      <xdr:rowOff>153276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144403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162906</xdr:rowOff>
    </xdr:from>
    <xdr:to>
      <xdr:col>24</xdr:col>
      <xdr:colOff>63500</xdr:colOff>
      <xdr:row>58</xdr:row>
      <xdr:rowOff>1235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35556"/>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171132</xdr:rowOff>
    </xdr:from>
    <xdr:to>
      <xdr:col>19</xdr:col>
      <xdr:colOff>177800</xdr:colOff>
      <xdr:row>58</xdr:row>
      <xdr:rowOff>1235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43782"/>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171132</xdr:rowOff>
    </xdr:from>
    <xdr:to>
      <xdr:col>15</xdr:col>
      <xdr:colOff>50800</xdr:colOff>
      <xdr:row>58</xdr:row>
      <xdr:rowOff>11787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43782"/>
          <a:ext cx="8890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103736</xdr:rowOff>
    </xdr:from>
    <xdr:to>
      <xdr:col>15</xdr:col>
      <xdr:colOff>101600</xdr:colOff>
      <xdr:row>58</xdr:row>
      <xdr:rowOff>33886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50413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5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11787</xdr:rowOff>
    </xdr:from>
    <xdr:to>
      <xdr:col>10</xdr:col>
      <xdr:colOff>114300</xdr:colOff>
      <xdr:row>58</xdr:row>
      <xdr:rowOff>16571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55887"/>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114153</xdr:rowOff>
    </xdr:from>
    <xdr:to>
      <xdr:col>10</xdr:col>
      <xdr:colOff>165100</xdr:colOff>
      <xdr:row>58</xdr:row>
      <xdr:rowOff>44303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60830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117722</xdr:rowOff>
    </xdr:from>
    <xdr:to>
      <xdr:col>6</xdr:col>
      <xdr:colOff>38100</xdr:colOff>
      <xdr:row>58</xdr:row>
      <xdr:rowOff>47872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64399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112106</xdr:rowOff>
    </xdr:from>
    <xdr:to>
      <xdr:col>24</xdr:col>
      <xdr:colOff>114300</xdr:colOff>
      <xdr:row>58</xdr:row>
      <xdr:rowOff>42256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27033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9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121885</xdr:rowOff>
    </xdr:from>
    <xdr:to>
      <xdr:col>20</xdr:col>
      <xdr:colOff>38100</xdr:colOff>
      <xdr:row>58</xdr:row>
      <xdr:rowOff>52035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9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43162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8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120332</xdr:rowOff>
    </xdr:from>
    <xdr:to>
      <xdr:col>15</xdr:col>
      <xdr:colOff>101600</xdr:colOff>
      <xdr:row>58</xdr:row>
      <xdr:rowOff>50482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41609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132437</xdr:rowOff>
    </xdr:from>
    <xdr:to>
      <xdr:col>10</xdr:col>
      <xdr:colOff>165100</xdr:colOff>
      <xdr:row>58</xdr:row>
      <xdr:rowOff>62587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53714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9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137221</xdr:rowOff>
    </xdr:from>
    <xdr:to>
      <xdr:col>6</xdr:col>
      <xdr:colOff>38100</xdr:colOff>
      <xdr:row>58</xdr:row>
      <xdr:rowOff>67371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58498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29384</xdr:rowOff>
    </xdr:from>
    <xdr:to>
      <xdr:col>24</xdr:col>
      <xdr:colOff>63500</xdr:colOff>
      <xdr:row>79</xdr:row>
      <xdr:rowOff>35606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73934"/>
          <a:ext cx="8382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33336</xdr:rowOff>
    </xdr:from>
    <xdr:to>
      <xdr:col>19</xdr:col>
      <xdr:colOff>177800</xdr:colOff>
      <xdr:row>79</xdr:row>
      <xdr:rowOff>35606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77886"/>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28062</xdr:rowOff>
    </xdr:from>
    <xdr:to>
      <xdr:col>15</xdr:col>
      <xdr:colOff>50800</xdr:colOff>
      <xdr:row>79</xdr:row>
      <xdr:rowOff>33336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72612"/>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121492</xdr:rowOff>
    </xdr:from>
    <xdr:to>
      <xdr:col>15</xdr:col>
      <xdr:colOff>101600</xdr:colOff>
      <xdr:row>79</xdr:row>
      <xdr:rowOff>51642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28062</xdr:rowOff>
    </xdr:from>
    <xdr:to>
      <xdr:col>10</xdr:col>
      <xdr:colOff>114300</xdr:colOff>
      <xdr:row>79</xdr:row>
      <xdr:rowOff>36928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72612"/>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105490</xdr:rowOff>
    </xdr:from>
    <xdr:to>
      <xdr:col>10</xdr:col>
      <xdr:colOff>165100</xdr:colOff>
      <xdr:row>79</xdr:row>
      <xdr:rowOff>35640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52167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88867</xdr:rowOff>
    </xdr:from>
    <xdr:to>
      <xdr:col>6</xdr:col>
      <xdr:colOff>38100</xdr:colOff>
      <xdr:row>79</xdr:row>
      <xdr:rowOff>19017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35544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150034</xdr:rowOff>
    </xdr:from>
    <xdr:to>
      <xdr:col>24</xdr:col>
      <xdr:colOff>114300</xdr:colOff>
      <xdr:row>79</xdr:row>
      <xdr:rowOff>80184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64961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3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156256</xdr:rowOff>
    </xdr:from>
    <xdr:to>
      <xdr:col>20</xdr:col>
      <xdr:colOff>38100</xdr:colOff>
      <xdr:row>79</xdr:row>
      <xdr:rowOff>86406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77533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2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153986</xdr:rowOff>
    </xdr:from>
    <xdr:to>
      <xdr:col>15</xdr:col>
      <xdr:colOff>101600</xdr:colOff>
      <xdr:row>79</xdr:row>
      <xdr:rowOff>84136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75263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1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148712</xdr:rowOff>
    </xdr:from>
    <xdr:to>
      <xdr:col>10</xdr:col>
      <xdr:colOff>165100</xdr:colOff>
      <xdr:row>79</xdr:row>
      <xdr:rowOff>78862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69989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157578</xdr:rowOff>
    </xdr:from>
    <xdr:to>
      <xdr:col>6</xdr:col>
      <xdr:colOff>38100</xdr:colOff>
      <xdr:row>79</xdr:row>
      <xdr:rowOff>87728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78855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59606</xdr:rowOff>
    </xdr:from>
    <xdr:to>
      <xdr:col>24</xdr:col>
      <xdr:colOff>63500</xdr:colOff>
      <xdr:row>98</xdr:row>
      <xdr:rowOff>61299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90256"/>
          <a:ext cx="838200" cy="17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61299</xdr:rowOff>
    </xdr:from>
    <xdr:to>
      <xdr:col>19</xdr:col>
      <xdr:colOff>177800</xdr:colOff>
      <xdr:row>98</xdr:row>
      <xdr:rowOff>91137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63399"/>
          <a:ext cx="889000" cy="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91137</xdr:rowOff>
    </xdr:from>
    <xdr:to>
      <xdr:col>15</xdr:col>
      <xdr:colOff>50800</xdr:colOff>
      <xdr:row>98</xdr:row>
      <xdr:rowOff>127653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93237"/>
          <a:ext cx="889000" cy="3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121780</xdr:rowOff>
    </xdr:from>
    <xdr:to>
      <xdr:col>15</xdr:col>
      <xdr:colOff>101600</xdr:colOff>
      <xdr:row>97</xdr:row>
      <xdr:rowOff>51930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68457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5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120169</xdr:rowOff>
    </xdr:from>
    <xdr:to>
      <xdr:col>10</xdr:col>
      <xdr:colOff>114300</xdr:colOff>
      <xdr:row>98</xdr:row>
      <xdr:rowOff>127653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22269"/>
          <a:ext cx="889000" cy="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152138</xdr:rowOff>
    </xdr:from>
    <xdr:to>
      <xdr:col>10</xdr:col>
      <xdr:colOff>165100</xdr:colOff>
      <xdr:row>97</xdr:row>
      <xdr:rowOff>82288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98815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153442</xdr:rowOff>
    </xdr:from>
    <xdr:to>
      <xdr:col>6</xdr:col>
      <xdr:colOff>38100</xdr:colOff>
      <xdr:row>97</xdr:row>
      <xdr:rowOff>83592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1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100119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8806</xdr:rowOff>
    </xdr:from>
    <xdr:to>
      <xdr:col>24</xdr:col>
      <xdr:colOff>114300</xdr:colOff>
      <xdr:row>97</xdr:row>
      <xdr:rowOff>110406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3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158683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1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10499</xdr:rowOff>
    </xdr:from>
    <xdr:to>
      <xdr:col>20</xdr:col>
      <xdr:colOff>38100</xdr:colOff>
      <xdr:row>98</xdr:row>
      <xdr:rowOff>112099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103226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40337</xdr:rowOff>
    </xdr:from>
    <xdr:to>
      <xdr:col>15</xdr:col>
      <xdr:colOff>101600</xdr:colOff>
      <xdr:row>98</xdr:row>
      <xdr:rowOff>141937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133064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3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76853</xdr:rowOff>
    </xdr:from>
    <xdr:to>
      <xdr:col>10</xdr:col>
      <xdr:colOff>165100</xdr:colOff>
      <xdr:row>99</xdr:row>
      <xdr:rowOff>7003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169580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7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69369</xdr:rowOff>
    </xdr:from>
    <xdr:to>
      <xdr:col>6</xdr:col>
      <xdr:colOff>38100</xdr:colOff>
      <xdr:row>98</xdr:row>
      <xdr:rowOff>170969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162096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132933</xdr:rowOff>
    </xdr:from>
    <xdr:to>
      <xdr:col>55</xdr:col>
      <xdr:colOff>0</xdr:colOff>
      <xdr:row>37</xdr:row>
      <xdr:rowOff>69531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62233"/>
          <a:ext cx="838200" cy="45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132933</xdr:rowOff>
    </xdr:from>
    <xdr:to>
      <xdr:col>50</xdr:col>
      <xdr:colOff>114300</xdr:colOff>
      <xdr:row>37</xdr:row>
      <xdr:rowOff>151842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62233"/>
          <a:ext cx="889000" cy="53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151842</xdr:rowOff>
    </xdr:from>
    <xdr:to>
      <xdr:col>45</xdr:col>
      <xdr:colOff>177800</xdr:colOff>
      <xdr:row>37</xdr:row>
      <xdr:rowOff>165589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95492"/>
          <a:ext cx="889000" cy="1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128566</xdr:rowOff>
    </xdr:from>
    <xdr:to>
      <xdr:col>46</xdr:col>
      <xdr:colOff>38100</xdr:colOff>
      <xdr:row>38</xdr:row>
      <xdr:rowOff>58716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49843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155207</xdr:rowOff>
    </xdr:from>
    <xdr:to>
      <xdr:col>41</xdr:col>
      <xdr:colOff>50800</xdr:colOff>
      <xdr:row>37</xdr:row>
      <xdr:rowOff>165589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98857"/>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143002</xdr:rowOff>
    </xdr:from>
    <xdr:to>
      <xdr:col>41</xdr:col>
      <xdr:colOff>101600</xdr:colOff>
      <xdr:row>38</xdr:row>
      <xdr:rowOff>73152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64279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146374</xdr:rowOff>
    </xdr:from>
    <xdr:to>
      <xdr:col>36</xdr:col>
      <xdr:colOff>165100</xdr:colOff>
      <xdr:row>38</xdr:row>
      <xdr:rowOff>76524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67651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18731</xdr:rowOff>
    </xdr:from>
    <xdr:to>
      <xdr:col>55</xdr:col>
      <xdr:colOff>50800</xdr:colOff>
      <xdr:row>37</xdr:row>
      <xdr:rowOff>120331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168608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82133</xdr:rowOff>
    </xdr:from>
    <xdr:to>
      <xdr:col>50</xdr:col>
      <xdr:colOff>165100</xdr:colOff>
      <xdr:row>35</xdr:row>
      <xdr:rowOff>12283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1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28810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8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101042</xdr:rowOff>
    </xdr:from>
    <xdr:to>
      <xdr:col>46</xdr:col>
      <xdr:colOff>38100</xdr:colOff>
      <xdr:row>38</xdr:row>
      <xdr:rowOff>31192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47719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2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114789</xdr:rowOff>
    </xdr:from>
    <xdr:to>
      <xdr:col>41</xdr:col>
      <xdr:colOff>101600</xdr:colOff>
      <xdr:row>38</xdr:row>
      <xdr:rowOff>44939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61466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104407</xdr:rowOff>
    </xdr:from>
    <xdr:to>
      <xdr:col>36</xdr:col>
      <xdr:colOff>165100</xdr:colOff>
      <xdr:row>38</xdr:row>
      <xdr:rowOff>34557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51084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39806</xdr:rowOff>
    </xdr:from>
    <xdr:to>
      <xdr:col>55</xdr:col>
      <xdr:colOff>0</xdr:colOff>
      <xdr:row>56</xdr:row>
      <xdr:rowOff>108167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41006"/>
          <a:ext cx="838200" cy="6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39806</xdr:rowOff>
    </xdr:from>
    <xdr:to>
      <xdr:col>50</xdr:col>
      <xdr:colOff>114300</xdr:colOff>
      <xdr:row>57</xdr:row>
      <xdr:rowOff>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41006"/>
          <a:ext cx="889000" cy="13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xdr:rowOff>
    </xdr:from>
    <xdr:to>
      <xdr:col>45</xdr:col>
      <xdr:colOff>177800</xdr:colOff>
      <xdr:row>57</xdr:row>
      <xdr:rowOff>109827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72739"/>
          <a:ext cx="889000" cy="10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154115</xdr:rowOff>
    </xdr:from>
    <xdr:to>
      <xdr:col>41</xdr:col>
      <xdr:colOff>50800</xdr:colOff>
      <xdr:row>57</xdr:row>
      <xdr:rowOff>109827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55315"/>
          <a:ext cx="889000" cy="1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57367</xdr:rowOff>
    </xdr:from>
    <xdr:to>
      <xdr:col>55</xdr:col>
      <xdr:colOff>50800</xdr:colOff>
      <xdr:row>56</xdr:row>
      <xdr:rowOff>158967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35794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160456</xdr:rowOff>
    </xdr:from>
    <xdr:to>
      <xdr:col>50</xdr:col>
      <xdr:colOff>165100</xdr:colOff>
      <xdr:row>56</xdr:row>
      <xdr:rowOff>90606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107133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3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120739</xdr:rowOff>
    </xdr:from>
    <xdr:to>
      <xdr:col>46</xdr:col>
      <xdr:colOff>38100</xdr:colOff>
      <xdr:row>57</xdr:row>
      <xdr:rowOff>50889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42016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59027</xdr:rowOff>
    </xdr:from>
    <xdr:to>
      <xdr:col>41</xdr:col>
      <xdr:colOff>101600</xdr:colOff>
      <xdr:row>57</xdr:row>
      <xdr:rowOff>160627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151754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103315</xdr:rowOff>
    </xdr:from>
    <xdr:to>
      <xdr:col>36</xdr:col>
      <xdr:colOff>165100</xdr:colOff>
      <xdr:row>57</xdr:row>
      <xdr:rowOff>33465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49992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47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119200</xdr:rowOff>
    </xdr:from>
    <xdr:to>
      <xdr:col>55</xdr:col>
      <xdr:colOff>0</xdr:colOff>
      <xdr:row>76</xdr:row>
      <xdr:rowOff>144849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49400"/>
          <a:ext cx="8382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119200</xdr:rowOff>
    </xdr:from>
    <xdr:to>
      <xdr:col>50</xdr:col>
      <xdr:colOff>114300</xdr:colOff>
      <xdr:row>77</xdr:row>
      <xdr:rowOff>121315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49400"/>
          <a:ext cx="889000" cy="17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121315</xdr:rowOff>
    </xdr:from>
    <xdr:to>
      <xdr:col>45</xdr:col>
      <xdr:colOff>177800</xdr:colOff>
      <xdr:row>77</xdr:row>
      <xdr:rowOff>165384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22965"/>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136951</xdr:rowOff>
    </xdr:from>
    <xdr:to>
      <xdr:col>41</xdr:col>
      <xdr:colOff>50800</xdr:colOff>
      <xdr:row>77</xdr:row>
      <xdr:rowOff>165384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67151"/>
          <a:ext cx="889000" cy="19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94049</xdr:rowOff>
    </xdr:from>
    <xdr:to>
      <xdr:col>55</xdr:col>
      <xdr:colOff>50800</xdr:colOff>
      <xdr:row>77</xdr:row>
      <xdr:rowOff>24199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116926</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9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68400</xdr:rowOff>
    </xdr:from>
    <xdr:to>
      <xdr:col>50</xdr:col>
      <xdr:colOff>165100</xdr:colOff>
      <xdr:row>76</xdr:row>
      <xdr:rowOff>170000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0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87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70515</xdr:rowOff>
    </xdr:from>
    <xdr:to>
      <xdr:col>46</xdr:col>
      <xdr:colOff>38100</xdr:colOff>
      <xdr:row>78</xdr:row>
      <xdr:rowOff>665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163242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6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114584</xdr:rowOff>
    </xdr:from>
    <xdr:to>
      <xdr:col>41</xdr:col>
      <xdr:colOff>101600</xdr:colOff>
      <xdr:row>78</xdr:row>
      <xdr:rowOff>44734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1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35861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4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86151</xdr:rowOff>
    </xdr:from>
    <xdr:to>
      <xdr:col>36</xdr:col>
      <xdr:colOff>165100</xdr:colOff>
      <xdr:row>77</xdr:row>
      <xdr:rowOff>16301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32828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8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98388</xdr:rowOff>
    </xdr:from>
    <xdr:to>
      <xdr:col>55</xdr:col>
      <xdr:colOff>0</xdr:colOff>
      <xdr:row>97</xdr:row>
      <xdr:rowOff>149041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29038"/>
          <a:ext cx="838200" cy="5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91785</xdr:rowOff>
    </xdr:from>
    <xdr:to>
      <xdr:col>50</xdr:col>
      <xdr:colOff>114300</xdr:colOff>
      <xdr:row>97</xdr:row>
      <xdr:rowOff>98388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22435"/>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91785</xdr:rowOff>
    </xdr:from>
    <xdr:to>
      <xdr:col>45</xdr:col>
      <xdr:colOff>177800</xdr:colOff>
      <xdr:row>97</xdr:row>
      <xdr:rowOff>156059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22435"/>
          <a:ext cx="889000" cy="6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76322</xdr:rowOff>
    </xdr:from>
    <xdr:to>
      <xdr:col>46</xdr:col>
      <xdr:colOff>38100</xdr:colOff>
      <xdr:row>98</xdr:row>
      <xdr:rowOff>6472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169049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156059</xdr:rowOff>
    </xdr:from>
    <xdr:to>
      <xdr:col>41</xdr:col>
      <xdr:colOff>50800</xdr:colOff>
      <xdr:row>98</xdr:row>
      <xdr:rowOff>12581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86709"/>
          <a:ext cx="8890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91900</xdr:rowOff>
    </xdr:from>
    <xdr:to>
      <xdr:col>41</xdr:col>
      <xdr:colOff>101600</xdr:colOff>
      <xdr:row>98</xdr:row>
      <xdr:rowOff>22050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38577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82389</xdr:rowOff>
    </xdr:from>
    <xdr:to>
      <xdr:col>36</xdr:col>
      <xdr:colOff>165100</xdr:colOff>
      <xdr:row>98</xdr:row>
      <xdr:rowOff>12539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1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29066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98241</xdr:rowOff>
    </xdr:from>
    <xdr:to>
      <xdr:col>55</xdr:col>
      <xdr:colOff>50800</xdr:colOff>
      <xdr:row>98</xdr:row>
      <xdr:rowOff>28391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13168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4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47588</xdr:rowOff>
    </xdr:from>
    <xdr:to>
      <xdr:col>50</xdr:col>
      <xdr:colOff>165100</xdr:colOff>
      <xdr:row>97</xdr:row>
      <xdr:rowOff>149188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140315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40985</xdr:rowOff>
    </xdr:from>
    <xdr:to>
      <xdr:col>46</xdr:col>
      <xdr:colOff>38100</xdr:colOff>
      <xdr:row>97</xdr:row>
      <xdr:rowOff>142585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159112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105259</xdr:rowOff>
    </xdr:from>
    <xdr:to>
      <xdr:col>41</xdr:col>
      <xdr:colOff>101600</xdr:colOff>
      <xdr:row>98</xdr:row>
      <xdr:rowOff>35409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3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26536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2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133231</xdr:rowOff>
    </xdr:from>
    <xdr:to>
      <xdr:col>36</xdr:col>
      <xdr:colOff>165100</xdr:colOff>
      <xdr:row>98</xdr:row>
      <xdr:rowOff>63381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54508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20393</xdr:rowOff>
    </xdr:from>
    <xdr:to>
      <xdr:col>85</xdr:col>
      <xdr:colOff>127000</xdr:colOff>
      <xdr:row>38</xdr:row>
      <xdr:rowOff>24240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5493"/>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163126</xdr:rowOff>
    </xdr:from>
    <xdr:to>
      <xdr:col>81</xdr:col>
      <xdr:colOff>50800</xdr:colOff>
      <xdr:row>38</xdr:row>
      <xdr:rowOff>20393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06776"/>
          <a:ext cx="889000" cy="2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163126</xdr:rowOff>
    </xdr:from>
    <xdr:to>
      <xdr:col>76</xdr:col>
      <xdr:colOff>114300</xdr:colOff>
      <xdr:row>38</xdr:row>
      <xdr:rowOff>23719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06776"/>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101707</xdr:rowOff>
    </xdr:from>
    <xdr:to>
      <xdr:col>76</xdr:col>
      <xdr:colOff>165100</xdr:colOff>
      <xdr:row>38</xdr:row>
      <xdr:rowOff>31857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4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48384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22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23719</xdr:rowOff>
    </xdr:from>
    <xdr:to>
      <xdr:col>71</xdr:col>
      <xdr:colOff>177800</xdr:colOff>
      <xdr:row>38</xdr:row>
      <xdr:rowOff>25143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38819"/>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112400</xdr:rowOff>
    </xdr:from>
    <xdr:to>
      <xdr:col>72</xdr:col>
      <xdr:colOff>38100</xdr:colOff>
      <xdr:row>38</xdr:row>
      <xdr:rowOff>42550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59077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124967</xdr:rowOff>
    </xdr:from>
    <xdr:to>
      <xdr:col>67</xdr:col>
      <xdr:colOff>101600</xdr:colOff>
      <xdr:row>38</xdr:row>
      <xdr:rowOff>55118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686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71644</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144890</xdr:rowOff>
    </xdr:from>
    <xdr:to>
      <xdr:col>85</xdr:col>
      <xdr:colOff>177800</xdr:colOff>
      <xdr:row>38</xdr:row>
      <xdr:rowOff>75040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141044</xdr:rowOff>
    </xdr:from>
    <xdr:to>
      <xdr:col>81</xdr:col>
      <xdr:colOff>101600</xdr:colOff>
      <xdr:row>38</xdr:row>
      <xdr:rowOff>71194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62320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57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112326</xdr:rowOff>
    </xdr:from>
    <xdr:to>
      <xdr:col>76</xdr:col>
      <xdr:colOff>165100</xdr:colOff>
      <xdr:row>38</xdr:row>
      <xdr:rowOff>42476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33603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4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144370</xdr:rowOff>
    </xdr:from>
    <xdr:to>
      <xdr:col>72</xdr:col>
      <xdr:colOff>38100</xdr:colOff>
      <xdr:row>38</xdr:row>
      <xdr:rowOff>74519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80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65646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8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145793</xdr:rowOff>
    </xdr:from>
    <xdr:to>
      <xdr:col>67</xdr:col>
      <xdr:colOff>101600</xdr:colOff>
      <xdr:row>38</xdr:row>
      <xdr:rowOff>75943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67070</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57333" y="6582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120549</xdr:rowOff>
    </xdr:from>
    <xdr:to>
      <xdr:col>85</xdr:col>
      <xdr:colOff>127000</xdr:colOff>
      <xdr:row>78</xdr:row>
      <xdr:rowOff>125625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493649"/>
          <a:ext cx="8382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111869</xdr:rowOff>
    </xdr:from>
    <xdr:to>
      <xdr:col>81</xdr:col>
      <xdr:colOff>50800</xdr:colOff>
      <xdr:row>78</xdr:row>
      <xdr:rowOff>125625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3484969"/>
          <a:ext cx="889000" cy="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110892</xdr:rowOff>
    </xdr:from>
    <xdr:to>
      <xdr:col>76</xdr:col>
      <xdr:colOff>114300</xdr:colOff>
      <xdr:row>78</xdr:row>
      <xdr:rowOff>111869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483992"/>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41377</xdr:rowOff>
    </xdr:from>
    <xdr:to>
      <xdr:col>76</xdr:col>
      <xdr:colOff>165100</xdr:colOff>
      <xdr:row>78</xdr:row>
      <xdr:rowOff>142977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159504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110892</xdr:rowOff>
    </xdr:from>
    <xdr:to>
      <xdr:col>71</xdr:col>
      <xdr:colOff>177800</xdr:colOff>
      <xdr:row>78</xdr:row>
      <xdr:rowOff>112082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3483992"/>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42472</xdr:rowOff>
    </xdr:from>
    <xdr:to>
      <xdr:col>72</xdr:col>
      <xdr:colOff>38100</xdr:colOff>
      <xdr:row>78</xdr:row>
      <xdr:rowOff>144072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160599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39261</xdr:rowOff>
    </xdr:from>
    <xdr:to>
      <xdr:col>67</xdr:col>
      <xdr:colOff>101600</xdr:colOff>
      <xdr:row>78</xdr:row>
      <xdr:rowOff>140861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157388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69749</xdr:rowOff>
    </xdr:from>
    <xdr:to>
      <xdr:col>85</xdr:col>
      <xdr:colOff>177800</xdr:colOff>
      <xdr:row>78</xdr:row>
      <xdr:rowOff>171349</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4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156126</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3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74825</xdr:rowOff>
    </xdr:from>
    <xdr:to>
      <xdr:col>81</xdr:col>
      <xdr:colOff>101600</xdr:colOff>
      <xdr:row>79</xdr:row>
      <xdr:rowOff>4975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167552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5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61069</xdr:rowOff>
    </xdr:from>
    <xdr:to>
      <xdr:col>76</xdr:col>
      <xdr:colOff>165100</xdr:colOff>
      <xdr:row>78</xdr:row>
      <xdr:rowOff>162669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4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153796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5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60092</xdr:rowOff>
    </xdr:from>
    <xdr:to>
      <xdr:col>72</xdr:col>
      <xdr:colOff>38100</xdr:colOff>
      <xdr:row>78</xdr:row>
      <xdr:rowOff>161692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4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152819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52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61282</xdr:rowOff>
    </xdr:from>
    <xdr:to>
      <xdr:col>67</xdr:col>
      <xdr:colOff>101600</xdr:colOff>
      <xdr:row>78</xdr:row>
      <xdr:rowOff>162882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43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154009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5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78518</xdr:rowOff>
    </xdr:from>
    <xdr:to>
      <xdr:col>85</xdr:col>
      <xdr:colOff>127000</xdr:colOff>
      <xdr:row>98</xdr:row>
      <xdr:rowOff>121766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880618"/>
          <a:ext cx="838200" cy="4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121766</xdr:rowOff>
    </xdr:from>
    <xdr:to>
      <xdr:col>81</xdr:col>
      <xdr:colOff>50800</xdr:colOff>
      <xdr:row>98</xdr:row>
      <xdr:rowOff>132865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23866"/>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123775</xdr:rowOff>
    </xdr:from>
    <xdr:to>
      <xdr:col>76</xdr:col>
      <xdr:colOff>114300</xdr:colOff>
      <xdr:row>98</xdr:row>
      <xdr:rowOff>132865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925875"/>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55663</xdr:rowOff>
    </xdr:from>
    <xdr:to>
      <xdr:col>76</xdr:col>
      <xdr:colOff>165100</xdr:colOff>
      <xdr:row>98</xdr:row>
      <xdr:rowOff>157263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2340</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27377</xdr:rowOff>
    </xdr:from>
    <xdr:to>
      <xdr:col>71</xdr:col>
      <xdr:colOff>177800</xdr:colOff>
      <xdr:row>98</xdr:row>
      <xdr:rowOff>123775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829477"/>
          <a:ext cx="889000" cy="9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54933</xdr:rowOff>
    </xdr:from>
    <xdr:to>
      <xdr:col>72</xdr:col>
      <xdr:colOff>38100</xdr:colOff>
      <xdr:row>98</xdr:row>
      <xdr:rowOff>156533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51369</xdr:rowOff>
    </xdr:from>
    <xdr:to>
      <xdr:col>67</xdr:col>
      <xdr:colOff>101600</xdr:colOff>
      <xdr:row>98</xdr:row>
      <xdr:rowOff>152969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144096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94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27718</xdr:rowOff>
    </xdr:from>
    <xdr:to>
      <xdr:col>85</xdr:col>
      <xdr:colOff>177800</xdr:colOff>
      <xdr:row>98</xdr:row>
      <xdr:rowOff>129318</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8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70966</xdr:rowOff>
    </xdr:from>
    <xdr:to>
      <xdr:col>81</xdr:col>
      <xdr:colOff>101600</xdr:colOff>
      <xdr:row>99</xdr:row>
      <xdr:rowOff>1116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163693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96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82065</xdr:rowOff>
    </xdr:from>
    <xdr:to>
      <xdr:col>76</xdr:col>
      <xdr:colOff>165100</xdr:colOff>
      <xdr:row>99</xdr:row>
      <xdr:rowOff>12215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3342</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9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72975</xdr:rowOff>
    </xdr:from>
    <xdr:to>
      <xdr:col>72</xdr:col>
      <xdr:colOff>38100</xdr:colOff>
      <xdr:row>99</xdr:row>
      <xdr:rowOff>3125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165702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96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148027</xdr:rowOff>
    </xdr:from>
    <xdr:to>
      <xdr:col>67</xdr:col>
      <xdr:colOff>101600</xdr:colOff>
      <xdr:row>98</xdr:row>
      <xdr:rowOff>78177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7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94704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5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32068</xdr:rowOff>
    </xdr:from>
    <xdr:to>
      <xdr:col>116</xdr:col>
      <xdr:colOff>63500</xdr:colOff>
      <xdr:row>39</xdr:row>
      <xdr:rowOff>35954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718618"/>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25743</xdr:rowOff>
    </xdr:from>
    <xdr:to>
      <xdr:col>111</xdr:col>
      <xdr:colOff>177800</xdr:colOff>
      <xdr:row>39</xdr:row>
      <xdr:rowOff>32068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712293"/>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25743</xdr:rowOff>
    </xdr:from>
    <xdr:to>
      <xdr:col>107</xdr:col>
      <xdr:colOff>50800</xdr:colOff>
      <xdr:row>39</xdr:row>
      <xdr:rowOff>26733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6712293"/>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74613</xdr:rowOff>
    </xdr:from>
    <xdr:to>
      <xdr:col>107</xdr:col>
      <xdr:colOff>101600</xdr:colOff>
      <xdr:row>39</xdr:row>
      <xdr:rowOff>4763</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21290</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3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22809</xdr:rowOff>
    </xdr:from>
    <xdr:to>
      <xdr:col>102</xdr:col>
      <xdr:colOff>114300</xdr:colOff>
      <xdr:row>39</xdr:row>
      <xdr:rowOff>26733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09359"/>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86652</xdr:rowOff>
    </xdr:from>
    <xdr:to>
      <xdr:col>102</xdr:col>
      <xdr:colOff>165100</xdr:colOff>
      <xdr:row>39</xdr:row>
      <xdr:rowOff>16802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33329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96330</xdr:rowOff>
    </xdr:from>
    <xdr:to>
      <xdr:col>98</xdr:col>
      <xdr:colOff>38100</xdr:colOff>
      <xdr:row>39</xdr:row>
      <xdr:rowOff>26480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6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43006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156604</xdr:rowOff>
    </xdr:from>
    <xdr:to>
      <xdr:col>116</xdr:col>
      <xdr:colOff>114300</xdr:colOff>
      <xdr:row>39</xdr:row>
      <xdr:rowOff>86754</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7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71531</xdr:rowOff>
    </xdr:from>
    <xdr:ext cx="378565"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152718</xdr:rowOff>
    </xdr:from>
    <xdr:to>
      <xdr:col>112</xdr:col>
      <xdr:colOff>38100</xdr:colOff>
      <xdr:row>39</xdr:row>
      <xdr:rowOff>82868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73995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76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146393</xdr:rowOff>
    </xdr:from>
    <xdr:to>
      <xdr:col>107</xdr:col>
      <xdr:colOff>101600</xdr:colOff>
      <xdr:row>39</xdr:row>
      <xdr:rowOff>76543</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67670</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754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147383</xdr:rowOff>
    </xdr:from>
    <xdr:to>
      <xdr:col>102</xdr:col>
      <xdr:colOff>165100</xdr:colOff>
      <xdr:row>39</xdr:row>
      <xdr:rowOff>77533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68660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755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143459</xdr:rowOff>
    </xdr:from>
    <xdr:to>
      <xdr:col>98</xdr:col>
      <xdr:colOff>38100</xdr:colOff>
      <xdr:row>39</xdr:row>
      <xdr:rowOff>73609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64736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75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150578</xdr:rowOff>
    </xdr:from>
    <xdr:to>
      <xdr:col>116</xdr:col>
      <xdr:colOff>63500</xdr:colOff>
      <xdr:row>59</xdr:row>
      <xdr:rowOff>12865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094678"/>
          <a:ext cx="8382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12865</xdr:rowOff>
    </xdr:from>
    <xdr:to>
      <xdr:col>111</xdr:col>
      <xdr:colOff>177800</xdr:colOff>
      <xdr:row>59</xdr:row>
      <xdr:rowOff>16675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284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16675</xdr:rowOff>
    </xdr:from>
    <xdr:to>
      <xdr:col>107</xdr:col>
      <xdr:colOff>50800</xdr:colOff>
      <xdr:row>59</xdr:row>
      <xdr:rowOff>17970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3222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63850</xdr:rowOff>
    </xdr:from>
    <xdr:to>
      <xdr:col>107</xdr:col>
      <xdr:colOff>101600</xdr:colOff>
      <xdr:row>58</xdr:row>
      <xdr:rowOff>165450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10527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17208</xdr:rowOff>
    </xdr:from>
    <xdr:to>
      <xdr:col>102</xdr:col>
      <xdr:colOff>114300</xdr:colOff>
      <xdr:row>59</xdr:row>
      <xdr:rowOff>17970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327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61296</xdr:rowOff>
    </xdr:from>
    <xdr:to>
      <xdr:col>102</xdr:col>
      <xdr:colOff>165100</xdr:colOff>
      <xdr:row>58</xdr:row>
      <xdr:rowOff>162896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7973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57334</xdr:rowOff>
    </xdr:from>
    <xdr:to>
      <xdr:col>98</xdr:col>
      <xdr:colOff>38100</xdr:colOff>
      <xdr:row>58</xdr:row>
      <xdr:rowOff>158934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4011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99778</xdr:rowOff>
    </xdr:from>
    <xdr:to>
      <xdr:col>116</xdr:col>
      <xdr:colOff>114300</xdr:colOff>
      <xdr:row>59</xdr:row>
      <xdr:rowOff>29928</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36638</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133515</xdr:rowOff>
    </xdr:from>
    <xdr:to>
      <xdr:col>112</xdr:col>
      <xdr:colOff>38100</xdr:colOff>
      <xdr:row>59</xdr:row>
      <xdr:rowOff>63665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54792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7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137325</xdr:rowOff>
    </xdr:from>
    <xdr:to>
      <xdr:col>107</xdr:col>
      <xdr:colOff>101600</xdr:colOff>
      <xdr:row>59</xdr:row>
      <xdr:rowOff>67475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58602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7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138620</xdr:rowOff>
    </xdr:from>
    <xdr:to>
      <xdr:col>102</xdr:col>
      <xdr:colOff>165100</xdr:colOff>
      <xdr:row>59</xdr:row>
      <xdr:rowOff>68770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59897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7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137858</xdr:rowOff>
    </xdr:from>
    <xdr:to>
      <xdr:col>98</xdr:col>
      <xdr:colOff>38100</xdr:colOff>
      <xdr:row>59</xdr:row>
      <xdr:rowOff>68008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59135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7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35181</xdr:rowOff>
    </xdr:from>
    <xdr:to>
      <xdr:col>116</xdr:col>
      <xdr:colOff>63500</xdr:colOff>
      <xdr:row>77</xdr:row>
      <xdr:rowOff>60833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236831"/>
          <a:ext cx="838200" cy="2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60833</xdr:rowOff>
    </xdr:from>
    <xdr:to>
      <xdr:col>111</xdr:col>
      <xdr:colOff>177800</xdr:colOff>
      <xdr:row>77</xdr:row>
      <xdr:rowOff>87661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262483"/>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87661</xdr:rowOff>
    </xdr:from>
    <xdr:to>
      <xdr:col>107</xdr:col>
      <xdr:colOff>50800</xdr:colOff>
      <xdr:row>77</xdr:row>
      <xdr:rowOff>105066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289311"/>
          <a:ext cx="889000" cy="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96084</xdr:rowOff>
    </xdr:from>
    <xdr:to>
      <xdr:col>107</xdr:col>
      <xdr:colOff>101600</xdr:colOff>
      <xdr:row>77</xdr:row>
      <xdr:rowOff>26234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42762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9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105066</xdr:rowOff>
    </xdr:from>
    <xdr:to>
      <xdr:col>102</xdr:col>
      <xdr:colOff>114300</xdr:colOff>
      <xdr:row>77</xdr:row>
      <xdr:rowOff>130001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306716"/>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94027</xdr:rowOff>
    </xdr:from>
    <xdr:to>
      <xdr:col>102</xdr:col>
      <xdr:colOff>165100</xdr:colOff>
      <xdr:row>77</xdr:row>
      <xdr:rowOff>24177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40704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89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70188</xdr:rowOff>
    </xdr:from>
    <xdr:to>
      <xdr:col>98</xdr:col>
      <xdr:colOff>38100</xdr:colOff>
      <xdr:row>77</xdr:row>
      <xdr:rowOff>338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8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155831</xdr:rowOff>
    </xdr:from>
    <xdr:to>
      <xdr:col>116</xdr:col>
      <xdr:colOff>114300</xdr:colOff>
      <xdr:row>77</xdr:row>
      <xdr:rowOff>85981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1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134258</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16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10033</xdr:rowOff>
    </xdr:from>
    <xdr:to>
      <xdr:col>112</xdr:col>
      <xdr:colOff>38100</xdr:colOff>
      <xdr:row>77</xdr:row>
      <xdr:rowOff>111633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102760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3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36861</xdr:rowOff>
    </xdr:from>
    <xdr:to>
      <xdr:col>107</xdr:col>
      <xdr:colOff>101600</xdr:colOff>
      <xdr:row>77</xdr:row>
      <xdr:rowOff>138461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2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129588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3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54266</xdr:rowOff>
    </xdr:from>
    <xdr:to>
      <xdr:col>102</xdr:col>
      <xdr:colOff>165100</xdr:colOff>
      <xdr:row>77</xdr:row>
      <xdr:rowOff>155866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146993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34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79201</xdr:rowOff>
    </xdr:from>
    <xdr:to>
      <xdr:col>98</xdr:col>
      <xdr:colOff>38100</xdr:colOff>
      <xdr:row>78</xdr:row>
      <xdr:rowOff>9351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2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478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3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530,635</a:t>
          </a:r>
          <a:r>
            <a:rPr kumimoji="1" lang="ja-JP" altLang="en-US" sz="1200">
              <a:latin typeface="ＭＳ Ｐゴシック" panose="020B0600070205080204" pitchFamily="50" charset="-128"/>
              <a:ea typeface="ＭＳ Ｐゴシック" panose="020B0600070205080204" pitchFamily="50" charset="-128"/>
            </a:rPr>
            <a:t>円となっている。（前年度</a:t>
          </a:r>
          <a:r>
            <a:rPr kumimoji="1" lang="en-US" altLang="ja-JP" sz="1200">
              <a:latin typeface="ＭＳ Ｐゴシック" panose="020B0600070205080204" pitchFamily="50" charset="-128"/>
              <a:ea typeface="ＭＳ Ｐゴシック" panose="020B0600070205080204" pitchFamily="50" charset="-128"/>
            </a:rPr>
            <a:t>611,051</a:t>
          </a:r>
          <a:r>
            <a:rPr kumimoji="1" lang="ja-JP" altLang="en-US" sz="1200">
              <a:latin typeface="ＭＳ Ｐゴシック" panose="020B0600070205080204" pitchFamily="50" charset="-128"/>
              <a:ea typeface="ＭＳ Ｐゴシック" panose="020B0600070205080204" pitchFamily="50" charset="-128"/>
            </a:rPr>
            <a:t>円、前年度より</a:t>
          </a:r>
          <a:r>
            <a:rPr kumimoji="1" lang="en-US" altLang="ja-JP" sz="1200">
              <a:latin typeface="ＭＳ Ｐゴシック" panose="020B0600070205080204" pitchFamily="50" charset="-128"/>
              <a:ea typeface="ＭＳ Ｐゴシック" panose="020B0600070205080204" pitchFamily="50" charset="-128"/>
            </a:rPr>
            <a:t>80,416</a:t>
          </a:r>
          <a:r>
            <a:rPr kumimoji="1" lang="ja-JP" altLang="en-US" sz="1200">
              <a:latin typeface="ＭＳ Ｐゴシック" panose="020B0600070205080204" pitchFamily="50" charset="-128"/>
              <a:ea typeface="ＭＳ Ｐゴシック" panose="020B0600070205080204" pitchFamily="50" charset="-128"/>
            </a:rPr>
            <a:t>円減少、人口は</a:t>
          </a:r>
          <a:r>
            <a:rPr kumimoji="1" lang="en-US" altLang="ja-JP" sz="1200">
              <a:latin typeface="ＭＳ Ｐゴシック" panose="020B0600070205080204" pitchFamily="50" charset="-128"/>
              <a:ea typeface="ＭＳ Ｐゴシック" panose="020B0600070205080204" pitchFamily="50" charset="-128"/>
            </a:rPr>
            <a:t>845</a:t>
          </a:r>
          <a:r>
            <a:rPr kumimoji="1" lang="ja-JP" altLang="en-US" sz="1200">
              <a:latin typeface="ＭＳ Ｐゴシック" panose="020B0600070205080204" pitchFamily="50" charset="-128"/>
              <a:ea typeface="ＭＳ Ｐゴシック" panose="020B0600070205080204" pitchFamily="50" charset="-128"/>
            </a:rPr>
            <a:t>人減少）前年度と比べ減額となった要因として、新型コロナ対策のための特別定額給付金事業等の完了により、国庫支出金が大幅に減額となり、歳入歳出額が下がったことが挙げれる。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・類似団体平均値を上回るのは「普通建設事業費（うち新規整備）」であり、大きな変動があったのは「扶助費」及び「補助費等」である。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・「扶助費」は、住民税非課税世帯等臨時特別給付金及び子育て世帯等臨時特別給付金の給付があったため、前年度よりも増額となった。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・「補助費等」は、新型コロナ対策のための特別定額給付金事業や令和元年台風</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号で被災した農業施設の修繕支援事業（繰越分）が完了したことにより、減額となった。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・「普通建設事業費（うち新規整備）」は、さんぶの森元気館改修事業と津波避難施設整備事業（築山整備）が完了したことにより、前年度と比べ減額となったが、類似団体平均値を上回った。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・「積立金」は、公債費負担の増額に備えた減債基金への積立及び小中学校の一人一台端末の更新に備えた教育施設等整備基金への積立を行ったため、前年度と比べ増額となった。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49,491
48,193
146.77
27,702,873
26,261,665
1,148,671
14,497,526
21,762,446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18161</xdr:rowOff>
    </xdr:from>
    <xdr:to>
      <xdr:col>24</xdr:col>
      <xdr:colOff>63500</xdr:colOff>
      <xdr:row>37</xdr:row>
      <xdr:rowOff>37021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61811"/>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16066</xdr:rowOff>
    </xdr:from>
    <xdr:to>
      <xdr:col>19</xdr:col>
      <xdr:colOff>177800</xdr:colOff>
      <xdr:row>37</xdr:row>
      <xdr:rowOff>18161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5971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164846</xdr:rowOff>
    </xdr:from>
    <xdr:to>
      <xdr:col>15</xdr:col>
      <xdr:colOff>50800</xdr:colOff>
      <xdr:row>37</xdr:row>
      <xdr:rowOff>16066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7046"/>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53086</xdr:rowOff>
    </xdr:from>
    <xdr:to>
      <xdr:col>15</xdr:col>
      <xdr:colOff>101600</xdr:colOff>
      <xdr:row>37</xdr:row>
      <xdr:rowOff>154686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145813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149606</xdr:rowOff>
    </xdr:from>
    <xdr:to>
      <xdr:col>10</xdr:col>
      <xdr:colOff>114300</xdr:colOff>
      <xdr:row>36</xdr:row>
      <xdr:rowOff>164846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180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48704</xdr:rowOff>
    </xdr:from>
    <xdr:to>
      <xdr:col>10</xdr:col>
      <xdr:colOff>165100</xdr:colOff>
      <xdr:row>37</xdr:row>
      <xdr:rowOff>150304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141432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136479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157671</xdr:rowOff>
    </xdr:from>
    <xdr:to>
      <xdr:col>24</xdr:col>
      <xdr:colOff>114300</xdr:colOff>
      <xdr:row>37</xdr:row>
      <xdr:rowOff>87821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72598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138811</xdr:rowOff>
    </xdr:from>
    <xdr:to>
      <xdr:col>20</xdr:col>
      <xdr:colOff>38100</xdr:colOff>
      <xdr:row>37</xdr:row>
      <xdr:rowOff>68961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60088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136716</xdr:rowOff>
    </xdr:from>
    <xdr:to>
      <xdr:col>15</xdr:col>
      <xdr:colOff>101600</xdr:colOff>
      <xdr:row>37</xdr:row>
      <xdr:rowOff>66866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83393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8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114046</xdr:rowOff>
    </xdr:from>
    <xdr:to>
      <xdr:col>10</xdr:col>
      <xdr:colOff>165100</xdr:colOff>
      <xdr:row>37</xdr:row>
      <xdr:rowOff>44196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60723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98806</xdr:rowOff>
    </xdr:from>
    <xdr:to>
      <xdr:col>6</xdr:col>
      <xdr:colOff>38100</xdr:colOff>
      <xdr:row>37</xdr:row>
      <xdr:rowOff>28956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45483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4321</xdr:rowOff>
    </xdr:from>
    <xdr:to>
      <xdr:col>24</xdr:col>
      <xdr:colOff>63500</xdr:colOff>
      <xdr:row>58</xdr:row>
      <xdr:rowOff>125811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48421"/>
          <a:ext cx="838200" cy="12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4321</xdr:rowOff>
    </xdr:from>
    <xdr:to>
      <xdr:col>19</xdr:col>
      <xdr:colOff>177800</xdr:colOff>
      <xdr:row>58</xdr:row>
      <xdr:rowOff>142813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48421"/>
          <a:ext cx="889000" cy="1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142813</xdr:rowOff>
    </xdr:from>
    <xdr:to>
      <xdr:col>15</xdr:col>
      <xdr:colOff>50800</xdr:colOff>
      <xdr:row>58</xdr:row>
      <xdr:rowOff>143179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8691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77170</xdr:rowOff>
    </xdr:from>
    <xdr:to>
      <xdr:col>15</xdr:col>
      <xdr:colOff>101600</xdr:colOff>
      <xdr:row>59</xdr:row>
      <xdr:rowOff>7320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23847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68576</xdr:rowOff>
    </xdr:from>
    <xdr:to>
      <xdr:col>10</xdr:col>
      <xdr:colOff>114300</xdr:colOff>
      <xdr:row>58</xdr:row>
      <xdr:rowOff>143179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2676"/>
          <a:ext cx="889000" cy="7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81247</xdr:rowOff>
    </xdr:from>
    <xdr:to>
      <xdr:col>10</xdr:col>
      <xdr:colOff>165100</xdr:colOff>
      <xdr:row>59</xdr:row>
      <xdr:rowOff>11397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27924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81028</xdr:rowOff>
    </xdr:from>
    <xdr:to>
      <xdr:col>6</xdr:col>
      <xdr:colOff>38100</xdr:colOff>
      <xdr:row>59</xdr:row>
      <xdr:rowOff>11178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75011</xdr:rowOff>
    </xdr:from>
    <xdr:to>
      <xdr:col>24</xdr:col>
      <xdr:colOff>114300</xdr:colOff>
      <xdr:row>59</xdr:row>
      <xdr:rowOff>5161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161388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3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124971</xdr:rowOff>
    </xdr:from>
    <xdr:to>
      <xdr:col>20</xdr:col>
      <xdr:colOff>38100</xdr:colOff>
      <xdr:row>58</xdr:row>
      <xdr:rowOff>55121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46248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92013</xdr:rowOff>
    </xdr:from>
    <xdr:to>
      <xdr:col>15</xdr:col>
      <xdr:colOff>101600</xdr:colOff>
      <xdr:row>59</xdr:row>
      <xdr:rowOff>22163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13290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92379</xdr:rowOff>
    </xdr:from>
    <xdr:to>
      <xdr:col>10</xdr:col>
      <xdr:colOff>165100</xdr:colOff>
      <xdr:row>59</xdr:row>
      <xdr:rowOff>22529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17776</xdr:rowOff>
    </xdr:from>
    <xdr:to>
      <xdr:col>6</xdr:col>
      <xdr:colOff>38100</xdr:colOff>
      <xdr:row>58</xdr:row>
      <xdr:rowOff>119376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135903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3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17087</xdr:rowOff>
    </xdr:from>
    <xdr:to>
      <xdr:col>24</xdr:col>
      <xdr:colOff>63500</xdr:colOff>
      <xdr:row>77</xdr:row>
      <xdr:rowOff>97975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18737"/>
          <a:ext cx="838200" cy="8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97975</xdr:rowOff>
    </xdr:from>
    <xdr:to>
      <xdr:col>19</xdr:col>
      <xdr:colOff>177800</xdr:colOff>
      <xdr:row>77</xdr:row>
      <xdr:rowOff>150051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99625"/>
          <a:ext cx="8890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150051</xdr:rowOff>
    </xdr:from>
    <xdr:to>
      <xdr:col>15</xdr:col>
      <xdr:colOff>50800</xdr:colOff>
      <xdr:row>78</xdr:row>
      <xdr:rowOff>39706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51701"/>
          <a:ext cx="889000" cy="6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110603</xdr:rowOff>
    </xdr:from>
    <xdr:to>
      <xdr:col>15</xdr:col>
      <xdr:colOff>101600</xdr:colOff>
      <xdr:row>77</xdr:row>
      <xdr:rowOff>40753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57280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39706</xdr:rowOff>
    </xdr:from>
    <xdr:to>
      <xdr:col>10</xdr:col>
      <xdr:colOff>114300</xdr:colOff>
      <xdr:row>78</xdr:row>
      <xdr:rowOff>56448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12806"/>
          <a:ext cx="8890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135851</xdr:rowOff>
    </xdr:from>
    <xdr:to>
      <xdr:col>10</xdr:col>
      <xdr:colOff>165100</xdr:colOff>
      <xdr:row>77</xdr:row>
      <xdr:rowOff>66001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82527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135438</xdr:rowOff>
    </xdr:from>
    <xdr:to>
      <xdr:col>6</xdr:col>
      <xdr:colOff>38100</xdr:colOff>
      <xdr:row>77</xdr:row>
      <xdr:rowOff>65588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82115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137737</xdr:rowOff>
    </xdr:from>
    <xdr:to>
      <xdr:col>24</xdr:col>
      <xdr:colOff>114300</xdr:colOff>
      <xdr:row>77</xdr:row>
      <xdr:rowOff>67887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52664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47175</xdr:rowOff>
    </xdr:from>
    <xdr:to>
      <xdr:col>20</xdr:col>
      <xdr:colOff>38100</xdr:colOff>
      <xdr:row>77</xdr:row>
      <xdr:rowOff>148775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139902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99251</xdr:rowOff>
    </xdr:from>
    <xdr:to>
      <xdr:col>15</xdr:col>
      <xdr:colOff>101600</xdr:colOff>
      <xdr:row>78</xdr:row>
      <xdr:rowOff>29401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20528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9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160356</xdr:rowOff>
    </xdr:from>
    <xdr:to>
      <xdr:col>10</xdr:col>
      <xdr:colOff>165100</xdr:colOff>
      <xdr:row>78</xdr:row>
      <xdr:rowOff>90506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81633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5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98375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156014</xdr:rowOff>
    </xdr:from>
    <xdr:to>
      <xdr:col>24</xdr:col>
      <xdr:colOff>63500</xdr:colOff>
      <xdr:row>97</xdr:row>
      <xdr:rowOff>74983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5214"/>
          <a:ext cx="838200" cy="9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74983</xdr:rowOff>
    </xdr:from>
    <xdr:to>
      <xdr:col>19</xdr:col>
      <xdr:colOff>177800</xdr:colOff>
      <xdr:row>97</xdr:row>
      <xdr:rowOff>105181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05633"/>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105181</xdr:rowOff>
    </xdr:from>
    <xdr:to>
      <xdr:col>15</xdr:col>
      <xdr:colOff>50800</xdr:colOff>
      <xdr:row>97</xdr:row>
      <xdr:rowOff>112406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35831"/>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10071</xdr:rowOff>
    </xdr:from>
    <xdr:to>
      <xdr:col>15</xdr:col>
      <xdr:colOff>101600</xdr:colOff>
      <xdr:row>97</xdr:row>
      <xdr:rowOff>111671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112406</xdr:rowOff>
    </xdr:from>
    <xdr:to>
      <xdr:col>10</xdr:col>
      <xdr:colOff>114300</xdr:colOff>
      <xdr:row>97</xdr:row>
      <xdr:rowOff>119751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43056"/>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25288</xdr:rowOff>
    </xdr:from>
    <xdr:to>
      <xdr:col>10</xdr:col>
      <xdr:colOff>165100</xdr:colOff>
      <xdr:row>97</xdr:row>
      <xdr:rowOff>126888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143415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38486</xdr:rowOff>
    </xdr:from>
    <xdr:to>
      <xdr:col>6</xdr:col>
      <xdr:colOff>38100</xdr:colOff>
      <xdr:row>97</xdr:row>
      <xdr:rowOff>140086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105214</xdr:rowOff>
    </xdr:from>
    <xdr:to>
      <xdr:col>24</xdr:col>
      <xdr:colOff>114300</xdr:colOff>
      <xdr:row>97</xdr:row>
      <xdr:rowOff>35364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83641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24183</xdr:rowOff>
    </xdr:from>
    <xdr:to>
      <xdr:col>20</xdr:col>
      <xdr:colOff>38100</xdr:colOff>
      <xdr:row>97</xdr:row>
      <xdr:rowOff>125783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116910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54381</xdr:rowOff>
    </xdr:from>
    <xdr:to>
      <xdr:col>15</xdr:col>
      <xdr:colOff>101600</xdr:colOff>
      <xdr:row>97</xdr:row>
      <xdr:rowOff>155981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147108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61606</xdr:rowOff>
    </xdr:from>
    <xdr:to>
      <xdr:col>10</xdr:col>
      <xdr:colOff>165100</xdr:colOff>
      <xdr:row>97</xdr:row>
      <xdr:rowOff>163206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154333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68951</xdr:rowOff>
    </xdr:from>
    <xdr:to>
      <xdr:col>6</xdr:col>
      <xdr:colOff>38100</xdr:colOff>
      <xdr:row>97</xdr:row>
      <xdr:rowOff>170551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161678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9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135357</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0457"/>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133985</xdr:rowOff>
    </xdr:from>
    <xdr:to>
      <xdr:col>50</xdr:col>
      <xdr:colOff>114300</xdr:colOff>
      <xdr:row>38</xdr:row>
      <xdr:rowOff>135357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4908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126441</xdr:rowOff>
    </xdr:from>
    <xdr:to>
      <xdr:col>45</xdr:col>
      <xdr:colOff>177800</xdr:colOff>
      <xdr:row>38</xdr:row>
      <xdr:rowOff>133985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4154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126441</xdr:rowOff>
    </xdr:from>
    <xdr:to>
      <xdr:col>41</xdr:col>
      <xdr:colOff>50800</xdr:colOff>
      <xdr:row>38</xdr:row>
      <xdr:rowOff>128498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4154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84557</xdr:rowOff>
    </xdr:from>
    <xdr:to>
      <xdr:col>50</xdr:col>
      <xdr:colOff>165100</xdr:colOff>
      <xdr:row>39</xdr:row>
      <xdr:rowOff>14707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5834</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83185</xdr:rowOff>
    </xdr:from>
    <xdr:to>
      <xdr:col>46</xdr:col>
      <xdr:colOff>38100</xdr:colOff>
      <xdr:row>39</xdr:row>
      <xdr:rowOff>13335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4462</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75641</xdr:rowOff>
    </xdr:from>
    <xdr:to>
      <xdr:col>41</xdr:col>
      <xdr:colOff>101600</xdr:colOff>
      <xdr:row>39</xdr:row>
      <xdr:rowOff>5791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168368</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77698</xdr:rowOff>
    </xdr:from>
    <xdr:to>
      <xdr:col>36</xdr:col>
      <xdr:colOff>165100</xdr:colOff>
      <xdr:row>39</xdr:row>
      <xdr:rowOff>7848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170425</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85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30899</xdr:rowOff>
    </xdr:from>
    <xdr:to>
      <xdr:col>55</xdr:col>
      <xdr:colOff>0</xdr:colOff>
      <xdr:row>56</xdr:row>
      <xdr:rowOff>157023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32099"/>
          <a:ext cx="838200" cy="1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30899</xdr:rowOff>
    </xdr:from>
    <xdr:to>
      <xdr:col>50</xdr:col>
      <xdr:colOff>114300</xdr:colOff>
      <xdr:row>57</xdr:row>
      <xdr:rowOff>65481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32099"/>
          <a:ext cx="889000" cy="2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65481</xdr:rowOff>
    </xdr:from>
    <xdr:to>
      <xdr:col>45</xdr:col>
      <xdr:colOff>177800</xdr:colOff>
      <xdr:row>58</xdr:row>
      <xdr:rowOff>22834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38131"/>
          <a:ext cx="889000" cy="1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160782</xdr:rowOff>
    </xdr:from>
    <xdr:to>
      <xdr:col>41</xdr:col>
      <xdr:colOff>50800</xdr:colOff>
      <xdr:row>58</xdr:row>
      <xdr:rowOff>22834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33432"/>
          <a:ext cx="8890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106223</xdr:rowOff>
    </xdr:from>
    <xdr:to>
      <xdr:col>55</xdr:col>
      <xdr:colOff>50800</xdr:colOff>
      <xdr:row>57</xdr:row>
      <xdr:rowOff>36373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84650</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8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151549</xdr:rowOff>
    </xdr:from>
    <xdr:to>
      <xdr:col>50</xdr:col>
      <xdr:colOff>165100</xdr:colOff>
      <xdr:row>56</xdr:row>
      <xdr:rowOff>81699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98226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5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14681</xdr:rowOff>
    </xdr:from>
    <xdr:to>
      <xdr:col>46</xdr:col>
      <xdr:colOff>38100</xdr:colOff>
      <xdr:row>57</xdr:row>
      <xdr:rowOff>116281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132808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5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143484</xdr:rowOff>
    </xdr:from>
    <xdr:to>
      <xdr:col>41</xdr:col>
      <xdr:colOff>101600</xdr:colOff>
      <xdr:row>58</xdr:row>
      <xdr:rowOff>73634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64761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109982</xdr:rowOff>
    </xdr:from>
    <xdr:to>
      <xdr:col>36</xdr:col>
      <xdr:colOff>165100</xdr:colOff>
      <xdr:row>58</xdr:row>
      <xdr:rowOff>40132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31259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99763</xdr:rowOff>
    </xdr:from>
    <xdr:to>
      <xdr:col>55</xdr:col>
      <xdr:colOff>0</xdr:colOff>
      <xdr:row>78</xdr:row>
      <xdr:rowOff>105094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72863"/>
          <a:ext cx="838200" cy="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99763</xdr:rowOff>
    </xdr:from>
    <xdr:to>
      <xdr:col>50</xdr:col>
      <xdr:colOff>114300</xdr:colOff>
      <xdr:row>78</xdr:row>
      <xdr:rowOff>118427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72863"/>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118427</xdr:rowOff>
    </xdr:from>
    <xdr:to>
      <xdr:col>45</xdr:col>
      <xdr:colOff>177800</xdr:colOff>
      <xdr:row>78</xdr:row>
      <xdr:rowOff>123433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91527"/>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30607</xdr:rowOff>
    </xdr:from>
    <xdr:to>
      <xdr:col>46</xdr:col>
      <xdr:colOff>38100</xdr:colOff>
      <xdr:row>78</xdr:row>
      <xdr:rowOff>132207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148734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123433</xdr:rowOff>
    </xdr:from>
    <xdr:to>
      <xdr:col>41</xdr:col>
      <xdr:colOff>50800</xdr:colOff>
      <xdr:row>78</xdr:row>
      <xdr:rowOff>126377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96533"/>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30218</xdr:rowOff>
    </xdr:from>
    <xdr:to>
      <xdr:col>41</xdr:col>
      <xdr:colOff>101600</xdr:colOff>
      <xdr:row>78</xdr:row>
      <xdr:rowOff>131818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148345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28527</xdr:rowOff>
    </xdr:from>
    <xdr:to>
      <xdr:col>36</xdr:col>
      <xdr:colOff>165100</xdr:colOff>
      <xdr:row>78</xdr:row>
      <xdr:rowOff>130127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0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146654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54294</xdr:rowOff>
    </xdr:from>
    <xdr:to>
      <xdr:col>55</xdr:col>
      <xdr:colOff>50800</xdr:colOff>
      <xdr:row>78</xdr:row>
      <xdr:rowOff>155894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140671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4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48963</xdr:rowOff>
    </xdr:from>
    <xdr:to>
      <xdr:col>50</xdr:col>
      <xdr:colOff>165100</xdr:colOff>
      <xdr:row>78</xdr:row>
      <xdr:rowOff>150563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141690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1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67627</xdr:rowOff>
    </xdr:from>
    <xdr:to>
      <xdr:col>46</xdr:col>
      <xdr:colOff>38100</xdr:colOff>
      <xdr:row>78</xdr:row>
      <xdr:rowOff>169227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160354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3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72633</xdr:rowOff>
    </xdr:from>
    <xdr:to>
      <xdr:col>41</xdr:col>
      <xdr:colOff>101600</xdr:colOff>
      <xdr:row>79</xdr:row>
      <xdr:rowOff>2783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165360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3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75577</xdr:rowOff>
    </xdr:from>
    <xdr:to>
      <xdr:col>36</xdr:col>
      <xdr:colOff>165100</xdr:colOff>
      <xdr:row>79</xdr:row>
      <xdr:rowOff>5727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168304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97011</xdr:rowOff>
    </xdr:from>
    <xdr:to>
      <xdr:col>55</xdr:col>
      <xdr:colOff>0</xdr:colOff>
      <xdr:row>97</xdr:row>
      <xdr:rowOff>127219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27661"/>
          <a:ext cx="8382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97011</xdr:rowOff>
    </xdr:from>
    <xdr:to>
      <xdr:col>50</xdr:col>
      <xdr:colOff>114300</xdr:colOff>
      <xdr:row>98</xdr:row>
      <xdr:rowOff>2705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27661"/>
          <a:ext cx="889000" cy="7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2705</xdr:rowOff>
    </xdr:from>
    <xdr:to>
      <xdr:col>45</xdr:col>
      <xdr:colOff>177800</xdr:colOff>
      <xdr:row>98</xdr:row>
      <xdr:rowOff>9837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04805"/>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39500</xdr:rowOff>
    </xdr:from>
    <xdr:to>
      <xdr:col>46</xdr:col>
      <xdr:colOff>38100</xdr:colOff>
      <xdr:row>97</xdr:row>
      <xdr:rowOff>141100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157627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9837</xdr:rowOff>
    </xdr:from>
    <xdr:to>
      <xdr:col>41</xdr:col>
      <xdr:colOff>50800</xdr:colOff>
      <xdr:row>98</xdr:row>
      <xdr:rowOff>15675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11937"/>
          <a:ext cx="8890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37785</xdr:rowOff>
    </xdr:from>
    <xdr:to>
      <xdr:col>41</xdr:col>
      <xdr:colOff>101600</xdr:colOff>
      <xdr:row>97</xdr:row>
      <xdr:rowOff>139385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155912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31480</xdr:rowOff>
    </xdr:from>
    <xdr:to>
      <xdr:col>36</xdr:col>
      <xdr:colOff>165100</xdr:colOff>
      <xdr:row>97</xdr:row>
      <xdr:rowOff>133080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6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149607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3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76419</xdr:rowOff>
    </xdr:from>
    <xdr:to>
      <xdr:col>55</xdr:col>
      <xdr:colOff>50800</xdr:colOff>
      <xdr:row>98</xdr:row>
      <xdr:rowOff>6569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162796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46211</xdr:rowOff>
    </xdr:from>
    <xdr:to>
      <xdr:col>50</xdr:col>
      <xdr:colOff>165100</xdr:colOff>
      <xdr:row>97</xdr:row>
      <xdr:rowOff>147811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138938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123355</xdr:rowOff>
    </xdr:from>
    <xdr:to>
      <xdr:col>46</xdr:col>
      <xdr:colOff>38100</xdr:colOff>
      <xdr:row>98</xdr:row>
      <xdr:rowOff>53505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44632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130487</xdr:rowOff>
    </xdr:from>
    <xdr:to>
      <xdr:col>41</xdr:col>
      <xdr:colOff>101600</xdr:colOff>
      <xdr:row>98</xdr:row>
      <xdr:rowOff>60637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51764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5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136325</xdr:rowOff>
    </xdr:from>
    <xdr:to>
      <xdr:col>36</xdr:col>
      <xdr:colOff>165100</xdr:colOff>
      <xdr:row>98</xdr:row>
      <xdr:rowOff>66475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57602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111773</xdr:rowOff>
    </xdr:from>
    <xdr:to>
      <xdr:col>85</xdr:col>
      <xdr:colOff>127000</xdr:colOff>
      <xdr:row>36</xdr:row>
      <xdr:rowOff>6293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12523"/>
          <a:ext cx="8382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111773</xdr:rowOff>
    </xdr:from>
    <xdr:to>
      <xdr:col>81</xdr:col>
      <xdr:colOff>50800</xdr:colOff>
      <xdr:row>36</xdr:row>
      <xdr:rowOff>75121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12523"/>
          <a:ext cx="889000" cy="1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75121</xdr:rowOff>
    </xdr:from>
    <xdr:to>
      <xdr:col>76</xdr:col>
      <xdr:colOff>114300</xdr:colOff>
      <xdr:row>36</xdr:row>
      <xdr:rowOff>132156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47321"/>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140030</xdr:rowOff>
    </xdr:from>
    <xdr:to>
      <xdr:col>76</xdr:col>
      <xdr:colOff>165100</xdr:colOff>
      <xdr:row>37</xdr:row>
      <xdr:rowOff>70180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61307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132156</xdr:rowOff>
    </xdr:from>
    <xdr:to>
      <xdr:col>71</xdr:col>
      <xdr:colOff>177800</xdr:colOff>
      <xdr:row>36</xdr:row>
      <xdr:rowOff>164293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04356"/>
          <a:ext cx="889000" cy="3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145821</xdr:rowOff>
    </xdr:from>
    <xdr:to>
      <xdr:col>72</xdr:col>
      <xdr:colOff>38100</xdr:colOff>
      <xdr:row>37</xdr:row>
      <xdr:rowOff>75971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67098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150679</xdr:rowOff>
    </xdr:from>
    <xdr:to>
      <xdr:col>67</xdr:col>
      <xdr:colOff>101600</xdr:colOff>
      <xdr:row>37</xdr:row>
      <xdr:rowOff>80829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71956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126943</xdr:rowOff>
    </xdr:from>
    <xdr:to>
      <xdr:col>85</xdr:col>
      <xdr:colOff>177800</xdr:colOff>
      <xdr:row>36</xdr:row>
      <xdr:rowOff>57093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2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149820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7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60973</xdr:rowOff>
    </xdr:from>
    <xdr:to>
      <xdr:col>81</xdr:col>
      <xdr:colOff>101600</xdr:colOff>
      <xdr:row>35</xdr:row>
      <xdr:rowOff>162573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6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7650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24321</xdr:rowOff>
    </xdr:from>
    <xdr:to>
      <xdr:col>76</xdr:col>
      <xdr:colOff>165100</xdr:colOff>
      <xdr:row>36</xdr:row>
      <xdr:rowOff>125921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142448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81356</xdr:rowOff>
    </xdr:from>
    <xdr:to>
      <xdr:col>72</xdr:col>
      <xdr:colOff>38100</xdr:colOff>
      <xdr:row>37</xdr:row>
      <xdr:rowOff>11506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28033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113493</xdr:rowOff>
    </xdr:from>
    <xdr:to>
      <xdr:col>67</xdr:col>
      <xdr:colOff>101600</xdr:colOff>
      <xdr:row>37</xdr:row>
      <xdr:rowOff>43643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60170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80021</xdr:rowOff>
    </xdr:from>
    <xdr:to>
      <xdr:col>85</xdr:col>
      <xdr:colOff>127000</xdr:colOff>
      <xdr:row>54</xdr:row>
      <xdr:rowOff>167046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338321"/>
          <a:ext cx="838200" cy="8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167046</xdr:rowOff>
    </xdr:from>
    <xdr:to>
      <xdr:col>81</xdr:col>
      <xdr:colOff>50800</xdr:colOff>
      <xdr:row>56</xdr:row>
      <xdr:rowOff>87622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425346"/>
          <a:ext cx="889000" cy="26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87622</xdr:rowOff>
    </xdr:from>
    <xdr:to>
      <xdr:col>76</xdr:col>
      <xdr:colOff>114300</xdr:colOff>
      <xdr:row>56</xdr:row>
      <xdr:rowOff>166875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88822"/>
          <a:ext cx="889000" cy="7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124876</xdr:rowOff>
    </xdr:from>
    <xdr:to>
      <xdr:col>76</xdr:col>
      <xdr:colOff>165100</xdr:colOff>
      <xdr:row>57</xdr:row>
      <xdr:rowOff>55026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2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46153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110610</xdr:rowOff>
    </xdr:from>
    <xdr:to>
      <xdr:col>71</xdr:col>
      <xdr:colOff>177800</xdr:colOff>
      <xdr:row>56</xdr:row>
      <xdr:rowOff>166875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540360"/>
          <a:ext cx="889000" cy="22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152165</xdr:rowOff>
    </xdr:from>
    <xdr:to>
      <xdr:col>72</xdr:col>
      <xdr:colOff>38100</xdr:colOff>
      <xdr:row>57</xdr:row>
      <xdr:rowOff>82315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73442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132591</xdr:rowOff>
    </xdr:from>
    <xdr:to>
      <xdr:col>67</xdr:col>
      <xdr:colOff>101600</xdr:colOff>
      <xdr:row>57</xdr:row>
      <xdr:rowOff>62741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3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53868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2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29221</xdr:rowOff>
    </xdr:from>
    <xdr:to>
      <xdr:col>85</xdr:col>
      <xdr:colOff>177800</xdr:colOff>
      <xdr:row>54</xdr:row>
      <xdr:rowOff>130821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2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52098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1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116246</xdr:rowOff>
    </xdr:from>
    <xdr:to>
      <xdr:col>81</xdr:col>
      <xdr:colOff>101600</xdr:colOff>
      <xdr:row>55</xdr:row>
      <xdr:rowOff>46396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37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62923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14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36822</xdr:rowOff>
    </xdr:from>
    <xdr:to>
      <xdr:col>76</xdr:col>
      <xdr:colOff>165100</xdr:colOff>
      <xdr:row>56</xdr:row>
      <xdr:rowOff>138422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154949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116075</xdr:rowOff>
    </xdr:from>
    <xdr:to>
      <xdr:col>72</xdr:col>
      <xdr:colOff>38100</xdr:colOff>
      <xdr:row>57</xdr:row>
      <xdr:rowOff>46225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1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62752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9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59810</xdr:rowOff>
    </xdr:from>
    <xdr:to>
      <xdr:col>67</xdr:col>
      <xdr:colOff>101600</xdr:colOff>
      <xdr:row>55</xdr:row>
      <xdr:rowOff>161410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4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6487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2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20394</xdr:rowOff>
    </xdr:from>
    <xdr:to>
      <xdr:col>85</xdr:col>
      <xdr:colOff>127000</xdr:colOff>
      <xdr:row>78</xdr:row>
      <xdr:rowOff>24240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3494"/>
          <a:ext cx="8382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163126</xdr:rowOff>
    </xdr:from>
    <xdr:to>
      <xdr:col>81</xdr:col>
      <xdr:colOff>50800</xdr:colOff>
      <xdr:row>78</xdr:row>
      <xdr:rowOff>20394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64776"/>
          <a:ext cx="889000" cy="2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163126</xdr:rowOff>
    </xdr:from>
    <xdr:to>
      <xdr:col>76</xdr:col>
      <xdr:colOff>114300</xdr:colOff>
      <xdr:row>78</xdr:row>
      <xdr:rowOff>23719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64776"/>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101707</xdr:rowOff>
    </xdr:from>
    <xdr:to>
      <xdr:col>76</xdr:col>
      <xdr:colOff>165100</xdr:colOff>
      <xdr:row>78</xdr:row>
      <xdr:rowOff>31857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30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48384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07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23719</xdr:rowOff>
    </xdr:from>
    <xdr:to>
      <xdr:col>71</xdr:col>
      <xdr:colOff>177800</xdr:colOff>
      <xdr:row>78</xdr:row>
      <xdr:rowOff>25143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96819"/>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112399</xdr:rowOff>
    </xdr:from>
    <xdr:to>
      <xdr:col>72</xdr:col>
      <xdr:colOff>38100</xdr:colOff>
      <xdr:row>78</xdr:row>
      <xdr:rowOff>42549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3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59076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8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124968</xdr:rowOff>
    </xdr:from>
    <xdr:to>
      <xdr:col>67</xdr:col>
      <xdr:colOff>101600</xdr:colOff>
      <xdr:row>78</xdr:row>
      <xdr:rowOff>55118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71645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1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144890</xdr:rowOff>
    </xdr:from>
    <xdr:to>
      <xdr:col>85</xdr:col>
      <xdr:colOff>177800</xdr:colOff>
      <xdr:row>78</xdr:row>
      <xdr:rowOff>75040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141044</xdr:rowOff>
    </xdr:from>
    <xdr:to>
      <xdr:col>81</xdr:col>
      <xdr:colOff>101600</xdr:colOff>
      <xdr:row>78</xdr:row>
      <xdr:rowOff>71194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62321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43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112326</xdr:rowOff>
    </xdr:from>
    <xdr:to>
      <xdr:col>76</xdr:col>
      <xdr:colOff>165100</xdr:colOff>
      <xdr:row>78</xdr:row>
      <xdr:rowOff>42476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33603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0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144369</xdr:rowOff>
    </xdr:from>
    <xdr:to>
      <xdr:col>72</xdr:col>
      <xdr:colOff>38100</xdr:colOff>
      <xdr:row>78</xdr:row>
      <xdr:rowOff>74519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65646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438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145793</xdr:rowOff>
    </xdr:from>
    <xdr:to>
      <xdr:col>67</xdr:col>
      <xdr:colOff>101600</xdr:colOff>
      <xdr:row>78</xdr:row>
      <xdr:rowOff>75943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67070</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57333" y="13440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120546</xdr:rowOff>
    </xdr:from>
    <xdr:to>
      <xdr:col>85</xdr:col>
      <xdr:colOff>127000</xdr:colOff>
      <xdr:row>98</xdr:row>
      <xdr:rowOff>125625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922646"/>
          <a:ext cx="8382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111869</xdr:rowOff>
    </xdr:from>
    <xdr:to>
      <xdr:col>81</xdr:col>
      <xdr:colOff>50800</xdr:colOff>
      <xdr:row>98</xdr:row>
      <xdr:rowOff>125625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913969"/>
          <a:ext cx="889000" cy="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110892</xdr:rowOff>
    </xdr:from>
    <xdr:to>
      <xdr:col>76</xdr:col>
      <xdr:colOff>114300</xdr:colOff>
      <xdr:row>98</xdr:row>
      <xdr:rowOff>111869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912992"/>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41360</xdr:rowOff>
    </xdr:from>
    <xdr:to>
      <xdr:col>76</xdr:col>
      <xdr:colOff>165100</xdr:colOff>
      <xdr:row>98</xdr:row>
      <xdr:rowOff>142960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159487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110892</xdr:rowOff>
    </xdr:from>
    <xdr:to>
      <xdr:col>71</xdr:col>
      <xdr:colOff>177800</xdr:colOff>
      <xdr:row>98</xdr:row>
      <xdr:rowOff>112082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912992"/>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42455</xdr:rowOff>
    </xdr:from>
    <xdr:to>
      <xdr:col>72</xdr:col>
      <xdr:colOff>38100</xdr:colOff>
      <xdr:row>98</xdr:row>
      <xdr:rowOff>144055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160582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39241</xdr:rowOff>
    </xdr:from>
    <xdr:to>
      <xdr:col>67</xdr:col>
      <xdr:colOff>101600</xdr:colOff>
      <xdr:row>98</xdr:row>
      <xdr:rowOff>140841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157368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69746</xdr:rowOff>
    </xdr:from>
    <xdr:to>
      <xdr:col>85</xdr:col>
      <xdr:colOff>177800</xdr:colOff>
      <xdr:row>98</xdr:row>
      <xdr:rowOff>171346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156123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74825</xdr:rowOff>
    </xdr:from>
    <xdr:to>
      <xdr:col>81</xdr:col>
      <xdr:colOff>101600</xdr:colOff>
      <xdr:row>99</xdr:row>
      <xdr:rowOff>4975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167552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61069</xdr:rowOff>
    </xdr:from>
    <xdr:to>
      <xdr:col>76</xdr:col>
      <xdr:colOff>165100</xdr:colOff>
      <xdr:row>98</xdr:row>
      <xdr:rowOff>162669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153796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60092</xdr:rowOff>
    </xdr:from>
    <xdr:to>
      <xdr:col>72</xdr:col>
      <xdr:colOff>38100</xdr:colOff>
      <xdr:row>98</xdr:row>
      <xdr:rowOff>161692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152819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61282</xdr:rowOff>
    </xdr:from>
    <xdr:to>
      <xdr:col>67</xdr:col>
      <xdr:colOff>101600</xdr:colOff>
      <xdr:row>98</xdr:row>
      <xdr:rowOff>162882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6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154009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5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54839</xdr:rowOff>
    </xdr:from>
    <xdr:to>
      <xdr:col>107</xdr:col>
      <xdr:colOff>101600</xdr:colOff>
      <xdr:row>38</xdr:row>
      <xdr:rowOff>156439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66269</xdr:rowOff>
    </xdr:from>
    <xdr:to>
      <xdr:col>102</xdr:col>
      <xdr:colOff>165100</xdr:colOff>
      <xdr:row>38</xdr:row>
      <xdr:rowOff>167869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12945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35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42952</xdr:rowOff>
    </xdr:from>
    <xdr:to>
      <xdr:col>98</xdr:col>
      <xdr:colOff>38100</xdr:colOff>
      <xdr:row>38</xdr:row>
      <xdr:rowOff>144552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161078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530,635</a:t>
          </a:r>
          <a:r>
            <a:rPr kumimoji="1" lang="ja-JP" altLang="en-US" sz="1200">
              <a:latin typeface="ＭＳ Ｐゴシック" panose="020B0600070205080204" pitchFamily="50" charset="-128"/>
              <a:ea typeface="ＭＳ Ｐゴシック" panose="020B0600070205080204" pitchFamily="50" charset="-128"/>
            </a:rPr>
            <a:t>円となっている。（前年度</a:t>
          </a:r>
          <a:r>
            <a:rPr kumimoji="1" lang="en-US" altLang="ja-JP" sz="1200">
              <a:latin typeface="ＭＳ Ｐゴシック" panose="020B0600070205080204" pitchFamily="50" charset="-128"/>
              <a:ea typeface="ＭＳ Ｐゴシック" panose="020B0600070205080204" pitchFamily="50" charset="-128"/>
            </a:rPr>
            <a:t>611,051</a:t>
          </a:r>
          <a:r>
            <a:rPr kumimoji="1" lang="ja-JP" altLang="en-US" sz="1200">
              <a:latin typeface="ＭＳ Ｐゴシック" panose="020B0600070205080204" pitchFamily="50" charset="-128"/>
              <a:ea typeface="ＭＳ Ｐゴシック" panose="020B0600070205080204" pitchFamily="50" charset="-128"/>
            </a:rPr>
            <a:t>円、前年度より</a:t>
          </a:r>
          <a:r>
            <a:rPr kumimoji="1" lang="en-US" altLang="ja-JP" sz="1200">
              <a:latin typeface="ＭＳ Ｐゴシック" panose="020B0600070205080204" pitchFamily="50" charset="-128"/>
              <a:ea typeface="ＭＳ Ｐゴシック" panose="020B0600070205080204" pitchFamily="50" charset="-128"/>
            </a:rPr>
            <a:t>80,416</a:t>
          </a:r>
          <a:r>
            <a:rPr kumimoji="1" lang="ja-JP" altLang="en-US" sz="1200">
              <a:latin typeface="ＭＳ Ｐゴシック" panose="020B0600070205080204" pitchFamily="50" charset="-128"/>
              <a:ea typeface="ＭＳ Ｐゴシック" panose="020B0600070205080204" pitchFamily="50" charset="-128"/>
            </a:rPr>
            <a:t>円減少、人口は</a:t>
          </a:r>
          <a:r>
            <a:rPr kumimoji="1" lang="en-US" altLang="ja-JP" sz="1200">
              <a:latin typeface="ＭＳ Ｐゴシック" panose="020B0600070205080204" pitchFamily="50" charset="-128"/>
              <a:ea typeface="ＭＳ Ｐゴシック" panose="020B0600070205080204" pitchFamily="50" charset="-128"/>
            </a:rPr>
            <a:t>845</a:t>
          </a:r>
          <a:r>
            <a:rPr kumimoji="1" lang="ja-JP" altLang="en-US" sz="1200">
              <a:latin typeface="ＭＳ Ｐゴシック" panose="020B0600070205080204" pitchFamily="50" charset="-128"/>
              <a:ea typeface="ＭＳ Ｐゴシック" panose="020B0600070205080204" pitchFamily="50" charset="-128"/>
            </a:rPr>
            <a:t>人減少）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前年度と比べ減額となった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して、新型コロナ対策のための特別定額給付金事業等の完了により、国庫支出金が大幅に減額となり、歳入歳出額が下がったことが挙げれる。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・類似団体平均値を上回っているのは「消防費」と「教育費」であり、大きな変動があったのは「衛生費」と「民生費」が増額、「総務費」と「農林水産業費」が減額となった。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・「消防費」は、津波避難施設整備事業（築山整備）が完了したことにより、前年度と比べ減額となった。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・「教育費」は、日向・山武西統合小学校施設改修事業及び小学校情報機器整備事業等の完了した事業もあるが、松尾小学校新校舎整備事業の進捗により、前年度を上回った。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衛生費」は新型コロナウイルスワクチン接種事業のため、前年度と比べ増額となった。また、「民生費」は子育て世帯等臨時特別支援事業及び住民税非課税世帯臨時特別給付金を実施したため、増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・「総務費」は新型コロナウイルス感染症緊急経済対策として実施した、特別定額給付金給付事業が完了したため、減額となった。また、「農林水産業費」は令和元年台風</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号で被災した農業施設の修繕支援事業が完了したため、減額となった。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２年度は新型コロナウイルス感染症対策として、国庫支出金で実施した事業が多く、当初の見込みより取崩額が少なくなったことから残高が増加し、令和３年度は歳入不足を補うために、取崩額が増加したため、残高が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連結実質赤字比率については、一般会計及び特別会計ともに黒字であり、また、公営企業会計においても資金不足が生じておらず、健全な運営を行っている。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事業勘定）の実質収支については、県支出金や繰入金により歳入が前年度より増加したものの、歳出面において医療機関への受診形態がコロナ禍前に戻り、療養諸費が増額したことにより、歳出額も増加したため、黒字額も減少すること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今後も保険税の収納額の減少及び医療費の伸びに伴う給付の増加による厳しい財政運営が予想されるため、保険税の確保と医療費の抑制等による適正な財政運営に努める。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78_&#23665;&#27494;&#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78_&#23665;&#2749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54.4</v>
          </cell>
          <cell r="BX53">
            <v>55.8</v>
          </cell>
          <cell r="CF53">
            <v>57.7</v>
          </cell>
          <cell r="CN53">
            <v>58.4</v>
          </cell>
          <cell r="CV53">
            <v>60.2</v>
          </cell>
        </row>
        <row r="55">
          <cell r="AN55" t="str">
            <v>類似団体内平均値</v>
          </cell>
          <cell r="BP55">
            <v>30.2</v>
          </cell>
          <cell r="BX55">
            <v>25.4</v>
          </cell>
          <cell r="CF55">
            <v>23</v>
          </cell>
          <cell r="CN55">
            <v>41.5</v>
          </cell>
          <cell r="CV55">
            <v>25.2</v>
          </cell>
        </row>
        <row r="57">
          <cell r="BP57">
            <v>58.9</v>
          </cell>
          <cell r="BX57">
            <v>60</v>
          </cell>
          <cell r="CF57">
            <v>60.6</v>
          </cell>
          <cell r="CN57">
            <v>61.7</v>
          </cell>
          <cell r="CV57">
            <v>62.4</v>
          </cell>
        </row>
        <row r="72">
          <cell r="BP72" t="str">
            <v>H29</v>
          </cell>
          <cell r="BX72" t="str">
            <v>H30</v>
          </cell>
          <cell r="CF72" t="str">
            <v>R01</v>
          </cell>
          <cell r="CN72" t="str">
            <v>R02</v>
          </cell>
          <cell r="CV72" t="str">
            <v>R03</v>
          </cell>
        </row>
        <row r="73">
          <cell r="AN73" t="str">
            <v>当該団体値</v>
          </cell>
        </row>
        <row r="75">
          <cell r="BP75">
            <v>9.3000000000000007</v>
          </cell>
          <cell r="BX75">
            <v>9.1</v>
          </cell>
          <cell r="CF75">
            <v>8.6999999999999993</v>
          </cell>
          <cell r="CN75">
            <v>7.9</v>
          </cell>
          <cell r="CV75">
            <v>6.6</v>
          </cell>
        </row>
        <row r="77">
          <cell r="AN77" t="str">
            <v>類似団体内平均値</v>
          </cell>
          <cell r="BP77">
            <v>30.2</v>
          </cell>
          <cell r="BX77">
            <v>25.4</v>
          </cell>
          <cell r="CF77">
            <v>23</v>
          </cell>
          <cell r="CN77">
            <v>41.5</v>
          </cell>
          <cell r="CV77">
            <v>25.2</v>
          </cell>
        </row>
        <row r="79">
          <cell r="BP79">
            <v>8</v>
          </cell>
          <cell r="BX79">
            <v>7.8</v>
          </cell>
          <cell r="CF79">
            <v>7.7</v>
          </cell>
          <cell r="CN79">
            <v>9.1999999999999993</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4" t="s">
        <v>80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172"/>
      <c r="DK1" s="172"/>
      <c r="DL1" s="172"/>
      <c r="DM1" s="172"/>
      <c r="DN1" s="172"/>
      <c r="DO1" s="172"/>
    </row>
    <row r="2" spans="1:119" ht="24" thickBot="1" x14ac:dyDescent="0.25">
      <c r="B2" s="173" t="s">
        <v>81</v>
      </c>
      <c r="C2" s="173"/>
      <c r="D2" s="174"/>
    </row>
    <row r="3" spans="1:119" ht="18.75" customHeight="1" thickBot="1" x14ac:dyDescent="0.25">
      <c r="A3" s="172"/>
      <c r="B3" s="365" t="s">
        <v>82</v>
      </c>
      <c r="C3" s="366"/>
      <c r="D3" s="366"/>
      <c r="E3" s="367"/>
      <c r="F3" s="367"/>
      <c r="G3" s="367"/>
      <c r="H3" s="367"/>
      <c r="I3" s="367"/>
      <c r="J3" s="367"/>
      <c r="K3" s="367"/>
      <c r="L3" s="367" t="s">
        <v>83</v>
      </c>
      <c r="M3" s="367"/>
      <c r="N3" s="367"/>
      <c r="O3" s="367"/>
      <c r="P3" s="367"/>
      <c r="Q3" s="367"/>
      <c r="R3" s="374"/>
      <c r="S3" s="374"/>
      <c r="T3" s="374"/>
      <c r="U3" s="374"/>
      <c r="V3" s="375"/>
      <c r="W3" s="349" t="s">
        <v>84</v>
      </c>
      <c r="X3" s="350"/>
      <c r="Y3" s="350"/>
      <c r="Z3" s="350"/>
      <c r="AA3" s="350"/>
      <c r="AB3" s="366"/>
      <c r="AC3" s="374" t="s">
        <v>85</v>
      </c>
      <c r="AD3" s="350"/>
      <c r="AE3" s="350"/>
      <c r="AF3" s="350"/>
      <c r="AG3" s="350"/>
      <c r="AH3" s="350"/>
      <c r="AI3" s="350"/>
      <c r="AJ3" s="350"/>
      <c r="AK3" s="350"/>
      <c r="AL3" s="351"/>
      <c r="AM3" s="349" t="s">
        <v>86</v>
      </c>
      <c r="AN3" s="350"/>
      <c r="AO3" s="350"/>
      <c r="AP3" s="350"/>
      <c r="AQ3" s="350"/>
      <c r="AR3" s="350"/>
      <c r="AS3" s="350"/>
      <c r="AT3" s="350"/>
      <c r="AU3" s="350"/>
      <c r="AV3" s="350"/>
      <c r="AW3" s="350"/>
      <c r="AX3" s="351"/>
      <c r="AY3" s="386" t="s">
        <v>1</v>
      </c>
      <c r="AZ3" s="387"/>
      <c r="BA3" s="387"/>
      <c r="BB3" s="387"/>
      <c r="BC3" s="387"/>
      <c r="BD3" s="387"/>
      <c r="BE3" s="387"/>
      <c r="BF3" s="387"/>
      <c r="BG3" s="387"/>
      <c r="BH3" s="387"/>
      <c r="BI3" s="387"/>
      <c r="BJ3" s="387"/>
      <c r="BK3" s="387"/>
      <c r="BL3" s="387"/>
      <c r="BM3" s="388"/>
      <c r="BN3" s="349" t="s">
        <v>87</v>
      </c>
      <c r="BO3" s="350"/>
      <c r="BP3" s="350"/>
      <c r="BQ3" s="350"/>
      <c r="BR3" s="350"/>
      <c r="BS3" s="350"/>
      <c r="BT3" s="350"/>
      <c r="BU3" s="351"/>
      <c r="BV3" s="349" t="s">
        <v>88</v>
      </c>
      <c r="BW3" s="350"/>
      <c r="BX3" s="350"/>
      <c r="BY3" s="350"/>
      <c r="BZ3" s="350"/>
      <c r="CA3" s="350"/>
      <c r="CB3" s="350"/>
      <c r="CC3" s="351"/>
      <c r="CD3" s="386" t="s">
        <v>1</v>
      </c>
      <c r="CE3" s="387"/>
      <c r="CF3" s="387"/>
      <c r="CG3" s="387"/>
      <c r="CH3" s="387"/>
      <c r="CI3" s="387"/>
      <c r="CJ3" s="387"/>
      <c r="CK3" s="387"/>
      <c r="CL3" s="387"/>
      <c r="CM3" s="387"/>
      <c r="CN3" s="387"/>
      <c r="CO3" s="387"/>
      <c r="CP3" s="387"/>
      <c r="CQ3" s="387"/>
      <c r="CR3" s="387"/>
      <c r="CS3" s="388"/>
      <c r="CT3" s="349" t="s">
        <v>89</v>
      </c>
      <c r="CU3" s="350"/>
      <c r="CV3" s="350"/>
      <c r="CW3" s="350"/>
      <c r="CX3" s="350"/>
      <c r="CY3" s="350"/>
      <c r="CZ3" s="350"/>
      <c r="DA3" s="351"/>
      <c r="DB3" s="349" t="s">
        <v>90</v>
      </c>
      <c r="DC3" s="350"/>
      <c r="DD3" s="350"/>
      <c r="DE3" s="350"/>
      <c r="DF3" s="350"/>
      <c r="DG3" s="350"/>
      <c r="DH3" s="350"/>
      <c r="DI3" s="351"/>
    </row>
    <row r="4" spans="1:119" ht="18.75" customHeight="1" x14ac:dyDescent="0.2">
      <c r="A4" s="172"/>
      <c r="B4" s="368"/>
      <c r="C4" s="369"/>
      <c r="D4" s="369"/>
      <c r="E4" s="370"/>
      <c r="F4" s="370"/>
      <c r="G4" s="370"/>
      <c r="H4" s="370"/>
      <c r="I4" s="370"/>
      <c r="J4" s="370"/>
      <c r="K4" s="370"/>
      <c r="L4" s="370"/>
      <c r="M4" s="370"/>
      <c r="N4" s="370"/>
      <c r="O4" s="370"/>
      <c r="P4" s="370"/>
      <c r="Q4" s="370"/>
      <c r="R4" s="376"/>
      <c r="S4" s="376"/>
      <c r="T4" s="376"/>
      <c r="U4" s="376"/>
      <c r="V4" s="377"/>
      <c r="W4" s="380"/>
      <c r="X4" s="381"/>
      <c r="Y4" s="381"/>
      <c r="Z4" s="381"/>
      <c r="AA4" s="381"/>
      <c r="AB4" s="369"/>
      <c r="AC4" s="376"/>
      <c r="AD4" s="381"/>
      <c r="AE4" s="381"/>
      <c r="AF4" s="381"/>
      <c r="AG4" s="381"/>
      <c r="AH4" s="381"/>
      <c r="AI4" s="381"/>
      <c r="AJ4" s="381"/>
      <c r="AK4" s="381"/>
      <c r="AL4" s="384"/>
      <c r="AM4" s="382"/>
      <c r="AN4" s="383"/>
      <c r="AO4" s="383"/>
      <c r="AP4" s="383"/>
      <c r="AQ4" s="383"/>
      <c r="AR4" s="383"/>
      <c r="AS4" s="383"/>
      <c r="AT4" s="383"/>
      <c r="AU4" s="383"/>
      <c r="AV4" s="383"/>
      <c r="AW4" s="383"/>
      <c r="AX4" s="385"/>
      <c r="AY4" s="352" t="s">
        <v>91</v>
      </c>
      <c r="AZ4" s="353"/>
      <c r="BA4" s="353"/>
      <c r="BB4" s="353"/>
      <c r="BC4" s="353"/>
      <c r="BD4" s="353"/>
      <c r="BE4" s="353"/>
      <c r="BF4" s="353"/>
      <c r="BG4" s="353"/>
      <c r="BH4" s="353"/>
      <c r="BI4" s="353"/>
      <c r="BJ4" s="353"/>
      <c r="BK4" s="353"/>
      <c r="BL4" s="353"/>
      <c r="BM4" s="354"/>
      <c r="BN4" s="355">
        <v>27702873</v>
      </c>
      <c r="BO4" s="356"/>
      <c r="BP4" s="356"/>
      <c r="BQ4" s="356"/>
      <c r="BR4" s="356"/>
      <c r="BS4" s="356"/>
      <c r="BT4" s="356"/>
      <c r="BU4" s="357"/>
      <c r="BV4" s="355">
        <v>32110712</v>
      </c>
      <c r="BW4" s="356"/>
      <c r="BX4" s="356"/>
      <c r="BY4" s="356"/>
      <c r="BZ4" s="356"/>
      <c r="CA4" s="356"/>
      <c r="CB4" s="356"/>
      <c r="CC4" s="357"/>
      <c r="CD4" s="358" t="s">
        <v>92</v>
      </c>
      <c r="CE4" s="359"/>
      <c r="CF4" s="359"/>
      <c r="CG4" s="359"/>
      <c r="CH4" s="359"/>
      <c r="CI4" s="359"/>
      <c r="CJ4" s="359"/>
      <c r="CK4" s="359"/>
      <c r="CL4" s="359"/>
      <c r="CM4" s="359"/>
      <c r="CN4" s="359"/>
      <c r="CO4" s="359"/>
      <c r="CP4" s="359"/>
      <c r="CQ4" s="359"/>
      <c r="CR4" s="359"/>
      <c r="CS4" s="360"/>
      <c r="CT4" s="361">
        <v>7.9</v>
      </c>
      <c r="CU4" s="362"/>
      <c r="CV4" s="362"/>
      <c r="CW4" s="362"/>
      <c r="CX4" s="362"/>
      <c r="CY4" s="362"/>
      <c r="CZ4" s="362"/>
      <c r="DA4" s="363"/>
      <c r="DB4" s="361">
        <v>6.4</v>
      </c>
      <c r="DC4" s="362"/>
      <c r="DD4" s="362"/>
      <c r="DE4" s="362"/>
      <c r="DF4" s="362"/>
      <c r="DG4" s="362"/>
      <c r="DH4" s="362"/>
      <c r="DI4" s="363"/>
    </row>
    <row r="5" spans="1:119" ht="18.75" customHeight="1" x14ac:dyDescent="0.2">
      <c r="A5" s="172"/>
      <c r="B5" s="371"/>
      <c r="C5" s="372"/>
      <c r="D5" s="372"/>
      <c r="E5" s="373"/>
      <c r="F5" s="373"/>
      <c r="G5" s="373"/>
      <c r="H5" s="373"/>
      <c r="I5" s="373"/>
      <c r="J5" s="373"/>
      <c r="K5" s="373"/>
      <c r="L5" s="373"/>
      <c r="M5" s="373"/>
      <c r="N5" s="373"/>
      <c r="O5" s="373"/>
      <c r="P5" s="373"/>
      <c r="Q5" s="373"/>
      <c r="R5" s="378"/>
      <c r="S5" s="378"/>
      <c r="T5" s="378"/>
      <c r="U5" s="378"/>
      <c r="V5" s="379"/>
      <c r="W5" s="382"/>
      <c r="X5" s="383"/>
      <c r="Y5" s="383"/>
      <c r="Z5" s="383"/>
      <c r="AA5" s="383"/>
      <c r="AB5" s="372"/>
      <c r="AC5" s="378"/>
      <c r="AD5" s="383"/>
      <c r="AE5" s="383"/>
      <c r="AF5" s="383"/>
      <c r="AG5" s="383"/>
      <c r="AH5" s="383"/>
      <c r="AI5" s="383"/>
      <c r="AJ5" s="383"/>
      <c r="AK5" s="383"/>
      <c r="AL5" s="385"/>
      <c r="AM5" s="421" t="s">
        <v>93</v>
      </c>
      <c r="AN5" s="422"/>
      <c r="AO5" s="422"/>
      <c r="AP5" s="422"/>
      <c r="AQ5" s="422"/>
      <c r="AR5" s="422"/>
      <c r="AS5" s="422"/>
      <c r="AT5" s="423"/>
      <c r="AU5" s="424" t="s">
        <v>94</v>
      </c>
      <c r="AV5" s="425"/>
      <c r="AW5" s="425"/>
      <c r="AX5" s="425"/>
      <c r="AY5" s="426" t="s">
        <v>95</v>
      </c>
      <c r="AZ5" s="427"/>
      <c r="BA5" s="427"/>
      <c r="BB5" s="427"/>
      <c r="BC5" s="427"/>
      <c r="BD5" s="427"/>
      <c r="BE5" s="427"/>
      <c r="BF5" s="427"/>
      <c r="BG5" s="427"/>
      <c r="BH5" s="427"/>
      <c r="BI5" s="427"/>
      <c r="BJ5" s="427"/>
      <c r="BK5" s="427"/>
      <c r="BL5" s="427"/>
      <c r="BM5" s="428"/>
      <c r="BN5" s="392">
        <v>26261665</v>
      </c>
      <c r="BO5" s="393"/>
      <c r="BP5" s="393"/>
      <c r="BQ5" s="393"/>
      <c r="BR5" s="393"/>
      <c r="BS5" s="393"/>
      <c r="BT5" s="393"/>
      <c r="BU5" s="394"/>
      <c r="BV5" s="392">
        <v>30757853</v>
      </c>
      <c r="BW5" s="393"/>
      <c r="BX5" s="393"/>
      <c r="BY5" s="393"/>
      <c r="BZ5" s="393"/>
      <c r="CA5" s="393"/>
      <c r="CB5" s="393"/>
      <c r="CC5" s="394"/>
      <c r="CD5" s="395" t="s">
        <v>96</v>
      </c>
      <c r="CE5" s="396"/>
      <c r="CF5" s="396"/>
      <c r="CG5" s="396"/>
      <c r="CH5" s="396"/>
      <c r="CI5" s="396"/>
      <c r="CJ5" s="396"/>
      <c r="CK5" s="396"/>
      <c r="CL5" s="396"/>
      <c r="CM5" s="396"/>
      <c r="CN5" s="396"/>
      <c r="CO5" s="396"/>
      <c r="CP5" s="396"/>
      <c r="CQ5" s="396"/>
      <c r="CR5" s="396"/>
      <c r="CS5" s="397"/>
      <c r="CT5" s="389">
        <v>89.4</v>
      </c>
      <c r="CU5" s="390"/>
      <c r="CV5" s="390"/>
      <c r="CW5" s="390"/>
      <c r="CX5" s="390"/>
      <c r="CY5" s="390"/>
      <c r="CZ5" s="390"/>
      <c r="DA5" s="391"/>
      <c r="DB5" s="389">
        <v>92.6</v>
      </c>
      <c r="DC5" s="390"/>
      <c r="DD5" s="390"/>
      <c r="DE5" s="390"/>
      <c r="DF5" s="390"/>
      <c r="DG5" s="390"/>
      <c r="DH5" s="390"/>
      <c r="DI5" s="391"/>
    </row>
    <row r="6" spans="1:119" ht="18.75" customHeight="1" x14ac:dyDescent="0.2">
      <c r="A6" s="172"/>
      <c r="B6" s="398" t="s">
        <v>97</v>
      </c>
      <c r="C6" s="399"/>
      <c r="D6" s="399"/>
      <c r="E6" s="400"/>
      <c r="F6" s="400"/>
      <c r="G6" s="400"/>
      <c r="H6" s="400"/>
      <c r="I6" s="400"/>
      <c r="J6" s="400"/>
      <c r="K6" s="400"/>
      <c r="L6" s="400" t="s">
        <v>98</v>
      </c>
      <c r="M6" s="400"/>
      <c r="N6" s="400"/>
      <c r="O6" s="400"/>
      <c r="P6" s="400"/>
      <c r="Q6" s="400"/>
      <c r="R6" s="404"/>
      <c r="S6" s="404"/>
      <c r="T6" s="404"/>
      <c r="U6" s="404"/>
      <c r="V6" s="405"/>
      <c r="W6" s="408" t="s">
        <v>99</v>
      </c>
      <c r="X6" s="409"/>
      <c r="Y6" s="409"/>
      <c r="Z6" s="409"/>
      <c r="AA6" s="409"/>
      <c r="AB6" s="399"/>
      <c r="AC6" s="412" t="s">
        <v>100</v>
      </c>
      <c r="AD6" s="413"/>
      <c r="AE6" s="413"/>
      <c r="AF6" s="413"/>
      <c r="AG6" s="413"/>
      <c r="AH6" s="413"/>
      <c r="AI6" s="413"/>
      <c r="AJ6" s="413"/>
      <c r="AK6" s="413"/>
      <c r="AL6" s="414"/>
      <c r="AM6" s="421" t="s">
        <v>101</v>
      </c>
      <c r="AN6" s="422"/>
      <c r="AO6" s="422"/>
      <c r="AP6" s="422"/>
      <c r="AQ6" s="422"/>
      <c r="AR6" s="422"/>
      <c r="AS6" s="422"/>
      <c r="AT6" s="423"/>
      <c r="AU6" s="424" t="s">
        <v>102</v>
      </c>
      <c r="AV6" s="425"/>
      <c r="AW6" s="425"/>
      <c r="AX6" s="425"/>
      <c r="AY6" s="426" t="s">
        <v>103</v>
      </c>
      <c r="AZ6" s="427"/>
      <c r="BA6" s="427"/>
      <c r="BB6" s="427"/>
      <c r="BC6" s="427"/>
      <c r="BD6" s="427"/>
      <c r="BE6" s="427"/>
      <c r="BF6" s="427"/>
      <c r="BG6" s="427"/>
      <c r="BH6" s="427"/>
      <c r="BI6" s="427"/>
      <c r="BJ6" s="427"/>
      <c r="BK6" s="427"/>
      <c r="BL6" s="427"/>
      <c r="BM6" s="428"/>
      <c r="BN6" s="392">
        <v>1441208</v>
      </c>
      <c r="BO6" s="393"/>
      <c r="BP6" s="393"/>
      <c r="BQ6" s="393"/>
      <c r="BR6" s="393"/>
      <c r="BS6" s="393"/>
      <c r="BT6" s="393"/>
      <c r="BU6" s="394"/>
      <c r="BV6" s="392">
        <v>1352859</v>
      </c>
      <c r="BW6" s="393"/>
      <c r="BX6" s="393"/>
      <c r="BY6" s="393"/>
      <c r="BZ6" s="393"/>
      <c r="CA6" s="393"/>
      <c r="CB6" s="393"/>
      <c r="CC6" s="394"/>
      <c r="CD6" s="395" t="s">
        <v>104</v>
      </c>
      <c r="CE6" s="396"/>
      <c r="CF6" s="396"/>
      <c r="CG6" s="396"/>
      <c r="CH6" s="396"/>
      <c r="CI6" s="396"/>
      <c r="CJ6" s="396"/>
      <c r="CK6" s="396"/>
      <c r="CL6" s="396"/>
      <c r="CM6" s="396"/>
      <c r="CN6" s="396"/>
      <c r="CO6" s="396"/>
      <c r="CP6" s="396"/>
      <c r="CQ6" s="396"/>
      <c r="CR6" s="396"/>
      <c r="CS6" s="397"/>
      <c r="CT6" s="429">
        <v>94.5</v>
      </c>
      <c r="CU6" s="430"/>
      <c r="CV6" s="430"/>
      <c r="CW6" s="430"/>
      <c r="CX6" s="430"/>
      <c r="CY6" s="430"/>
      <c r="CZ6" s="430"/>
      <c r="DA6" s="431"/>
      <c r="DB6" s="429">
        <v>96.6</v>
      </c>
      <c r="DC6" s="430"/>
      <c r="DD6" s="430"/>
      <c r="DE6" s="430"/>
      <c r="DF6" s="430"/>
      <c r="DG6" s="430"/>
      <c r="DH6" s="430"/>
      <c r="DI6" s="431"/>
    </row>
    <row r="7" spans="1:119" ht="18.75" customHeight="1" x14ac:dyDescent="0.2">
      <c r="A7" s="172"/>
      <c r="B7" s="368"/>
      <c r="C7" s="369"/>
      <c r="D7" s="369"/>
      <c r="E7" s="370"/>
      <c r="F7" s="370"/>
      <c r="G7" s="370"/>
      <c r="H7" s="370"/>
      <c r="I7" s="370"/>
      <c r="J7" s="370"/>
      <c r="K7" s="370"/>
      <c r="L7" s="370"/>
      <c r="M7" s="370"/>
      <c r="N7" s="370"/>
      <c r="O7" s="370"/>
      <c r="P7" s="370"/>
      <c r="Q7" s="370"/>
      <c r="R7" s="376"/>
      <c r="S7" s="376"/>
      <c r="T7" s="376"/>
      <c r="U7" s="376"/>
      <c r="V7" s="377"/>
      <c r="W7" s="380"/>
      <c r="X7" s="381"/>
      <c r="Y7" s="381"/>
      <c r="Z7" s="381"/>
      <c r="AA7" s="381"/>
      <c r="AB7" s="369"/>
      <c r="AC7" s="415"/>
      <c r="AD7" s="416"/>
      <c r="AE7" s="416"/>
      <c r="AF7" s="416"/>
      <c r="AG7" s="416"/>
      <c r="AH7" s="416"/>
      <c r="AI7" s="416"/>
      <c r="AJ7" s="416"/>
      <c r="AK7" s="416"/>
      <c r="AL7" s="417"/>
      <c r="AM7" s="421" t="s">
        <v>105</v>
      </c>
      <c r="AN7" s="422"/>
      <c r="AO7" s="422"/>
      <c r="AP7" s="422"/>
      <c r="AQ7" s="422"/>
      <c r="AR7" s="422"/>
      <c r="AS7" s="422"/>
      <c r="AT7" s="423"/>
      <c r="AU7" s="424" t="s">
        <v>106</v>
      </c>
      <c r="AV7" s="425"/>
      <c r="AW7" s="425"/>
      <c r="AX7" s="425"/>
      <c r="AY7" s="426" t="s">
        <v>107</v>
      </c>
      <c r="AZ7" s="427"/>
      <c r="BA7" s="427"/>
      <c r="BB7" s="427"/>
      <c r="BC7" s="427"/>
      <c r="BD7" s="427"/>
      <c r="BE7" s="427"/>
      <c r="BF7" s="427"/>
      <c r="BG7" s="427"/>
      <c r="BH7" s="427"/>
      <c r="BI7" s="427"/>
      <c r="BJ7" s="427"/>
      <c r="BK7" s="427"/>
      <c r="BL7" s="427"/>
      <c r="BM7" s="428"/>
      <c r="BN7" s="392">
        <v>292537</v>
      </c>
      <c r="BO7" s="393"/>
      <c r="BP7" s="393"/>
      <c r="BQ7" s="393"/>
      <c r="BR7" s="393"/>
      <c r="BS7" s="393"/>
      <c r="BT7" s="393"/>
      <c r="BU7" s="394"/>
      <c r="BV7" s="392">
        <v>453402</v>
      </c>
      <c r="BW7" s="393"/>
      <c r="BX7" s="393"/>
      <c r="BY7" s="393"/>
      <c r="BZ7" s="393"/>
      <c r="CA7" s="393"/>
      <c r="CB7" s="393"/>
      <c r="CC7" s="394"/>
      <c r="CD7" s="395" t="s">
        <v>108</v>
      </c>
      <c r="CE7" s="396"/>
      <c r="CF7" s="396"/>
      <c r="CG7" s="396"/>
      <c r="CH7" s="396"/>
      <c r="CI7" s="396"/>
      <c r="CJ7" s="396"/>
      <c r="CK7" s="396"/>
      <c r="CL7" s="396"/>
      <c r="CM7" s="396"/>
      <c r="CN7" s="396"/>
      <c r="CO7" s="396"/>
      <c r="CP7" s="396"/>
      <c r="CQ7" s="396"/>
      <c r="CR7" s="396"/>
      <c r="CS7" s="397"/>
      <c r="CT7" s="392">
        <v>14497526</v>
      </c>
      <c r="CU7" s="393"/>
      <c r="CV7" s="393"/>
      <c r="CW7" s="393"/>
      <c r="CX7" s="393"/>
      <c r="CY7" s="393"/>
      <c r="CZ7" s="393"/>
      <c r="DA7" s="394"/>
      <c r="DB7" s="392">
        <v>14024965</v>
      </c>
      <c r="DC7" s="393"/>
      <c r="DD7" s="393"/>
      <c r="DE7" s="393"/>
      <c r="DF7" s="393"/>
      <c r="DG7" s="393"/>
      <c r="DH7" s="393"/>
      <c r="DI7" s="394"/>
    </row>
    <row r="8" spans="1:119" ht="18.75" customHeight="1" thickBot="1" x14ac:dyDescent="0.25">
      <c r="A8" s="172"/>
      <c r="B8" s="401"/>
      <c r="C8" s="402"/>
      <c r="D8" s="402"/>
      <c r="E8" s="403"/>
      <c r="F8" s="403"/>
      <c r="G8" s="403"/>
      <c r="H8" s="403"/>
      <c r="I8" s="403"/>
      <c r="J8" s="403"/>
      <c r="K8" s="403"/>
      <c r="L8" s="403"/>
      <c r="M8" s="403"/>
      <c r="N8" s="403"/>
      <c r="O8" s="403"/>
      <c r="P8" s="403"/>
      <c r="Q8" s="403"/>
      <c r="R8" s="406"/>
      <c r="S8" s="406"/>
      <c r="T8" s="406"/>
      <c r="U8" s="406"/>
      <c r="V8" s="407"/>
      <c r="W8" s="410"/>
      <c r="X8" s="411"/>
      <c r="Y8" s="411"/>
      <c r="Z8" s="411"/>
      <c r="AA8" s="411"/>
      <c r="AB8" s="402"/>
      <c r="AC8" s="418"/>
      <c r="AD8" s="419"/>
      <c r="AE8" s="419"/>
      <c r="AF8" s="419"/>
      <c r="AG8" s="419"/>
      <c r="AH8" s="419"/>
      <c r="AI8" s="419"/>
      <c r="AJ8" s="419"/>
      <c r="AK8" s="419"/>
      <c r="AL8" s="420"/>
      <c r="AM8" s="421" t="s">
        <v>109</v>
      </c>
      <c r="AN8" s="422"/>
      <c r="AO8" s="422"/>
      <c r="AP8" s="422"/>
      <c r="AQ8" s="422"/>
      <c r="AR8" s="422"/>
      <c r="AS8" s="422"/>
      <c r="AT8" s="423"/>
      <c r="AU8" s="424" t="s">
        <v>110</v>
      </c>
      <c r="AV8" s="425"/>
      <c r="AW8" s="425"/>
      <c r="AX8" s="425"/>
      <c r="AY8" s="426" t="s">
        <v>111</v>
      </c>
      <c r="AZ8" s="427"/>
      <c r="BA8" s="427"/>
      <c r="BB8" s="427"/>
      <c r="BC8" s="427"/>
      <c r="BD8" s="427"/>
      <c r="BE8" s="427"/>
      <c r="BF8" s="427"/>
      <c r="BG8" s="427"/>
      <c r="BH8" s="427"/>
      <c r="BI8" s="427"/>
      <c r="BJ8" s="427"/>
      <c r="BK8" s="427"/>
      <c r="BL8" s="427"/>
      <c r="BM8" s="428"/>
      <c r="BN8" s="392">
        <v>1148671</v>
      </c>
      <c r="BO8" s="393"/>
      <c r="BP8" s="393"/>
      <c r="BQ8" s="393"/>
      <c r="BR8" s="393"/>
      <c r="BS8" s="393"/>
      <c r="BT8" s="393"/>
      <c r="BU8" s="394"/>
      <c r="BV8" s="392">
        <v>899457</v>
      </c>
      <c r="BW8" s="393"/>
      <c r="BX8" s="393"/>
      <c r="BY8" s="393"/>
      <c r="BZ8" s="393"/>
      <c r="CA8" s="393"/>
      <c r="CB8" s="393"/>
      <c r="CC8" s="394"/>
      <c r="CD8" s="395" t="s">
        <v>112</v>
      </c>
      <c r="CE8" s="396"/>
      <c r="CF8" s="396"/>
      <c r="CG8" s="396"/>
      <c r="CH8" s="396"/>
      <c r="CI8" s="396"/>
      <c r="CJ8" s="396"/>
      <c r="CK8" s="396"/>
      <c r="CL8" s="396"/>
      <c r="CM8" s="396"/>
      <c r="CN8" s="396"/>
      <c r="CO8" s="396"/>
      <c r="CP8" s="396"/>
      <c r="CQ8" s="396"/>
      <c r="CR8" s="396"/>
      <c r="CS8" s="397"/>
      <c r="CT8" s="432">
        <v>0.49</v>
      </c>
      <c r="CU8" s="433"/>
      <c r="CV8" s="433"/>
      <c r="CW8" s="433"/>
      <c r="CX8" s="433"/>
      <c r="CY8" s="433"/>
      <c r="CZ8" s="433"/>
      <c r="DA8" s="434"/>
      <c r="DB8" s="432">
        <v>0.5</v>
      </c>
      <c r="DC8" s="433"/>
      <c r="DD8" s="433"/>
      <c r="DE8" s="433"/>
      <c r="DF8" s="433"/>
      <c r="DG8" s="433"/>
      <c r="DH8" s="433"/>
      <c r="DI8" s="434"/>
    </row>
    <row r="9" spans="1:119" ht="18.75" customHeight="1" thickBot="1" x14ac:dyDescent="0.25">
      <c r="A9" s="172"/>
      <c r="B9" s="386" t="s">
        <v>113</v>
      </c>
      <c r="C9" s="387"/>
      <c r="D9" s="387"/>
      <c r="E9" s="387"/>
      <c r="F9" s="387"/>
      <c r="G9" s="387"/>
      <c r="H9" s="387"/>
      <c r="I9" s="387"/>
      <c r="J9" s="387"/>
      <c r="K9" s="435"/>
      <c r="L9" s="436" t="s">
        <v>114</v>
      </c>
      <c r="M9" s="437"/>
      <c r="N9" s="437"/>
      <c r="O9" s="437"/>
      <c r="P9" s="437"/>
      <c r="Q9" s="438"/>
      <c r="R9" s="439">
        <v>48444</v>
      </c>
      <c r="S9" s="440"/>
      <c r="T9" s="440"/>
      <c r="U9" s="440"/>
      <c r="V9" s="441"/>
      <c r="W9" s="349" t="s">
        <v>115</v>
      </c>
      <c r="X9" s="350"/>
      <c r="Y9" s="350"/>
      <c r="Z9" s="350"/>
      <c r="AA9" s="350"/>
      <c r="AB9" s="350"/>
      <c r="AC9" s="350"/>
      <c r="AD9" s="350"/>
      <c r="AE9" s="350"/>
      <c r="AF9" s="350"/>
      <c r="AG9" s="350"/>
      <c r="AH9" s="350"/>
      <c r="AI9" s="350"/>
      <c r="AJ9" s="350"/>
      <c r="AK9" s="350"/>
      <c r="AL9" s="351"/>
      <c r="AM9" s="421" t="s">
        <v>116</v>
      </c>
      <c r="AN9" s="422"/>
      <c r="AO9" s="422"/>
      <c r="AP9" s="422"/>
      <c r="AQ9" s="422"/>
      <c r="AR9" s="422"/>
      <c r="AS9" s="422"/>
      <c r="AT9" s="423"/>
      <c r="AU9" s="424" t="s">
        <v>94</v>
      </c>
      <c r="AV9" s="425"/>
      <c r="AW9" s="425"/>
      <c r="AX9" s="425"/>
      <c r="AY9" s="426" t="s">
        <v>117</v>
      </c>
      <c r="AZ9" s="427"/>
      <c r="BA9" s="427"/>
      <c r="BB9" s="427"/>
      <c r="BC9" s="427"/>
      <c r="BD9" s="427"/>
      <c r="BE9" s="427"/>
      <c r="BF9" s="427"/>
      <c r="BG9" s="427"/>
      <c r="BH9" s="427"/>
      <c r="BI9" s="427"/>
      <c r="BJ9" s="427"/>
      <c r="BK9" s="427"/>
      <c r="BL9" s="427"/>
      <c r="BM9" s="428"/>
      <c r="BN9" s="392">
        <v>249214</v>
      </c>
      <c r="BO9" s="393"/>
      <c r="BP9" s="393"/>
      <c r="BQ9" s="393"/>
      <c r="BR9" s="393"/>
      <c r="BS9" s="393"/>
      <c r="BT9" s="393"/>
      <c r="BU9" s="394"/>
      <c r="BV9" s="392">
        <v>-212197</v>
      </c>
      <c r="BW9" s="393"/>
      <c r="BX9" s="393"/>
      <c r="BY9" s="393"/>
      <c r="BZ9" s="393"/>
      <c r="CA9" s="393"/>
      <c r="CB9" s="393"/>
      <c r="CC9" s="394"/>
      <c r="CD9" s="395" t="s">
        <v>118</v>
      </c>
      <c r="CE9" s="396"/>
      <c r="CF9" s="396"/>
      <c r="CG9" s="396"/>
      <c r="CH9" s="396"/>
      <c r="CI9" s="396"/>
      <c r="CJ9" s="396"/>
      <c r="CK9" s="396"/>
      <c r="CL9" s="396"/>
      <c r="CM9" s="396"/>
      <c r="CN9" s="396"/>
      <c r="CO9" s="396"/>
      <c r="CP9" s="396"/>
      <c r="CQ9" s="396"/>
      <c r="CR9" s="396"/>
      <c r="CS9" s="397"/>
      <c r="CT9" s="389">
        <v>12.6</v>
      </c>
      <c r="CU9" s="390"/>
      <c r="CV9" s="390"/>
      <c r="CW9" s="390"/>
      <c r="CX9" s="390"/>
      <c r="CY9" s="390"/>
      <c r="CZ9" s="390"/>
      <c r="DA9" s="391"/>
      <c r="DB9" s="389">
        <v>12.7</v>
      </c>
      <c r="DC9" s="390"/>
      <c r="DD9" s="390"/>
      <c r="DE9" s="390"/>
      <c r="DF9" s="390"/>
      <c r="DG9" s="390"/>
      <c r="DH9" s="390"/>
      <c r="DI9" s="391"/>
    </row>
    <row r="10" spans="1:119" ht="18.75" customHeight="1" thickBot="1" x14ac:dyDescent="0.25">
      <c r="A10" s="172"/>
      <c r="B10" s="386"/>
      <c r="C10" s="387"/>
      <c r="D10" s="387"/>
      <c r="E10" s="387"/>
      <c r="F10" s="387"/>
      <c r="G10" s="387"/>
      <c r="H10" s="387"/>
      <c r="I10" s="387"/>
      <c r="J10" s="387"/>
      <c r="K10" s="435"/>
      <c r="L10" s="442" t="s">
        <v>119</v>
      </c>
      <c r="M10" s="422"/>
      <c r="N10" s="422"/>
      <c r="O10" s="422"/>
      <c r="P10" s="422"/>
      <c r="Q10" s="423"/>
      <c r="R10" s="443">
        <v>52222</v>
      </c>
      <c r="S10" s="444"/>
      <c r="T10" s="444"/>
      <c r="U10" s="444"/>
      <c r="V10" s="445"/>
      <c r="W10" s="380"/>
      <c r="X10" s="381"/>
      <c r="Y10" s="381"/>
      <c r="Z10" s="381"/>
      <c r="AA10" s="381"/>
      <c r="AB10" s="381"/>
      <c r="AC10" s="381"/>
      <c r="AD10" s="381"/>
      <c r="AE10" s="381"/>
      <c r="AF10" s="381"/>
      <c r="AG10" s="381"/>
      <c r="AH10" s="381"/>
      <c r="AI10" s="381"/>
      <c r="AJ10" s="381"/>
      <c r="AK10" s="381"/>
      <c r="AL10" s="384"/>
      <c r="AM10" s="421" t="s">
        <v>120</v>
      </c>
      <c r="AN10" s="422"/>
      <c r="AO10" s="422"/>
      <c r="AP10" s="422"/>
      <c r="AQ10" s="422"/>
      <c r="AR10" s="422"/>
      <c r="AS10" s="422"/>
      <c r="AT10" s="423"/>
      <c r="AU10" s="424" t="s">
        <v>121</v>
      </c>
      <c r="AV10" s="425"/>
      <c r="AW10" s="425"/>
      <c r="AX10" s="425"/>
      <c r="AY10" s="426" t="s">
        <v>122</v>
      </c>
      <c r="AZ10" s="427"/>
      <c r="BA10" s="427"/>
      <c r="BB10" s="427"/>
      <c r="BC10" s="427"/>
      <c r="BD10" s="427"/>
      <c r="BE10" s="427"/>
      <c r="BF10" s="427"/>
      <c r="BG10" s="427"/>
      <c r="BH10" s="427"/>
      <c r="BI10" s="427"/>
      <c r="BJ10" s="427"/>
      <c r="BK10" s="427"/>
      <c r="BL10" s="427"/>
      <c r="BM10" s="428"/>
      <c r="BN10" s="392">
        <v>22961</v>
      </c>
      <c r="BO10" s="393"/>
      <c r="BP10" s="393"/>
      <c r="BQ10" s="393"/>
      <c r="BR10" s="393"/>
      <c r="BS10" s="393"/>
      <c r="BT10" s="393"/>
      <c r="BU10" s="394"/>
      <c r="BV10" s="392">
        <v>21386</v>
      </c>
      <c r="BW10" s="393"/>
      <c r="BX10" s="393"/>
      <c r="BY10" s="393"/>
      <c r="BZ10" s="393"/>
      <c r="CA10" s="393"/>
      <c r="CB10" s="393"/>
      <c r="CC10" s="394"/>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6"/>
      <c r="C11" s="387"/>
      <c r="D11" s="387"/>
      <c r="E11" s="387"/>
      <c r="F11" s="387"/>
      <c r="G11" s="387"/>
      <c r="H11" s="387"/>
      <c r="I11" s="387"/>
      <c r="J11" s="387"/>
      <c r="K11" s="435"/>
      <c r="L11" s="446" t="s">
        <v>124</v>
      </c>
      <c r="M11" s="447"/>
      <c r="N11" s="447"/>
      <c r="O11" s="447"/>
      <c r="P11" s="447"/>
      <c r="Q11" s="448"/>
      <c r="R11" s="449" t="s">
        <v>125</v>
      </c>
      <c r="S11" s="450"/>
      <c r="T11" s="450"/>
      <c r="U11" s="450"/>
      <c r="V11" s="451"/>
      <c r="W11" s="380"/>
      <c r="X11" s="381"/>
      <c r="Y11" s="381"/>
      <c r="Z11" s="381"/>
      <c r="AA11" s="381"/>
      <c r="AB11" s="381"/>
      <c r="AC11" s="381"/>
      <c r="AD11" s="381"/>
      <c r="AE11" s="381"/>
      <c r="AF11" s="381"/>
      <c r="AG11" s="381"/>
      <c r="AH11" s="381"/>
      <c r="AI11" s="381"/>
      <c r="AJ11" s="381"/>
      <c r="AK11" s="381"/>
      <c r="AL11" s="384"/>
      <c r="AM11" s="421" t="s">
        <v>126</v>
      </c>
      <c r="AN11" s="422"/>
      <c r="AO11" s="422"/>
      <c r="AP11" s="422"/>
      <c r="AQ11" s="422"/>
      <c r="AR11" s="422"/>
      <c r="AS11" s="422"/>
      <c r="AT11" s="423"/>
      <c r="AU11" s="424" t="s">
        <v>121</v>
      </c>
      <c r="AV11" s="425"/>
      <c r="AW11" s="425"/>
      <c r="AX11" s="425"/>
      <c r="AY11" s="426" t="s">
        <v>127</v>
      </c>
      <c r="AZ11" s="427"/>
      <c r="BA11" s="427"/>
      <c r="BB11" s="427"/>
      <c r="BC11" s="427"/>
      <c r="BD11" s="427"/>
      <c r="BE11" s="427"/>
      <c r="BF11" s="427"/>
      <c r="BG11" s="427"/>
      <c r="BH11" s="427"/>
      <c r="BI11" s="427"/>
      <c r="BJ11" s="427"/>
      <c r="BK11" s="427"/>
      <c r="BL11" s="427"/>
      <c r="BM11" s="428"/>
      <c r="BN11" s="392">
        <v>0</v>
      </c>
      <c r="BO11" s="393"/>
      <c r="BP11" s="393"/>
      <c r="BQ11" s="393"/>
      <c r="BR11" s="393"/>
      <c r="BS11" s="393"/>
      <c r="BT11" s="393"/>
      <c r="BU11" s="394"/>
      <c r="BV11" s="392">
        <v>0</v>
      </c>
      <c r="BW11" s="393"/>
      <c r="BX11" s="393"/>
      <c r="BY11" s="393"/>
      <c r="BZ11" s="393"/>
      <c r="CA11" s="393"/>
      <c r="CB11" s="393"/>
      <c r="CC11" s="394"/>
      <c r="CD11" s="395" t="s">
        <v>128</v>
      </c>
      <c r="CE11" s="396"/>
      <c r="CF11" s="396"/>
      <c r="CG11" s="396"/>
      <c r="CH11" s="396"/>
      <c r="CI11" s="396"/>
      <c r="CJ11" s="396"/>
      <c r="CK11" s="396"/>
      <c r="CL11" s="396"/>
      <c r="CM11" s="396"/>
      <c r="CN11" s="396"/>
      <c r="CO11" s="396"/>
      <c r="CP11" s="396"/>
      <c r="CQ11" s="396"/>
      <c r="CR11" s="396"/>
      <c r="CS11" s="397"/>
      <c r="CT11" s="432" t="s">
        <v>129</v>
      </c>
      <c r="CU11" s="433"/>
      <c r="CV11" s="433"/>
      <c r="CW11" s="433"/>
      <c r="CX11" s="433"/>
      <c r="CY11" s="433"/>
      <c r="CZ11" s="433"/>
      <c r="DA11" s="434"/>
      <c r="DB11" s="432" t="s">
        <v>129</v>
      </c>
      <c r="DC11" s="433"/>
      <c r="DD11" s="433"/>
      <c r="DE11" s="433"/>
      <c r="DF11" s="433"/>
      <c r="DG11" s="433"/>
      <c r="DH11" s="433"/>
      <c r="DI11" s="434"/>
    </row>
    <row r="12" spans="1:119" ht="18.75" customHeight="1" x14ac:dyDescent="0.2">
      <c r="A12" s="172"/>
      <c r="B12" s="452" t="s">
        <v>130</v>
      </c>
      <c r="C12" s="453"/>
      <c r="D12" s="453"/>
      <c r="E12" s="453"/>
      <c r="F12" s="453"/>
      <c r="G12" s="453"/>
      <c r="H12" s="453"/>
      <c r="I12" s="453"/>
      <c r="J12" s="453"/>
      <c r="K12" s="454"/>
      <c r="L12" s="461" t="s">
        <v>131</v>
      </c>
      <c r="M12" s="462"/>
      <c r="N12" s="462"/>
      <c r="O12" s="462"/>
      <c r="P12" s="462"/>
      <c r="Q12" s="463"/>
      <c r="R12" s="464">
        <v>49491</v>
      </c>
      <c r="S12" s="465"/>
      <c r="T12" s="465"/>
      <c r="U12" s="465"/>
      <c r="V12" s="466"/>
      <c r="W12" s="467" t="s">
        <v>1</v>
      </c>
      <c r="X12" s="425"/>
      <c r="Y12" s="425"/>
      <c r="Z12" s="425"/>
      <c r="AA12" s="425"/>
      <c r="AB12" s="468"/>
      <c r="AC12" s="469" t="s">
        <v>132</v>
      </c>
      <c r="AD12" s="470"/>
      <c r="AE12" s="470"/>
      <c r="AF12" s="470"/>
      <c r="AG12" s="471"/>
      <c r="AH12" s="469" t="s">
        <v>133</v>
      </c>
      <c r="AI12" s="470"/>
      <c r="AJ12" s="470"/>
      <c r="AK12" s="470"/>
      <c r="AL12" s="472"/>
      <c r="AM12" s="421" t="s">
        <v>134</v>
      </c>
      <c r="AN12" s="422"/>
      <c r="AO12" s="422"/>
      <c r="AP12" s="422"/>
      <c r="AQ12" s="422"/>
      <c r="AR12" s="422"/>
      <c r="AS12" s="422"/>
      <c r="AT12" s="423"/>
      <c r="AU12" s="424" t="s">
        <v>110</v>
      </c>
      <c r="AV12" s="425"/>
      <c r="AW12" s="425"/>
      <c r="AX12" s="425"/>
      <c r="AY12" s="426" t="s">
        <v>135</v>
      </c>
      <c r="AZ12" s="427"/>
      <c r="BA12" s="427"/>
      <c r="BB12" s="427"/>
      <c r="BC12" s="427"/>
      <c r="BD12" s="427"/>
      <c r="BE12" s="427"/>
      <c r="BF12" s="427"/>
      <c r="BG12" s="427"/>
      <c r="BH12" s="427"/>
      <c r="BI12" s="427"/>
      <c r="BJ12" s="427"/>
      <c r="BK12" s="427"/>
      <c r="BL12" s="427"/>
      <c r="BM12" s="428"/>
      <c r="BN12" s="392">
        <v>600000</v>
      </c>
      <c r="BO12" s="393"/>
      <c r="BP12" s="393"/>
      <c r="BQ12" s="393"/>
      <c r="BR12" s="393"/>
      <c r="BS12" s="393"/>
      <c r="BT12" s="393"/>
      <c r="BU12" s="394"/>
      <c r="BV12" s="392">
        <v>15037</v>
      </c>
      <c r="BW12" s="393"/>
      <c r="BX12" s="393"/>
      <c r="BY12" s="393"/>
      <c r="BZ12" s="393"/>
      <c r="CA12" s="393"/>
      <c r="CB12" s="393"/>
      <c r="CC12" s="394"/>
      <c r="CD12" s="395" t="s">
        <v>136</v>
      </c>
      <c r="CE12" s="396"/>
      <c r="CF12" s="396"/>
      <c r="CG12" s="396"/>
      <c r="CH12" s="396"/>
      <c r="CI12" s="396"/>
      <c r="CJ12" s="396"/>
      <c r="CK12" s="396"/>
      <c r="CL12" s="396"/>
      <c r="CM12" s="396"/>
      <c r="CN12" s="396"/>
      <c r="CO12" s="396"/>
      <c r="CP12" s="396"/>
      <c r="CQ12" s="396"/>
      <c r="CR12" s="396"/>
      <c r="CS12" s="397"/>
      <c r="CT12" s="432" t="s">
        <v>137</v>
      </c>
      <c r="CU12" s="433"/>
      <c r="CV12" s="433"/>
      <c r="CW12" s="433"/>
      <c r="CX12" s="433"/>
      <c r="CY12" s="433"/>
      <c r="CZ12" s="433"/>
      <c r="DA12" s="434"/>
      <c r="DB12" s="432" t="s">
        <v>137</v>
      </c>
      <c r="DC12" s="433"/>
      <c r="DD12" s="433"/>
      <c r="DE12" s="433"/>
      <c r="DF12" s="433"/>
      <c r="DG12" s="433"/>
      <c r="DH12" s="433"/>
      <c r="DI12" s="434"/>
    </row>
    <row r="13" spans="1:119" ht="18.75" customHeight="1" x14ac:dyDescent="0.2">
      <c r="A13" s="172"/>
      <c r="B13" s="455"/>
      <c r="C13" s="456"/>
      <c r="D13" s="456"/>
      <c r="E13" s="456"/>
      <c r="F13" s="456"/>
      <c r="G13" s="456"/>
      <c r="H13" s="456"/>
      <c r="I13" s="456"/>
      <c r="J13" s="456"/>
      <c r="K13" s="457"/>
      <c r="L13" s="181"/>
      <c r="M13" s="483" t="s">
        <v>138</v>
      </c>
      <c r="N13" s="484"/>
      <c r="O13" s="484"/>
      <c r="P13" s="484"/>
      <c r="Q13" s="485"/>
      <c r="R13" s="476">
        <v>48193</v>
      </c>
      <c r="S13" s="477"/>
      <c r="T13" s="477"/>
      <c r="U13" s="477"/>
      <c r="V13" s="478"/>
      <c r="W13" s="408" t="s">
        <v>139</v>
      </c>
      <c r="X13" s="409"/>
      <c r="Y13" s="409"/>
      <c r="Z13" s="409"/>
      <c r="AA13" s="409"/>
      <c r="AB13" s="399"/>
      <c r="AC13" s="443">
        <v>2640</v>
      </c>
      <c r="AD13" s="444"/>
      <c r="AE13" s="444"/>
      <c r="AF13" s="444"/>
      <c r="AG13" s="486"/>
      <c r="AH13" s="443">
        <v>3127</v>
      </c>
      <c r="AI13" s="444"/>
      <c r="AJ13" s="444"/>
      <c r="AK13" s="444"/>
      <c r="AL13" s="445"/>
      <c r="AM13" s="421" t="s">
        <v>140</v>
      </c>
      <c r="AN13" s="422"/>
      <c r="AO13" s="422"/>
      <c r="AP13" s="422"/>
      <c r="AQ13" s="422"/>
      <c r="AR13" s="422"/>
      <c r="AS13" s="422"/>
      <c r="AT13" s="423"/>
      <c r="AU13" s="424" t="s">
        <v>141</v>
      </c>
      <c r="AV13" s="425"/>
      <c r="AW13" s="425"/>
      <c r="AX13" s="425"/>
      <c r="AY13" s="426" t="s">
        <v>142</v>
      </c>
      <c r="AZ13" s="427"/>
      <c r="BA13" s="427"/>
      <c r="BB13" s="427"/>
      <c r="BC13" s="427"/>
      <c r="BD13" s="427"/>
      <c r="BE13" s="427"/>
      <c r="BF13" s="427"/>
      <c r="BG13" s="427"/>
      <c r="BH13" s="427"/>
      <c r="BI13" s="427"/>
      <c r="BJ13" s="427"/>
      <c r="BK13" s="427"/>
      <c r="BL13" s="427"/>
      <c r="BM13" s="428"/>
      <c r="BN13" s="392">
        <v>-327825</v>
      </c>
      <c r="BO13" s="393"/>
      <c r="BP13" s="393"/>
      <c r="BQ13" s="393"/>
      <c r="BR13" s="393"/>
      <c r="BS13" s="393"/>
      <c r="BT13" s="393"/>
      <c r="BU13" s="394"/>
      <c r="BV13" s="392">
        <v>-205848</v>
      </c>
      <c r="BW13" s="393"/>
      <c r="BX13" s="393"/>
      <c r="BY13" s="393"/>
      <c r="BZ13" s="393"/>
      <c r="CA13" s="393"/>
      <c r="CB13" s="393"/>
      <c r="CC13" s="394"/>
      <c r="CD13" s="395" t="s">
        <v>143</v>
      </c>
      <c r="CE13" s="396"/>
      <c r="CF13" s="396"/>
      <c r="CG13" s="396"/>
      <c r="CH13" s="396"/>
      <c r="CI13" s="396"/>
      <c r="CJ13" s="396"/>
      <c r="CK13" s="396"/>
      <c r="CL13" s="396"/>
      <c r="CM13" s="396"/>
      <c r="CN13" s="396"/>
      <c r="CO13" s="396"/>
      <c r="CP13" s="396"/>
      <c r="CQ13" s="396"/>
      <c r="CR13" s="396"/>
      <c r="CS13" s="397"/>
      <c r="CT13" s="389">
        <v>6.6</v>
      </c>
      <c r="CU13" s="390"/>
      <c r="CV13" s="390"/>
      <c r="CW13" s="390"/>
      <c r="CX13" s="390"/>
      <c r="CY13" s="390"/>
      <c r="CZ13" s="390"/>
      <c r="DA13" s="391"/>
      <c r="DB13" s="389">
        <v>7.9</v>
      </c>
      <c r="DC13" s="390"/>
      <c r="DD13" s="390"/>
      <c r="DE13" s="390"/>
      <c r="DF13" s="390"/>
      <c r="DG13" s="390"/>
      <c r="DH13" s="390"/>
      <c r="DI13" s="391"/>
    </row>
    <row r="14" spans="1:119" ht="18.75" customHeight="1" thickBot="1" x14ac:dyDescent="0.25">
      <c r="A14" s="172"/>
      <c r="B14" s="455"/>
      <c r="C14" s="456"/>
      <c r="D14" s="456"/>
      <c r="E14" s="456"/>
      <c r="F14" s="456"/>
      <c r="G14" s="456"/>
      <c r="H14" s="456"/>
      <c r="I14" s="456"/>
      <c r="J14" s="456"/>
      <c r="K14" s="457"/>
      <c r="L14" s="473" t="s">
        <v>144</v>
      </c>
      <c r="M14" s="474"/>
      <c r="N14" s="474"/>
      <c r="O14" s="474"/>
      <c r="P14" s="474"/>
      <c r="Q14" s="475"/>
      <c r="R14" s="476">
        <v>50336</v>
      </c>
      <c r="S14" s="477"/>
      <c r="T14" s="477"/>
      <c r="U14" s="477"/>
      <c r="V14" s="478"/>
      <c r="W14" s="382"/>
      <c r="X14" s="383"/>
      <c r="Y14" s="383"/>
      <c r="Z14" s="383"/>
      <c r="AA14" s="383"/>
      <c r="AB14" s="372"/>
      <c r="AC14" s="479">
        <v>11.4</v>
      </c>
      <c r="AD14" s="480"/>
      <c r="AE14" s="480"/>
      <c r="AF14" s="480"/>
      <c r="AG14" s="481"/>
      <c r="AH14" s="479">
        <v>12.5</v>
      </c>
      <c r="AI14" s="480"/>
      <c r="AJ14" s="480"/>
      <c r="AK14" s="480"/>
      <c r="AL14" s="482"/>
      <c r="AM14" s="421"/>
      <c r="AN14" s="422"/>
      <c r="AO14" s="422"/>
      <c r="AP14" s="422"/>
      <c r="AQ14" s="422"/>
      <c r="AR14" s="422"/>
      <c r="AS14" s="422"/>
      <c r="AT14" s="423"/>
      <c r="AU14" s="424"/>
      <c r="AV14" s="425"/>
      <c r="AW14" s="425"/>
      <c r="AX14" s="425"/>
      <c r="AY14" s="426"/>
      <c r="AZ14" s="427"/>
      <c r="BA14" s="427"/>
      <c r="BB14" s="427"/>
      <c r="BC14" s="427"/>
      <c r="BD14" s="427"/>
      <c r="BE14" s="427"/>
      <c r="BF14" s="427"/>
      <c r="BG14" s="427"/>
      <c r="BH14" s="427"/>
      <c r="BI14" s="427"/>
      <c r="BJ14" s="427"/>
      <c r="BK14" s="427"/>
      <c r="BL14" s="427"/>
      <c r="BM14" s="428"/>
      <c r="BN14" s="392"/>
      <c r="BO14" s="393"/>
      <c r="BP14" s="393"/>
      <c r="BQ14" s="393"/>
      <c r="BR14" s="393"/>
      <c r="BS14" s="393"/>
      <c r="BT14" s="393"/>
      <c r="BU14" s="394"/>
      <c r="BV14" s="392"/>
      <c r="BW14" s="393"/>
      <c r="BX14" s="393"/>
      <c r="BY14" s="393"/>
      <c r="BZ14" s="393"/>
      <c r="CA14" s="393"/>
      <c r="CB14" s="393"/>
      <c r="CC14" s="394"/>
      <c r="CD14" s="487" t="s">
        <v>145</v>
      </c>
      <c r="CE14" s="488"/>
      <c r="CF14" s="488"/>
      <c r="CG14" s="488"/>
      <c r="CH14" s="488"/>
      <c r="CI14" s="488"/>
      <c r="CJ14" s="488"/>
      <c r="CK14" s="488"/>
      <c r="CL14" s="488"/>
      <c r="CM14" s="488"/>
      <c r="CN14" s="488"/>
      <c r="CO14" s="488"/>
      <c r="CP14" s="488"/>
      <c r="CQ14" s="488"/>
      <c r="CR14" s="488"/>
      <c r="CS14" s="489"/>
      <c r="CT14" s="490" t="s">
        <v>137</v>
      </c>
      <c r="CU14" s="491"/>
      <c r="CV14" s="491"/>
      <c r="CW14" s="491"/>
      <c r="CX14" s="491"/>
      <c r="CY14" s="491"/>
      <c r="CZ14" s="491"/>
      <c r="DA14" s="492"/>
      <c r="DB14" s="490" t="s">
        <v>137</v>
      </c>
      <c r="DC14" s="491"/>
      <c r="DD14" s="491"/>
      <c r="DE14" s="491"/>
      <c r="DF14" s="491"/>
      <c r="DG14" s="491"/>
      <c r="DH14" s="491"/>
      <c r="DI14" s="492"/>
    </row>
    <row r="15" spans="1:119" ht="18.75" customHeight="1" x14ac:dyDescent="0.2">
      <c r="A15" s="172"/>
      <c r="B15" s="455"/>
      <c r="C15" s="456"/>
      <c r="D15" s="456"/>
      <c r="E15" s="456"/>
      <c r="F15" s="456"/>
      <c r="G15" s="456"/>
      <c r="H15" s="456"/>
      <c r="I15" s="456"/>
      <c r="J15" s="456"/>
      <c r="K15" s="457"/>
      <c r="L15" s="181"/>
      <c r="M15" s="483" t="s">
        <v>138</v>
      </c>
      <c r="N15" s="484"/>
      <c r="O15" s="484"/>
      <c r="P15" s="484"/>
      <c r="Q15" s="485"/>
      <c r="R15" s="476">
        <v>49057</v>
      </c>
      <c r="S15" s="477"/>
      <c r="T15" s="477"/>
      <c r="U15" s="477"/>
      <c r="V15" s="478"/>
      <c r="W15" s="408" t="s">
        <v>146</v>
      </c>
      <c r="X15" s="409"/>
      <c r="Y15" s="409"/>
      <c r="Z15" s="409"/>
      <c r="AA15" s="409"/>
      <c r="AB15" s="399"/>
      <c r="AC15" s="443">
        <v>5631</v>
      </c>
      <c r="AD15" s="444"/>
      <c r="AE15" s="444"/>
      <c r="AF15" s="444"/>
      <c r="AG15" s="486"/>
      <c r="AH15" s="443">
        <v>6308</v>
      </c>
      <c r="AI15" s="444"/>
      <c r="AJ15" s="444"/>
      <c r="AK15" s="444"/>
      <c r="AL15" s="445"/>
      <c r="AM15" s="421"/>
      <c r="AN15" s="422"/>
      <c r="AO15" s="422"/>
      <c r="AP15" s="422"/>
      <c r="AQ15" s="422"/>
      <c r="AR15" s="422"/>
      <c r="AS15" s="422"/>
      <c r="AT15" s="423"/>
      <c r="AU15" s="424"/>
      <c r="AV15" s="425"/>
      <c r="AW15" s="425"/>
      <c r="AX15" s="425"/>
      <c r="AY15" s="352" t="s">
        <v>147</v>
      </c>
      <c r="AZ15" s="353"/>
      <c r="BA15" s="353"/>
      <c r="BB15" s="353"/>
      <c r="BC15" s="353"/>
      <c r="BD15" s="353"/>
      <c r="BE15" s="353"/>
      <c r="BF15" s="353"/>
      <c r="BG15" s="353"/>
      <c r="BH15" s="353"/>
      <c r="BI15" s="353"/>
      <c r="BJ15" s="353"/>
      <c r="BK15" s="353"/>
      <c r="BL15" s="353"/>
      <c r="BM15" s="354"/>
      <c r="BN15" s="355">
        <v>5637163</v>
      </c>
      <c r="BO15" s="356"/>
      <c r="BP15" s="356"/>
      <c r="BQ15" s="356"/>
      <c r="BR15" s="356"/>
      <c r="BS15" s="356"/>
      <c r="BT15" s="356"/>
      <c r="BU15" s="357"/>
      <c r="BV15" s="355">
        <v>5972345</v>
      </c>
      <c r="BW15" s="356"/>
      <c r="BX15" s="356"/>
      <c r="BY15" s="356"/>
      <c r="BZ15" s="356"/>
      <c r="CA15" s="356"/>
      <c r="CB15" s="356"/>
      <c r="CC15" s="357"/>
      <c r="CD15" s="493" t="s">
        <v>148</v>
      </c>
      <c r="CE15" s="494"/>
      <c r="CF15" s="494"/>
      <c r="CG15" s="494"/>
      <c r="CH15" s="494"/>
      <c r="CI15" s="494"/>
      <c r="CJ15" s="494"/>
      <c r="CK15" s="494"/>
      <c r="CL15" s="494"/>
      <c r="CM15" s="494"/>
      <c r="CN15" s="494"/>
      <c r="CO15" s="494"/>
      <c r="CP15" s="494"/>
      <c r="CQ15" s="494"/>
      <c r="CR15" s="494"/>
      <c r="CS15" s="49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5"/>
      <c r="C16" s="456"/>
      <c r="D16" s="456"/>
      <c r="E16" s="456"/>
      <c r="F16" s="456"/>
      <c r="G16" s="456"/>
      <c r="H16" s="456"/>
      <c r="I16" s="456"/>
      <c r="J16" s="456"/>
      <c r="K16" s="457"/>
      <c r="L16" s="473" t="s">
        <v>149</v>
      </c>
      <c r="M16" s="496"/>
      <c r="N16" s="496"/>
      <c r="O16" s="496"/>
      <c r="P16" s="496"/>
      <c r="Q16" s="497"/>
      <c r="R16" s="498" t="s">
        <v>150</v>
      </c>
      <c r="S16" s="499"/>
      <c r="T16" s="499"/>
      <c r="U16" s="499"/>
      <c r="V16" s="500"/>
      <c r="W16" s="382"/>
      <c r="X16" s="383"/>
      <c r="Y16" s="383"/>
      <c r="Z16" s="383"/>
      <c r="AA16" s="383"/>
      <c r="AB16" s="372"/>
      <c r="AC16" s="479">
        <v>24.2</v>
      </c>
      <c r="AD16" s="480"/>
      <c r="AE16" s="480"/>
      <c r="AF16" s="480"/>
      <c r="AG16" s="481"/>
      <c r="AH16" s="479">
        <v>25.2</v>
      </c>
      <c r="AI16" s="480"/>
      <c r="AJ16" s="480"/>
      <c r="AK16" s="480"/>
      <c r="AL16" s="482"/>
      <c r="AM16" s="421"/>
      <c r="AN16" s="422"/>
      <c r="AO16" s="422"/>
      <c r="AP16" s="422"/>
      <c r="AQ16" s="422"/>
      <c r="AR16" s="422"/>
      <c r="AS16" s="422"/>
      <c r="AT16" s="423"/>
      <c r="AU16" s="424"/>
      <c r="AV16" s="425"/>
      <c r="AW16" s="425"/>
      <c r="AX16" s="425"/>
      <c r="AY16" s="426" t="s">
        <v>151</v>
      </c>
      <c r="AZ16" s="427"/>
      <c r="BA16" s="427"/>
      <c r="BB16" s="427"/>
      <c r="BC16" s="427"/>
      <c r="BD16" s="427"/>
      <c r="BE16" s="427"/>
      <c r="BF16" s="427"/>
      <c r="BG16" s="427"/>
      <c r="BH16" s="427"/>
      <c r="BI16" s="427"/>
      <c r="BJ16" s="427"/>
      <c r="BK16" s="427"/>
      <c r="BL16" s="427"/>
      <c r="BM16" s="428"/>
      <c r="BN16" s="392">
        <v>12277223</v>
      </c>
      <c r="BO16" s="393"/>
      <c r="BP16" s="393"/>
      <c r="BQ16" s="393"/>
      <c r="BR16" s="393"/>
      <c r="BS16" s="393"/>
      <c r="BT16" s="393"/>
      <c r="BU16" s="394"/>
      <c r="BV16" s="392">
        <v>11823118</v>
      </c>
      <c r="BW16" s="393"/>
      <c r="BX16" s="393"/>
      <c r="BY16" s="393"/>
      <c r="BZ16" s="393"/>
      <c r="CA16" s="393"/>
      <c r="CB16" s="393"/>
      <c r="CC16" s="394"/>
      <c r="CD16" s="185"/>
      <c r="CE16" s="506"/>
      <c r="CF16" s="506"/>
      <c r="CG16" s="506"/>
      <c r="CH16" s="506"/>
      <c r="CI16" s="506"/>
      <c r="CJ16" s="506"/>
      <c r="CK16" s="506"/>
      <c r="CL16" s="506"/>
      <c r="CM16" s="506"/>
      <c r="CN16" s="506"/>
      <c r="CO16" s="506"/>
      <c r="CP16" s="506"/>
      <c r="CQ16" s="506"/>
      <c r="CR16" s="506"/>
      <c r="CS16" s="507"/>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72"/>
      <c r="B17" s="458"/>
      <c r="C17" s="459"/>
      <c r="D17" s="459"/>
      <c r="E17" s="459"/>
      <c r="F17" s="459"/>
      <c r="G17" s="459"/>
      <c r="H17" s="459"/>
      <c r="I17" s="459"/>
      <c r="J17" s="459"/>
      <c r="K17" s="460"/>
      <c r="L17" s="186"/>
      <c r="M17" s="503" t="s">
        <v>152</v>
      </c>
      <c r="N17" s="504"/>
      <c r="O17" s="504"/>
      <c r="P17" s="504"/>
      <c r="Q17" s="505"/>
      <c r="R17" s="498" t="s">
        <v>153</v>
      </c>
      <c r="S17" s="499"/>
      <c r="T17" s="499"/>
      <c r="U17" s="499"/>
      <c r="V17" s="500"/>
      <c r="W17" s="408" t="s">
        <v>154</v>
      </c>
      <c r="X17" s="409"/>
      <c r="Y17" s="409"/>
      <c r="Z17" s="409"/>
      <c r="AA17" s="409"/>
      <c r="AB17" s="399"/>
      <c r="AC17" s="443">
        <v>14969</v>
      </c>
      <c r="AD17" s="444"/>
      <c r="AE17" s="444"/>
      <c r="AF17" s="444"/>
      <c r="AG17" s="486"/>
      <c r="AH17" s="443">
        <v>15582</v>
      </c>
      <c r="AI17" s="444"/>
      <c r="AJ17" s="444"/>
      <c r="AK17" s="444"/>
      <c r="AL17" s="445"/>
      <c r="AM17" s="421"/>
      <c r="AN17" s="422"/>
      <c r="AO17" s="422"/>
      <c r="AP17" s="422"/>
      <c r="AQ17" s="422"/>
      <c r="AR17" s="422"/>
      <c r="AS17" s="422"/>
      <c r="AT17" s="423"/>
      <c r="AU17" s="424"/>
      <c r="AV17" s="425"/>
      <c r="AW17" s="425"/>
      <c r="AX17" s="425"/>
      <c r="AY17" s="426" t="s">
        <v>155</v>
      </c>
      <c r="AZ17" s="427"/>
      <c r="BA17" s="427"/>
      <c r="BB17" s="427"/>
      <c r="BC17" s="427"/>
      <c r="BD17" s="427"/>
      <c r="BE17" s="427"/>
      <c r="BF17" s="427"/>
      <c r="BG17" s="427"/>
      <c r="BH17" s="427"/>
      <c r="BI17" s="427"/>
      <c r="BJ17" s="427"/>
      <c r="BK17" s="427"/>
      <c r="BL17" s="427"/>
      <c r="BM17" s="428"/>
      <c r="BN17" s="392">
        <v>7048671</v>
      </c>
      <c r="BO17" s="393"/>
      <c r="BP17" s="393"/>
      <c r="BQ17" s="393"/>
      <c r="BR17" s="393"/>
      <c r="BS17" s="393"/>
      <c r="BT17" s="393"/>
      <c r="BU17" s="394"/>
      <c r="BV17" s="392">
        <v>7495314</v>
      </c>
      <c r="BW17" s="393"/>
      <c r="BX17" s="393"/>
      <c r="BY17" s="393"/>
      <c r="BZ17" s="393"/>
      <c r="CA17" s="393"/>
      <c r="CB17" s="393"/>
      <c r="CC17" s="394"/>
      <c r="CD17" s="185"/>
      <c r="CE17" s="506"/>
      <c r="CF17" s="506"/>
      <c r="CG17" s="506"/>
      <c r="CH17" s="506"/>
      <c r="CI17" s="506"/>
      <c r="CJ17" s="506"/>
      <c r="CK17" s="506"/>
      <c r="CL17" s="506"/>
      <c r="CM17" s="506"/>
      <c r="CN17" s="506"/>
      <c r="CO17" s="506"/>
      <c r="CP17" s="506"/>
      <c r="CQ17" s="506"/>
      <c r="CR17" s="506"/>
      <c r="CS17" s="507"/>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72"/>
      <c r="B18" s="514" t="s">
        <v>156</v>
      </c>
      <c r="C18" s="435"/>
      <c r="D18" s="435"/>
      <c r="E18" s="515"/>
      <c r="F18" s="515"/>
      <c r="G18" s="515"/>
      <c r="H18" s="515"/>
      <c r="I18" s="515"/>
      <c r="J18" s="515"/>
      <c r="K18" s="515"/>
      <c r="L18" s="516">
        <v>146.77000000000001</v>
      </c>
      <c r="M18" s="516"/>
      <c r="N18" s="516"/>
      <c r="O18" s="516"/>
      <c r="P18" s="516"/>
      <c r="Q18" s="516"/>
      <c r="R18" s="517"/>
      <c r="S18" s="517"/>
      <c r="T18" s="517"/>
      <c r="U18" s="517"/>
      <c r="V18" s="518"/>
      <c r="W18" s="410"/>
      <c r="X18" s="411"/>
      <c r="Y18" s="411"/>
      <c r="Z18" s="411"/>
      <c r="AA18" s="411"/>
      <c r="AB18" s="402"/>
      <c r="AC18" s="519">
        <v>64.400000000000006</v>
      </c>
      <c r="AD18" s="520"/>
      <c r="AE18" s="520"/>
      <c r="AF18" s="520"/>
      <c r="AG18" s="521"/>
      <c r="AH18" s="519">
        <v>62.3</v>
      </c>
      <c r="AI18" s="520"/>
      <c r="AJ18" s="520"/>
      <c r="AK18" s="520"/>
      <c r="AL18" s="522"/>
      <c r="AM18" s="421"/>
      <c r="AN18" s="422"/>
      <c r="AO18" s="422"/>
      <c r="AP18" s="422"/>
      <c r="AQ18" s="422"/>
      <c r="AR18" s="422"/>
      <c r="AS18" s="422"/>
      <c r="AT18" s="423"/>
      <c r="AU18" s="424"/>
      <c r="AV18" s="425"/>
      <c r="AW18" s="425"/>
      <c r="AX18" s="425"/>
      <c r="AY18" s="426" t="s">
        <v>157</v>
      </c>
      <c r="AZ18" s="427"/>
      <c r="BA18" s="427"/>
      <c r="BB18" s="427"/>
      <c r="BC18" s="427"/>
      <c r="BD18" s="427"/>
      <c r="BE18" s="427"/>
      <c r="BF18" s="427"/>
      <c r="BG18" s="427"/>
      <c r="BH18" s="427"/>
      <c r="BI18" s="427"/>
      <c r="BJ18" s="427"/>
      <c r="BK18" s="427"/>
      <c r="BL18" s="427"/>
      <c r="BM18" s="428"/>
      <c r="BN18" s="392">
        <v>13288977</v>
      </c>
      <c r="BO18" s="393"/>
      <c r="BP18" s="393"/>
      <c r="BQ18" s="393"/>
      <c r="BR18" s="393"/>
      <c r="BS18" s="393"/>
      <c r="BT18" s="393"/>
      <c r="BU18" s="394"/>
      <c r="BV18" s="392">
        <v>12903683</v>
      </c>
      <c r="BW18" s="393"/>
      <c r="BX18" s="393"/>
      <c r="BY18" s="393"/>
      <c r="BZ18" s="393"/>
      <c r="CA18" s="393"/>
      <c r="CB18" s="393"/>
      <c r="CC18" s="394"/>
      <c r="CD18" s="185"/>
      <c r="CE18" s="506"/>
      <c r="CF18" s="506"/>
      <c r="CG18" s="506"/>
      <c r="CH18" s="506"/>
      <c r="CI18" s="506"/>
      <c r="CJ18" s="506"/>
      <c r="CK18" s="506"/>
      <c r="CL18" s="506"/>
      <c r="CM18" s="506"/>
      <c r="CN18" s="506"/>
      <c r="CO18" s="506"/>
      <c r="CP18" s="506"/>
      <c r="CQ18" s="506"/>
      <c r="CR18" s="506"/>
      <c r="CS18" s="507"/>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72"/>
      <c r="B19" s="514" t="s">
        <v>158</v>
      </c>
      <c r="C19" s="435"/>
      <c r="D19" s="435"/>
      <c r="E19" s="515"/>
      <c r="F19" s="515"/>
      <c r="G19" s="515"/>
      <c r="H19" s="515"/>
      <c r="I19" s="515"/>
      <c r="J19" s="515"/>
      <c r="K19" s="515"/>
      <c r="L19" s="523">
        <v>330</v>
      </c>
      <c r="M19" s="523"/>
      <c r="N19" s="523"/>
      <c r="O19" s="523"/>
      <c r="P19" s="523"/>
      <c r="Q19" s="523"/>
      <c r="R19" s="524"/>
      <c r="S19" s="524"/>
      <c r="T19" s="524"/>
      <c r="U19" s="524"/>
      <c r="V19" s="525"/>
      <c r="W19" s="349"/>
      <c r="X19" s="350"/>
      <c r="Y19" s="350"/>
      <c r="Z19" s="350"/>
      <c r="AA19" s="350"/>
      <c r="AB19" s="350"/>
      <c r="AC19" s="501"/>
      <c r="AD19" s="501"/>
      <c r="AE19" s="501"/>
      <c r="AF19" s="501"/>
      <c r="AG19" s="501"/>
      <c r="AH19" s="501"/>
      <c r="AI19" s="501"/>
      <c r="AJ19" s="501"/>
      <c r="AK19" s="501"/>
      <c r="AL19" s="502"/>
      <c r="AM19" s="421"/>
      <c r="AN19" s="422"/>
      <c r="AO19" s="422"/>
      <c r="AP19" s="422"/>
      <c r="AQ19" s="422"/>
      <c r="AR19" s="422"/>
      <c r="AS19" s="422"/>
      <c r="AT19" s="423"/>
      <c r="AU19" s="424"/>
      <c r="AV19" s="425"/>
      <c r="AW19" s="425"/>
      <c r="AX19" s="425"/>
      <c r="AY19" s="426" t="s">
        <v>159</v>
      </c>
      <c r="AZ19" s="427"/>
      <c r="BA19" s="427"/>
      <c r="BB19" s="427"/>
      <c r="BC19" s="427"/>
      <c r="BD19" s="427"/>
      <c r="BE19" s="427"/>
      <c r="BF19" s="427"/>
      <c r="BG19" s="427"/>
      <c r="BH19" s="427"/>
      <c r="BI19" s="427"/>
      <c r="BJ19" s="427"/>
      <c r="BK19" s="427"/>
      <c r="BL19" s="427"/>
      <c r="BM19" s="428"/>
      <c r="BN19" s="392">
        <v>17535974</v>
      </c>
      <c r="BO19" s="393"/>
      <c r="BP19" s="393"/>
      <c r="BQ19" s="393"/>
      <c r="BR19" s="393"/>
      <c r="BS19" s="393"/>
      <c r="BT19" s="393"/>
      <c r="BU19" s="394"/>
      <c r="BV19" s="392">
        <v>16802923</v>
      </c>
      <c r="BW19" s="393"/>
      <c r="BX19" s="393"/>
      <c r="BY19" s="393"/>
      <c r="BZ19" s="393"/>
      <c r="CA19" s="393"/>
      <c r="CB19" s="393"/>
      <c r="CC19" s="394"/>
      <c r="CD19" s="185"/>
      <c r="CE19" s="506"/>
      <c r="CF19" s="506"/>
      <c r="CG19" s="506"/>
      <c r="CH19" s="506"/>
      <c r="CI19" s="506"/>
      <c r="CJ19" s="506"/>
      <c r="CK19" s="506"/>
      <c r="CL19" s="506"/>
      <c r="CM19" s="506"/>
      <c r="CN19" s="506"/>
      <c r="CO19" s="506"/>
      <c r="CP19" s="506"/>
      <c r="CQ19" s="506"/>
      <c r="CR19" s="506"/>
      <c r="CS19" s="507"/>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72"/>
      <c r="B20" s="514" t="s">
        <v>160</v>
      </c>
      <c r="C20" s="435"/>
      <c r="D20" s="435"/>
      <c r="E20" s="515"/>
      <c r="F20" s="515"/>
      <c r="G20" s="515"/>
      <c r="H20" s="515"/>
      <c r="I20" s="515"/>
      <c r="J20" s="515"/>
      <c r="K20" s="515"/>
      <c r="L20" s="523">
        <v>19403</v>
      </c>
      <c r="M20" s="523"/>
      <c r="N20" s="523"/>
      <c r="O20" s="523"/>
      <c r="P20" s="523"/>
      <c r="Q20" s="523"/>
      <c r="R20" s="524"/>
      <c r="S20" s="524"/>
      <c r="T20" s="524"/>
      <c r="U20" s="524"/>
      <c r="V20" s="525"/>
      <c r="W20" s="410"/>
      <c r="X20" s="411"/>
      <c r="Y20" s="411"/>
      <c r="Z20" s="411"/>
      <c r="AA20" s="411"/>
      <c r="AB20" s="411"/>
      <c r="AC20" s="526"/>
      <c r="AD20" s="526"/>
      <c r="AE20" s="526"/>
      <c r="AF20" s="526"/>
      <c r="AG20" s="526"/>
      <c r="AH20" s="526"/>
      <c r="AI20" s="526"/>
      <c r="AJ20" s="526"/>
      <c r="AK20" s="526"/>
      <c r="AL20" s="527"/>
      <c r="AM20" s="528"/>
      <c r="AN20" s="447"/>
      <c r="AO20" s="447"/>
      <c r="AP20" s="447"/>
      <c r="AQ20" s="447"/>
      <c r="AR20" s="447"/>
      <c r="AS20" s="447"/>
      <c r="AT20" s="448"/>
      <c r="AU20" s="529"/>
      <c r="AV20" s="530"/>
      <c r="AW20" s="530"/>
      <c r="AX20" s="531"/>
      <c r="AY20" s="426"/>
      <c r="AZ20" s="427"/>
      <c r="BA20" s="427"/>
      <c r="BB20" s="427"/>
      <c r="BC20" s="427"/>
      <c r="BD20" s="427"/>
      <c r="BE20" s="427"/>
      <c r="BF20" s="427"/>
      <c r="BG20" s="427"/>
      <c r="BH20" s="427"/>
      <c r="BI20" s="427"/>
      <c r="BJ20" s="427"/>
      <c r="BK20" s="427"/>
      <c r="BL20" s="427"/>
      <c r="BM20" s="428"/>
      <c r="BN20" s="392"/>
      <c r="BO20" s="393"/>
      <c r="BP20" s="393"/>
      <c r="BQ20" s="393"/>
      <c r="BR20" s="393"/>
      <c r="BS20" s="393"/>
      <c r="BT20" s="393"/>
      <c r="BU20" s="394"/>
      <c r="BV20" s="392"/>
      <c r="BW20" s="393"/>
      <c r="BX20" s="393"/>
      <c r="BY20" s="393"/>
      <c r="BZ20" s="393"/>
      <c r="CA20" s="393"/>
      <c r="CB20" s="393"/>
      <c r="CC20" s="394"/>
      <c r="CD20" s="185"/>
      <c r="CE20" s="506"/>
      <c r="CF20" s="506"/>
      <c r="CG20" s="506"/>
      <c r="CH20" s="506"/>
      <c r="CI20" s="506"/>
      <c r="CJ20" s="506"/>
      <c r="CK20" s="506"/>
      <c r="CL20" s="506"/>
      <c r="CM20" s="506"/>
      <c r="CN20" s="506"/>
      <c r="CO20" s="506"/>
      <c r="CP20" s="506"/>
      <c r="CQ20" s="506"/>
      <c r="CR20" s="506"/>
      <c r="CS20" s="507"/>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72"/>
      <c r="B21" s="532" t="s">
        <v>161</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4"/>
      <c r="AY21" s="508"/>
      <c r="AZ21" s="509"/>
      <c r="BA21" s="509"/>
      <c r="BB21" s="509"/>
      <c r="BC21" s="509"/>
      <c r="BD21" s="509"/>
      <c r="BE21" s="509"/>
      <c r="BF21" s="509"/>
      <c r="BG21" s="509"/>
      <c r="BH21" s="509"/>
      <c r="BI21" s="509"/>
      <c r="BJ21" s="509"/>
      <c r="BK21" s="509"/>
      <c r="BL21" s="509"/>
      <c r="BM21" s="510"/>
      <c r="BN21" s="511"/>
      <c r="BO21" s="512"/>
      <c r="BP21" s="512"/>
      <c r="BQ21" s="512"/>
      <c r="BR21" s="512"/>
      <c r="BS21" s="512"/>
      <c r="BT21" s="512"/>
      <c r="BU21" s="513"/>
      <c r="BV21" s="511"/>
      <c r="BW21" s="512"/>
      <c r="BX21" s="512"/>
      <c r="BY21" s="512"/>
      <c r="BZ21" s="512"/>
      <c r="CA21" s="512"/>
      <c r="CB21" s="512"/>
      <c r="CC21" s="513"/>
      <c r="CD21" s="185"/>
      <c r="CE21" s="506"/>
      <c r="CF21" s="506"/>
      <c r="CG21" s="506"/>
      <c r="CH21" s="506"/>
      <c r="CI21" s="506"/>
      <c r="CJ21" s="506"/>
      <c r="CK21" s="506"/>
      <c r="CL21" s="506"/>
      <c r="CM21" s="506"/>
      <c r="CN21" s="506"/>
      <c r="CO21" s="506"/>
      <c r="CP21" s="506"/>
      <c r="CQ21" s="506"/>
      <c r="CR21" s="506"/>
      <c r="CS21" s="507"/>
      <c r="CT21" s="389"/>
      <c r="CU21" s="390"/>
      <c r="CV21" s="390"/>
      <c r="CW21" s="390"/>
      <c r="CX21" s="390"/>
      <c r="CY21" s="390"/>
      <c r="CZ21" s="390"/>
      <c r="DA21" s="391"/>
      <c r="DB21" s="389"/>
      <c r="DC21" s="390"/>
      <c r="DD21" s="390"/>
      <c r="DE21" s="390"/>
      <c r="DF21" s="390"/>
      <c r="DG21" s="390"/>
      <c r="DH21" s="390"/>
      <c r="DI21" s="391"/>
    </row>
    <row r="22" spans="1:113" ht="18.75" customHeight="1" x14ac:dyDescent="0.2">
      <c r="A22" s="172"/>
      <c r="B22" s="562" t="s">
        <v>162</v>
      </c>
      <c r="C22" s="536"/>
      <c r="D22" s="537"/>
      <c r="E22" s="404" t="s">
        <v>1</v>
      </c>
      <c r="F22" s="409"/>
      <c r="G22" s="409"/>
      <c r="H22" s="409"/>
      <c r="I22" s="409"/>
      <c r="J22" s="409"/>
      <c r="K22" s="399"/>
      <c r="L22" s="404" t="s">
        <v>163</v>
      </c>
      <c r="M22" s="409"/>
      <c r="N22" s="409"/>
      <c r="O22" s="409"/>
      <c r="P22" s="399"/>
      <c r="Q22" s="567" t="s">
        <v>164</v>
      </c>
      <c r="R22" s="568"/>
      <c r="S22" s="568"/>
      <c r="T22" s="568"/>
      <c r="U22" s="568"/>
      <c r="V22" s="569"/>
      <c r="W22" s="535" t="s">
        <v>165</v>
      </c>
      <c r="X22" s="536"/>
      <c r="Y22" s="537"/>
      <c r="Z22" s="404" t="s">
        <v>1</v>
      </c>
      <c r="AA22" s="409"/>
      <c r="AB22" s="409"/>
      <c r="AC22" s="409"/>
      <c r="AD22" s="409"/>
      <c r="AE22" s="409"/>
      <c r="AF22" s="409"/>
      <c r="AG22" s="399"/>
      <c r="AH22" s="573" t="s">
        <v>166</v>
      </c>
      <c r="AI22" s="409"/>
      <c r="AJ22" s="409"/>
      <c r="AK22" s="409"/>
      <c r="AL22" s="399"/>
      <c r="AM22" s="573" t="s">
        <v>167</v>
      </c>
      <c r="AN22" s="574"/>
      <c r="AO22" s="574"/>
      <c r="AP22" s="574"/>
      <c r="AQ22" s="574"/>
      <c r="AR22" s="575"/>
      <c r="AS22" s="567" t="s">
        <v>164</v>
      </c>
      <c r="AT22" s="568"/>
      <c r="AU22" s="568"/>
      <c r="AV22" s="568"/>
      <c r="AW22" s="568"/>
      <c r="AX22" s="579"/>
      <c r="AY22" s="352" t="s">
        <v>168</v>
      </c>
      <c r="AZ22" s="353"/>
      <c r="BA22" s="353"/>
      <c r="BB22" s="353"/>
      <c r="BC22" s="353"/>
      <c r="BD22" s="353"/>
      <c r="BE22" s="353"/>
      <c r="BF22" s="353"/>
      <c r="BG22" s="353"/>
      <c r="BH22" s="353"/>
      <c r="BI22" s="353"/>
      <c r="BJ22" s="353"/>
      <c r="BK22" s="353"/>
      <c r="BL22" s="353"/>
      <c r="BM22" s="354"/>
      <c r="BN22" s="355">
        <v>21762446</v>
      </c>
      <c r="BO22" s="356"/>
      <c r="BP22" s="356"/>
      <c r="BQ22" s="356"/>
      <c r="BR22" s="356"/>
      <c r="BS22" s="356"/>
      <c r="BT22" s="356"/>
      <c r="BU22" s="357"/>
      <c r="BV22" s="355">
        <v>20393601</v>
      </c>
      <c r="BW22" s="356"/>
      <c r="BX22" s="356"/>
      <c r="BY22" s="356"/>
      <c r="BZ22" s="356"/>
      <c r="CA22" s="356"/>
      <c r="CB22" s="356"/>
      <c r="CC22" s="357"/>
      <c r="CD22" s="185"/>
      <c r="CE22" s="506"/>
      <c r="CF22" s="506"/>
      <c r="CG22" s="506"/>
      <c r="CH22" s="506"/>
      <c r="CI22" s="506"/>
      <c r="CJ22" s="506"/>
      <c r="CK22" s="506"/>
      <c r="CL22" s="506"/>
      <c r="CM22" s="506"/>
      <c r="CN22" s="506"/>
      <c r="CO22" s="506"/>
      <c r="CP22" s="506"/>
      <c r="CQ22" s="506"/>
      <c r="CR22" s="506"/>
      <c r="CS22" s="507"/>
      <c r="CT22" s="389"/>
      <c r="CU22" s="390"/>
      <c r="CV22" s="390"/>
      <c r="CW22" s="390"/>
      <c r="CX22" s="390"/>
      <c r="CY22" s="390"/>
      <c r="CZ22" s="390"/>
      <c r="DA22" s="391"/>
      <c r="DB22" s="389"/>
      <c r="DC22" s="390"/>
      <c r="DD22" s="390"/>
      <c r="DE22" s="390"/>
      <c r="DF22" s="390"/>
      <c r="DG22" s="390"/>
      <c r="DH22" s="390"/>
      <c r="DI22" s="391"/>
    </row>
    <row r="23" spans="1:113" ht="18.75" customHeight="1" x14ac:dyDescent="0.2">
      <c r="A23" s="172"/>
      <c r="B23" s="563"/>
      <c r="C23" s="539"/>
      <c r="D23" s="540"/>
      <c r="E23" s="378"/>
      <c r="F23" s="383"/>
      <c r="G23" s="383"/>
      <c r="H23" s="383"/>
      <c r="I23" s="383"/>
      <c r="J23" s="383"/>
      <c r="K23" s="372"/>
      <c r="L23" s="378"/>
      <c r="M23" s="383"/>
      <c r="N23" s="383"/>
      <c r="O23" s="383"/>
      <c r="P23" s="372"/>
      <c r="Q23" s="570"/>
      <c r="R23" s="571"/>
      <c r="S23" s="571"/>
      <c r="T23" s="571"/>
      <c r="U23" s="571"/>
      <c r="V23" s="572"/>
      <c r="W23" s="538"/>
      <c r="X23" s="539"/>
      <c r="Y23" s="540"/>
      <c r="Z23" s="378"/>
      <c r="AA23" s="383"/>
      <c r="AB23" s="383"/>
      <c r="AC23" s="383"/>
      <c r="AD23" s="383"/>
      <c r="AE23" s="383"/>
      <c r="AF23" s="383"/>
      <c r="AG23" s="372"/>
      <c r="AH23" s="378"/>
      <c r="AI23" s="383"/>
      <c r="AJ23" s="383"/>
      <c r="AK23" s="383"/>
      <c r="AL23" s="372"/>
      <c r="AM23" s="576"/>
      <c r="AN23" s="577"/>
      <c r="AO23" s="577"/>
      <c r="AP23" s="577"/>
      <c r="AQ23" s="577"/>
      <c r="AR23" s="578"/>
      <c r="AS23" s="570"/>
      <c r="AT23" s="571"/>
      <c r="AU23" s="571"/>
      <c r="AV23" s="571"/>
      <c r="AW23" s="571"/>
      <c r="AX23" s="580"/>
      <c r="AY23" s="426" t="s">
        <v>169</v>
      </c>
      <c r="AZ23" s="427"/>
      <c r="BA23" s="427"/>
      <c r="BB23" s="427"/>
      <c r="BC23" s="427"/>
      <c r="BD23" s="427"/>
      <c r="BE23" s="427"/>
      <c r="BF23" s="427"/>
      <c r="BG23" s="427"/>
      <c r="BH23" s="427"/>
      <c r="BI23" s="427"/>
      <c r="BJ23" s="427"/>
      <c r="BK23" s="427"/>
      <c r="BL23" s="427"/>
      <c r="BM23" s="428"/>
      <c r="BN23" s="392">
        <v>17484566</v>
      </c>
      <c r="BO23" s="393"/>
      <c r="BP23" s="393"/>
      <c r="BQ23" s="393"/>
      <c r="BR23" s="393"/>
      <c r="BS23" s="393"/>
      <c r="BT23" s="393"/>
      <c r="BU23" s="394"/>
      <c r="BV23" s="392">
        <v>16710550</v>
      </c>
      <c r="BW23" s="393"/>
      <c r="BX23" s="393"/>
      <c r="BY23" s="393"/>
      <c r="BZ23" s="393"/>
      <c r="CA23" s="393"/>
      <c r="CB23" s="393"/>
      <c r="CC23" s="394"/>
      <c r="CD23" s="185"/>
      <c r="CE23" s="506"/>
      <c r="CF23" s="506"/>
      <c r="CG23" s="506"/>
      <c r="CH23" s="506"/>
      <c r="CI23" s="506"/>
      <c r="CJ23" s="506"/>
      <c r="CK23" s="506"/>
      <c r="CL23" s="506"/>
      <c r="CM23" s="506"/>
      <c r="CN23" s="506"/>
      <c r="CO23" s="506"/>
      <c r="CP23" s="506"/>
      <c r="CQ23" s="506"/>
      <c r="CR23" s="506"/>
      <c r="CS23" s="507"/>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72"/>
      <c r="B24" s="563"/>
      <c r="C24" s="539"/>
      <c r="D24" s="540"/>
      <c r="E24" s="442" t="s">
        <v>170</v>
      </c>
      <c r="F24" s="422"/>
      <c r="G24" s="422"/>
      <c r="H24" s="422"/>
      <c r="I24" s="422"/>
      <c r="J24" s="422"/>
      <c r="K24" s="423"/>
      <c r="L24" s="443">
        <v>1</v>
      </c>
      <c r="M24" s="444"/>
      <c r="N24" s="444"/>
      <c r="O24" s="444"/>
      <c r="P24" s="486"/>
      <c r="Q24" s="443">
        <v>8000</v>
      </c>
      <c r="R24" s="444"/>
      <c r="S24" s="444"/>
      <c r="T24" s="444"/>
      <c r="U24" s="444"/>
      <c r="V24" s="486"/>
      <c r="W24" s="538"/>
      <c r="X24" s="539"/>
      <c r="Y24" s="540"/>
      <c r="Z24" s="442" t="s">
        <v>171</v>
      </c>
      <c r="AA24" s="422"/>
      <c r="AB24" s="422"/>
      <c r="AC24" s="422"/>
      <c r="AD24" s="422"/>
      <c r="AE24" s="422"/>
      <c r="AF24" s="422"/>
      <c r="AG24" s="423"/>
      <c r="AH24" s="443">
        <v>403</v>
      </c>
      <c r="AI24" s="444"/>
      <c r="AJ24" s="444"/>
      <c r="AK24" s="444"/>
      <c r="AL24" s="486"/>
      <c r="AM24" s="443">
        <v>1297660</v>
      </c>
      <c r="AN24" s="444"/>
      <c r="AO24" s="444"/>
      <c r="AP24" s="444"/>
      <c r="AQ24" s="444"/>
      <c r="AR24" s="486"/>
      <c r="AS24" s="443">
        <v>3220</v>
      </c>
      <c r="AT24" s="444"/>
      <c r="AU24" s="444"/>
      <c r="AV24" s="444"/>
      <c r="AW24" s="444"/>
      <c r="AX24" s="445"/>
      <c r="AY24" s="508" t="s">
        <v>172</v>
      </c>
      <c r="AZ24" s="509"/>
      <c r="BA24" s="509"/>
      <c r="BB24" s="509"/>
      <c r="BC24" s="509"/>
      <c r="BD24" s="509"/>
      <c r="BE24" s="509"/>
      <c r="BF24" s="509"/>
      <c r="BG24" s="509"/>
      <c r="BH24" s="509"/>
      <c r="BI24" s="509"/>
      <c r="BJ24" s="509"/>
      <c r="BK24" s="509"/>
      <c r="BL24" s="509"/>
      <c r="BM24" s="510"/>
      <c r="BN24" s="392">
        <v>14041677</v>
      </c>
      <c r="BO24" s="393"/>
      <c r="BP24" s="393"/>
      <c r="BQ24" s="393"/>
      <c r="BR24" s="393"/>
      <c r="BS24" s="393"/>
      <c r="BT24" s="393"/>
      <c r="BU24" s="394"/>
      <c r="BV24" s="392">
        <v>12817937</v>
      </c>
      <c r="BW24" s="393"/>
      <c r="BX24" s="393"/>
      <c r="BY24" s="393"/>
      <c r="BZ24" s="393"/>
      <c r="CA24" s="393"/>
      <c r="CB24" s="393"/>
      <c r="CC24" s="394"/>
      <c r="CD24" s="185"/>
      <c r="CE24" s="506"/>
      <c r="CF24" s="506"/>
      <c r="CG24" s="506"/>
      <c r="CH24" s="506"/>
      <c r="CI24" s="506"/>
      <c r="CJ24" s="506"/>
      <c r="CK24" s="506"/>
      <c r="CL24" s="506"/>
      <c r="CM24" s="506"/>
      <c r="CN24" s="506"/>
      <c r="CO24" s="506"/>
      <c r="CP24" s="506"/>
      <c r="CQ24" s="506"/>
      <c r="CR24" s="506"/>
      <c r="CS24" s="507"/>
      <c r="CT24" s="389"/>
      <c r="CU24" s="390"/>
      <c r="CV24" s="390"/>
      <c r="CW24" s="390"/>
      <c r="CX24" s="390"/>
      <c r="CY24" s="390"/>
      <c r="CZ24" s="390"/>
      <c r="DA24" s="391"/>
      <c r="DB24" s="389"/>
      <c r="DC24" s="390"/>
      <c r="DD24" s="390"/>
      <c r="DE24" s="390"/>
      <c r="DF24" s="390"/>
      <c r="DG24" s="390"/>
      <c r="DH24" s="390"/>
      <c r="DI24" s="391"/>
    </row>
    <row r="25" spans="1:113" ht="18.75" customHeight="1" x14ac:dyDescent="0.2">
      <c r="A25" s="172"/>
      <c r="B25" s="563"/>
      <c r="C25" s="539"/>
      <c r="D25" s="540"/>
      <c r="E25" s="442" t="s">
        <v>173</v>
      </c>
      <c r="F25" s="422"/>
      <c r="G25" s="422"/>
      <c r="H25" s="422"/>
      <c r="I25" s="422"/>
      <c r="J25" s="422"/>
      <c r="K25" s="423"/>
      <c r="L25" s="443">
        <v>1</v>
      </c>
      <c r="M25" s="444"/>
      <c r="N25" s="444"/>
      <c r="O25" s="444"/>
      <c r="P25" s="486"/>
      <c r="Q25" s="443">
        <v>6900</v>
      </c>
      <c r="R25" s="444"/>
      <c r="S25" s="444"/>
      <c r="T25" s="444"/>
      <c r="U25" s="444"/>
      <c r="V25" s="486"/>
      <c r="W25" s="538"/>
      <c r="X25" s="539"/>
      <c r="Y25" s="540"/>
      <c r="Z25" s="442" t="s">
        <v>174</v>
      </c>
      <c r="AA25" s="422"/>
      <c r="AB25" s="422"/>
      <c r="AC25" s="422"/>
      <c r="AD25" s="422"/>
      <c r="AE25" s="422"/>
      <c r="AF25" s="422"/>
      <c r="AG25" s="423"/>
      <c r="AH25" s="443" t="s">
        <v>175</v>
      </c>
      <c r="AI25" s="444"/>
      <c r="AJ25" s="444"/>
      <c r="AK25" s="444"/>
      <c r="AL25" s="486"/>
      <c r="AM25" s="443" t="s">
        <v>176</v>
      </c>
      <c r="AN25" s="444"/>
      <c r="AO25" s="444"/>
      <c r="AP25" s="444"/>
      <c r="AQ25" s="444"/>
      <c r="AR25" s="486"/>
      <c r="AS25" s="443" t="s">
        <v>137</v>
      </c>
      <c r="AT25" s="444"/>
      <c r="AU25" s="444"/>
      <c r="AV25" s="444"/>
      <c r="AW25" s="444"/>
      <c r="AX25" s="445"/>
      <c r="AY25" s="352" t="s">
        <v>177</v>
      </c>
      <c r="AZ25" s="353"/>
      <c r="BA25" s="353"/>
      <c r="BB25" s="353"/>
      <c r="BC25" s="353"/>
      <c r="BD25" s="353"/>
      <c r="BE25" s="353"/>
      <c r="BF25" s="353"/>
      <c r="BG25" s="353"/>
      <c r="BH25" s="353"/>
      <c r="BI25" s="353"/>
      <c r="BJ25" s="353"/>
      <c r="BK25" s="353"/>
      <c r="BL25" s="353"/>
      <c r="BM25" s="354"/>
      <c r="BN25" s="355">
        <v>1764752</v>
      </c>
      <c r="BO25" s="356"/>
      <c r="BP25" s="356"/>
      <c r="BQ25" s="356"/>
      <c r="BR25" s="356"/>
      <c r="BS25" s="356"/>
      <c r="BT25" s="356"/>
      <c r="BU25" s="357"/>
      <c r="BV25" s="355">
        <v>2130292</v>
      </c>
      <c r="BW25" s="356"/>
      <c r="BX25" s="356"/>
      <c r="BY25" s="356"/>
      <c r="BZ25" s="356"/>
      <c r="CA25" s="356"/>
      <c r="CB25" s="356"/>
      <c r="CC25" s="357"/>
      <c r="CD25" s="185"/>
      <c r="CE25" s="506"/>
      <c r="CF25" s="506"/>
      <c r="CG25" s="506"/>
      <c r="CH25" s="506"/>
      <c r="CI25" s="506"/>
      <c r="CJ25" s="506"/>
      <c r="CK25" s="506"/>
      <c r="CL25" s="506"/>
      <c r="CM25" s="506"/>
      <c r="CN25" s="506"/>
      <c r="CO25" s="506"/>
      <c r="CP25" s="506"/>
      <c r="CQ25" s="506"/>
      <c r="CR25" s="506"/>
      <c r="CS25" s="507"/>
      <c r="CT25" s="389"/>
      <c r="CU25" s="390"/>
      <c r="CV25" s="390"/>
      <c r="CW25" s="390"/>
      <c r="CX25" s="390"/>
      <c r="CY25" s="390"/>
      <c r="CZ25" s="390"/>
      <c r="DA25" s="391"/>
      <c r="DB25" s="389"/>
      <c r="DC25" s="390"/>
      <c r="DD25" s="390"/>
      <c r="DE25" s="390"/>
      <c r="DF25" s="390"/>
      <c r="DG25" s="390"/>
      <c r="DH25" s="390"/>
      <c r="DI25" s="391"/>
    </row>
    <row r="26" spans="1:113" ht="18.75" customHeight="1" x14ac:dyDescent="0.2">
      <c r="A26" s="172"/>
      <c r="B26" s="563"/>
      <c r="C26" s="539"/>
      <c r="D26" s="540"/>
      <c r="E26" s="442" t="s">
        <v>178</v>
      </c>
      <c r="F26" s="422"/>
      <c r="G26" s="422"/>
      <c r="H26" s="422"/>
      <c r="I26" s="422"/>
      <c r="J26" s="422"/>
      <c r="K26" s="423"/>
      <c r="L26" s="443">
        <v>1</v>
      </c>
      <c r="M26" s="444"/>
      <c r="N26" s="444"/>
      <c r="O26" s="444"/>
      <c r="P26" s="486"/>
      <c r="Q26" s="443">
        <v>6100</v>
      </c>
      <c r="R26" s="444"/>
      <c r="S26" s="444"/>
      <c r="T26" s="444"/>
      <c r="U26" s="444"/>
      <c r="V26" s="486"/>
      <c r="W26" s="538"/>
      <c r="X26" s="539"/>
      <c r="Y26" s="540"/>
      <c r="Z26" s="442" t="s">
        <v>179</v>
      </c>
      <c r="AA26" s="544"/>
      <c r="AB26" s="544"/>
      <c r="AC26" s="544"/>
      <c r="AD26" s="544"/>
      <c r="AE26" s="544"/>
      <c r="AF26" s="544"/>
      <c r="AG26" s="545"/>
      <c r="AH26" s="443">
        <v>1</v>
      </c>
      <c r="AI26" s="444"/>
      <c r="AJ26" s="444"/>
      <c r="AK26" s="444"/>
      <c r="AL26" s="486"/>
      <c r="AM26" s="443" t="s">
        <v>180</v>
      </c>
      <c r="AN26" s="444"/>
      <c r="AO26" s="444"/>
      <c r="AP26" s="444"/>
      <c r="AQ26" s="444"/>
      <c r="AR26" s="486"/>
      <c r="AS26" s="443" t="s">
        <v>181</v>
      </c>
      <c r="AT26" s="444"/>
      <c r="AU26" s="444"/>
      <c r="AV26" s="444"/>
      <c r="AW26" s="444"/>
      <c r="AX26" s="445"/>
      <c r="AY26" s="395" t="s">
        <v>182</v>
      </c>
      <c r="AZ26" s="396"/>
      <c r="BA26" s="396"/>
      <c r="BB26" s="396"/>
      <c r="BC26" s="396"/>
      <c r="BD26" s="396"/>
      <c r="BE26" s="396"/>
      <c r="BF26" s="396"/>
      <c r="BG26" s="396"/>
      <c r="BH26" s="396"/>
      <c r="BI26" s="396"/>
      <c r="BJ26" s="396"/>
      <c r="BK26" s="396"/>
      <c r="BL26" s="396"/>
      <c r="BM26" s="397"/>
      <c r="BN26" s="392" t="s">
        <v>175</v>
      </c>
      <c r="BO26" s="393"/>
      <c r="BP26" s="393"/>
      <c r="BQ26" s="393"/>
      <c r="BR26" s="393"/>
      <c r="BS26" s="393"/>
      <c r="BT26" s="393"/>
      <c r="BU26" s="394"/>
      <c r="BV26" s="392" t="s">
        <v>175</v>
      </c>
      <c r="BW26" s="393"/>
      <c r="BX26" s="393"/>
      <c r="BY26" s="393"/>
      <c r="BZ26" s="393"/>
      <c r="CA26" s="393"/>
      <c r="CB26" s="393"/>
      <c r="CC26" s="394"/>
      <c r="CD26" s="185"/>
      <c r="CE26" s="506"/>
      <c r="CF26" s="506"/>
      <c r="CG26" s="506"/>
      <c r="CH26" s="506"/>
      <c r="CI26" s="506"/>
      <c r="CJ26" s="506"/>
      <c r="CK26" s="506"/>
      <c r="CL26" s="506"/>
      <c r="CM26" s="506"/>
      <c r="CN26" s="506"/>
      <c r="CO26" s="506"/>
      <c r="CP26" s="506"/>
      <c r="CQ26" s="506"/>
      <c r="CR26" s="506"/>
      <c r="CS26" s="507"/>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72"/>
      <c r="B27" s="563"/>
      <c r="C27" s="539"/>
      <c r="D27" s="540"/>
      <c r="E27" s="442" t="s">
        <v>183</v>
      </c>
      <c r="F27" s="422"/>
      <c r="G27" s="422"/>
      <c r="H27" s="422"/>
      <c r="I27" s="422"/>
      <c r="J27" s="422"/>
      <c r="K27" s="423"/>
      <c r="L27" s="443">
        <v>1</v>
      </c>
      <c r="M27" s="444"/>
      <c r="N27" s="444"/>
      <c r="O27" s="444"/>
      <c r="P27" s="486"/>
      <c r="Q27" s="443">
        <v>4100</v>
      </c>
      <c r="R27" s="444"/>
      <c r="S27" s="444"/>
      <c r="T27" s="444"/>
      <c r="U27" s="444"/>
      <c r="V27" s="486"/>
      <c r="W27" s="538"/>
      <c r="X27" s="539"/>
      <c r="Y27" s="540"/>
      <c r="Z27" s="442" t="s">
        <v>184</v>
      </c>
      <c r="AA27" s="422"/>
      <c r="AB27" s="422"/>
      <c r="AC27" s="422"/>
      <c r="AD27" s="422"/>
      <c r="AE27" s="422"/>
      <c r="AF27" s="422"/>
      <c r="AG27" s="423"/>
      <c r="AH27" s="443">
        <v>8</v>
      </c>
      <c r="AI27" s="444"/>
      <c r="AJ27" s="444"/>
      <c r="AK27" s="444"/>
      <c r="AL27" s="486"/>
      <c r="AM27" s="443">
        <v>23008</v>
      </c>
      <c r="AN27" s="444"/>
      <c r="AO27" s="444"/>
      <c r="AP27" s="444"/>
      <c r="AQ27" s="444"/>
      <c r="AR27" s="486"/>
      <c r="AS27" s="443">
        <v>2876</v>
      </c>
      <c r="AT27" s="444"/>
      <c r="AU27" s="444"/>
      <c r="AV27" s="444"/>
      <c r="AW27" s="444"/>
      <c r="AX27" s="445"/>
      <c r="AY27" s="487" t="s">
        <v>185</v>
      </c>
      <c r="AZ27" s="488"/>
      <c r="BA27" s="488"/>
      <c r="BB27" s="488"/>
      <c r="BC27" s="488"/>
      <c r="BD27" s="488"/>
      <c r="BE27" s="488"/>
      <c r="BF27" s="488"/>
      <c r="BG27" s="488"/>
      <c r="BH27" s="488"/>
      <c r="BI27" s="488"/>
      <c r="BJ27" s="488"/>
      <c r="BK27" s="488"/>
      <c r="BL27" s="488"/>
      <c r="BM27" s="489"/>
      <c r="BN27" s="511">
        <v>350483</v>
      </c>
      <c r="BO27" s="512"/>
      <c r="BP27" s="512"/>
      <c r="BQ27" s="512"/>
      <c r="BR27" s="512"/>
      <c r="BS27" s="512"/>
      <c r="BT27" s="512"/>
      <c r="BU27" s="513"/>
      <c r="BV27" s="511">
        <v>350454</v>
      </c>
      <c r="BW27" s="512"/>
      <c r="BX27" s="512"/>
      <c r="BY27" s="512"/>
      <c r="BZ27" s="512"/>
      <c r="CA27" s="512"/>
      <c r="CB27" s="512"/>
      <c r="CC27" s="513"/>
      <c r="CD27" s="187"/>
      <c r="CE27" s="506"/>
      <c r="CF27" s="506"/>
      <c r="CG27" s="506"/>
      <c r="CH27" s="506"/>
      <c r="CI27" s="506"/>
      <c r="CJ27" s="506"/>
      <c r="CK27" s="506"/>
      <c r="CL27" s="506"/>
      <c r="CM27" s="506"/>
      <c r="CN27" s="506"/>
      <c r="CO27" s="506"/>
      <c r="CP27" s="506"/>
      <c r="CQ27" s="506"/>
      <c r="CR27" s="506"/>
      <c r="CS27" s="507"/>
      <c r="CT27" s="389"/>
      <c r="CU27" s="390"/>
      <c r="CV27" s="390"/>
      <c r="CW27" s="390"/>
      <c r="CX27" s="390"/>
      <c r="CY27" s="390"/>
      <c r="CZ27" s="390"/>
      <c r="DA27" s="391"/>
      <c r="DB27" s="389"/>
      <c r="DC27" s="390"/>
      <c r="DD27" s="390"/>
      <c r="DE27" s="390"/>
      <c r="DF27" s="390"/>
      <c r="DG27" s="390"/>
      <c r="DH27" s="390"/>
      <c r="DI27" s="391"/>
    </row>
    <row r="28" spans="1:113" ht="18.75" customHeight="1" x14ac:dyDescent="0.2">
      <c r="A28" s="172"/>
      <c r="B28" s="563"/>
      <c r="C28" s="539"/>
      <c r="D28" s="540"/>
      <c r="E28" s="442" t="s">
        <v>186</v>
      </c>
      <c r="F28" s="422"/>
      <c r="G28" s="422"/>
      <c r="H28" s="422"/>
      <c r="I28" s="422"/>
      <c r="J28" s="422"/>
      <c r="K28" s="423"/>
      <c r="L28" s="443">
        <v>1</v>
      </c>
      <c r="M28" s="444"/>
      <c r="N28" s="444"/>
      <c r="O28" s="444"/>
      <c r="P28" s="486"/>
      <c r="Q28" s="443">
        <v>3600</v>
      </c>
      <c r="R28" s="444"/>
      <c r="S28" s="444"/>
      <c r="T28" s="444"/>
      <c r="U28" s="444"/>
      <c r="V28" s="486"/>
      <c r="W28" s="538"/>
      <c r="X28" s="539"/>
      <c r="Y28" s="540"/>
      <c r="Z28" s="442" t="s">
        <v>187</v>
      </c>
      <c r="AA28" s="422"/>
      <c r="AB28" s="422"/>
      <c r="AC28" s="422"/>
      <c r="AD28" s="422"/>
      <c r="AE28" s="422"/>
      <c r="AF28" s="422"/>
      <c r="AG28" s="423"/>
      <c r="AH28" s="443" t="s">
        <v>137</v>
      </c>
      <c r="AI28" s="444"/>
      <c r="AJ28" s="444"/>
      <c r="AK28" s="444"/>
      <c r="AL28" s="486"/>
      <c r="AM28" s="443" t="s">
        <v>137</v>
      </c>
      <c r="AN28" s="444"/>
      <c r="AO28" s="444"/>
      <c r="AP28" s="444"/>
      <c r="AQ28" s="444"/>
      <c r="AR28" s="486"/>
      <c r="AS28" s="443" t="s">
        <v>188</v>
      </c>
      <c r="AT28" s="444"/>
      <c r="AU28" s="444"/>
      <c r="AV28" s="444"/>
      <c r="AW28" s="444"/>
      <c r="AX28" s="445"/>
      <c r="AY28" s="546" t="s">
        <v>189</v>
      </c>
      <c r="AZ28" s="547"/>
      <c r="BA28" s="547"/>
      <c r="BB28" s="548"/>
      <c r="BC28" s="352" t="s">
        <v>48</v>
      </c>
      <c r="BD28" s="353"/>
      <c r="BE28" s="353"/>
      <c r="BF28" s="353"/>
      <c r="BG28" s="353"/>
      <c r="BH28" s="353"/>
      <c r="BI28" s="353"/>
      <c r="BJ28" s="353"/>
      <c r="BK28" s="353"/>
      <c r="BL28" s="353"/>
      <c r="BM28" s="354"/>
      <c r="BN28" s="355">
        <v>5713919</v>
      </c>
      <c r="BO28" s="356"/>
      <c r="BP28" s="356"/>
      <c r="BQ28" s="356"/>
      <c r="BR28" s="356"/>
      <c r="BS28" s="356"/>
      <c r="BT28" s="356"/>
      <c r="BU28" s="357"/>
      <c r="BV28" s="355">
        <v>5840958</v>
      </c>
      <c r="BW28" s="356"/>
      <c r="BX28" s="356"/>
      <c r="BY28" s="356"/>
      <c r="BZ28" s="356"/>
      <c r="CA28" s="356"/>
      <c r="CB28" s="356"/>
      <c r="CC28" s="357"/>
      <c r="CD28" s="185"/>
      <c r="CE28" s="506"/>
      <c r="CF28" s="506"/>
      <c r="CG28" s="506"/>
      <c r="CH28" s="506"/>
      <c r="CI28" s="506"/>
      <c r="CJ28" s="506"/>
      <c r="CK28" s="506"/>
      <c r="CL28" s="506"/>
      <c r="CM28" s="506"/>
      <c r="CN28" s="506"/>
      <c r="CO28" s="506"/>
      <c r="CP28" s="506"/>
      <c r="CQ28" s="506"/>
      <c r="CR28" s="506"/>
      <c r="CS28" s="507"/>
      <c r="CT28" s="389"/>
      <c r="CU28" s="390"/>
      <c r="CV28" s="390"/>
      <c r="CW28" s="390"/>
      <c r="CX28" s="390"/>
      <c r="CY28" s="390"/>
      <c r="CZ28" s="390"/>
      <c r="DA28" s="391"/>
      <c r="DB28" s="389"/>
      <c r="DC28" s="390"/>
      <c r="DD28" s="390"/>
      <c r="DE28" s="390"/>
      <c r="DF28" s="390"/>
      <c r="DG28" s="390"/>
      <c r="DH28" s="390"/>
      <c r="DI28" s="391"/>
    </row>
    <row r="29" spans="1:113" ht="18.75" customHeight="1" x14ac:dyDescent="0.2">
      <c r="A29" s="172"/>
      <c r="B29" s="563"/>
      <c r="C29" s="539"/>
      <c r="D29" s="540"/>
      <c r="E29" s="442" t="s">
        <v>190</v>
      </c>
      <c r="F29" s="422"/>
      <c r="G29" s="422"/>
      <c r="H29" s="422"/>
      <c r="I29" s="422"/>
      <c r="J29" s="422"/>
      <c r="K29" s="423"/>
      <c r="L29" s="443">
        <v>18</v>
      </c>
      <c r="M29" s="444"/>
      <c r="N29" s="444"/>
      <c r="O29" s="444"/>
      <c r="P29" s="486"/>
      <c r="Q29" s="443">
        <v>3300</v>
      </c>
      <c r="R29" s="444"/>
      <c r="S29" s="444"/>
      <c r="T29" s="444"/>
      <c r="U29" s="444"/>
      <c r="V29" s="486"/>
      <c r="W29" s="541"/>
      <c r="X29" s="542"/>
      <c r="Y29" s="543"/>
      <c r="Z29" s="442" t="s">
        <v>191</v>
      </c>
      <c r="AA29" s="422"/>
      <c r="AB29" s="422"/>
      <c r="AC29" s="422"/>
      <c r="AD29" s="422"/>
      <c r="AE29" s="422"/>
      <c r="AF29" s="422"/>
      <c r="AG29" s="423"/>
      <c r="AH29" s="443">
        <v>411</v>
      </c>
      <c r="AI29" s="444"/>
      <c r="AJ29" s="444"/>
      <c r="AK29" s="444"/>
      <c r="AL29" s="486"/>
      <c r="AM29" s="443">
        <v>1320668</v>
      </c>
      <c r="AN29" s="444"/>
      <c r="AO29" s="444"/>
      <c r="AP29" s="444"/>
      <c r="AQ29" s="444"/>
      <c r="AR29" s="486"/>
      <c r="AS29" s="443">
        <v>3213</v>
      </c>
      <c r="AT29" s="444"/>
      <c r="AU29" s="444"/>
      <c r="AV29" s="444"/>
      <c r="AW29" s="444"/>
      <c r="AX29" s="445"/>
      <c r="AY29" s="549"/>
      <c r="AZ29" s="550"/>
      <c r="BA29" s="550"/>
      <c r="BB29" s="551"/>
      <c r="BC29" s="426" t="s">
        <v>192</v>
      </c>
      <c r="BD29" s="427"/>
      <c r="BE29" s="427"/>
      <c r="BF29" s="427"/>
      <c r="BG29" s="427"/>
      <c r="BH29" s="427"/>
      <c r="BI29" s="427"/>
      <c r="BJ29" s="427"/>
      <c r="BK29" s="427"/>
      <c r="BL29" s="427"/>
      <c r="BM29" s="428"/>
      <c r="BN29" s="392">
        <v>3438754</v>
      </c>
      <c r="BO29" s="393"/>
      <c r="BP29" s="393"/>
      <c r="BQ29" s="393"/>
      <c r="BR29" s="393"/>
      <c r="BS29" s="393"/>
      <c r="BT29" s="393"/>
      <c r="BU29" s="394"/>
      <c r="BV29" s="392">
        <v>2827638</v>
      </c>
      <c r="BW29" s="393"/>
      <c r="BX29" s="393"/>
      <c r="BY29" s="393"/>
      <c r="BZ29" s="393"/>
      <c r="CA29" s="393"/>
      <c r="CB29" s="393"/>
      <c r="CC29" s="394"/>
      <c r="CD29" s="187"/>
      <c r="CE29" s="506"/>
      <c r="CF29" s="506"/>
      <c r="CG29" s="506"/>
      <c r="CH29" s="506"/>
      <c r="CI29" s="506"/>
      <c r="CJ29" s="506"/>
      <c r="CK29" s="506"/>
      <c r="CL29" s="506"/>
      <c r="CM29" s="506"/>
      <c r="CN29" s="506"/>
      <c r="CO29" s="506"/>
      <c r="CP29" s="506"/>
      <c r="CQ29" s="506"/>
      <c r="CR29" s="506"/>
      <c r="CS29" s="507"/>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72"/>
      <c r="B30" s="564"/>
      <c r="C30" s="565"/>
      <c r="D30" s="566"/>
      <c r="E30" s="446"/>
      <c r="F30" s="447"/>
      <c r="G30" s="447"/>
      <c r="H30" s="447"/>
      <c r="I30" s="447"/>
      <c r="J30" s="447"/>
      <c r="K30" s="448"/>
      <c r="L30" s="556"/>
      <c r="M30" s="557"/>
      <c r="N30" s="557"/>
      <c r="O30" s="557"/>
      <c r="P30" s="558"/>
      <c r="Q30" s="556"/>
      <c r="R30" s="557"/>
      <c r="S30" s="557"/>
      <c r="T30" s="557"/>
      <c r="U30" s="557"/>
      <c r="V30" s="558"/>
      <c r="W30" s="559" t="s">
        <v>193</v>
      </c>
      <c r="X30" s="560"/>
      <c r="Y30" s="560"/>
      <c r="Z30" s="560"/>
      <c r="AA30" s="560"/>
      <c r="AB30" s="560"/>
      <c r="AC30" s="560"/>
      <c r="AD30" s="560"/>
      <c r="AE30" s="560"/>
      <c r="AF30" s="560"/>
      <c r="AG30" s="561"/>
      <c r="AH30" s="519">
        <v>102</v>
      </c>
      <c r="AI30" s="520"/>
      <c r="AJ30" s="520"/>
      <c r="AK30" s="520"/>
      <c r="AL30" s="520"/>
      <c r="AM30" s="520"/>
      <c r="AN30" s="520"/>
      <c r="AO30" s="520"/>
      <c r="AP30" s="520"/>
      <c r="AQ30" s="520"/>
      <c r="AR30" s="520"/>
      <c r="AS30" s="520"/>
      <c r="AT30" s="520"/>
      <c r="AU30" s="520"/>
      <c r="AV30" s="520"/>
      <c r="AW30" s="520"/>
      <c r="AX30" s="522"/>
      <c r="AY30" s="552"/>
      <c r="AZ30" s="553"/>
      <c r="BA30" s="553"/>
      <c r="BB30" s="554"/>
      <c r="BC30" s="508" t="s">
        <v>50</v>
      </c>
      <c r="BD30" s="509"/>
      <c r="BE30" s="509"/>
      <c r="BF30" s="509"/>
      <c r="BG30" s="509"/>
      <c r="BH30" s="509"/>
      <c r="BI30" s="509"/>
      <c r="BJ30" s="509"/>
      <c r="BK30" s="509"/>
      <c r="BL30" s="509"/>
      <c r="BM30" s="510"/>
      <c r="BN30" s="511">
        <v>8153066</v>
      </c>
      <c r="BO30" s="512"/>
      <c r="BP30" s="512"/>
      <c r="BQ30" s="512"/>
      <c r="BR30" s="512"/>
      <c r="BS30" s="512"/>
      <c r="BT30" s="512"/>
      <c r="BU30" s="513"/>
      <c r="BV30" s="511">
        <v>7897005</v>
      </c>
      <c r="BW30" s="512"/>
      <c r="BX30" s="512"/>
      <c r="BY30" s="512"/>
      <c r="BZ30" s="512"/>
      <c r="CA30" s="512"/>
      <c r="CB30" s="512"/>
      <c r="CC30" s="513"/>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5" t="s">
        <v>194</v>
      </c>
      <c r="D32" s="555"/>
      <c r="E32" s="555"/>
      <c r="F32" s="555"/>
      <c r="G32" s="555"/>
      <c r="H32" s="555"/>
      <c r="I32" s="555"/>
      <c r="J32" s="555"/>
      <c r="K32" s="555"/>
      <c r="L32" s="555"/>
      <c r="M32" s="555"/>
      <c r="N32" s="555"/>
      <c r="O32" s="555"/>
      <c r="P32" s="555"/>
      <c r="Q32" s="555"/>
      <c r="R32" s="555"/>
      <c r="S32" s="555"/>
      <c r="U32" s="396" t="s">
        <v>195</v>
      </c>
      <c r="V32" s="396"/>
      <c r="W32" s="396"/>
      <c r="X32" s="396"/>
      <c r="Y32" s="396"/>
      <c r="Z32" s="396"/>
      <c r="AA32" s="396"/>
      <c r="AB32" s="396"/>
      <c r="AC32" s="396"/>
      <c r="AD32" s="396"/>
      <c r="AE32" s="396"/>
      <c r="AF32" s="396"/>
      <c r="AG32" s="396"/>
      <c r="AH32" s="396"/>
      <c r="AI32" s="396"/>
      <c r="AJ32" s="396"/>
      <c r="AK32" s="396"/>
      <c r="AM32" s="396" t="s">
        <v>196</v>
      </c>
      <c r="AN32" s="396"/>
      <c r="AO32" s="396"/>
      <c r="AP32" s="396"/>
      <c r="AQ32" s="396"/>
      <c r="AR32" s="396"/>
      <c r="AS32" s="396"/>
      <c r="AT32" s="396"/>
      <c r="AU32" s="396"/>
      <c r="AV32" s="396"/>
      <c r="AW32" s="396"/>
      <c r="AX32" s="396"/>
      <c r="AY32" s="396"/>
      <c r="AZ32" s="396"/>
      <c r="BA32" s="396"/>
      <c r="BB32" s="396"/>
      <c r="BC32" s="396"/>
      <c r="BE32" s="396" t="s">
        <v>197</v>
      </c>
      <c r="BF32" s="396"/>
      <c r="BG32" s="396"/>
      <c r="BH32" s="396"/>
      <c r="BI32" s="396"/>
      <c r="BJ32" s="396"/>
      <c r="BK32" s="396"/>
      <c r="BL32" s="396"/>
      <c r="BM32" s="396"/>
      <c r="BN32" s="396"/>
      <c r="BO32" s="396"/>
      <c r="BP32" s="396"/>
      <c r="BQ32" s="396"/>
      <c r="BR32" s="396"/>
      <c r="BS32" s="396"/>
      <c r="BT32" s="396"/>
      <c r="BU32" s="396"/>
      <c r="BW32" s="396" t="s">
        <v>198</v>
      </c>
      <c r="BX32" s="396"/>
      <c r="BY32" s="396"/>
      <c r="BZ32" s="396"/>
      <c r="CA32" s="396"/>
      <c r="CB32" s="396"/>
      <c r="CC32" s="396"/>
      <c r="CD32" s="396"/>
      <c r="CE32" s="396"/>
      <c r="CF32" s="396"/>
      <c r="CG32" s="396"/>
      <c r="CH32" s="396"/>
      <c r="CI32" s="396"/>
      <c r="CJ32" s="396"/>
      <c r="CK32" s="396"/>
      <c r="CL32" s="396"/>
      <c r="CM32" s="396"/>
      <c r="CO32" s="396" t="s">
        <v>199</v>
      </c>
      <c r="CP32" s="396"/>
      <c r="CQ32" s="396"/>
      <c r="CR32" s="396"/>
      <c r="CS32" s="396"/>
      <c r="CT32" s="396"/>
      <c r="CU32" s="396"/>
      <c r="CV32" s="396"/>
      <c r="CW32" s="396"/>
      <c r="CX32" s="396"/>
      <c r="CY32" s="396"/>
      <c r="CZ32" s="396"/>
      <c r="DA32" s="396"/>
      <c r="DB32" s="396"/>
      <c r="DC32" s="396"/>
      <c r="DD32" s="396"/>
      <c r="DE32" s="396"/>
      <c r="DI32" s="195"/>
    </row>
    <row r="33" spans="1:113" ht="13.5" customHeight="1" x14ac:dyDescent="0.2">
      <c r="A33" s="172"/>
      <c r="B33" s="196"/>
      <c r="C33" s="416" t="s">
        <v>200</v>
      </c>
      <c r="D33" s="416"/>
      <c r="E33" s="381" t="s">
        <v>201</v>
      </c>
      <c r="F33" s="381"/>
      <c r="G33" s="381"/>
      <c r="H33" s="381"/>
      <c r="I33" s="381"/>
      <c r="J33" s="381"/>
      <c r="K33" s="381"/>
      <c r="L33" s="381"/>
      <c r="M33" s="381"/>
      <c r="N33" s="381"/>
      <c r="O33" s="381"/>
      <c r="P33" s="381"/>
      <c r="Q33" s="381"/>
      <c r="R33" s="381"/>
      <c r="S33" s="381"/>
      <c r="T33" s="197"/>
      <c r="U33" s="416" t="s">
        <v>202</v>
      </c>
      <c r="V33" s="416"/>
      <c r="W33" s="381" t="s">
        <v>203</v>
      </c>
      <c r="X33" s="381"/>
      <c r="Y33" s="381"/>
      <c r="Z33" s="381"/>
      <c r="AA33" s="381"/>
      <c r="AB33" s="381"/>
      <c r="AC33" s="381"/>
      <c r="AD33" s="381"/>
      <c r="AE33" s="381"/>
      <c r="AF33" s="381"/>
      <c r="AG33" s="381"/>
      <c r="AH33" s="381"/>
      <c r="AI33" s="381"/>
      <c r="AJ33" s="381"/>
      <c r="AK33" s="381"/>
      <c r="AL33" s="197"/>
      <c r="AM33" s="416" t="s">
        <v>204</v>
      </c>
      <c r="AN33" s="416"/>
      <c r="AO33" s="381" t="s">
        <v>205</v>
      </c>
      <c r="AP33" s="381"/>
      <c r="AQ33" s="381"/>
      <c r="AR33" s="381"/>
      <c r="AS33" s="381"/>
      <c r="AT33" s="381"/>
      <c r="AU33" s="381"/>
      <c r="AV33" s="381"/>
      <c r="AW33" s="381"/>
      <c r="AX33" s="381"/>
      <c r="AY33" s="381"/>
      <c r="AZ33" s="381"/>
      <c r="BA33" s="381"/>
      <c r="BB33" s="381"/>
      <c r="BC33" s="381"/>
      <c r="BD33" s="198"/>
      <c r="BE33" s="381" t="s">
        <v>206</v>
      </c>
      <c r="BF33" s="381"/>
      <c r="BG33" s="381" t="s">
        <v>207</v>
      </c>
      <c r="BH33" s="381"/>
      <c r="BI33" s="381"/>
      <c r="BJ33" s="381"/>
      <c r="BK33" s="381"/>
      <c r="BL33" s="381"/>
      <c r="BM33" s="381"/>
      <c r="BN33" s="381"/>
      <c r="BO33" s="381"/>
      <c r="BP33" s="381"/>
      <c r="BQ33" s="381"/>
      <c r="BR33" s="381"/>
      <c r="BS33" s="381"/>
      <c r="BT33" s="381"/>
      <c r="BU33" s="381"/>
      <c r="BV33" s="198"/>
      <c r="BW33" s="416" t="s">
        <v>206</v>
      </c>
      <c r="BX33" s="416"/>
      <c r="BY33" s="381" t="s">
        <v>208</v>
      </c>
      <c r="BZ33" s="381"/>
      <c r="CA33" s="381"/>
      <c r="CB33" s="381"/>
      <c r="CC33" s="381"/>
      <c r="CD33" s="381"/>
      <c r="CE33" s="381"/>
      <c r="CF33" s="381"/>
      <c r="CG33" s="381"/>
      <c r="CH33" s="381"/>
      <c r="CI33" s="381"/>
      <c r="CJ33" s="381"/>
      <c r="CK33" s="381"/>
      <c r="CL33" s="381"/>
      <c r="CM33" s="381"/>
      <c r="CN33" s="197"/>
      <c r="CO33" s="416" t="s">
        <v>204</v>
      </c>
      <c r="CP33" s="416"/>
      <c r="CQ33" s="381" t="s">
        <v>209</v>
      </c>
      <c r="CR33" s="381"/>
      <c r="CS33" s="381"/>
      <c r="CT33" s="381"/>
      <c r="CU33" s="381"/>
      <c r="CV33" s="381"/>
      <c r="CW33" s="381"/>
      <c r="CX33" s="381"/>
      <c r="CY33" s="381"/>
      <c r="CZ33" s="381"/>
      <c r="DA33" s="381"/>
      <c r="DB33" s="381"/>
      <c r="DC33" s="381"/>
      <c r="DD33" s="381"/>
      <c r="DE33" s="381"/>
      <c r="DF33" s="197"/>
      <c r="DG33" s="581" t="s">
        <v>210</v>
      </c>
      <c r="DH33" s="581"/>
      <c r="DI33" s="199"/>
    </row>
    <row r="34" spans="1:113" ht="32.25" customHeight="1" x14ac:dyDescent="0.2">
      <c r="A34" s="172"/>
      <c r="B34" s="196"/>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72"/>
      <c r="U34" s="582">
        <f>IF(W34="","",MAX(C34:D43)+1)</f>
        <v>4</v>
      </c>
      <c r="V34" s="582"/>
      <c r="W34" s="583" t="str">
        <f>IF('各会計、関係団体の財政状況及び健全化判断比率'!B28="","",'各会計、関係団体の財政状況及び健全化判断比率'!B28)</f>
        <v>山武市国民健康保険特別会計（事業勘定）</v>
      </c>
      <c r="X34" s="583"/>
      <c r="Y34" s="583"/>
      <c r="Z34" s="583"/>
      <c r="AA34" s="583"/>
      <c r="AB34" s="583"/>
      <c r="AC34" s="583"/>
      <c r="AD34" s="583"/>
      <c r="AE34" s="583"/>
      <c r="AF34" s="583"/>
      <c r="AG34" s="583"/>
      <c r="AH34" s="583"/>
      <c r="AI34" s="583"/>
      <c r="AJ34" s="583"/>
      <c r="AK34" s="583"/>
      <c r="AL34" s="172"/>
      <c r="AM34" s="582">
        <f>IF(AO34="","",MAX(C34:D43,U34:V43)+1)</f>
        <v>8</v>
      </c>
      <c r="AN34" s="582"/>
      <c r="AO34" s="583" t="str">
        <f>IF('各会計、関係団体の財政状況及び健全化判断比率'!B32="","",'各会計、関係団体の財政状況及び健全化判断比率'!B32)</f>
        <v>山武市水道事業会計</v>
      </c>
      <c r="AP34" s="583"/>
      <c r="AQ34" s="583"/>
      <c r="AR34" s="583"/>
      <c r="AS34" s="583"/>
      <c r="AT34" s="583"/>
      <c r="AU34" s="583"/>
      <c r="AV34" s="583"/>
      <c r="AW34" s="583"/>
      <c r="AX34" s="583"/>
      <c r="AY34" s="583"/>
      <c r="AZ34" s="583"/>
      <c r="BA34" s="583"/>
      <c r="BB34" s="583"/>
      <c r="BC34" s="583"/>
      <c r="BD34" s="172"/>
      <c r="BE34" s="582">
        <f>IF(BG34="","",MAX(C34:D43,U34:V43,AM34:AN43)+1)</f>
        <v>9</v>
      </c>
      <c r="BF34" s="582"/>
      <c r="BG34" s="583" t="str">
        <f>IF('各会計、関係団体の財政状況及び健全化判断比率'!B33="","",'各会計、関係団体の財政状況及び健全化判断比率'!B33)</f>
        <v>山武市農業集落排水事業特別会計</v>
      </c>
      <c r="BH34" s="583"/>
      <c r="BI34" s="583"/>
      <c r="BJ34" s="583"/>
      <c r="BK34" s="583"/>
      <c r="BL34" s="583"/>
      <c r="BM34" s="583"/>
      <c r="BN34" s="583"/>
      <c r="BO34" s="583"/>
      <c r="BP34" s="583"/>
      <c r="BQ34" s="583"/>
      <c r="BR34" s="583"/>
      <c r="BS34" s="583"/>
      <c r="BT34" s="583"/>
      <c r="BU34" s="583"/>
      <c r="BV34" s="172"/>
      <c r="BW34" s="582">
        <f>IF(BY34="","",MAX(C34:D43,U34:V43,AM34:AN43,BE34:BF43)+1)</f>
        <v>10</v>
      </c>
      <c r="BX34" s="582"/>
      <c r="BY34" s="583" t="str">
        <f>IF('各会計、関係団体の財政状況及び健全化判断比率'!B68="","",'各会計、関係団体の財政状況及び健全化判断比率'!B68)</f>
        <v>山武郡市広域行政組合</v>
      </c>
      <c r="BZ34" s="583"/>
      <c r="CA34" s="583"/>
      <c r="CB34" s="583"/>
      <c r="CC34" s="583"/>
      <c r="CD34" s="583"/>
      <c r="CE34" s="583"/>
      <c r="CF34" s="583"/>
      <c r="CG34" s="583"/>
      <c r="CH34" s="583"/>
      <c r="CI34" s="583"/>
      <c r="CJ34" s="583"/>
      <c r="CK34" s="583"/>
      <c r="CL34" s="583"/>
      <c r="CM34" s="583"/>
      <c r="CN34" s="172"/>
      <c r="CO34" s="582">
        <f>IF(CQ34="","",MAX(C34:D43,U34:V43,AM34:AN43,BE34:BF43,BW34:BX43)+1)</f>
        <v>20</v>
      </c>
      <c r="CP34" s="582"/>
      <c r="CQ34" s="583" t="str">
        <f>IF('各会計、関係団体の財政状況及び健全化判断比率'!BS7="","",'各会計、関係団体の財政状況及び健全化判断比率'!BS7)</f>
        <v>独立行政法人さんむ医療センター</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
      </c>
      <c r="DH34" s="584"/>
      <c r="DI34" s="199"/>
    </row>
    <row r="35" spans="1:113" ht="32.25" customHeight="1" x14ac:dyDescent="0.2">
      <c r="A35" s="172"/>
      <c r="B35" s="196"/>
      <c r="C35" s="582">
        <f>IF(E35="","",C34+1)</f>
        <v>2</v>
      </c>
      <c r="D35" s="582"/>
      <c r="E35" s="583" t="str">
        <f>IF('各会計、関係団体の財政状況及び健全化判断比率'!B8="","",'各会計、関係団体の財政状況及び健全化判断比率'!B8)</f>
        <v>山武市地方独立行政法人さんむ医療センター公債管理特別会計</v>
      </c>
      <c r="F35" s="583"/>
      <c r="G35" s="583"/>
      <c r="H35" s="583"/>
      <c r="I35" s="583"/>
      <c r="J35" s="583"/>
      <c r="K35" s="583"/>
      <c r="L35" s="583"/>
      <c r="M35" s="583"/>
      <c r="N35" s="583"/>
      <c r="O35" s="583"/>
      <c r="P35" s="583"/>
      <c r="Q35" s="583"/>
      <c r="R35" s="583"/>
      <c r="S35" s="583"/>
      <c r="T35" s="172"/>
      <c r="U35" s="582">
        <f>IF(W35="","",U34+1)</f>
        <v>5</v>
      </c>
      <c r="V35" s="582"/>
      <c r="W35" s="583" t="str">
        <f>IF('各会計、関係団体の財政状況及び健全化判断比率'!B29="","",'各会計、関係団体の財政状況及び健全化判断比率'!B29)</f>
        <v>山武市国民健康保険特別会計（施設勘定）</v>
      </c>
      <c r="X35" s="583"/>
      <c r="Y35" s="583"/>
      <c r="Z35" s="583"/>
      <c r="AA35" s="583"/>
      <c r="AB35" s="583"/>
      <c r="AC35" s="583"/>
      <c r="AD35" s="583"/>
      <c r="AE35" s="583"/>
      <c r="AF35" s="583"/>
      <c r="AG35" s="583"/>
      <c r="AH35" s="583"/>
      <c r="AI35" s="583"/>
      <c r="AJ35" s="583"/>
      <c r="AK35" s="583"/>
      <c r="AL35" s="172"/>
      <c r="AM35" s="582" t="str">
        <f t="shared" ref="AM35:AM43" si="0">IF(AO35="","",AM34+1)</f>
        <v/>
      </c>
      <c r="AN35" s="582"/>
      <c r="AO35" s="583"/>
      <c r="AP35" s="583"/>
      <c r="AQ35" s="583"/>
      <c r="AR35" s="583"/>
      <c r="AS35" s="583"/>
      <c r="AT35" s="583"/>
      <c r="AU35" s="583"/>
      <c r="AV35" s="583"/>
      <c r="AW35" s="583"/>
      <c r="AX35" s="583"/>
      <c r="AY35" s="583"/>
      <c r="AZ35" s="583"/>
      <c r="BA35" s="583"/>
      <c r="BB35" s="583"/>
      <c r="BC35" s="583"/>
      <c r="BD35" s="172"/>
      <c r="BE35" s="582" t="str">
        <f t="shared" ref="BE35:BE43" si="1">IF(BG35="","",BE34+1)</f>
        <v/>
      </c>
      <c r="BF35" s="582"/>
      <c r="BG35" s="583"/>
      <c r="BH35" s="583"/>
      <c r="BI35" s="583"/>
      <c r="BJ35" s="583"/>
      <c r="BK35" s="583"/>
      <c r="BL35" s="583"/>
      <c r="BM35" s="583"/>
      <c r="BN35" s="583"/>
      <c r="BO35" s="583"/>
      <c r="BP35" s="583"/>
      <c r="BQ35" s="583"/>
      <c r="BR35" s="583"/>
      <c r="BS35" s="583"/>
      <c r="BT35" s="583"/>
      <c r="BU35" s="583"/>
      <c r="BV35" s="172"/>
      <c r="BW35" s="582">
        <f t="shared" ref="BW35:BW43" si="2">IF(BY35="","",BW34+1)</f>
        <v>11</v>
      </c>
      <c r="BX35" s="582"/>
      <c r="BY35" s="583" t="str">
        <f>IF('各会計、関係団体の財政状況及び健全化判断比率'!B69="","",'各会計、関係団体の財政状況及び健全化判断比率'!B69)</f>
        <v>九十九里地域水道企業団</v>
      </c>
      <c r="BZ35" s="583"/>
      <c r="CA35" s="583"/>
      <c r="CB35" s="583"/>
      <c r="CC35" s="583"/>
      <c r="CD35" s="583"/>
      <c r="CE35" s="583"/>
      <c r="CF35" s="583"/>
      <c r="CG35" s="583"/>
      <c r="CH35" s="583"/>
      <c r="CI35" s="583"/>
      <c r="CJ35" s="583"/>
      <c r="CK35" s="583"/>
      <c r="CL35" s="583"/>
      <c r="CM35" s="583"/>
      <c r="CN35" s="172"/>
      <c r="CO35" s="582" t="str">
        <f t="shared" ref="CO35:CO43" si="3">IF(CQ35="","",CO34+1)</f>
        <v/>
      </c>
      <c r="CP35" s="582"/>
      <c r="CQ35" s="583" t="str">
        <f>IF('各会計、関係団体の財政状況及び健全化判断比率'!BS8="","",'各会計、関係団体の財政状況及び健全化判断比率'!BS8)</f>
        <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199"/>
    </row>
    <row r="36" spans="1:113" ht="32.25" customHeight="1" x14ac:dyDescent="0.2">
      <c r="A36" s="172"/>
      <c r="B36" s="196"/>
      <c r="C36" s="582">
        <f>IF(E36="","",C35+1)</f>
        <v>3</v>
      </c>
      <c r="D36" s="582"/>
      <c r="E36" s="583" t="str">
        <f>IF('各会計、関係団体の財政状況及び健全化判断比率'!B9="","",'各会計、関係団体の財政状況及び健全化判断比率'!B9)</f>
        <v>山武市組合立国保成東病院事業清算事務特別会計</v>
      </c>
      <c r="F36" s="583"/>
      <c r="G36" s="583"/>
      <c r="H36" s="583"/>
      <c r="I36" s="583"/>
      <c r="J36" s="583"/>
      <c r="K36" s="583"/>
      <c r="L36" s="583"/>
      <c r="M36" s="583"/>
      <c r="N36" s="583"/>
      <c r="O36" s="583"/>
      <c r="P36" s="583"/>
      <c r="Q36" s="583"/>
      <c r="R36" s="583"/>
      <c r="S36" s="583"/>
      <c r="T36" s="172"/>
      <c r="U36" s="582">
        <f t="shared" ref="U36:U43" si="4">IF(W36="","",U35+1)</f>
        <v>6</v>
      </c>
      <c r="V36" s="582"/>
      <c r="W36" s="583" t="str">
        <f>IF('各会計、関係団体の財政状況及び健全化判断比率'!B30="","",'各会計、関係団体の財政状況及び健全化判断比率'!B30)</f>
        <v>山武市介護保険特別会計</v>
      </c>
      <c r="X36" s="583"/>
      <c r="Y36" s="583"/>
      <c r="Z36" s="583"/>
      <c r="AA36" s="583"/>
      <c r="AB36" s="583"/>
      <c r="AC36" s="583"/>
      <c r="AD36" s="583"/>
      <c r="AE36" s="583"/>
      <c r="AF36" s="583"/>
      <c r="AG36" s="583"/>
      <c r="AH36" s="583"/>
      <c r="AI36" s="583"/>
      <c r="AJ36" s="583"/>
      <c r="AK36" s="583"/>
      <c r="AL36" s="172"/>
      <c r="AM36" s="582" t="str">
        <f t="shared" si="0"/>
        <v/>
      </c>
      <c r="AN36" s="582"/>
      <c r="AO36" s="583"/>
      <c r="AP36" s="583"/>
      <c r="AQ36" s="583"/>
      <c r="AR36" s="583"/>
      <c r="AS36" s="583"/>
      <c r="AT36" s="583"/>
      <c r="AU36" s="583"/>
      <c r="AV36" s="583"/>
      <c r="AW36" s="583"/>
      <c r="AX36" s="583"/>
      <c r="AY36" s="583"/>
      <c r="AZ36" s="583"/>
      <c r="BA36" s="583"/>
      <c r="BB36" s="583"/>
      <c r="BC36" s="583"/>
      <c r="BD36" s="172"/>
      <c r="BE36" s="582" t="str">
        <f t="shared" si="1"/>
        <v/>
      </c>
      <c r="BF36" s="582"/>
      <c r="BG36" s="583"/>
      <c r="BH36" s="583"/>
      <c r="BI36" s="583"/>
      <c r="BJ36" s="583"/>
      <c r="BK36" s="583"/>
      <c r="BL36" s="583"/>
      <c r="BM36" s="583"/>
      <c r="BN36" s="583"/>
      <c r="BO36" s="583"/>
      <c r="BP36" s="583"/>
      <c r="BQ36" s="583"/>
      <c r="BR36" s="583"/>
      <c r="BS36" s="583"/>
      <c r="BT36" s="583"/>
      <c r="BU36" s="583"/>
      <c r="BV36" s="172"/>
      <c r="BW36" s="582">
        <f t="shared" si="2"/>
        <v>12</v>
      </c>
      <c r="BX36" s="582"/>
      <c r="BY36" s="583" t="str">
        <f>IF('各会計、関係団体の財政状況及び健全化判断比率'!B70="","",'各会計、関係団体の財政状況及び健全化判断比率'!B70)</f>
        <v>山武郡市環境衛生組合</v>
      </c>
      <c r="BZ36" s="583"/>
      <c r="CA36" s="583"/>
      <c r="CB36" s="583"/>
      <c r="CC36" s="583"/>
      <c r="CD36" s="583"/>
      <c r="CE36" s="583"/>
      <c r="CF36" s="583"/>
      <c r="CG36" s="583"/>
      <c r="CH36" s="583"/>
      <c r="CI36" s="583"/>
      <c r="CJ36" s="583"/>
      <c r="CK36" s="583"/>
      <c r="CL36" s="583"/>
      <c r="CM36" s="583"/>
      <c r="CN36" s="172"/>
      <c r="CO36" s="582" t="str">
        <f t="shared" si="3"/>
        <v/>
      </c>
      <c r="CP36" s="582"/>
      <c r="CQ36" s="583" t="str">
        <f>IF('各会計、関係団体の財政状況及び健全化判断比率'!BS9="","",'各会計、関係団体の財政状況及び健全化判断比率'!BS9)</f>
        <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
      </c>
      <c r="DH36" s="584"/>
      <c r="DI36" s="199"/>
    </row>
    <row r="37" spans="1:113" ht="32.25" customHeight="1" x14ac:dyDescent="0.2">
      <c r="A37" s="172"/>
      <c r="B37" s="196"/>
      <c r="C37" s="582" t="str">
        <f>IF(E37="","",C36+1)</f>
        <v/>
      </c>
      <c r="D37" s="582"/>
      <c r="E37" s="583" t="str">
        <f>IF('各会計、関係団体の財政状況及び健全化判断比率'!B10="","",'各会計、関係団体の財政状況及び健全化判断比率'!B10)</f>
        <v/>
      </c>
      <c r="F37" s="583"/>
      <c r="G37" s="583"/>
      <c r="H37" s="583"/>
      <c r="I37" s="583"/>
      <c r="J37" s="583"/>
      <c r="K37" s="583"/>
      <c r="L37" s="583"/>
      <c r="M37" s="583"/>
      <c r="N37" s="583"/>
      <c r="O37" s="583"/>
      <c r="P37" s="583"/>
      <c r="Q37" s="583"/>
      <c r="R37" s="583"/>
      <c r="S37" s="583"/>
      <c r="T37" s="172"/>
      <c r="U37" s="582">
        <f t="shared" si="4"/>
        <v>7</v>
      </c>
      <c r="V37" s="582"/>
      <c r="W37" s="583" t="str">
        <f>IF('各会計、関係団体の財政状況及び健全化判断比率'!B31="","",'各会計、関係団体の財政状況及び健全化判断比率'!B31)</f>
        <v>山武市後期高齢者医療特別会計</v>
      </c>
      <c r="X37" s="583"/>
      <c r="Y37" s="583"/>
      <c r="Z37" s="583"/>
      <c r="AA37" s="583"/>
      <c r="AB37" s="583"/>
      <c r="AC37" s="583"/>
      <c r="AD37" s="583"/>
      <c r="AE37" s="583"/>
      <c r="AF37" s="583"/>
      <c r="AG37" s="583"/>
      <c r="AH37" s="583"/>
      <c r="AI37" s="583"/>
      <c r="AJ37" s="583"/>
      <c r="AK37" s="583"/>
      <c r="AL37" s="172"/>
      <c r="AM37" s="582" t="str">
        <f t="shared" si="0"/>
        <v/>
      </c>
      <c r="AN37" s="582"/>
      <c r="AO37" s="583"/>
      <c r="AP37" s="583"/>
      <c r="AQ37" s="583"/>
      <c r="AR37" s="583"/>
      <c r="AS37" s="583"/>
      <c r="AT37" s="583"/>
      <c r="AU37" s="583"/>
      <c r="AV37" s="583"/>
      <c r="AW37" s="583"/>
      <c r="AX37" s="583"/>
      <c r="AY37" s="583"/>
      <c r="AZ37" s="583"/>
      <c r="BA37" s="583"/>
      <c r="BB37" s="583"/>
      <c r="BC37" s="583"/>
      <c r="BD37" s="172"/>
      <c r="BE37" s="582" t="str">
        <f t="shared" si="1"/>
        <v/>
      </c>
      <c r="BF37" s="582"/>
      <c r="BG37" s="583"/>
      <c r="BH37" s="583"/>
      <c r="BI37" s="583"/>
      <c r="BJ37" s="583"/>
      <c r="BK37" s="583"/>
      <c r="BL37" s="583"/>
      <c r="BM37" s="583"/>
      <c r="BN37" s="583"/>
      <c r="BO37" s="583"/>
      <c r="BP37" s="583"/>
      <c r="BQ37" s="583"/>
      <c r="BR37" s="583"/>
      <c r="BS37" s="583"/>
      <c r="BT37" s="583"/>
      <c r="BU37" s="583"/>
      <c r="BV37" s="172"/>
      <c r="BW37" s="582">
        <f t="shared" si="2"/>
        <v>13</v>
      </c>
      <c r="BX37" s="582"/>
      <c r="BY37" s="583" t="str">
        <f>IF('各会計、関係団体の財政状況及び健全化判断比率'!B71="","",'各会計、関係団体の財政状況及び健全化判断比率'!B71)</f>
        <v>山武郡市広域水道企業団</v>
      </c>
      <c r="BZ37" s="583"/>
      <c r="CA37" s="583"/>
      <c r="CB37" s="583"/>
      <c r="CC37" s="583"/>
      <c r="CD37" s="583"/>
      <c r="CE37" s="583"/>
      <c r="CF37" s="583"/>
      <c r="CG37" s="583"/>
      <c r="CH37" s="583"/>
      <c r="CI37" s="583"/>
      <c r="CJ37" s="583"/>
      <c r="CK37" s="583"/>
      <c r="CL37" s="583"/>
      <c r="CM37" s="583"/>
      <c r="CN37" s="172"/>
      <c r="CO37" s="582" t="str">
        <f t="shared" si="3"/>
        <v/>
      </c>
      <c r="CP37" s="582"/>
      <c r="CQ37" s="583" t="str">
        <f>IF('各会計、関係団体の財政状況及び健全化判断比率'!BS10="","",'各会計、関係団体の財政状況及び健全化判断比率'!BS10)</f>
        <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199"/>
    </row>
    <row r="38" spans="1:113" ht="32.25" customHeight="1" x14ac:dyDescent="0.2">
      <c r="A38" s="172"/>
      <c r="B38" s="196"/>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72"/>
      <c r="U38" s="582" t="str">
        <f t="shared" si="4"/>
        <v/>
      </c>
      <c r="V38" s="582"/>
      <c r="W38" s="583"/>
      <c r="X38" s="583"/>
      <c r="Y38" s="583"/>
      <c r="Z38" s="583"/>
      <c r="AA38" s="583"/>
      <c r="AB38" s="583"/>
      <c r="AC38" s="583"/>
      <c r="AD38" s="583"/>
      <c r="AE38" s="583"/>
      <c r="AF38" s="583"/>
      <c r="AG38" s="583"/>
      <c r="AH38" s="583"/>
      <c r="AI38" s="583"/>
      <c r="AJ38" s="583"/>
      <c r="AK38" s="583"/>
      <c r="AL38" s="172"/>
      <c r="AM38" s="582" t="str">
        <f t="shared" si="0"/>
        <v/>
      </c>
      <c r="AN38" s="582"/>
      <c r="AO38" s="583"/>
      <c r="AP38" s="583"/>
      <c r="AQ38" s="583"/>
      <c r="AR38" s="583"/>
      <c r="AS38" s="583"/>
      <c r="AT38" s="583"/>
      <c r="AU38" s="583"/>
      <c r="AV38" s="583"/>
      <c r="AW38" s="583"/>
      <c r="AX38" s="583"/>
      <c r="AY38" s="583"/>
      <c r="AZ38" s="583"/>
      <c r="BA38" s="583"/>
      <c r="BB38" s="583"/>
      <c r="BC38" s="583"/>
      <c r="BD38" s="172"/>
      <c r="BE38" s="582" t="str">
        <f t="shared" si="1"/>
        <v/>
      </c>
      <c r="BF38" s="582"/>
      <c r="BG38" s="583"/>
      <c r="BH38" s="583"/>
      <c r="BI38" s="583"/>
      <c r="BJ38" s="583"/>
      <c r="BK38" s="583"/>
      <c r="BL38" s="583"/>
      <c r="BM38" s="583"/>
      <c r="BN38" s="583"/>
      <c r="BO38" s="583"/>
      <c r="BP38" s="583"/>
      <c r="BQ38" s="583"/>
      <c r="BR38" s="583"/>
      <c r="BS38" s="583"/>
      <c r="BT38" s="583"/>
      <c r="BU38" s="583"/>
      <c r="BV38" s="172"/>
      <c r="BW38" s="582">
        <f t="shared" si="2"/>
        <v>14</v>
      </c>
      <c r="BX38" s="582"/>
      <c r="BY38" s="583" t="str">
        <f>IF('各会計、関係団体の財政状況及び健全化判断比率'!B72="","",'各会計、関係団体の財政状況及び健全化判断比率'!B72)</f>
        <v>東金市外三市町清掃組合</v>
      </c>
      <c r="BZ38" s="583"/>
      <c r="CA38" s="583"/>
      <c r="CB38" s="583"/>
      <c r="CC38" s="583"/>
      <c r="CD38" s="583"/>
      <c r="CE38" s="583"/>
      <c r="CF38" s="583"/>
      <c r="CG38" s="583"/>
      <c r="CH38" s="583"/>
      <c r="CI38" s="583"/>
      <c r="CJ38" s="583"/>
      <c r="CK38" s="583"/>
      <c r="CL38" s="583"/>
      <c r="CM38" s="583"/>
      <c r="CN38" s="172"/>
      <c r="CO38" s="582" t="str">
        <f t="shared" si="3"/>
        <v/>
      </c>
      <c r="CP38" s="582"/>
      <c r="CQ38" s="583" t="str">
        <f>IF('各会計、関係団体の財政状況及び健全化判断比率'!BS11="","",'各会計、関係団体の財政状況及び健全化判断比率'!BS11)</f>
        <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199"/>
    </row>
    <row r="39" spans="1:113" ht="32.25" customHeight="1" x14ac:dyDescent="0.2">
      <c r="A39" s="172"/>
      <c r="B39" s="196"/>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72"/>
      <c r="U39" s="582" t="str">
        <f t="shared" si="4"/>
        <v/>
      </c>
      <c r="V39" s="582"/>
      <c r="W39" s="583"/>
      <c r="X39" s="583"/>
      <c r="Y39" s="583"/>
      <c r="Z39" s="583"/>
      <c r="AA39" s="583"/>
      <c r="AB39" s="583"/>
      <c r="AC39" s="583"/>
      <c r="AD39" s="583"/>
      <c r="AE39" s="583"/>
      <c r="AF39" s="583"/>
      <c r="AG39" s="583"/>
      <c r="AH39" s="583"/>
      <c r="AI39" s="583"/>
      <c r="AJ39" s="583"/>
      <c r="AK39" s="583"/>
      <c r="AL39" s="172"/>
      <c r="AM39" s="582" t="str">
        <f t="shared" si="0"/>
        <v/>
      </c>
      <c r="AN39" s="582"/>
      <c r="AO39" s="583"/>
      <c r="AP39" s="583"/>
      <c r="AQ39" s="583"/>
      <c r="AR39" s="583"/>
      <c r="AS39" s="583"/>
      <c r="AT39" s="583"/>
      <c r="AU39" s="583"/>
      <c r="AV39" s="583"/>
      <c r="AW39" s="583"/>
      <c r="AX39" s="583"/>
      <c r="AY39" s="583"/>
      <c r="AZ39" s="583"/>
      <c r="BA39" s="583"/>
      <c r="BB39" s="583"/>
      <c r="BC39" s="583"/>
      <c r="BD39" s="172"/>
      <c r="BE39" s="582" t="str">
        <f t="shared" si="1"/>
        <v/>
      </c>
      <c r="BF39" s="582"/>
      <c r="BG39" s="583"/>
      <c r="BH39" s="583"/>
      <c r="BI39" s="583"/>
      <c r="BJ39" s="583"/>
      <c r="BK39" s="583"/>
      <c r="BL39" s="583"/>
      <c r="BM39" s="583"/>
      <c r="BN39" s="583"/>
      <c r="BO39" s="583"/>
      <c r="BP39" s="583"/>
      <c r="BQ39" s="583"/>
      <c r="BR39" s="583"/>
      <c r="BS39" s="583"/>
      <c r="BT39" s="583"/>
      <c r="BU39" s="583"/>
      <c r="BV39" s="172"/>
      <c r="BW39" s="582">
        <f t="shared" si="2"/>
        <v>15</v>
      </c>
      <c r="BX39" s="582"/>
      <c r="BY39" s="583" t="str">
        <f>IF('各会計、関係団体の財政状況及び健全化判断比率'!B73="","",'各会計、関係団体の財政状況及び健全化判断比率'!B73)</f>
        <v>千葉県市町村総合事務組合（一般組合）</v>
      </c>
      <c r="BZ39" s="583"/>
      <c r="CA39" s="583"/>
      <c r="CB39" s="583"/>
      <c r="CC39" s="583"/>
      <c r="CD39" s="583"/>
      <c r="CE39" s="583"/>
      <c r="CF39" s="583"/>
      <c r="CG39" s="583"/>
      <c r="CH39" s="583"/>
      <c r="CI39" s="583"/>
      <c r="CJ39" s="583"/>
      <c r="CK39" s="583"/>
      <c r="CL39" s="583"/>
      <c r="CM39" s="583"/>
      <c r="CN39" s="172"/>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199"/>
    </row>
    <row r="40" spans="1:113" ht="32.25" customHeight="1" x14ac:dyDescent="0.2">
      <c r="A40" s="172"/>
      <c r="B40" s="196"/>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72"/>
      <c r="U40" s="582" t="str">
        <f t="shared" si="4"/>
        <v/>
      </c>
      <c r="V40" s="582"/>
      <c r="W40" s="583"/>
      <c r="X40" s="583"/>
      <c r="Y40" s="583"/>
      <c r="Z40" s="583"/>
      <c r="AA40" s="583"/>
      <c r="AB40" s="583"/>
      <c r="AC40" s="583"/>
      <c r="AD40" s="583"/>
      <c r="AE40" s="583"/>
      <c r="AF40" s="583"/>
      <c r="AG40" s="583"/>
      <c r="AH40" s="583"/>
      <c r="AI40" s="583"/>
      <c r="AJ40" s="583"/>
      <c r="AK40" s="583"/>
      <c r="AL40" s="172"/>
      <c r="AM40" s="582" t="str">
        <f t="shared" si="0"/>
        <v/>
      </c>
      <c r="AN40" s="582"/>
      <c r="AO40" s="583"/>
      <c r="AP40" s="583"/>
      <c r="AQ40" s="583"/>
      <c r="AR40" s="583"/>
      <c r="AS40" s="583"/>
      <c r="AT40" s="583"/>
      <c r="AU40" s="583"/>
      <c r="AV40" s="583"/>
      <c r="AW40" s="583"/>
      <c r="AX40" s="583"/>
      <c r="AY40" s="583"/>
      <c r="AZ40" s="583"/>
      <c r="BA40" s="583"/>
      <c r="BB40" s="583"/>
      <c r="BC40" s="583"/>
      <c r="BD40" s="172"/>
      <c r="BE40" s="582" t="str">
        <f t="shared" si="1"/>
        <v/>
      </c>
      <c r="BF40" s="582"/>
      <c r="BG40" s="583"/>
      <c r="BH40" s="583"/>
      <c r="BI40" s="583"/>
      <c r="BJ40" s="583"/>
      <c r="BK40" s="583"/>
      <c r="BL40" s="583"/>
      <c r="BM40" s="583"/>
      <c r="BN40" s="583"/>
      <c r="BO40" s="583"/>
      <c r="BP40" s="583"/>
      <c r="BQ40" s="583"/>
      <c r="BR40" s="583"/>
      <c r="BS40" s="583"/>
      <c r="BT40" s="583"/>
      <c r="BU40" s="583"/>
      <c r="BV40" s="172"/>
      <c r="BW40" s="582">
        <f t="shared" si="2"/>
        <v>16</v>
      </c>
      <c r="BX40" s="582"/>
      <c r="BY40" s="583" t="str">
        <f>IF('各会計、関係団体の財政状況及び健全化判断比率'!B74="","",'各会計、関係団体の財政状況及び健全化判断比率'!B74)</f>
        <v>千葉県市町村総合事務組合（千葉県自治会館管理運営特別会計）</v>
      </c>
      <c r="BZ40" s="583"/>
      <c r="CA40" s="583"/>
      <c r="CB40" s="583"/>
      <c r="CC40" s="583"/>
      <c r="CD40" s="583"/>
      <c r="CE40" s="583"/>
      <c r="CF40" s="583"/>
      <c r="CG40" s="583"/>
      <c r="CH40" s="583"/>
      <c r="CI40" s="583"/>
      <c r="CJ40" s="583"/>
      <c r="CK40" s="583"/>
      <c r="CL40" s="583"/>
      <c r="CM40" s="583"/>
      <c r="CN40" s="172"/>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199"/>
    </row>
    <row r="41" spans="1:113" ht="32.25" customHeight="1" x14ac:dyDescent="0.2">
      <c r="A41" s="172"/>
      <c r="B41" s="196"/>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72"/>
      <c r="U41" s="582" t="str">
        <f t="shared" si="4"/>
        <v/>
      </c>
      <c r="V41" s="582"/>
      <c r="W41" s="583"/>
      <c r="X41" s="583"/>
      <c r="Y41" s="583"/>
      <c r="Z41" s="583"/>
      <c r="AA41" s="583"/>
      <c r="AB41" s="583"/>
      <c r="AC41" s="583"/>
      <c r="AD41" s="583"/>
      <c r="AE41" s="583"/>
      <c r="AF41" s="583"/>
      <c r="AG41" s="583"/>
      <c r="AH41" s="583"/>
      <c r="AI41" s="583"/>
      <c r="AJ41" s="583"/>
      <c r="AK41" s="583"/>
      <c r="AL41" s="172"/>
      <c r="AM41" s="582" t="str">
        <f t="shared" si="0"/>
        <v/>
      </c>
      <c r="AN41" s="582"/>
      <c r="AO41" s="583"/>
      <c r="AP41" s="583"/>
      <c r="AQ41" s="583"/>
      <c r="AR41" s="583"/>
      <c r="AS41" s="583"/>
      <c r="AT41" s="583"/>
      <c r="AU41" s="583"/>
      <c r="AV41" s="583"/>
      <c r="AW41" s="583"/>
      <c r="AX41" s="583"/>
      <c r="AY41" s="583"/>
      <c r="AZ41" s="583"/>
      <c r="BA41" s="583"/>
      <c r="BB41" s="583"/>
      <c r="BC41" s="583"/>
      <c r="BD41" s="172"/>
      <c r="BE41" s="582" t="str">
        <f t="shared" si="1"/>
        <v/>
      </c>
      <c r="BF41" s="582"/>
      <c r="BG41" s="583"/>
      <c r="BH41" s="583"/>
      <c r="BI41" s="583"/>
      <c r="BJ41" s="583"/>
      <c r="BK41" s="583"/>
      <c r="BL41" s="583"/>
      <c r="BM41" s="583"/>
      <c r="BN41" s="583"/>
      <c r="BO41" s="583"/>
      <c r="BP41" s="583"/>
      <c r="BQ41" s="583"/>
      <c r="BR41" s="583"/>
      <c r="BS41" s="583"/>
      <c r="BT41" s="583"/>
      <c r="BU41" s="583"/>
      <c r="BV41" s="172"/>
      <c r="BW41" s="582">
        <f t="shared" si="2"/>
        <v>17</v>
      </c>
      <c r="BX41" s="582"/>
      <c r="BY41" s="583" t="str">
        <f>IF('各会計、関係団体の財政状況及び健全化判断比率'!B75="","",'各会計、関係団体の財政状況及び健全化判断比率'!B75)</f>
        <v>千葉県市町村総合事務組合（千葉県自治研修センター特別会計）</v>
      </c>
      <c r="BZ41" s="583"/>
      <c r="CA41" s="583"/>
      <c r="CB41" s="583"/>
      <c r="CC41" s="583"/>
      <c r="CD41" s="583"/>
      <c r="CE41" s="583"/>
      <c r="CF41" s="583"/>
      <c r="CG41" s="583"/>
      <c r="CH41" s="583"/>
      <c r="CI41" s="583"/>
      <c r="CJ41" s="583"/>
      <c r="CK41" s="583"/>
      <c r="CL41" s="583"/>
      <c r="CM41" s="583"/>
      <c r="CN41" s="172"/>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199"/>
    </row>
    <row r="42" spans="1:113" ht="32.25" customHeight="1" x14ac:dyDescent="0.2">
      <c r="B42" s="196"/>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72"/>
      <c r="U42" s="582" t="str">
        <f t="shared" si="4"/>
        <v/>
      </c>
      <c r="V42" s="582"/>
      <c r="W42" s="583"/>
      <c r="X42" s="583"/>
      <c r="Y42" s="583"/>
      <c r="Z42" s="583"/>
      <c r="AA42" s="583"/>
      <c r="AB42" s="583"/>
      <c r="AC42" s="583"/>
      <c r="AD42" s="583"/>
      <c r="AE42" s="583"/>
      <c r="AF42" s="583"/>
      <c r="AG42" s="583"/>
      <c r="AH42" s="583"/>
      <c r="AI42" s="583"/>
      <c r="AJ42" s="583"/>
      <c r="AK42" s="583"/>
      <c r="AL42" s="172"/>
      <c r="AM42" s="582" t="str">
        <f t="shared" si="0"/>
        <v/>
      </c>
      <c r="AN42" s="582"/>
      <c r="AO42" s="583"/>
      <c r="AP42" s="583"/>
      <c r="AQ42" s="583"/>
      <c r="AR42" s="583"/>
      <c r="AS42" s="583"/>
      <c r="AT42" s="583"/>
      <c r="AU42" s="583"/>
      <c r="AV42" s="583"/>
      <c r="AW42" s="583"/>
      <c r="AX42" s="583"/>
      <c r="AY42" s="583"/>
      <c r="AZ42" s="583"/>
      <c r="BA42" s="583"/>
      <c r="BB42" s="583"/>
      <c r="BC42" s="583"/>
      <c r="BD42" s="172"/>
      <c r="BE42" s="582" t="str">
        <f t="shared" si="1"/>
        <v/>
      </c>
      <c r="BF42" s="582"/>
      <c r="BG42" s="583"/>
      <c r="BH42" s="583"/>
      <c r="BI42" s="583"/>
      <c r="BJ42" s="583"/>
      <c r="BK42" s="583"/>
      <c r="BL42" s="583"/>
      <c r="BM42" s="583"/>
      <c r="BN42" s="583"/>
      <c r="BO42" s="583"/>
      <c r="BP42" s="583"/>
      <c r="BQ42" s="583"/>
      <c r="BR42" s="583"/>
      <c r="BS42" s="583"/>
      <c r="BT42" s="583"/>
      <c r="BU42" s="583"/>
      <c r="BV42" s="172"/>
      <c r="BW42" s="582">
        <f t="shared" si="2"/>
        <v>18</v>
      </c>
      <c r="BX42" s="582"/>
      <c r="BY42" s="583" t="str">
        <f>IF('各会計、関係団体の財政状況及び健全化判断比率'!B76="","",'各会計、関係団体の財政状況及び健全化判断比率'!B76)</f>
        <v>千葉県市町村総合事務組合（千葉県市町村交通災害共済特別会計）</v>
      </c>
      <c r="BZ42" s="583"/>
      <c r="CA42" s="583"/>
      <c r="CB42" s="583"/>
      <c r="CC42" s="583"/>
      <c r="CD42" s="583"/>
      <c r="CE42" s="583"/>
      <c r="CF42" s="583"/>
      <c r="CG42" s="583"/>
      <c r="CH42" s="583"/>
      <c r="CI42" s="583"/>
      <c r="CJ42" s="583"/>
      <c r="CK42" s="583"/>
      <c r="CL42" s="583"/>
      <c r="CM42" s="583"/>
      <c r="CN42" s="172"/>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199"/>
    </row>
    <row r="43" spans="1:113" ht="32.25" customHeight="1" x14ac:dyDescent="0.2">
      <c r="B43" s="196"/>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72"/>
      <c r="U43" s="582" t="str">
        <f t="shared" si="4"/>
        <v/>
      </c>
      <c r="V43" s="582"/>
      <c r="W43" s="583"/>
      <c r="X43" s="583"/>
      <c r="Y43" s="583"/>
      <c r="Z43" s="583"/>
      <c r="AA43" s="583"/>
      <c r="AB43" s="583"/>
      <c r="AC43" s="583"/>
      <c r="AD43" s="583"/>
      <c r="AE43" s="583"/>
      <c r="AF43" s="583"/>
      <c r="AG43" s="583"/>
      <c r="AH43" s="583"/>
      <c r="AI43" s="583"/>
      <c r="AJ43" s="583"/>
      <c r="AK43" s="583"/>
      <c r="AL43" s="172"/>
      <c r="AM43" s="582" t="str">
        <f t="shared" si="0"/>
        <v/>
      </c>
      <c r="AN43" s="582"/>
      <c r="AO43" s="583"/>
      <c r="AP43" s="583"/>
      <c r="AQ43" s="583"/>
      <c r="AR43" s="583"/>
      <c r="AS43" s="583"/>
      <c r="AT43" s="583"/>
      <c r="AU43" s="583"/>
      <c r="AV43" s="583"/>
      <c r="AW43" s="583"/>
      <c r="AX43" s="583"/>
      <c r="AY43" s="583"/>
      <c r="AZ43" s="583"/>
      <c r="BA43" s="583"/>
      <c r="BB43" s="583"/>
      <c r="BC43" s="583"/>
      <c r="BD43" s="172"/>
      <c r="BE43" s="582" t="str">
        <f t="shared" si="1"/>
        <v/>
      </c>
      <c r="BF43" s="582"/>
      <c r="BG43" s="583"/>
      <c r="BH43" s="583"/>
      <c r="BI43" s="583"/>
      <c r="BJ43" s="583"/>
      <c r="BK43" s="583"/>
      <c r="BL43" s="583"/>
      <c r="BM43" s="583"/>
      <c r="BN43" s="583"/>
      <c r="BO43" s="583"/>
      <c r="BP43" s="583"/>
      <c r="BQ43" s="583"/>
      <c r="BR43" s="583"/>
      <c r="BS43" s="583"/>
      <c r="BT43" s="583"/>
      <c r="BU43" s="583"/>
      <c r="BV43" s="172"/>
      <c r="BW43" s="582">
        <f t="shared" si="2"/>
        <v>19</v>
      </c>
      <c r="BX43" s="582"/>
      <c r="BY43" s="583" t="str">
        <f>IF('各会計、関係団体の財政状況及び健全化判断比率'!B77="","",'各会計、関係団体の財政状況及び健全化判断比率'!B77)</f>
        <v>千葉県後期高齢者医療連合（一般会計）</v>
      </c>
      <c r="BZ43" s="583"/>
      <c r="CA43" s="583"/>
      <c r="CB43" s="583"/>
      <c r="CC43" s="583"/>
      <c r="CD43" s="583"/>
      <c r="CE43" s="583"/>
      <c r="CF43" s="583"/>
      <c r="CG43" s="583"/>
      <c r="CH43" s="583"/>
      <c r="CI43" s="583"/>
      <c r="CJ43" s="583"/>
      <c r="CK43" s="583"/>
      <c r="CL43" s="583"/>
      <c r="CM43" s="583"/>
      <c r="CN43" s="172"/>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211</v>
      </c>
      <c r="E46" s="585" t="s">
        <v>212</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c r="CG46" s="585"/>
      <c r="CH46" s="585"/>
      <c r="CI46" s="585"/>
      <c r="CJ46" s="585"/>
      <c r="CK46" s="585"/>
      <c r="CL46" s="585"/>
      <c r="CM46" s="585"/>
      <c r="CN46" s="585"/>
      <c r="CO46" s="585"/>
      <c r="CP46" s="585"/>
      <c r="CQ46" s="585"/>
      <c r="CR46" s="585"/>
      <c r="CS46" s="585"/>
      <c r="CT46" s="585"/>
      <c r="CU46" s="585"/>
      <c r="CV46" s="585"/>
      <c r="CW46" s="585"/>
      <c r="CX46" s="585"/>
      <c r="CY46" s="585"/>
      <c r="CZ46" s="585"/>
      <c r="DA46" s="585"/>
      <c r="DB46" s="585"/>
      <c r="DC46" s="585"/>
      <c r="DD46" s="585"/>
      <c r="DE46" s="585"/>
      <c r="DF46" s="585"/>
      <c r="DG46" s="585"/>
      <c r="DH46" s="585"/>
      <c r="DI46" s="585"/>
    </row>
    <row r="47" spans="1:113" x14ac:dyDescent="0.2">
      <c r="E47" s="585" t="s">
        <v>213</v>
      </c>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5"/>
      <c r="BV47" s="585"/>
      <c r="BW47" s="585"/>
      <c r="BX47" s="585"/>
      <c r="BY47" s="585"/>
      <c r="BZ47" s="585"/>
      <c r="CA47" s="585"/>
      <c r="CB47" s="585"/>
      <c r="CC47" s="585"/>
      <c r="CD47" s="585"/>
      <c r="CE47" s="585"/>
      <c r="CF47" s="585"/>
      <c r="CG47" s="585"/>
      <c r="CH47" s="585"/>
      <c r="CI47" s="585"/>
      <c r="CJ47" s="585"/>
      <c r="CK47" s="585"/>
      <c r="CL47" s="585"/>
      <c r="CM47" s="585"/>
      <c r="CN47" s="585"/>
      <c r="CO47" s="585"/>
      <c r="CP47" s="585"/>
      <c r="CQ47" s="585"/>
      <c r="CR47" s="585"/>
      <c r="CS47" s="585"/>
      <c r="CT47" s="585"/>
      <c r="CU47" s="585"/>
      <c r="CV47" s="585"/>
      <c r="CW47" s="585"/>
      <c r="CX47" s="585"/>
      <c r="CY47" s="585"/>
      <c r="CZ47" s="585"/>
      <c r="DA47" s="585"/>
      <c r="DB47" s="585"/>
      <c r="DC47" s="585"/>
      <c r="DD47" s="585"/>
      <c r="DE47" s="585"/>
      <c r="DF47" s="585"/>
      <c r="DG47" s="585"/>
      <c r="DH47" s="585"/>
      <c r="DI47" s="585"/>
    </row>
    <row r="48" spans="1:113" x14ac:dyDescent="0.2">
      <c r="E48" s="585" t="s">
        <v>214</v>
      </c>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5"/>
      <c r="CV48" s="585"/>
      <c r="CW48" s="585"/>
      <c r="CX48" s="585"/>
      <c r="CY48" s="585"/>
      <c r="CZ48" s="585"/>
      <c r="DA48" s="585"/>
      <c r="DB48" s="585"/>
      <c r="DC48" s="585"/>
      <c r="DD48" s="585"/>
      <c r="DE48" s="585"/>
      <c r="DF48" s="585"/>
      <c r="DG48" s="585"/>
      <c r="DH48" s="585"/>
      <c r="DI48" s="585"/>
    </row>
    <row r="49" spans="5:113" x14ac:dyDescent="0.2">
      <c r="E49" s="586" t="s">
        <v>215</v>
      </c>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586"/>
      <c r="BW49" s="586"/>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6"/>
      <c r="DG49" s="586"/>
      <c r="DH49" s="586"/>
      <c r="DI49" s="586"/>
    </row>
    <row r="50" spans="5:113" x14ac:dyDescent="0.2">
      <c r="E50" s="585" t="s">
        <v>216</v>
      </c>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row>
    <row r="51" spans="5:113" x14ac:dyDescent="0.2">
      <c r="E51" s="585" t="s">
        <v>217</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row>
    <row r="52" spans="5:113" x14ac:dyDescent="0.2">
      <c r="E52" s="585" t="s">
        <v>218</v>
      </c>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row>
    <row r="53" spans="5:113" x14ac:dyDescent="0.2">
      <c r="E53" s="348" t="s">
        <v>603</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37" t="s">
        <v>570</v>
      </c>
      <c r="D34" s="1137"/>
      <c r="E34" s="1138"/>
      <c r="F34" s="32">
        <v>10.09</v>
      </c>
      <c r="G34" s="33">
        <v>9.93</v>
      </c>
      <c r="H34" s="33">
        <v>9.92</v>
      </c>
      <c r="I34" s="33">
        <v>9.4700000000000006</v>
      </c>
      <c r="J34" s="34">
        <v>8.7200000000000006</v>
      </c>
      <c r="K34" s="22"/>
      <c r="L34" s="22"/>
      <c r="M34" s="22"/>
      <c r="N34" s="22"/>
      <c r="O34" s="22"/>
      <c r="P34" s="22"/>
    </row>
    <row r="35" spans="1:16" ht="39" customHeight="1" x14ac:dyDescent="0.2">
      <c r="A35" s="22"/>
      <c r="B35" s="35"/>
      <c r="C35" s="1133" t="s">
        <v>571</v>
      </c>
      <c r="D35" s="1133"/>
      <c r="E35" s="1134"/>
      <c r="F35" s="36">
        <v>4.67</v>
      </c>
      <c r="G35" s="37">
        <v>4.97</v>
      </c>
      <c r="H35" s="37">
        <v>8.0399999999999991</v>
      </c>
      <c r="I35" s="37">
        <v>6.41</v>
      </c>
      <c r="J35" s="38">
        <v>7.92</v>
      </c>
      <c r="K35" s="22"/>
      <c r="L35" s="22"/>
      <c r="M35" s="22"/>
      <c r="N35" s="22"/>
      <c r="O35" s="22"/>
      <c r="P35" s="22"/>
    </row>
    <row r="36" spans="1:16" ht="39" customHeight="1" x14ac:dyDescent="0.2">
      <c r="A36" s="22"/>
      <c r="B36" s="35"/>
      <c r="C36" s="1133" t="s">
        <v>572</v>
      </c>
      <c r="D36" s="1133"/>
      <c r="E36" s="1134"/>
      <c r="F36" s="36">
        <v>6.09</v>
      </c>
      <c r="G36" s="37">
        <v>1.32</v>
      </c>
      <c r="H36" s="37">
        <v>1.1299999999999999</v>
      </c>
      <c r="I36" s="37">
        <v>0.93</v>
      </c>
      <c r="J36" s="38">
        <v>0.6</v>
      </c>
      <c r="K36" s="22"/>
      <c r="L36" s="22"/>
      <c r="M36" s="22"/>
      <c r="N36" s="22"/>
      <c r="O36" s="22"/>
      <c r="P36" s="22"/>
    </row>
    <row r="37" spans="1:16" ht="39" customHeight="1" x14ac:dyDescent="0.2">
      <c r="A37" s="22"/>
      <c r="B37" s="35"/>
      <c r="C37" s="1133" t="s">
        <v>573</v>
      </c>
      <c r="D37" s="1133"/>
      <c r="E37" s="1134"/>
      <c r="F37" s="36">
        <v>0.98</v>
      </c>
      <c r="G37" s="37">
        <v>0.45</v>
      </c>
      <c r="H37" s="37">
        <v>0.51</v>
      </c>
      <c r="I37" s="37">
        <v>0.71</v>
      </c>
      <c r="J37" s="38">
        <v>0.4</v>
      </c>
      <c r="K37" s="22"/>
      <c r="L37" s="22"/>
      <c r="M37" s="22"/>
      <c r="N37" s="22"/>
      <c r="O37" s="22"/>
      <c r="P37" s="22"/>
    </row>
    <row r="38" spans="1:16" ht="39" customHeight="1" x14ac:dyDescent="0.2">
      <c r="A38" s="22"/>
      <c r="B38" s="35"/>
      <c r="C38" s="1133" t="s">
        <v>574</v>
      </c>
      <c r="D38" s="1133"/>
      <c r="E38" s="1134"/>
      <c r="F38" s="36">
        <v>0.11</v>
      </c>
      <c r="G38" s="37">
        <v>0.04</v>
      </c>
      <c r="H38" s="37">
        <v>7.0000000000000007E-2</v>
      </c>
      <c r="I38" s="37">
        <v>0.03</v>
      </c>
      <c r="J38" s="38">
        <v>0.05</v>
      </c>
      <c r="K38" s="22"/>
      <c r="L38" s="22"/>
      <c r="M38" s="22"/>
      <c r="N38" s="22"/>
      <c r="O38" s="22"/>
      <c r="P38" s="22"/>
    </row>
    <row r="39" spans="1:16" ht="39" customHeight="1" x14ac:dyDescent="0.2">
      <c r="A39" s="22"/>
      <c r="B39" s="35"/>
      <c r="C39" s="1133" t="s">
        <v>575</v>
      </c>
      <c r="D39" s="1133"/>
      <c r="E39" s="1134"/>
      <c r="F39" s="36">
        <v>0.01</v>
      </c>
      <c r="G39" s="37">
        <v>0</v>
      </c>
      <c r="H39" s="37">
        <v>0.01</v>
      </c>
      <c r="I39" s="37">
        <v>0</v>
      </c>
      <c r="J39" s="38">
        <v>0.01</v>
      </c>
      <c r="K39" s="22"/>
      <c r="L39" s="22"/>
      <c r="M39" s="22"/>
      <c r="N39" s="22"/>
      <c r="O39" s="22"/>
      <c r="P39" s="22"/>
    </row>
    <row r="40" spans="1:16" ht="39" customHeight="1" x14ac:dyDescent="0.2">
      <c r="A40" s="22"/>
      <c r="B40" s="35"/>
      <c r="C40" s="1133" t="s">
        <v>576</v>
      </c>
      <c r="D40" s="1133"/>
      <c r="E40" s="1134"/>
      <c r="F40" s="36">
        <v>0</v>
      </c>
      <c r="G40" s="37">
        <v>0</v>
      </c>
      <c r="H40" s="37">
        <v>0</v>
      </c>
      <c r="I40" s="37">
        <v>0</v>
      </c>
      <c r="J40" s="38">
        <v>0.01</v>
      </c>
      <c r="K40" s="22"/>
      <c r="L40" s="22"/>
      <c r="M40" s="22"/>
      <c r="N40" s="22"/>
      <c r="O40" s="22"/>
      <c r="P40" s="22"/>
    </row>
    <row r="41" spans="1:16" ht="39" customHeight="1" x14ac:dyDescent="0.2">
      <c r="A41" s="22"/>
      <c r="B41" s="35"/>
      <c r="C41" s="1133" t="s">
        <v>577</v>
      </c>
      <c r="D41" s="1133"/>
      <c r="E41" s="1134"/>
      <c r="F41" s="36">
        <v>0</v>
      </c>
      <c r="G41" s="37">
        <v>0</v>
      </c>
      <c r="H41" s="37">
        <v>0</v>
      </c>
      <c r="I41" s="37">
        <v>0</v>
      </c>
      <c r="J41" s="38">
        <v>0</v>
      </c>
      <c r="K41" s="22"/>
      <c r="L41" s="22"/>
      <c r="M41" s="22"/>
      <c r="N41" s="22"/>
      <c r="O41" s="22"/>
      <c r="P41" s="22"/>
    </row>
    <row r="42" spans="1:16" ht="39" customHeight="1" x14ac:dyDescent="0.2">
      <c r="A42" s="22"/>
      <c r="B42" s="39"/>
      <c r="C42" s="1133" t="s">
        <v>578</v>
      </c>
      <c r="D42" s="1133"/>
      <c r="E42" s="1134"/>
      <c r="F42" s="36" t="s">
        <v>518</v>
      </c>
      <c r="G42" s="37" t="s">
        <v>518</v>
      </c>
      <c r="H42" s="37" t="s">
        <v>518</v>
      </c>
      <c r="I42" s="37" t="s">
        <v>518</v>
      </c>
      <c r="J42" s="38" t="s">
        <v>518</v>
      </c>
      <c r="K42" s="22"/>
      <c r="L42" s="22"/>
      <c r="M42" s="22"/>
      <c r="N42" s="22"/>
      <c r="O42" s="22"/>
      <c r="P42" s="22"/>
    </row>
    <row r="43" spans="1:16" ht="39" customHeight="1" thickBot="1" x14ac:dyDescent="0.25">
      <c r="A43" s="22"/>
      <c r="B43" s="40"/>
      <c r="C43" s="1135" t="s">
        <v>579</v>
      </c>
      <c r="D43" s="1135"/>
      <c r="E43" s="1136"/>
      <c r="F43" s="41">
        <v>0.42</v>
      </c>
      <c r="G43" s="42">
        <v>0.35</v>
      </c>
      <c r="H43" s="42">
        <v>0.21</v>
      </c>
      <c r="I43" s="42">
        <v>7.0000000000000007E-2</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gRoJ9IB0fDPZ++Y7rMMi+GOy4CbEjVPSlri3OMhANYktXZ2oKa04kLNqNbbm4zrwz+l+AIXTduV+0VRDK5nY/A==" saltValue="eH5INK1rwBclDLv0I4cp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2">
      <c r="A45" s="46"/>
      <c r="B45" s="1139" t="s">
        <v>11</v>
      </c>
      <c r="C45" s="1140"/>
      <c r="D45" s="56"/>
      <c r="E45" s="1145" t="s">
        <v>12</v>
      </c>
      <c r="F45" s="1145"/>
      <c r="G45" s="1145"/>
      <c r="H45" s="1145"/>
      <c r="I45" s="1145"/>
      <c r="J45" s="1146"/>
      <c r="K45" s="57">
        <v>2715</v>
      </c>
      <c r="L45" s="58">
        <v>2695</v>
      </c>
      <c r="M45" s="58">
        <v>2645</v>
      </c>
      <c r="N45" s="58">
        <v>2344</v>
      </c>
      <c r="O45" s="59">
        <v>2269</v>
      </c>
      <c r="P45" s="46"/>
      <c r="Q45" s="46"/>
      <c r="R45" s="46"/>
      <c r="S45" s="46"/>
      <c r="T45" s="46"/>
      <c r="U45" s="46"/>
    </row>
    <row r="46" spans="1:21" ht="30.75" customHeight="1" x14ac:dyDescent="0.2">
      <c r="A46" s="46"/>
      <c r="B46" s="1141"/>
      <c r="C46" s="1142"/>
      <c r="D46" s="60"/>
      <c r="E46" s="1147" t="s">
        <v>13</v>
      </c>
      <c r="F46" s="1147"/>
      <c r="G46" s="1147"/>
      <c r="H46" s="1147"/>
      <c r="I46" s="1147"/>
      <c r="J46" s="1148"/>
      <c r="K46" s="61" t="s">
        <v>518</v>
      </c>
      <c r="L46" s="62" t="s">
        <v>518</v>
      </c>
      <c r="M46" s="62" t="s">
        <v>518</v>
      </c>
      <c r="N46" s="62" t="s">
        <v>518</v>
      </c>
      <c r="O46" s="63" t="s">
        <v>518</v>
      </c>
      <c r="P46" s="46"/>
      <c r="Q46" s="46"/>
      <c r="R46" s="46"/>
      <c r="S46" s="46"/>
      <c r="T46" s="46"/>
      <c r="U46" s="46"/>
    </row>
    <row r="47" spans="1:21" ht="30.75" customHeight="1" x14ac:dyDescent="0.2">
      <c r="A47" s="46"/>
      <c r="B47" s="1141"/>
      <c r="C47" s="1142"/>
      <c r="D47" s="60"/>
      <c r="E47" s="1147" t="s">
        <v>14</v>
      </c>
      <c r="F47" s="1147"/>
      <c r="G47" s="1147"/>
      <c r="H47" s="1147"/>
      <c r="I47" s="1147"/>
      <c r="J47" s="1148"/>
      <c r="K47" s="61" t="s">
        <v>518</v>
      </c>
      <c r="L47" s="62" t="s">
        <v>518</v>
      </c>
      <c r="M47" s="62" t="s">
        <v>518</v>
      </c>
      <c r="N47" s="62" t="s">
        <v>518</v>
      </c>
      <c r="O47" s="63" t="s">
        <v>518</v>
      </c>
      <c r="P47" s="46"/>
      <c r="Q47" s="46"/>
      <c r="R47" s="46"/>
      <c r="S47" s="46"/>
      <c r="T47" s="46"/>
      <c r="U47" s="46"/>
    </row>
    <row r="48" spans="1:21" ht="30.75" customHeight="1" x14ac:dyDescent="0.2">
      <c r="A48" s="46"/>
      <c r="B48" s="1141"/>
      <c r="C48" s="1142"/>
      <c r="D48" s="60"/>
      <c r="E48" s="1147" t="s">
        <v>15</v>
      </c>
      <c r="F48" s="1147"/>
      <c r="G48" s="1147"/>
      <c r="H48" s="1147"/>
      <c r="I48" s="1147"/>
      <c r="J48" s="1148"/>
      <c r="K48" s="61">
        <v>307</v>
      </c>
      <c r="L48" s="62">
        <v>307</v>
      </c>
      <c r="M48" s="62">
        <v>302</v>
      </c>
      <c r="N48" s="62">
        <v>267</v>
      </c>
      <c r="O48" s="63">
        <v>266</v>
      </c>
      <c r="P48" s="46"/>
      <c r="Q48" s="46"/>
      <c r="R48" s="46"/>
      <c r="S48" s="46"/>
      <c r="T48" s="46"/>
      <c r="U48" s="46"/>
    </row>
    <row r="49" spans="1:21" ht="30.75" customHeight="1" x14ac:dyDescent="0.2">
      <c r="A49" s="46"/>
      <c r="B49" s="1141"/>
      <c r="C49" s="1142"/>
      <c r="D49" s="60"/>
      <c r="E49" s="1147" t="s">
        <v>16</v>
      </c>
      <c r="F49" s="1147"/>
      <c r="G49" s="1147"/>
      <c r="H49" s="1147"/>
      <c r="I49" s="1147"/>
      <c r="J49" s="1148"/>
      <c r="K49" s="61">
        <v>84</v>
      </c>
      <c r="L49" s="62">
        <v>83</v>
      </c>
      <c r="M49" s="62">
        <v>98</v>
      </c>
      <c r="N49" s="62">
        <v>114</v>
      </c>
      <c r="O49" s="63">
        <v>106</v>
      </c>
      <c r="P49" s="46"/>
      <c r="Q49" s="46"/>
      <c r="R49" s="46"/>
      <c r="S49" s="46"/>
      <c r="T49" s="46"/>
      <c r="U49" s="46"/>
    </row>
    <row r="50" spans="1:21" ht="30.75" customHeight="1" x14ac:dyDescent="0.2">
      <c r="A50" s="46"/>
      <c r="B50" s="1141"/>
      <c r="C50" s="1142"/>
      <c r="D50" s="60"/>
      <c r="E50" s="1147" t="s">
        <v>17</v>
      </c>
      <c r="F50" s="1147"/>
      <c r="G50" s="1147"/>
      <c r="H50" s="1147"/>
      <c r="I50" s="1147"/>
      <c r="J50" s="1148"/>
      <c r="K50" s="61" t="s">
        <v>518</v>
      </c>
      <c r="L50" s="62" t="s">
        <v>518</v>
      </c>
      <c r="M50" s="62" t="s">
        <v>518</v>
      </c>
      <c r="N50" s="62" t="s">
        <v>518</v>
      </c>
      <c r="O50" s="63" t="s">
        <v>518</v>
      </c>
      <c r="P50" s="46"/>
      <c r="Q50" s="46"/>
      <c r="R50" s="46"/>
      <c r="S50" s="46"/>
      <c r="T50" s="46"/>
      <c r="U50" s="46"/>
    </row>
    <row r="51" spans="1:21" ht="30.75" customHeight="1" x14ac:dyDescent="0.2">
      <c r="A51" s="46"/>
      <c r="B51" s="1143"/>
      <c r="C51" s="1144"/>
      <c r="D51" s="64"/>
      <c r="E51" s="1147" t="s">
        <v>18</v>
      </c>
      <c r="F51" s="1147"/>
      <c r="G51" s="1147"/>
      <c r="H51" s="1147"/>
      <c r="I51" s="1147"/>
      <c r="J51" s="1148"/>
      <c r="K51" s="61" t="s">
        <v>518</v>
      </c>
      <c r="L51" s="62" t="s">
        <v>518</v>
      </c>
      <c r="M51" s="62" t="s">
        <v>518</v>
      </c>
      <c r="N51" s="62" t="s">
        <v>518</v>
      </c>
      <c r="O51" s="63" t="s">
        <v>518</v>
      </c>
      <c r="P51" s="46"/>
      <c r="Q51" s="46"/>
      <c r="R51" s="46"/>
      <c r="S51" s="46"/>
      <c r="T51" s="46"/>
      <c r="U51" s="46"/>
    </row>
    <row r="52" spans="1:21" ht="30.75" customHeight="1" x14ac:dyDescent="0.2">
      <c r="A52" s="46"/>
      <c r="B52" s="1149" t="s">
        <v>19</v>
      </c>
      <c r="C52" s="1150"/>
      <c r="D52" s="64"/>
      <c r="E52" s="1147" t="s">
        <v>20</v>
      </c>
      <c r="F52" s="1147"/>
      <c r="G52" s="1147"/>
      <c r="H52" s="1147"/>
      <c r="I52" s="1147"/>
      <c r="J52" s="1148"/>
      <c r="K52" s="61">
        <v>2005</v>
      </c>
      <c r="L52" s="62">
        <v>2049</v>
      </c>
      <c r="M52" s="62">
        <v>2032</v>
      </c>
      <c r="N52" s="62">
        <v>1927</v>
      </c>
      <c r="O52" s="63">
        <v>2042</v>
      </c>
      <c r="P52" s="46"/>
      <c r="Q52" s="46"/>
      <c r="R52" s="46"/>
      <c r="S52" s="46"/>
      <c r="T52" s="46"/>
      <c r="U52" s="46"/>
    </row>
    <row r="53" spans="1:21" ht="30.75" customHeight="1" thickBot="1" x14ac:dyDescent="0.25">
      <c r="A53" s="46"/>
      <c r="B53" s="1151" t="s">
        <v>21</v>
      </c>
      <c r="C53" s="1152"/>
      <c r="D53" s="65"/>
      <c r="E53" s="1153" t="s">
        <v>22</v>
      </c>
      <c r="F53" s="1153"/>
      <c r="G53" s="1153"/>
      <c r="H53" s="1153"/>
      <c r="I53" s="1153"/>
      <c r="J53" s="1154"/>
      <c r="K53" s="66">
        <v>1101</v>
      </c>
      <c r="L53" s="67">
        <v>1036</v>
      </c>
      <c r="M53" s="67">
        <v>1013</v>
      </c>
      <c r="N53" s="67">
        <v>798</v>
      </c>
      <c r="O53" s="68">
        <v>599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5">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2">
      <c r="B57" s="1155" t="s">
        <v>25</v>
      </c>
      <c r="C57" s="1156"/>
      <c r="D57" s="1159" t="s">
        <v>26</v>
      </c>
      <c r="E57" s="1160"/>
      <c r="F57" s="1160"/>
      <c r="G57" s="1160"/>
      <c r="H57" s="1160"/>
      <c r="I57" s="1160"/>
      <c r="J57" s="1161"/>
      <c r="K57" s="81" t="s">
        <v>518</v>
      </c>
      <c r="L57" s="82" t="s">
        <v>518</v>
      </c>
      <c r="M57" s="82" t="s">
        <v>518</v>
      </c>
      <c r="N57" s="82" t="s">
        <v>518</v>
      </c>
      <c r="O57" s="83" t="s">
        <v>518</v>
      </c>
    </row>
    <row r="58" spans="1:21" ht="31.5" customHeight="1" thickBot="1" x14ac:dyDescent="0.25">
      <c r="B58" s="1157"/>
      <c r="C58" s="1158"/>
      <c r="D58" s="1162" t="s">
        <v>27</v>
      </c>
      <c r="E58" s="1163"/>
      <c r="F58" s="1163"/>
      <c r="G58" s="1163"/>
      <c r="H58" s="1163"/>
      <c r="I58" s="1163"/>
      <c r="J58" s="1164"/>
      <c r="K58" s="84" t="s">
        <v>518</v>
      </c>
      <c r="L58" s="85" t="s">
        <v>518</v>
      </c>
      <c r="M58" s="85" t="s">
        <v>518</v>
      </c>
      <c r="N58" s="85" t="s">
        <v>518</v>
      </c>
      <c r="O58" s="86" t="s">
        <v>518</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eYoGB/k8yWpfXuufV6eae2StrTOV+1AYFAMnUQpttlhnbKhZUgZToVHX6S3hvyB1+4q33DbUM6loEt0j66EfA==" saltValue="AjJCGEnCht5jJZoH49LN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560</v>
      </c>
      <c r="J40" s="98" t="s">
        <v>561</v>
      </c>
      <c r="K40" s="98" t="s">
        <v>562</v>
      </c>
      <c r="L40" s="98" t="s">
        <v>563</v>
      </c>
      <c r="M40" s="99" t="s">
        <v>564</v>
      </c>
    </row>
    <row r="41" spans="2:13" ht="27.75" customHeight="1" x14ac:dyDescent="0.2">
      <c r="B41" s="1165" t="s">
        <v>30</v>
      </c>
      <c r="C41" s="1166"/>
      <c r="D41" s="100"/>
      <c r="E41" s="1171" t="s">
        <v>31</v>
      </c>
      <c r="F41" s="1171"/>
      <c r="G41" s="1171"/>
      <c r="H41" s="1172"/>
      <c r="I41" s="334">
        <v>20704</v>
      </c>
      <c r="J41" s="335">
        <v>19716</v>
      </c>
      <c r="K41" s="335">
        <v>19510</v>
      </c>
      <c r="L41" s="335">
        <v>20452</v>
      </c>
      <c r="M41" s="336">
        <v>21762</v>
      </c>
    </row>
    <row r="42" spans="2:13" ht="27.75" customHeight="1" x14ac:dyDescent="0.2">
      <c r="B42" s="1167"/>
      <c r="C42" s="1168"/>
      <c r="D42" s="101"/>
      <c r="E42" s="1173" t="s">
        <v>32</v>
      </c>
      <c r="F42" s="1173"/>
      <c r="G42" s="1173"/>
      <c r="H42" s="1174"/>
      <c r="I42" s="337" t="s">
        <v>518</v>
      </c>
      <c r="J42" s="338" t="s">
        <v>518</v>
      </c>
      <c r="K42" s="338" t="s">
        <v>518</v>
      </c>
      <c r="L42" s="338" t="s">
        <v>518</v>
      </c>
      <c r="M42" s="339" t="s">
        <v>518</v>
      </c>
    </row>
    <row r="43" spans="2:13" ht="27.75" customHeight="1" x14ac:dyDescent="0.2">
      <c r="B43" s="1167"/>
      <c r="C43" s="1168"/>
      <c r="D43" s="101"/>
      <c r="E43" s="1173" t="s">
        <v>33</v>
      </c>
      <c r="F43" s="1173"/>
      <c r="G43" s="1173"/>
      <c r="H43" s="1174"/>
      <c r="I43" s="337">
        <v>5080</v>
      </c>
      <c r="J43" s="338">
        <v>4761</v>
      </c>
      <c r="K43" s="338">
        <v>4436</v>
      </c>
      <c r="L43" s="338">
        <v>4107</v>
      </c>
      <c r="M43" s="339">
        <v>3777</v>
      </c>
    </row>
    <row r="44" spans="2:13" ht="27.75" customHeight="1" x14ac:dyDescent="0.2">
      <c r="B44" s="1167"/>
      <c r="C44" s="1168"/>
      <c r="D44" s="101"/>
      <c r="E44" s="1173" t="s">
        <v>34</v>
      </c>
      <c r="F44" s="1173"/>
      <c r="G44" s="1173"/>
      <c r="H44" s="1174"/>
      <c r="I44" s="337">
        <v>855</v>
      </c>
      <c r="J44" s="338">
        <v>814</v>
      </c>
      <c r="K44" s="338">
        <v>967</v>
      </c>
      <c r="L44" s="338">
        <v>862</v>
      </c>
      <c r="M44" s="339">
        <v>927</v>
      </c>
    </row>
    <row r="45" spans="2:13" ht="27.75" customHeight="1" x14ac:dyDescent="0.2">
      <c r="B45" s="1167"/>
      <c r="C45" s="1168"/>
      <c r="D45" s="101"/>
      <c r="E45" s="1173" t="s">
        <v>35</v>
      </c>
      <c r="F45" s="1173"/>
      <c r="G45" s="1173"/>
      <c r="H45" s="1174"/>
      <c r="I45" s="337">
        <v>3268</v>
      </c>
      <c r="J45" s="338">
        <v>3936</v>
      </c>
      <c r="K45" s="338">
        <v>3606</v>
      </c>
      <c r="L45" s="338">
        <v>3328</v>
      </c>
      <c r="M45" s="339">
        <v>2990</v>
      </c>
    </row>
    <row r="46" spans="2:13" ht="27.75" customHeight="1" x14ac:dyDescent="0.2">
      <c r="B46" s="1167"/>
      <c r="C46" s="1168"/>
      <c r="D46" s="102"/>
      <c r="E46" s="1173" t="s">
        <v>36</v>
      </c>
      <c r="F46" s="1173"/>
      <c r="G46" s="1173"/>
      <c r="H46" s="1174"/>
      <c r="I46" s="337" t="s">
        <v>518</v>
      </c>
      <c r="J46" s="338" t="s">
        <v>518</v>
      </c>
      <c r="K46" s="338" t="s">
        <v>518</v>
      </c>
      <c r="L46" s="338" t="s">
        <v>518</v>
      </c>
      <c r="M46" s="339" t="s">
        <v>518</v>
      </c>
    </row>
    <row r="47" spans="2:13" ht="27.75" customHeight="1" x14ac:dyDescent="0.2">
      <c r="B47" s="1167"/>
      <c r="C47" s="1168"/>
      <c r="D47" s="103"/>
      <c r="E47" s="1175" t="s">
        <v>37</v>
      </c>
      <c r="F47" s="1176"/>
      <c r="G47" s="1176"/>
      <c r="H47" s="1177"/>
      <c r="I47" s="337" t="s">
        <v>518</v>
      </c>
      <c r="J47" s="338" t="s">
        <v>518</v>
      </c>
      <c r="K47" s="338" t="s">
        <v>518</v>
      </c>
      <c r="L47" s="338" t="s">
        <v>518</v>
      </c>
      <c r="M47" s="339" t="s">
        <v>518</v>
      </c>
    </row>
    <row r="48" spans="2:13" ht="27.75" customHeight="1" x14ac:dyDescent="0.2">
      <c r="B48" s="1167"/>
      <c r="C48" s="1168"/>
      <c r="D48" s="101"/>
      <c r="E48" s="1173" t="s">
        <v>38</v>
      </c>
      <c r="F48" s="1173"/>
      <c r="G48" s="1173"/>
      <c r="H48" s="1174"/>
      <c r="I48" s="337" t="s">
        <v>518</v>
      </c>
      <c r="J48" s="338" t="s">
        <v>518</v>
      </c>
      <c r="K48" s="338" t="s">
        <v>518</v>
      </c>
      <c r="L48" s="338" t="s">
        <v>518</v>
      </c>
      <c r="M48" s="339" t="s">
        <v>518</v>
      </c>
    </row>
    <row r="49" spans="2:13" ht="27.75" customHeight="1" x14ac:dyDescent="0.2">
      <c r="B49" s="1169"/>
      <c r="C49" s="1170"/>
      <c r="D49" s="101"/>
      <c r="E49" s="1173" t="s">
        <v>39</v>
      </c>
      <c r="F49" s="1173"/>
      <c r="G49" s="1173"/>
      <c r="H49" s="1174"/>
      <c r="I49" s="337" t="s">
        <v>518</v>
      </c>
      <c r="J49" s="338" t="s">
        <v>518</v>
      </c>
      <c r="K49" s="338" t="s">
        <v>518</v>
      </c>
      <c r="L49" s="338" t="s">
        <v>518</v>
      </c>
      <c r="M49" s="339" t="s">
        <v>518</v>
      </c>
    </row>
    <row r="50" spans="2:13" ht="27.75" customHeight="1" x14ac:dyDescent="0.2">
      <c r="B50" s="1178" t="s">
        <v>40</v>
      </c>
      <c r="C50" s="1179"/>
      <c r="D50" s="104"/>
      <c r="E50" s="1173" t="s">
        <v>41</v>
      </c>
      <c r="F50" s="1173"/>
      <c r="G50" s="1173"/>
      <c r="H50" s="1174"/>
      <c r="I50" s="337">
        <v>15617</v>
      </c>
      <c r="J50" s="338">
        <v>16164</v>
      </c>
      <c r="K50" s="338">
        <v>15477</v>
      </c>
      <c r="L50" s="338">
        <v>15611</v>
      </c>
      <c r="M50" s="339">
        <v>16450</v>
      </c>
    </row>
    <row r="51" spans="2:13" ht="27.75" customHeight="1" x14ac:dyDescent="0.2">
      <c r="B51" s="1167"/>
      <c r="C51" s="1168"/>
      <c r="D51" s="101"/>
      <c r="E51" s="1173" t="s">
        <v>42</v>
      </c>
      <c r="F51" s="1173"/>
      <c r="G51" s="1173"/>
      <c r="H51" s="1174"/>
      <c r="I51" s="337">
        <v>304</v>
      </c>
      <c r="J51" s="338">
        <v>450</v>
      </c>
      <c r="K51" s="338">
        <v>354</v>
      </c>
      <c r="L51" s="338">
        <v>268</v>
      </c>
      <c r="M51" s="339">
        <v>314</v>
      </c>
    </row>
    <row r="52" spans="2:13" ht="27.75" customHeight="1" x14ac:dyDescent="0.2">
      <c r="B52" s="1169"/>
      <c r="C52" s="1170"/>
      <c r="D52" s="101"/>
      <c r="E52" s="1173" t="s">
        <v>43</v>
      </c>
      <c r="F52" s="1173"/>
      <c r="G52" s="1173"/>
      <c r="H52" s="1174"/>
      <c r="I52" s="337">
        <v>19024</v>
      </c>
      <c r="J52" s="338">
        <v>19668</v>
      </c>
      <c r="K52" s="338">
        <v>19074</v>
      </c>
      <c r="L52" s="338">
        <v>19352</v>
      </c>
      <c r="M52" s="339">
        <v>19531</v>
      </c>
    </row>
    <row r="53" spans="2:13" ht="27.75" customHeight="1" thickBot="1" x14ac:dyDescent="0.25">
      <c r="B53" s="1180" t="s">
        <v>44</v>
      </c>
      <c r="C53" s="1181"/>
      <c r="D53" s="105"/>
      <c r="E53" s="1182" t="s">
        <v>45</v>
      </c>
      <c r="F53" s="1182"/>
      <c r="G53" s="1182"/>
      <c r="H53" s="1183"/>
      <c r="I53" s="340">
        <v>-5038</v>
      </c>
      <c r="J53" s="341">
        <v>-7055</v>
      </c>
      <c r="K53" s="341">
        <v>-6386</v>
      </c>
      <c r="L53" s="341">
        <v>-6482</v>
      </c>
      <c r="M53" s="342">
        <v>-6839</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E1kTHoEqQu9gtFn7sHZN9KshXPfasaRMmoR4ejtn1eZAL++q8eHOIfm9nJ3YzLDHbHOoFpUlJqltutOvU17EhQ==" saltValue="Jv31I/jjGTHIqnWJ8NV/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562</v>
      </c>
      <c r="G54" s="114" t="s">
        <v>563</v>
      </c>
      <c r="H54" s="115" t="s">
        <v>564</v>
      </c>
    </row>
    <row r="55" spans="2:8" ht="52.5" customHeight="1" x14ac:dyDescent="0.2">
      <c r="B55" s="116"/>
      <c r="C55" s="1189" t="s">
        <v>48</v>
      </c>
      <c r="D55" s="1189"/>
      <c r="E55" s="1190"/>
      <c r="F55" s="117">
        <v>5275</v>
      </c>
      <c r="G55" s="117">
        <v>5841</v>
      </c>
      <c r="H55" s="118">
        <v>5714</v>
      </c>
    </row>
    <row r="56" spans="2:8" ht="52.5" customHeight="1" x14ac:dyDescent="0.2">
      <c r="B56" s="119"/>
      <c r="C56" s="1191" t="s">
        <v>49</v>
      </c>
      <c r="D56" s="1191"/>
      <c r="E56" s="1192"/>
      <c r="F56" s="120">
        <v>2651</v>
      </c>
      <c r="G56" s="120">
        <v>2828</v>
      </c>
      <c r="H56" s="121">
        <v>3439</v>
      </c>
    </row>
    <row r="57" spans="2:8" ht="53.25" customHeight="1" x14ac:dyDescent="0.2">
      <c r="B57" s="119"/>
      <c r="C57" s="1193" t="s">
        <v>50</v>
      </c>
      <c r="D57" s="1193"/>
      <c r="E57" s="1194"/>
      <c r="F57" s="122">
        <v>8503</v>
      </c>
      <c r="G57" s="122">
        <v>7897</v>
      </c>
      <c r="H57" s="123">
        <v>8153</v>
      </c>
    </row>
    <row r="58" spans="2:8" ht="45.75" customHeight="1" x14ac:dyDescent="0.2">
      <c r="B58" s="124"/>
      <c r="C58" s="1184" t="s">
        <v>605</v>
      </c>
      <c r="D58" s="1185"/>
      <c r="E58" s="1186"/>
      <c r="F58" s="125">
        <v>2862</v>
      </c>
      <c r="G58" s="125">
        <v>2873</v>
      </c>
      <c r="H58" s="126">
        <v>2876</v>
      </c>
    </row>
    <row r="59" spans="2:8" ht="45.75" customHeight="1" x14ac:dyDescent="0.2">
      <c r="B59" s="124"/>
      <c r="C59" s="1184" t="s">
        <v>599</v>
      </c>
      <c r="D59" s="1185"/>
      <c r="E59" s="1186"/>
      <c r="F59" s="125">
        <v>2207</v>
      </c>
      <c r="G59" s="125">
        <v>2048</v>
      </c>
      <c r="H59" s="126">
        <v>2005</v>
      </c>
    </row>
    <row r="60" spans="2:8" ht="45.75" customHeight="1" x14ac:dyDescent="0.2">
      <c r="B60" s="124"/>
      <c r="C60" s="1184" t="s">
        <v>600</v>
      </c>
      <c r="D60" s="1185"/>
      <c r="E60" s="1186"/>
      <c r="F60" s="125">
        <v>1006</v>
      </c>
      <c r="G60" s="125">
        <v>479</v>
      </c>
      <c r="H60" s="126">
        <v>771</v>
      </c>
    </row>
    <row r="61" spans="2:8" ht="45.75" customHeight="1" x14ac:dyDescent="0.2">
      <c r="B61" s="124"/>
      <c r="C61" s="1184" t="s">
        <v>601</v>
      </c>
      <c r="D61" s="1185"/>
      <c r="E61" s="1186"/>
      <c r="F61" s="125">
        <v>701</v>
      </c>
      <c r="G61" s="125">
        <v>704</v>
      </c>
      <c r="H61" s="126">
        <v>700</v>
      </c>
    </row>
    <row r="62" spans="2:8" ht="45.75" customHeight="1" thickBot="1" x14ac:dyDescent="0.25">
      <c r="B62" s="127"/>
      <c r="C62" s="1184" t="s">
        <v>602</v>
      </c>
      <c r="D62" s="1185"/>
      <c r="E62" s="1186"/>
      <c r="F62" s="128">
        <v>590</v>
      </c>
      <c r="G62" s="128">
        <v>588</v>
      </c>
      <c r="H62" s="129">
        <v>587</v>
      </c>
    </row>
    <row r="63" spans="2:8" ht="52.5" customHeight="1" thickBot="1" x14ac:dyDescent="0.25">
      <c r="B63" s="130"/>
      <c r="C63" s="1187" t="s">
        <v>51</v>
      </c>
      <c r="D63" s="1187"/>
      <c r="E63" s="1188"/>
      <c r="F63" s="131">
        <v>16428</v>
      </c>
      <c r="G63" s="131">
        <v>16566</v>
      </c>
      <c r="H63" s="132">
        <v>17306</v>
      </c>
    </row>
    <row r="64" spans="2:8" ht="13.2" x14ac:dyDescent="0.2"/>
  </sheetData>
  <sheetProtection algorithmName="SHA-512" hashValue="5Ds17kY9r9loFl4QwzK512zWy1P8Gc6cVke7DpxHz91r1Xl4EKBFd2V5KMjeJjbGyoWBlEewchV1Usd3HT4X7g==" saltValue="zX/RwoC62pav+ltS0CzP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F6DAF-AF0C-4F3D-9DFC-231EC64C8D48}">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5"/>
      <c r="B1" s="1196"/>
      <c r="DD1" s="247"/>
      <c r="DE1" s="247"/>
    </row>
    <row r="2" spans="1:109" ht="25.5" customHeight="1" x14ac:dyDescent="0.2">
      <c r="A2" s="1197"/>
      <c r="C2" s="1197"/>
      <c r="O2" s="1197"/>
      <c r="P2" s="1197"/>
      <c r="Q2" s="1197"/>
      <c r="R2" s="1197"/>
      <c r="S2" s="1197"/>
      <c r="T2" s="1197"/>
      <c r="U2" s="1197"/>
      <c r="V2" s="1197"/>
      <c r="W2" s="1197"/>
      <c r="X2" s="1197"/>
      <c r="Y2" s="1197"/>
      <c r="Z2" s="1197"/>
      <c r="AA2" s="1197"/>
      <c r="AB2" s="1197"/>
      <c r="AC2" s="1197"/>
      <c r="AD2" s="1197"/>
      <c r="AE2" s="1197"/>
      <c r="AF2" s="1197"/>
      <c r="AG2" s="1197"/>
      <c r="AH2" s="1197"/>
      <c r="AI2" s="1197"/>
      <c r="AU2" s="1197"/>
      <c r="BG2" s="1197"/>
      <c r="BS2" s="1197"/>
      <c r="CE2" s="1197"/>
      <c r="CQ2" s="1197"/>
      <c r="DD2" s="247"/>
      <c r="DE2" s="247"/>
    </row>
    <row r="3" spans="1:109" ht="25.5" customHeight="1" x14ac:dyDescent="0.2">
      <c r="A3" s="1197"/>
      <c r="C3" s="1197"/>
      <c r="O3" s="1197"/>
      <c r="P3" s="1197"/>
      <c r="Q3" s="1197"/>
      <c r="R3" s="1197"/>
      <c r="S3" s="1197"/>
      <c r="T3" s="1197"/>
      <c r="U3" s="1197"/>
      <c r="V3" s="1197"/>
      <c r="W3" s="1197"/>
      <c r="X3" s="1197"/>
      <c r="Y3" s="1197"/>
      <c r="Z3" s="1197"/>
      <c r="AA3" s="1197"/>
      <c r="AB3" s="1197"/>
      <c r="AC3" s="1197"/>
      <c r="AD3" s="1197"/>
      <c r="AE3" s="1197"/>
      <c r="AF3" s="1197"/>
      <c r="AG3" s="1197"/>
      <c r="AH3" s="1197"/>
      <c r="AI3" s="1197"/>
      <c r="AU3" s="1197"/>
      <c r="BG3" s="1197"/>
      <c r="BS3" s="1197"/>
      <c r="CE3" s="1197"/>
      <c r="CQ3" s="1197"/>
      <c r="DD3" s="247"/>
      <c r="DE3" s="247"/>
    </row>
    <row r="4" spans="1:109" s="245" customFormat="1" ht="13.2" x14ac:dyDescent="0.2">
      <c r="A4" s="1197"/>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7"/>
      <c r="AI4" s="1197"/>
      <c r="AJ4" s="1197"/>
      <c r="AK4" s="1197"/>
      <c r="AL4" s="1197"/>
      <c r="AM4" s="1197"/>
      <c r="AN4" s="1197"/>
      <c r="AO4" s="1197"/>
      <c r="AP4" s="1197"/>
      <c r="AQ4" s="1197"/>
      <c r="AR4" s="1197"/>
      <c r="AS4" s="1197"/>
      <c r="AT4" s="1197"/>
      <c r="AU4" s="1197"/>
      <c r="AV4" s="1197"/>
      <c r="AW4" s="1197"/>
      <c r="AX4" s="1197"/>
      <c r="AY4" s="1197"/>
      <c r="AZ4" s="1197"/>
      <c r="BA4" s="1197"/>
      <c r="BB4" s="1197"/>
      <c r="BC4" s="1197"/>
      <c r="BD4" s="1197"/>
      <c r="BE4" s="1197"/>
      <c r="BF4" s="1197"/>
      <c r="BG4" s="1197"/>
      <c r="BH4" s="1197"/>
      <c r="BI4" s="1197"/>
      <c r="BJ4" s="1197"/>
      <c r="BK4" s="1197"/>
      <c r="BL4" s="1197"/>
      <c r="BM4" s="1197"/>
      <c r="BN4" s="1197"/>
      <c r="BO4" s="1197"/>
      <c r="BP4" s="1197"/>
      <c r="BQ4" s="1197"/>
      <c r="BR4" s="1197"/>
      <c r="BS4" s="1197"/>
      <c r="BT4" s="1197"/>
      <c r="BU4" s="1197"/>
      <c r="BV4" s="1197"/>
      <c r="BW4" s="1197"/>
      <c r="BX4" s="1197"/>
      <c r="BY4" s="1197"/>
      <c r="BZ4" s="1197"/>
      <c r="CA4" s="1197"/>
      <c r="CB4" s="1197"/>
      <c r="CC4" s="1197"/>
      <c r="CD4" s="1197"/>
      <c r="CE4" s="1197"/>
      <c r="CF4" s="1197"/>
      <c r="CG4" s="1197"/>
      <c r="CH4" s="1197"/>
      <c r="CI4" s="1197"/>
      <c r="CJ4" s="1197"/>
      <c r="CK4" s="1197"/>
      <c r="CL4" s="1197"/>
      <c r="CM4" s="1197"/>
      <c r="CN4" s="1197"/>
      <c r="CO4" s="1197"/>
      <c r="CP4" s="1197"/>
      <c r="CQ4" s="1197"/>
      <c r="CR4" s="1197"/>
      <c r="CS4" s="1197"/>
      <c r="CT4" s="1197"/>
      <c r="CU4" s="1197"/>
      <c r="CV4" s="1197"/>
      <c r="CW4" s="1197"/>
      <c r="CX4" s="1197"/>
      <c r="CY4" s="1197"/>
      <c r="CZ4" s="1197"/>
      <c r="DA4" s="1197"/>
      <c r="DB4" s="1197"/>
      <c r="DC4" s="1197"/>
      <c r="DD4" s="1197"/>
      <c r="DE4" s="1197"/>
    </row>
    <row r="5" spans="1:109" s="245" customFormat="1" ht="13.2" x14ac:dyDescent="0.2">
      <c r="A5" s="1197"/>
      <c r="B5" s="1197"/>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197"/>
      <c r="AO5" s="1197"/>
      <c r="AP5" s="1197"/>
      <c r="AQ5" s="1197"/>
      <c r="AR5" s="1197"/>
      <c r="AS5" s="1197"/>
      <c r="AT5" s="1197"/>
      <c r="AU5" s="1197"/>
      <c r="AV5" s="1197"/>
      <c r="AW5" s="1197"/>
      <c r="AX5" s="1197"/>
      <c r="AY5" s="1197"/>
      <c r="AZ5" s="1197"/>
      <c r="BA5" s="1197"/>
      <c r="BB5" s="1197"/>
      <c r="BC5" s="1197"/>
      <c r="BD5" s="1197"/>
      <c r="BE5" s="1197"/>
      <c r="BF5" s="1197"/>
      <c r="BG5" s="1197"/>
      <c r="BH5" s="1197"/>
      <c r="BI5" s="1197"/>
      <c r="BJ5" s="1197"/>
      <c r="BK5" s="1197"/>
      <c r="BL5" s="1197"/>
      <c r="BM5" s="1197"/>
      <c r="BN5" s="1197"/>
      <c r="BO5" s="1197"/>
      <c r="BP5" s="1197"/>
      <c r="BQ5" s="1197"/>
      <c r="BR5" s="1197"/>
      <c r="BS5" s="1197"/>
      <c r="BT5" s="1197"/>
      <c r="BU5" s="1197"/>
      <c r="BV5" s="1197"/>
      <c r="BW5" s="1197"/>
      <c r="BX5" s="1197"/>
      <c r="BY5" s="1197"/>
      <c r="BZ5" s="1197"/>
      <c r="CA5" s="1197"/>
      <c r="CB5" s="1197"/>
      <c r="CC5" s="1197"/>
      <c r="CD5" s="1197"/>
      <c r="CE5" s="1197"/>
      <c r="CF5" s="1197"/>
      <c r="CG5" s="1197"/>
      <c r="CH5" s="1197"/>
      <c r="CI5" s="1197"/>
      <c r="CJ5" s="1197"/>
      <c r="CK5" s="1197"/>
      <c r="CL5" s="1197"/>
      <c r="CM5" s="1197"/>
      <c r="CN5" s="1197"/>
      <c r="CO5" s="1197"/>
      <c r="CP5" s="1197"/>
      <c r="CQ5" s="1197"/>
      <c r="CR5" s="1197"/>
      <c r="CS5" s="1197"/>
      <c r="CT5" s="1197"/>
      <c r="CU5" s="1197"/>
      <c r="CV5" s="1197"/>
      <c r="CW5" s="1197"/>
      <c r="CX5" s="1197"/>
      <c r="CY5" s="1197"/>
      <c r="CZ5" s="1197"/>
      <c r="DA5" s="1197"/>
      <c r="DB5" s="1197"/>
      <c r="DC5" s="1197"/>
      <c r="DD5" s="1197"/>
      <c r="DE5" s="1197"/>
    </row>
    <row r="6" spans="1:109" s="245" customFormat="1" ht="13.2" x14ac:dyDescent="0.2">
      <c r="A6" s="1197"/>
      <c r="B6" s="1197"/>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7"/>
      <c r="AN6" s="1197"/>
      <c r="AO6" s="1197"/>
      <c r="AP6" s="1197"/>
      <c r="AQ6" s="1197"/>
      <c r="AR6" s="1197"/>
      <c r="AS6" s="1197"/>
      <c r="AT6" s="1197"/>
      <c r="AU6" s="1197"/>
      <c r="AV6" s="1197"/>
      <c r="AW6" s="1197"/>
      <c r="AX6" s="1197"/>
      <c r="AY6" s="1197"/>
      <c r="AZ6" s="1197"/>
      <c r="BA6" s="1197"/>
      <c r="BB6" s="1197"/>
      <c r="BC6" s="1197"/>
      <c r="BD6" s="1197"/>
      <c r="BE6" s="1197"/>
      <c r="BF6" s="1197"/>
      <c r="BG6" s="1197"/>
      <c r="BH6" s="1197"/>
      <c r="BI6" s="1197"/>
      <c r="BJ6" s="1197"/>
      <c r="BK6" s="1197"/>
      <c r="BL6" s="1197"/>
      <c r="BM6" s="1197"/>
      <c r="BN6" s="1197"/>
      <c r="BO6" s="1197"/>
      <c r="BP6" s="1197"/>
      <c r="BQ6" s="1197"/>
      <c r="BR6" s="1197"/>
      <c r="BS6" s="1197"/>
      <c r="BT6" s="1197"/>
      <c r="BU6" s="1197"/>
      <c r="BV6" s="1197"/>
      <c r="BW6" s="1197"/>
      <c r="BX6" s="1197"/>
      <c r="BY6" s="1197"/>
      <c r="BZ6" s="1197"/>
      <c r="CA6" s="1197"/>
      <c r="CB6" s="1197"/>
      <c r="CC6" s="1197"/>
      <c r="CD6" s="1197"/>
      <c r="CE6" s="1197"/>
      <c r="CF6" s="1197"/>
      <c r="CG6" s="1197"/>
      <c r="CH6" s="1197"/>
      <c r="CI6" s="1197"/>
      <c r="CJ6" s="1197"/>
      <c r="CK6" s="1197"/>
      <c r="CL6" s="1197"/>
      <c r="CM6" s="1197"/>
      <c r="CN6" s="1197"/>
      <c r="CO6" s="1197"/>
      <c r="CP6" s="1197"/>
      <c r="CQ6" s="1197"/>
      <c r="CR6" s="1197"/>
      <c r="CS6" s="1197"/>
      <c r="CT6" s="1197"/>
      <c r="CU6" s="1197"/>
      <c r="CV6" s="1197"/>
      <c r="CW6" s="1197"/>
      <c r="CX6" s="1197"/>
      <c r="CY6" s="1197"/>
      <c r="CZ6" s="1197"/>
      <c r="DA6" s="1197"/>
      <c r="DB6" s="1197"/>
      <c r="DC6" s="1197"/>
      <c r="DD6" s="1197"/>
      <c r="DE6" s="1197"/>
    </row>
    <row r="7" spans="1:109" s="245" customFormat="1" ht="13.2" x14ac:dyDescent="0.2">
      <c r="A7" s="1197"/>
      <c r="B7" s="1197"/>
      <c r="C7" s="1197"/>
      <c r="D7" s="1197"/>
      <c r="E7" s="1197"/>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c r="AG7" s="1197"/>
      <c r="AH7" s="1197"/>
      <c r="AI7" s="1197"/>
      <c r="AJ7" s="1197"/>
      <c r="AK7" s="1197"/>
      <c r="AL7" s="1197"/>
      <c r="AM7" s="1197"/>
      <c r="AN7" s="1197"/>
      <c r="AO7" s="1197"/>
      <c r="AP7" s="1197"/>
      <c r="AQ7" s="1197"/>
      <c r="AR7" s="1197"/>
      <c r="AS7" s="1197"/>
      <c r="AT7" s="1197"/>
      <c r="AU7" s="1197"/>
      <c r="AV7" s="1197"/>
      <c r="AW7" s="1197"/>
      <c r="AX7" s="1197"/>
      <c r="AY7" s="1197"/>
      <c r="AZ7" s="1197"/>
      <c r="BA7" s="1197"/>
      <c r="BB7" s="1197"/>
      <c r="BC7" s="1197"/>
      <c r="BD7" s="1197"/>
      <c r="BE7" s="1197"/>
      <c r="BF7" s="1197"/>
      <c r="BG7" s="1197"/>
      <c r="BH7" s="1197"/>
      <c r="BI7" s="1197"/>
      <c r="BJ7" s="1197"/>
      <c r="BK7" s="1197"/>
      <c r="BL7" s="1197"/>
      <c r="BM7" s="1197"/>
      <c r="BN7" s="1197"/>
      <c r="BO7" s="1197"/>
      <c r="BP7" s="1197"/>
      <c r="BQ7" s="1197"/>
      <c r="BR7" s="1197"/>
      <c r="BS7" s="1197"/>
      <c r="BT7" s="1197"/>
      <c r="BU7" s="1197"/>
      <c r="BV7" s="1197"/>
      <c r="BW7" s="1197"/>
      <c r="BX7" s="1197"/>
      <c r="BY7" s="1197"/>
      <c r="BZ7" s="1197"/>
      <c r="CA7" s="1197"/>
      <c r="CB7" s="1197"/>
      <c r="CC7" s="1197"/>
      <c r="CD7" s="1197"/>
      <c r="CE7" s="1197"/>
      <c r="CF7" s="1197"/>
      <c r="CG7" s="1197"/>
      <c r="CH7" s="1197"/>
      <c r="CI7" s="1197"/>
      <c r="CJ7" s="1197"/>
      <c r="CK7" s="1197"/>
      <c r="CL7" s="1197"/>
      <c r="CM7" s="1197"/>
      <c r="CN7" s="1197"/>
      <c r="CO7" s="1197"/>
      <c r="CP7" s="1197"/>
      <c r="CQ7" s="1197"/>
      <c r="CR7" s="1197"/>
      <c r="CS7" s="1197"/>
      <c r="CT7" s="1197"/>
      <c r="CU7" s="1197"/>
      <c r="CV7" s="1197"/>
      <c r="CW7" s="1197"/>
      <c r="CX7" s="1197"/>
      <c r="CY7" s="1197"/>
      <c r="CZ7" s="1197"/>
      <c r="DA7" s="1197"/>
      <c r="DB7" s="1197"/>
      <c r="DC7" s="1197"/>
      <c r="DD7" s="1197"/>
      <c r="DE7" s="1197"/>
    </row>
    <row r="8" spans="1:109" s="245" customFormat="1" ht="13.2" x14ac:dyDescent="0.2">
      <c r="A8" s="1197"/>
      <c r="B8" s="1197"/>
      <c r="C8" s="1197"/>
      <c r="D8" s="1197"/>
      <c r="E8" s="1197"/>
      <c r="F8" s="1197"/>
      <c r="G8" s="1197"/>
      <c r="H8" s="1197"/>
      <c r="I8" s="1197"/>
      <c r="J8" s="1197"/>
      <c r="K8" s="1197"/>
      <c r="L8" s="1197"/>
      <c r="M8" s="1197"/>
      <c r="N8" s="1197"/>
      <c r="O8" s="1197"/>
      <c r="P8" s="1197"/>
      <c r="Q8" s="1197"/>
      <c r="R8" s="1197"/>
      <c r="S8" s="1197"/>
      <c r="T8" s="1197"/>
      <c r="U8" s="1197"/>
      <c r="V8" s="1197"/>
      <c r="W8" s="1197"/>
      <c r="X8" s="1197"/>
      <c r="Y8" s="1197"/>
      <c r="Z8" s="1197"/>
      <c r="AA8" s="1197"/>
      <c r="AB8" s="1197"/>
      <c r="AC8" s="1197"/>
      <c r="AD8" s="1197"/>
      <c r="AE8" s="1197"/>
      <c r="AF8" s="1197"/>
      <c r="AG8" s="1197"/>
      <c r="AH8" s="1197"/>
      <c r="AI8" s="1197"/>
      <c r="AJ8" s="1197"/>
      <c r="AK8" s="1197"/>
      <c r="AL8" s="1197"/>
      <c r="AM8" s="1197"/>
      <c r="AN8" s="1197"/>
      <c r="AO8" s="1197"/>
      <c r="AP8" s="1197"/>
      <c r="AQ8" s="1197"/>
      <c r="AR8" s="1197"/>
      <c r="AS8" s="1197"/>
      <c r="AT8" s="1197"/>
      <c r="AU8" s="1197"/>
      <c r="AV8" s="1197"/>
      <c r="AW8" s="1197"/>
      <c r="AX8" s="1197"/>
      <c r="AY8" s="1197"/>
      <c r="AZ8" s="1197"/>
      <c r="BA8" s="1197"/>
      <c r="BB8" s="1197"/>
      <c r="BC8" s="1197"/>
      <c r="BD8" s="1197"/>
      <c r="BE8" s="1197"/>
      <c r="BF8" s="1197"/>
      <c r="BG8" s="1197"/>
      <c r="BH8" s="1197"/>
      <c r="BI8" s="1197"/>
      <c r="BJ8" s="1197"/>
      <c r="BK8" s="1197"/>
      <c r="BL8" s="1197"/>
      <c r="BM8" s="1197"/>
      <c r="BN8" s="1197"/>
      <c r="BO8" s="1197"/>
      <c r="BP8" s="1197"/>
      <c r="BQ8" s="1197"/>
      <c r="BR8" s="1197"/>
      <c r="BS8" s="1197"/>
      <c r="BT8" s="1197"/>
      <c r="BU8" s="1197"/>
      <c r="BV8" s="1197"/>
      <c r="BW8" s="1197"/>
      <c r="BX8" s="1197"/>
      <c r="BY8" s="1197"/>
      <c r="BZ8" s="1197"/>
      <c r="CA8" s="1197"/>
      <c r="CB8" s="1197"/>
      <c r="CC8" s="1197"/>
      <c r="CD8" s="1197"/>
      <c r="CE8" s="1197"/>
      <c r="CF8" s="1197"/>
      <c r="CG8" s="1197"/>
      <c r="CH8" s="1197"/>
      <c r="CI8" s="1197"/>
      <c r="CJ8" s="1197"/>
      <c r="CK8" s="1197"/>
      <c r="CL8" s="1197"/>
      <c r="CM8" s="1197"/>
      <c r="CN8" s="1197"/>
      <c r="CO8" s="1197"/>
      <c r="CP8" s="1197"/>
      <c r="CQ8" s="1197"/>
      <c r="CR8" s="1197"/>
      <c r="CS8" s="1197"/>
      <c r="CT8" s="1197"/>
      <c r="CU8" s="1197"/>
      <c r="CV8" s="1197"/>
      <c r="CW8" s="1197"/>
      <c r="CX8" s="1197"/>
      <c r="CY8" s="1197"/>
      <c r="CZ8" s="1197"/>
      <c r="DA8" s="1197"/>
      <c r="DB8" s="1197"/>
      <c r="DC8" s="1197"/>
      <c r="DD8" s="1197"/>
      <c r="DE8" s="1197"/>
    </row>
    <row r="9" spans="1:109" s="245" customFormat="1" ht="13.2" x14ac:dyDescent="0.2">
      <c r="A9" s="1197"/>
      <c r="B9" s="1197"/>
      <c r="C9" s="1197"/>
      <c r="D9" s="1197"/>
      <c r="E9" s="1197"/>
      <c r="F9" s="1197"/>
      <c r="G9" s="1197"/>
      <c r="H9" s="1197"/>
      <c r="I9" s="1197"/>
      <c r="J9" s="1197"/>
      <c r="K9" s="1197"/>
      <c r="L9" s="1197"/>
      <c r="M9" s="1197"/>
      <c r="N9" s="1197"/>
      <c r="O9" s="1197"/>
      <c r="P9" s="1197"/>
      <c r="Q9" s="1197"/>
      <c r="R9" s="1197"/>
      <c r="S9" s="1197"/>
      <c r="T9" s="1197"/>
      <c r="U9" s="1197"/>
      <c r="V9" s="1197"/>
      <c r="W9" s="1197"/>
      <c r="X9" s="1197"/>
      <c r="Y9" s="1197"/>
      <c r="Z9" s="1197"/>
      <c r="AA9" s="1197"/>
      <c r="AB9" s="1197"/>
      <c r="AC9" s="1197"/>
      <c r="AD9" s="1197"/>
      <c r="AE9" s="1197"/>
      <c r="AF9" s="1197"/>
      <c r="AG9" s="1197"/>
      <c r="AH9" s="1197"/>
      <c r="AI9" s="1197"/>
      <c r="AJ9" s="1197"/>
      <c r="AK9" s="1197"/>
      <c r="AL9" s="1197"/>
      <c r="AM9" s="1197"/>
      <c r="AN9" s="1197"/>
      <c r="AO9" s="1197"/>
      <c r="AP9" s="1197"/>
      <c r="AQ9" s="1197"/>
      <c r="AR9" s="1197"/>
      <c r="AS9" s="1197"/>
      <c r="AT9" s="1197"/>
      <c r="AU9" s="1197"/>
      <c r="AV9" s="1197"/>
      <c r="AW9" s="1197"/>
      <c r="AX9" s="1197"/>
      <c r="AY9" s="1197"/>
      <c r="AZ9" s="1197"/>
      <c r="BA9" s="1197"/>
      <c r="BB9" s="1197"/>
      <c r="BC9" s="1197"/>
      <c r="BD9" s="1197"/>
      <c r="BE9" s="1197"/>
      <c r="BF9" s="1197"/>
      <c r="BG9" s="1197"/>
      <c r="BH9" s="1197"/>
      <c r="BI9" s="1197"/>
      <c r="BJ9" s="1197"/>
      <c r="BK9" s="1197"/>
      <c r="BL9" s="1197"/>
      <c r="BM9" s="1197"/>
      <c r="BN9" s="1197"/>
      <c r="BO9" s="1197"/>
      <c r="BP9" s="1197"/>
      <c r="BQ9" s="1197"/>
      <c r="BR9" s="1197"/>
      <c r="BS9" s="1197"/>
      <c r="BT9" s="1197"/>
      <c r="BU9" s="1197"/>
      <c r="BV9" s="1197"/>
      <c r="BW9" s="1197"/>
      <c r="BX9" s="1197"/>
      <c r="BY9" s="1197"/>
      <c r="BZ9" s="1197"/>
      <c r="CA9" s="1197"/>
      <c r="CB9" s="1197"/>
      <c r="CC9" s="1197"/>
      <c r="CD9" s="1197"/>
      <c r="CE9" s="1197"/>
      <c r="CF9" s="1197"/>
      <c r="CG9" s="1197"/>
      <c r="CH9" s="1197"/>
      <c r="CI9" s="1197"/>
      <c r="CJ9" s="1197"/>
      <c r="CK9" s="1197"/>
      <c r="CL9" s="1197"/>
      <c r="CM9" s="1197"/>
      <c r="CN9" s="1197"/>
      <c r="CO9" s="1197"/>
      <c r="CP9" s="1197"/>
      <c r="CQ9" s="1197"/>
      <c r="CR9" s="1197"/>
      <c r="CS9" s="1197"/>
      <c r="CT9" s="1197"/>
      <c r="CU9" s="1197"/>
      <c r="CV9" s="1197"/>
      <c r="CW9" s="1197"/>
      <c r="CX9" s="1197"/>
      <c r="CY9" s="1197"/>
      <c r="CZ9" s="1197"/>
      <c r="DA9" s="1197"/>
      <c r="DB9" s="1197"/>
      <c r="DC9" s="1197"/>
      <c r="DD9" s="1197"/>
      <c r="DE9" s="1197"/>
    </row>
    <row r="10" spans="1:109" s="245" customFormat="1" ht="13.2" x14ac:dyDescent="0.2">
      <c r="A10" s="1197"/>
      <c r="B10" s="1197"/>
      <c r="C10" s="1197"/>
      <c r="D10" s="1197"/>
      <c r="E10" s="1197"/>
      <c r="F10" s="1197"/>
      <c r="G10" s="1197"/>
      <c r="H10" s="1197"/>
      <c r="I10" s="1197"/>
      <c r="J10" s="1197"/>
      <c r="K10" s="1197"/>
      <c r="L10" s="1197"/>
      <c r="M10" s="1197"/>
      <c r="N10" s="1197"/>
      <c r="O10" s="1197"/>
      <c r="P10" s="1197"/>
      <c r="Q10" s="1197"/>
      <c r="R10" s="1197"/>
      <c r="S10" s="1197"/>
      <c r="T10" s="1197"/>
      <c r="U10" s="1197"/>
      <c r="V10" s="1197"/>
      <c r="W10" s="1197"/>
      <c r="X10" s="1197"/>
      <c r="Y10" s="1197"/>
      <c r="Z10" s="1197"/>
      <c r="AA10" s="1197"/>
      <c r="AB10" s="1197"/>
      <c r="AC10" s="1197"/>
      <c r="AD10" s="1197"/>
      <c r="AE10" s="1197"/>
      <c r="AF10" s="1197"/>
      <c r="AG10" s="1197"/>
      <c r="AH10" s="1197"/>
      <c r="AI10" s="1197"/>
      <c r="AJ10" s="1197"/>
      <c r="AK10" s="1197"/>
      <c r="AL10" s="1197"/>
      <c r="AM10" s="1197"/>
      <c r="AN10" s="1197"/>
      <c r="AO10" s="1197"/>
      <c r="AP10" s="1197"/>
      <c r="AQ10" s="1197"/>
      <c r="AR10" s="1197"/>
      <c r="AS10" s="1197"/>
      <c r="AT10" s="1197"/>
      <c r="AU10" s="1197"/>
      <c r="AV10" s="1197"/>
      <c r="AW10" s="1197"/>
      <c r="AX10" s="1197"/>
      <c r="AY10" s="1197"/>
      <c r="AZ10" s="1197"/>
      <c r="BA10" s="1197"/>
      <c r="BB10" s="1197"/>
      <c r="BC10" s="1197"/>
      <c r="BD10" s="1197"/>
      <c r="BE10" s="1197"/>
      <c r="BF10" s="1197"/>
      <c r="BG10" s="1197"/>
      <c r="BH10" s="1197"/>
      <c r="BI10" s="1197"/>
      <c r="BJ10" s="1197"/>
      <c r="BK10" s="1197"/>
      <c r="BL10" s="1197"/>
      <c r="BM10" s="1197"/>
      <c r="BN10" s="1197"/>
      <c r="BO10" s="1197"/>
      <c r="BP10" s="1197"/>
      <c r="BQ10" s="1197"/>
      <c r="BR10" s="1197"/>
      <c r="BS10" s="1197"/>
      <c r="BT10" s="1197"/>
      <c r="BU10" s="1197"/>
      <c r="BV10" s="1197"/>
      <c r="BW10" s="1197"/>
      <c r="BX10" s="1197"/>
      <c r="BY10" s="1197"/>
      <c r="BZ10" s="1197"/>
      <c r="CA10" s="1197"/>
      <c r="CB10" s="1197"/>
      <c r="CC10" s="1197"/>
      <c r="CD10" s="1197"/>
      <c r="CE10" s="1197"/>
      <c r="CF10" s="1197"/>
      <c r="CG10" s="1197"/>
      <c r="CH10" s="1197"/>
      <c r="CI10" s="1197"/>
      <c r="CJ10" s="1197"/>
      <c r="CK10" s="1197"/>
      <c r="CL10" s="1197"/>
      <c r="CM10" s="1197"/>
      <c r="CN10" s="1197"/>
      <c r="CO10" s="1197"/>
      <c r="CP10" s="1197"/>
      <c r="CQ10" s="1197"/>
      <c r="CR10" s="1197"/>
      <c r="CS10" s="1197"/>
      <c r="CT10" s="1197"/>
      <c r="CU10" s="1197"/>
      <c r="CV10" s="1197"/>
      <c r="CW10" s="1197"/>
      <c r="CX10" s="1197"/>
      <c r="CY10" s="1197"/>
      <c r="CZ10" s="1197"/>
      <c r="DA10" s="1197"/>
      <c r="DB10" s="1197"/>
      <c r="DC10" s="1197"/>
      <c r="DD10" s="1197"/>
      <c r="DE10" s="1197"/>
    </row>
    <row r="11" spans="1:109" s="245" customFormat="1" ht="13.2" x14ac:dyDescent="0.2">
      <c r="A11" s="1197"/>
      <c r="B11" s="1197"/>
      <c r="C11" s="1197"/>
      <c r="D11" s="1197"/>
      <c r="E11" s="1197"/>
      <c r="F11" s="1197"/>
      <c r="G11" s="1197"/>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7"/>
      <c r="AD11" s="1197"/>
      <c r="AE11" s="1197"/>
      <c r="AF11" s="1197"/>
      <c r="AG11" s="1197"/>
      <c r="AH11" s="1197"/>
      <c r="AI11" s="1197"/>
      <c r="AJ11" s="1197"/>
      <c r="AK11" s="1197"/>
      <c r="AL11" s="1197"/>
      <c r="AM11" s="1197"/>
      <c r="AN11" s="1197"/>
      <c r="AO11" s="1197"/>
      <c r="AP11" s="1197"/>
      <c r="AQ11" s="1197"/>
      <c r="AR11" s="1197"/>
      <c r="AS11" s="1197"/>
      <c r="AT11" s="1197"/>
      <c r="AU11" s="1197"/>
      <c r="AV11" s="1197"/>
      <c r="AW11" s="1197"/>
      <c r="AX11" s="1197"/>
      <c r="AY11" s="1197"/>
      <c r="AZ11" s="1197"/>
      <c r="BA11" s="1197"/>
      <c r="BB11" s="1197"/>
      <c r="BC11" s="1197"/>
      <c r="BD11" s="1197"/>
      <c r="BE11" s="1197"/>
      <c r="BF11" s="1197"/>
      <c r="BG11" s="1197"/>
      <c r="BH11" s="1197"/>
      <c r="BI11" s="1197"/>
      <c r="BJ11" s="1197"/>
      <c r="BK11" s="1197"/>
      <c r="BL11" s="1197"/>
      <c r="BM11" s="1197"/>
      <c r="BN11" s="1197"/>
      <c r="BO11" s="1197"/>
      <c r="BP11" s="1197"/>
      <c r="BQ11" s="1197"/>
      <c r="BR11" s="1197"/>
      <c r="BS11" s="1197"/>
      <c r="BT11" s="1197"/>
      <c r="BU11" s="1197"/>
      <c r="BV11" s="1197"/>
      <c r="BW11" s="1197"/>
      <c r="BX11" s="1197"/>
      <c r="BY11" s="1197"/>
      <c r="BZ11" s="1197"/>
      <c r="CA11" s="1197"/>
      <c r="CB11" s="1197"/>
      <c r="CC11" s="1197"/>
      <c r="CD11" s="1197"/>
      <c r="CE11" s="1197"/>
      <c r="CF11" s="1197"/>
      <c r="CG11" s="1197"/>
      <c r="CH11" s="1197"/>
      <c r="CI11" s="1197"/>
      <c r="CJ11" s="1197"/>
      <c r="CK11" s="1197"/>
      <c r="CL11" s="1197"/>
      <c r="CM11" s="1197"/>
      <c r="CN11" s="1197"/>
      <c r="CO11" s="1197"/>
      <c r="CP11" s="1197"/>
      <c r="CQ11" s="1197"/>
      <c r="CR11" s="1197"/>
      <c r="CS11" s="1197"/>
      <c r="CT11" s="1197"/>
      <c r="CU11" s="1197"/>
      <c r="CV11" s="1197"/>
      <c r="CW11" s="1197"/>
      <c r="CX11" s="1197"/>
      <c r="CY11" s="1197"/>
      <c r="CZ11" s="1197"/>
      <c r="DA11" s="1197"/>
      <c r="DB11" s="1197"/>
      <c r="DC11" s="1197"/>
      <c r="DD11" s="1197"/>
      <c r="DE11" s="1197"/>
    </row>
    <row r="12" spans="1:109" s="245" customFormat="1" ht="13.2" x14ac:dyDescent="0.2">
      <c r="A12" s="1197"/>
      <c r="B12" s="1197"/>
      <c r="C12" s="1197"/>
      <c r="D12" s="1197"/>
      <c r="E12" s="1197"/>
      <c r="F12" s="1197"/>
      <c r="G12" s="1197"/>
      <c r="H12" s="1197"/>
      <c r="I12" s="1197"/>
      <c r="J12" s="1197"/>
      <c r="K12" s="1197"/>
      <c r="L12" s="1197"/>
      <c r="M12" s="1197"/>
      <c r="N12" s="1197"/>
      <c r="O12" s="1197"/>
      <c r="P12" s="1197"/>
      <c r="Q12" s="1197"/>
      <c r="R12" s="1197"/>
      <c r="S12" s="1197"/>
      <c r="T12" s="1197"/>
      <c r="U12" s="1197"/>
      <c r="V12" s="1197"/>
      <c r="W12" s="1197"/>
      <c r="X12" s="1197"/>
      <c r="Y12" s="1197"/>
      <c r="Z12" s="1197"/>
      <c r="AA12" s="1197"/>
      <c r="AB12" s="1197"/>
      <c r="AC12" s="1197"/>
      <c r="AD12" s="1197"/>
      <c r="AE12" s="1197"/>
      <c r="AF12" s="1197"/>
      <c r="AG12" s="1197"/>
      <c r="AH12" s="1197"/>
      <c r="AI12" s="1197"/>
      <c r="AJ12" s="1197"/>
      <c r="AK12" s="1197"/>
      <c r="AL12" s="1197"/>
      <c r="AM12" s="1197"/>
      <c r="AN12" s="1197"/>
      <c r="AO12" s="1197"/>
      <c r="AP12" s="1197"/>
      <c r="AQ12" s="1197"/>
      <c r="AR12" s="1197"/>
      <c r="AS12" s="1197"/>
      <c r="AT12" s="1197"/>
      <c r="AU12" s="1197"/>
      <c r="AV12" s="1197"/>
      <c r="AW12" s="1197"/>
      <c r="AX12" s="1197"/>
      <c r="AY12" s="1197"/>
      <c r="AZ12" s="1197"/>
      <c r="BA12" s="1197"/>
      <c r="BB12" s="1197"/>
      <c r="BC12" s="1197"/>
      <c r="BD12" s="1197"/>
      <c r="BE12" s="1197"/>
      <c r="BF12" s="1197"/>
      <c r="BG12" s="1197"/>
      <c r="BH12" s="1197"/>
      <c r="BI12" s="1197"/>
      <c r="BJ12" s="1197"/>
      <c r="BK12" s="1197"/>
      <c r="BL12" s="1197"/>
      <c r="BM12" s="1197"/>
      <c r="BN12" s="1197"/>
      <c r="BO12" s="1197"/>
      <c r="BP12" s="1197"/>
      <c r="BQ12" s="1197"/>
      <c r="BR12" s="1197"/>
      <c r="BS12" s="1197"/>
      <c r="BT12" s="1197"/>
      <c r="BU12" s="1197"/>
      <c r="BV12" s="1197"/>
      <c r="BW12" s="1197"/>
      <c r="BX12" s="1197"/>
      <c r="BY12" s="1197"/>
      <c r="BZ12" s="1197"/>
      <c r="CA12" s="1197"/>
      <c r="CB12" s="1197"/>
      <c r="CC12" s="1197"/>
      <c r="CD12" s="1197"/>
      <c r="CE12" s="1197"/>
      <c r="CF12" s="1197"/>
      <c r="CG12" s="1197"/>
      <c r="CH12" s="1197"/>
      <c r="CI12" s="1197"/>
      <c r="CJ12" s="1197"/>
      <c r="CK12" s="1197"/>
      <c r="CL12" s="1197"/>
      <c r="CM12" s="1197"/>
      <c r="CN12" s="1197"/>
      <c r="CO12" s="1197"/>
      <c r="CP12" s="1197"/>
      <c r="CQ12" s="1197"/>
      <c r="CR12" s="1197"/>
      <c r="CS12" s="1197"/>
      <c r="CT12" s="1197"/>
      <c r="CU12" s="1197"/>
      <c r="CV12" s="1197"/>
      <c r="CW12" s="1197"/>
      <c r="CX12" s="1197"/>
      <c r="CY12" s="1197"/>
      <c r="CZ12" s="1197"/>
      <c r="DA12" s="1197"/>
      <c r="DB12" s="1197"/>
      <c r="DC12" s="1197"/>
      <c r="DD12" s="1197"/>
      <c r="DE12" s="1197"/>
    </row>
    <row r="13" spans="1:109" s="245" customFormat="1" ht="13.2" x14ac:dyDescent="0.2">
      <c r="A13" s="1197"/>
      <c r="B13" s="1197"/>
      <c r="C13" s="1197"/>
      <c r="D13" s="1197"/>
      <c r="E13" s="1197"/>
      <c r="F13" s="1197"/>
      <c r="G13" s="1197"/>
      <c r="H13" s="1197"/>
      <c r="I13" s="1197"/>
      <c r="J13" s="1197"/>
      <c r="K13" s="1197"/>
      <c r="L13" s="1197"/>
      <c r="M13" s="1197"/>
      <c r="N13" s="1197"/>
      <c r="O13" s="1197"/>
      <c r="P13" s="1197"/>
      <c r="Q13" s="1197"/>
      <c r="R13" s="1197"/>
      <c r="S13" s="1197"/>
      <c r="T13" s="1197"/>
      <c r="U13" s="1197"/>
      <c r="V13" s="1197"/>
      <c r="W13" s="1197"/>
      <c r="X13" s="1197"/>
      <c r="Y13" s="1197"/>
      <c r="Z13" s="1197"/>
      <c r="AA13" s="1197"/>
      <c r="AB13" s="1197"/>
      <c r="AC13" s="1197"/>
      <c r="AD13" s="1197"/>
      <c r="AE13" s="1197"/>
      <c r="AF13" s="1197"/>
      <c r="AG13" s="1197"/>
      <c r="AH13" s="1197"/>
      <c r="AI13" s="1197"/>
      <c r="AJ13" s="1197"/>
      <c r="AK13" s="1197"/>
      <c r="AL13" s="1197"/>
      <c r="AM13" s="1197"/>
      <c r="AN13" s="1197"/>
      <c r="AO13" s="1197"/>
      <c r="AP13" s="1197"/>
      <c r="AQ13" s="1197"/>
      <c r="AR13" s="1197"/>
      <c r="AS13" s="1197"/>
      <c r="AT13" s="1197"/>
      <c r="AU13" s="1197"/>
      <c r="AV13" s="1197"/>
      <c r="AW13" s="1197"/>
      <c r="AX13" s="1197"/>
      <c r="AY13" s="1197"/>
      <c r="AZ13" s="1197"/>
      <c r="BA13" s="1197"/>
      <c r="BB13" s="1197"/>
      <c r="BC13" s="1197"/>
      <c r="BD13" s="1197"/>
      <c r="BE13" s="1197"/>
      <c r="BF13" s="1197"/>
      <c r="BG13" s="1197"/>
      <c r="BH13" s="1197"/>
      <c r="BI13" s="1197"/>
      <c r="BJ13" s="1197"/>
      <c r="BK13" s="1197"/>
      <c r="BL13" s="1197"/>
      <c r="BM13" s="1197"/>
      <c r="BN13" s="1197"/>
      <c r="BO13" s="1197"/>
      <c r="BP13" s="1197"/>
      <c r="BQ13" s="1197"/>
      <c r="BR13" s="1197"/>
      <c r="BS13" s="1197"/>
      <c r="BT13" s="1197"/>
      <c r="BU13" s="1197"/>
      <c r="BV13" s="1197"/>
      <c r="BW13" s="1197"/>
      <c r="BX13" s="1197"/>
      <c r="BY13" s="1197"/>
      <c r="BZ13" s="1197"/>
      <c r="CA13" s="1197"/>
      <c r="CB13" s="1197"/>
      <c r="CC13" s="1197"/>
      <c r="CD13" s="1197"/>
      <c r="CE13" s="1197"/>
      <c r="CF13" s="1197"/>
      <c r="CG13" s="1197"/>
      <c r="CH13" s="1197"/>
      <c r="CI13" s="1197"/>
      <c r="CJ13" s="1197"/>
      <c r="CK13" s="1197"/>
      <c r="CL13" s="1197"/>
      <c r="CM13" s="1197"/>
      <c r="CN13" s="1197"/>
      <c r="CO13" s="1197"/>
      <c r="CP13" s="1197"/>
      <c r="CQ13" s="1197"/>
      <c r="CR13" s="1197"/>
      <c r="CS13" s="1197"/>
      <c r="CT13" s="1197"/>
      <c r="CU13" s="1197"/>
      <c r="CV13" s="1197"/>
      <c r="CW13" s="1197"/>
      <c r="CX13" s="1197"/>
      <c r="CY13" s="1197"/>
      <c r="CZ13" s="1197"/>
      <c r="DA13" s="1197"/>
      <c r="DB13" s="1197"/>
      <c r="DC13" s="1197"/>
      <c r="DD13" s="1197"/>
      <c r="DE13" s="1197"/>
    </row>
    <row r="14" spans="1:109" s="245" customFormat="1" ht="13.2" x14ac:dyDescent="0.2">
      <c r="A14" s="1197"/>
      <c r="B14" s="1197"/>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7"/>
      <c r="AL14" s="1197"/>
      <c r="AM14" s="1197"/>
      <c r="AN14" s="1197"/>
      <c r="AO14" s="1197"/>
      <c r="AP14" s="1197"/>
      <c r="AQ14" s="1197"/>
      <c r="AR14" s="1197"/>
      <c r="AS14" s="1197"/>
      <c r="AT14" s="1197"/>
      <c r="AU14" s="1197"/>
      <c r="AV14" s="1197"/>
      <c r="AW14" s="1197"/>
      <c r="AX14" s="1197"/>
      <c r="AY14" s="1197"/>
      <c r="AZ14" s="1197"/>
      <c r="BA14" s="1197"/>
      <c r="BB14" s="1197"/>
      <c r="BC14" s="1197"/>
      <c r="BD14" s="1197"/>
      <c r="BE14" s="1197"/>
      <c r="BF14" s="1197"/>
      <c r="BG14" s="1197"/>
      <c r="BH14" s="1197"/>
      <c r="BI14" s="1197"/>
      <c r="BJ14" s="1197"/>
      <c r="BK14" s="1197"/>
      <c r="BL14" s="1197"/>
      <c r="BM14" s="1197"/>
      <c r="BN14" s="1197"/>
      <c r="BO14" s="1197"/>
      <c r="BP14" s="1197"/>
      <c r="BQ14" s="1197"/>
      <c r="BR14" s="1197"/>
      <c r="BS14" s="1197"/>
      <c r="BT14" s="1197"/>
      <c r="BU14" s="1197"/>
      <c r="BV14" s="1197"/>
      <c r="BW14" s="1197"/>
      <c r="BX14" s="1197"/>
      <c r="BY14" s="1197"/>
      <c r="BZ14" s="1197"/>
      <c r="CA14" s="1197"/>
      <c r="CB14" s="1197"/>
      <c r="CC14" s="1197"/>
      <c r="CD14" s="1197"/>
      <c r="CE14" s="1197"/>
      <c r="CF14" s="1197"/>
      <c r="CG14" s="1197"/>
      <c r="CH14" s="1197"/>
      <c r="CI14" s="1197"/>
      <c r="CJ14" s="1197"/>
      <c r="CK14" s="1197"/>
      <c r="CL14" s="1197"/>
      <c r="CM14" s="1197"/>
      <c r="CN14" s="1197"/>
      <c r="CO14" s="1197"/>
      <c r="CP14" s="1197"/>
      <c r="CQ14" s="1197"/>
      <c r="CR14" s="1197"/>
      <c r="CS14" s="1197"/>
      <c r="CT14" s="1197"/>
      <c r="CU14" s="1197"/>
      <c r="CV14" s="1197"/>
      <c r="CW14" s="1197"/>
      <c r="CX14" s="1197"/>
      <c r="CY14" s="1197"/>
      <c r="CZ14" s="1197"/>
      <c r="DA14" s="1197"/>
      <c r="DB14" s="1197"/>
      <c r="DC14" s="1197"/>
      <c r="DD14" s="1197"/>
      <c r="DE14" s="1197"/>
    </row>
    <row r="15" spans="1:109" s="245" customFormat="1" ht="13.2" x14ac:dyDescent="0.2">
      <c r="A15" s="247"/>
      <c r="B15" s="1197"/>
      <c r="C15" s="1197"/>
      <c r="D15" s="1197"/>
      <c r="E15" s="1197"/>
      <c r="F15" s="1197"/>
      <c r="G15" s="1197"/>
      <c r="H15" s="1197"/>
      <c r="I15" s="1197"/>
      <c r="J15" s="1197"/>
      <c r="K15" s="1197"/>
      <c r="L15" s="1197"/>
      <c r="M15" s="1197"/>
      <c r="N15" s="1197"/>
      <c r="O15" s="1197"/>
      <c r="P15" s="1197"/>
      <c r="Q15" s="1197"/>
      <c r="R15" s="1197"/>
      <c r="S15" s="1197"/>
      <c r="T15" s="1197"/>
      <c r="U15" s="1197"/>
      <c r="V15" s="1197"/>
      <c r="W15" s="1197"/>
      <c r="X15" s="1197"/>
      <c r="Y15" s="1197"/>
      <c r="Z15" s="1197"/>
      <c r="AA15" s="1197"/>
      <c r="AB15" s="1197"/>
      <c r="AC15" s="1197"/>
      <c r="AD15" s="1197"/>
      <c r="AE15" s="1197"/>
      <c r="AF15" s="1197"/>
      <c r="AG15" s="1197"/>
      <c r="AH15" s="1197"/>
      <c r="AI15" s="1197"/>
      <c r="AJ15" s="1197"/>
      <c r="AK15" s="1197"/>
      <c r="AL15" s="1197"/>
      <c r="AM15" s="1197"/>
      <c r="AN15" s="1197"/>
      <c r="AO15" s="1197"/>
      <c r="AP15" s="1197"/>
      <c r="AQ15" s="1197"/>
      <c r="AR15" s="1197"/>
      <c r="AS15" s="1197"/>
      <c r="AT15" s="1197"/>
      <c r="AU15" s="1197"/>
      <c r="AV15" s="1197"/>
      <c r="AW15" s="1197"/>
      <c r="AX15" s="1197"/>
      <c r="AY15" s="1197"/>
      <c r="AZ15" s="1197"/>
      <c r="BA15" s="1197"/>
      <c r="BB15" s="1197"/>
      <c r="BC15" s="1197"/>
      <c r="BD15" s="1197"/>
      <c r="BE15" s="1197"/>
      <c r="BF15" s="1197"/>
      <c r="BG15" s="1197"/>
      <c r="BH15" s="1197"/>
      <c r="BI15" s="1197"/>
      <c r="BJ15" s="1197"/>
      <c r="BK15" s="1197"/>
      <c r="BL15" s="1197"/>
      <c r="BM15" s="1197"/>
      <c r="BN15" s="1197"/>
      <c r="BO15" s="1197"/>
      <c r="BP15" s="1197"/>
      <c r="BQ15" s="1197"/>
      <c r="BR15" s="1197"/>
      <c r="BS15" s="1197"/>
      <c r="BT15" s="1197"/>
      <c r="BU15" s="1197"/>
      <c r="BV15" s="1197"/>
      <c r="BW15" s="1197"/>
      <c r="BX15" s="1197"/>
      <c r="BY15" s="1197"/>
      <c r="BZ15" s="1197"/>
      <c r="CA15" s="1197"/>
      <c r="CB15" s="1197"/>
      <c r="CC15" s="1197"/>
      <c r="CD15" s="1197"/>
      <c r="CE15" s="1197"/>
      <c r="CF15" s="1197"/>
      <c r="CG15" s="1197"/>
      <c r="CH15" s="1197"/>
      <c r="CI15" s="1197"/>
      <c r="CJ15" s="1197"/>
      <c r="CK15" s="1197"/>
      <c r="CL15" s="1197"/>
      <c r="CM15" s="1197"/>
      <c r="CN15" s="1197"/>
      <c r="CO15" s="1197"/>
      <c r="CP15" s="1197"/>
      <c r="CQ15" s="1197"/>
      <c r="CR15" s="1197"/>
      <c r="CS15" s="1197"/>
      <c r="CT15" s="1197"/>
      <c r="CU15" s="1197"/>
      <c r="CV15" s="1197"/>
      <c r="CW15" s="1197"/>
      <c r="CX15" s="1197"/>
      <c r="CY15" s="1197"/>
      <c r="CZ15" s="1197"/>
      <c r="DA15" s="1197"/>
      <c r="DB15" s="1197"/>
      <c r="DC15" s="1197"/>
      <c r="DD15" s="1197"/>
      <c r="DE15" s="1197"/>
    </row>
    <row r="16" spans="1:109" s="245" customFormat="1" ht="13.2" x14ac:dyDescent="0.2">
      <c r="A16" s="247"/>
      <c r="B16" s="1197"/>
      <c r="C16" s="1197"/>
      <c r="D16" s="1197"/>
      <c r="E16" s="1197"/>
      <c r="F16" s="1197"/>
      <c r="G16" s="1197"/>
      <c r="H16" s="1197"/>
      <c r="I16" s="1197"/>
      <c r="J16" s="1197"/>
      <c r="K16" s="1197"/>
      <c r="L16" s="1197"/>
      <c r="M16" s="1197"/>
      <c r="N16" s="1197"/>
      <c r="O16" s="1197"/>
      <c r="P16" s="1197"/>
      <c r="Q16" s="1197"/>
      <c r="R16" s="1197"/>
      <c r="S16" s="1197"/>
      <c r="T16" s="1197"/>
      <c r="U16" s="1197"/>
      <c r="V16" s="1197"/>
      <c r="W16" s="1197"/>
      <c r="X16" s="1197"/>
      <c r="Y16" s="1197"/>
      <c r="Z16" s="1197"/>
      <c r="AA16" s="1197"/>
      <c r="AB16" s="1197"/>
      <c r="AC16" s="1197"/>
      <c r="AD16" s="1197"/>
      <c r="AE16" s="1197"/>
      <c r="AF16" s="1197"/>
      <c r="AG16" s="1197"/>
      <c r="AH16" s="1197"/>
      <c r="AI16" s="1197"/>
      <c r="AJ16" s="1197"/>
      <c r="AK16" s="1197"/>
      <c r="AL16" s="1197"/>
      <c r="AM16" s="1197"/>
      <c r="AN16" s="1197"/>
      <c r="AO16" s="1197"/>
      <c r="AP16" s="1197"/>
      <c r="AQ16" s="1197"/>
      <c r="AR16" s="1197"/>
      <c r="AS16" s="1197"/>
      <c r="AT16" s="1197"/>
      <c r="AU16" s="1197"/>
      <c r="AV16" s="1197"/>
      <c r="AW16" s="1197"/>
      <c r="AX16" s="1197"/>
      <c r="AY16" s="1197"/>
      <c r="AZ16" s="1197"/>
      <c r="BA16" s="1197"/>
      <c r="BB16" s="1197"/>
      <c r="BC16" s="1197"/>
      <c r="BD16" s="1197"/>
      <c r="BE16" s="1197"/>
      <c r="BF16" s="1197"/>
      <c r="BG16" s="1197"/>
      <c r="BH16" s="1197"/>
      <c r="BI16" s="1197"/>
      <c r="BJ16" s="1197"/>
      <c r="BK16" s="1197"/>
      <c r="BL16" s="1197"/>
      <c r="BM16" s="1197"/>
      <c r="BN16" s="1197"/>
      <c r="BO16" s="1197"/>
      <c r="BP16" s="1197"/>
      <c r="BQ16" s="1197"/>
      <c r="BR16" s="1197"/>
      <c r="BS16" s="1197"/>
      <c r="BT16" s="1197"/>
      <c r="BU16" s="1197"/>
      <c r="BV16" s="1197"/>
      <c r="BW16" s="1197"/>
      <c r="BX16" s="1197"/>
      <c r="BY16" s="1197"/>
      <c r="BZ16" s="1197"/>
      <c r="CA16" s="1197"/>
      <c r="CB16" s="1197"/>
      <c r="CC16" s="1197"/>
      <c r="CD16" s="1197"/>
      <c r="CE16" s="1197"/>
      <c r="CF16" s="1197"/>
      <c r="CG16" s="1197"/>
      <c r="CH16" s="1197"/>
      <c r="CI16" s="1197"/>
      <c r="CJ16" s="1197"/>
      <c r="CK16" s="1197"/>
      <c r="CL16" s="1197"/>
      <c r="CM16" s="1197"/>
      <c r="CN16" s="1197"/>
      <c r="CO16" s="1197"/>
      <c r="CP16" s="1197"/>
      <c r="CQ16" s="1197"/>
      <c r="CR16" s="1197"/>
      <c r="CS16" s="1197"/>
      <c r="CT16" s="1197"/>
      <c r="CU16" s="1197"/>
      <c r="CV16" s="1197"/>
      <c r="CW16" s="1197"/>
      <c r="CX16" s="1197"/>
      <c r="CY16" s="1197"/>
      <c r="CZ16" s="1197"/>
      <c r="DA16" s="1197"/>
      <c r="DB16" s="1197"/>
      <c r="DC16" s="1197"/>
      <c r="DD16" s="1197"/>
      <c r="DE16" s="1197"/>
    </row>
    <row r="17" spans="1:109" s="245" customFormat="1" ht="13.2" x14ac:dyDescent="0.2">
      <c r="A17" s="247"/>
      <c r="B17" s="1197"/>
      <c r="C17" s="1197"/>
      <c r="D17" s="1197"/>
      <c r="E17" s="1197"/>
      <c r="F17" s="1197"/>
      <c r="G17" s="1197"/>
      <c r="H17" s="1197"/>
      <c r="I17" s="1197"/>
      <c r="J17" s="1197"/>
      <c r="K17" s="1197"/>
      <c r="L17" s="1197"/>
      <c r="M17" s="1197"/>
      <c r="N17" s="1197"/>
      <c r="O17" s="1197"/>
      <c r="P17" s="1197"/>
      <c r="Q17" s="1197"/>
      <c r="R17" s="1197"/>
      <c r="S17" s="1197"/>
      <c r="T17" s="1197"/>
      <c r="U17" s="1197"/>
      <c r="V17" s="1197"/>
      <c r="W17" s="1197"/>
      <c r="X17" s="1197"/>
      <c r="Y17" s="1197"/>
      <c r="Z17" s="1197"/>
      <c r="AA17" s="1197"/>
      <c r="AB17" s="1197"/>
      <c r="AC17" s="1197"/>
      <c r="AD17" s="1197"/>
      <c r="AE17" s="1197"/>
      <c r="AF17" s="1197"/>
      <c r="AG17" s="1197"/>
      <c r="AH17" s="1197"/>
      <c r="AI17" s="1197"/>
      <c r="AJ17" s="1197"/>
      <c r="AK17" s="1197"/>
      <c r="AL17" s="1197"/>
      <c r="AM17" s="1197"/>
      <c r="AN17" s="1197"/>
      <c r="AO17" s="1197"/>
      <c r="AP17" s="1197"/>
      <c r="AQ17" s="1197"/>
      <c r="AR17" s="1197"/>
      <c r="AS17" s="1197"/>
      <c r="AT17" s="1197"/>
      <c r="AU17" s="1197"/>
      <c r="AV17" s="1197"/>
      <c r="AW17" s="1197"/>
      <c r="AX17" s="1197"/>
      <c r="AY17" s="1197"/>
      <c r="AZ17" s="1197"/>
      <c r="BA17" s="1197"/>
      <c r="BB17" s="1197"/>
      <c r="BC17" s="1197"/>
      <c r="BD17" s="1197"/>
      <c r="BE17" s="1197"/>
      <c r="BF17" s="1197"/>
      <c r="BG17" s="1197"/>
      <c r="BH17" s="1197"/>
      <c r="BI17" s="1197"/>
      <c r="BJ17" s="1197"/>
      <c r="BK17" s="1197"/>
      <c r="BL17" s="1197"/>
      <c r="BM17" s="1197"/>
      <c r="BN17" s="1197"/>
      <c r="BO17" s="1197"/>
      <c r="BP17" s="1197"/>
      <c r="BQ17" s="1197"/>
      <c r="BR17" s="1197"/>
      <c r="BS17" s="1197"/>
      <c r="BT17" s="1197"/>
      <c r="BU17" s="1197"/>
      <c r="BV17" s="1197"/>
      <c r="BW17" s="1197"/>
      <c r="BX17" s="1197"/>
      <c r="BY17" s="1197"/>
      <c r="BZ17" s="1197"/>
      <c r="CA17" s="1197"/>
      <c r="CB17" s="1197"/>
      <c r="CC17" s="1197"/>
      <c r="CD17" s="1197"/>
      <c r="CE17" s="1197"/>
      <c r="CF17" s="1197"/>
      <c r="CG17" s="1197"/>
      <c r="CH17" s="1197"/>
      <c r="CI17" s="1197"/>
      <c r="CJ17" s="1197"/>
      <c r="CK17" s="1197"/>
      <c r="CL17" s="1197"/>
      <c r="CM17" s="1197"/>
      <c r="CN17" s="1197"/>
      <c r="CO17" s="1197"/>
      <c r="CP17" s="1197"/>
      <c r="CQ17" s="1197"/>
      <c r="CR17" s="1197"/>
      <c r="CS17" s="1197"/>
      <c r="CT17" s="1197"/>
      <c r="CU17" s="1197"/>
      <c r="CV17" s="1197"/>
      <c r="CW17" s="1197"/>
      <c r="CX17" s="1197"/>
      <c r="CY17" s="1197"/>
      <c r="CZ17" s="1197"/>
      <c r="DA17" s="1197"/>
      <c r="DB17" s="1197"/>
      <c r="DC17" s="1197"/>
      <c r="DD17" s="1197"/>
      <c r="DE17" s="1197"/>
    </row>
    <row r="18" spans="1:109" s="245" customFormat="1" ht="13.2" x14ac:dyDescent="0.2">
      <c r="A18" s="247"/>
      <c r="B18" s="1197"/>
      <c r="C18" s="1197"/>
      <c r="D18" s="1197"/>
      <c r="E18" s="1197"/>
      <c r="F18" s="1197"/>
      <c r="G18" s="1197"/>
      <c r="H18" s="1197"/>
      <c r="I18" s="1197"/>
      <c r="J18" s="1197"/>
      <c r="K18" s="1197"/>
      <c r="L18" s="1197"/>
      <c r="M18" s="1197"/>
      <c r="N18" s="1197"/>
      <c r="O18" s="1197"/>
      <c r="P18" s="1197"/>
      <c r="Q18" s="1197"/>
      <c r="R18" s="1197"/>
      <c r="S18" s="1197"/>
      <c r="T18" s="1197"/>
      <c r="U18" s="1197"/>
      <c r="V18" s="1197"/>
      <c r="W18" s="1197"/>
      <c r="X18" s="1197"/>
      <c r="Y18" s="1197"/>
      <c r="Z18" s="1197"/>
      <c r="AA18" s="1197"/>
      <c r="AB18" s="1197"/>
      <c r="AC18" s="1197"/>
      <c r="AD18" s="1197"/>
      <c r="AE18" s="1197"/>
      <c r="AF18" s="1197"/>
      <c r="AG18" s="1197"/>
      <c r="AH18" s="1197"/>
      <c r="AI18" s="1197"/>
      <c r="AJ18" s="1197"/>
      <c r="AK18" s="1197"/>
      <c r="AL18" s="1197"/>
      <c r="AM18" s="1197"/>
      <c r="AN18" s="1197"/>
      <c r="AO18" s="1197"/>
      <c r="AP18" s="1197"/>
      <c r="AQ18" s="1197"/>
      <c r="AR18" s="1197"/>
      <c r="AS18" s="1197"/>
      <c r="AT18" s="1197"/>
      <c r="AU18" s="1197"/>
      <c r="AV18" s="1197"/>
      <c r="AW18" s="1197"/>
      <c r="AX18" s="1197"/>
      <c r="AY18" s="1197"/>
      <c r="AZ18" s="1197"/>
      <c r="BA18" s="1197"/>
      <c r="BB18" s="1197"/>
      <c r="BC18" s="1197"/>
      <c r="BD18" s="1197"/>
      <c r="BE18" s="1197"/>
      <c r="BF18" s="1197"/>
      <c r="BG18" s="1197"/>
      <c r="BH18" s="1197"/>
      <c r="BI18" s="1197"/>
      <c r="BJ18" s="1197"/>
      <c r="BK18" s="1197"/>
      <c r="BL18" s="1197"/>
      <c r="BM18" s="1197"/>
      <c r="BN18" s="1197"/>
      <c r="BO18" s="1197"/>
      <c r="BP18" s="1197"/>
      <c r="BQ18" s="1197"/>
      <c r="BR18" s="1197"/>
      <c r="BS18" s="1197"/>
      <c r="BT18" s="1197"/>
      <c r="BU18" s="1197"/>
      <c r="BV18" s="1197"/>
      <c r="BW18" s="1197"/>
      <c r="BX18" s="1197"/>
      <c r="BY18" s="1197"/>
      <c r="BZ18" s="1197"/>
      <c r="CA18" s="1197"/>
      <c r="CB18" s="1197"/>
      <c r="CC18" s="1197"/>
      <c r="CD18" s="1197"/>
      <c r="CE18" s="1197"/>
      <c r="CF18" s="1197"/>
      <c r="CG18" s="1197"/>
      <c r="CH18" s="1197"/>
      <c r="CI18" s="1197"/>
      <c r="CJ18" s="1197"/>
      <c r="CK18" s="1197"/>
      <c r="CL18" s="1197"/>
      <c r="CM18" s="1197"/>
      <c r="CN18" s="1197"/>
      <c r="CO18" s="1197"/>
      <c r="CP18" s="1197"/>
      <c r="CQ18" s="1197"/>
      <c r="CR18" s="1197"/>
      <c r="CS18" s="1197"/>
      <c r="CT18" s="1197"/>
      <c r="CU18" s="1197"/>
      <c r="CV18" s="1197"/>
      <c r="CW18" s="1197"/>
      <c r="CX18" s="1197"/>
      <c r="CY18" s="1197"/>
      <c r="CZ18" s="1197"/>
      <c r="DA18" s="1197"/>
      <c r="DB18" s="1197"/>
      <c r="DC18" s="1197"/>
      <c r="DD18" s="1197"/>
      <c r="DE18" s="1197"/>
    </row>
    <row r="19" spans="1:109" ht="13.2" x14ac:dyDescent="0.2">
      <c r="DD19" s="247"/>
      <c r="DE19" s="247"/>
    </row>
    <row r="20" spans="1:109" ht="13.2" x14ac:dyDescent="0.2">
      <c r="DD20" s="247"/>
      <c r="DE20" s="247"/>
    </row>
    <row r="21" spans="1:109" ht="17.25" customHeight="1" x14ac:dyDescent="0.2">
      <c r="B21" s="1198"/>
      <c r="C21" s="249"/>
      <c r="D21" s="249"/>
      <c r="E21" s="249"/>
      <c r="F21" s="249"/>
      <c r="G21" s="249"/>
      <c r="H21" s="249"/>
      <c r="I21" s="249"/>
      <c r="J21" s="249"/>
      <c r="K21" s="249"/>
      <c r="L21" s="249"/>
      <c r="M21" s="249"/>
      <c r="N21" s="119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9"/>
      <c r="AU21" s="249"/>
      <c r="AV21" s="249"/>
      <c r="AW21" s="249"/>
      <c r="AX21" s="249"/>
      <c r="AY21" s="249"/>
      <c r="AZ21" s="249"/>
      <c r="BA21" s="249"/>
      <c r="BB21" s="249"/>
      <c r="BC21" s="249"/>
      <c r="BD21" s="249"/>
      <c r="BE21" s="249"/>
      <c r="BF21" s="1199"/>
      <c r="BG21" s="249"/>
      <c r="BH21" s="249"/>
      <c r="BI21" s="249"/>
      <c r="BJ21" s="249"/>
      <c r="BK21" s="249"/>
      <c r="BL21" s="249"/>
      <c r="BM21" s="249"/>
      <c r="BN21" s="249"/>
      <c r="BO21" s="249"/>
      <c r="BP21" s="249"/>
      <c r="BQ21" s="249"/>
      <c r="BR21" s="1199"/>
      <c r="BS21" s="249"/>
      <c r="BT21" s="249"/>
      <c r="BU21" s="249"/>
      <c r="BV21" s="249"/>
      <c r="BW21" s="249"/>
      <c r="BX21" s="249"/>
      <c r="BY21" s="249"/>
      <c r="BZ21" s="249"/>
      <c r="CA21" s="249"/>
      <c r="CB21" s="249"/>
      <c r="CC21" s="249"/>
      <c r="CD21" s="1199"/>
      <c r="CE21" s="249"/>
      <c r="CF21" s="249"/>
      <c r="CG21" s="249"/>
      <c r="CH21" s="249"/>
      <c r="CI21" s="249"/>
      <c r="CJ21" s="249"/>
      <c r="CK21" s="249"/>
      <c r="CL21" s="249"/>
      <c r="CM21" s="249"/>
      <c r="CN21" s="249"/>
      <c r="CO21" s="249"/>
      <c r="CP21" s="1199"/>
      <c r="CQ21" s="249"/>
      <c r="CR21" s="249"/>
      <c r="CS21" s="249"/>
      <c r="CT21" s="249"/>
      <c r="CU21" s="249"/>
      <c r="CV21" s="249"/>
      <c r="CW21" s="249"/>
      <c r="CX21" s="249"/>
      <c r="CY21" s="249"/>
      <c r="CZ21" s="249"/>
      <c r="DA21" s="249"/>
      <c r="DB21" s="1199"/>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200"/>
      <c r="DD40" s="1200"/>
      <c r="DE40" s="247"/>
    </row>
    <row r="41" spans="2:109" ht="16.2" x14ac:dyDescent="0.2">
      <c r="B41" s="248" t="s">
        <v>606</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201"/>
      <c r="I42" s="1202"/>
      <c r="J42" s="1202"/>
      <c r="K42" s="1202"/>
      <c r="AM42" s="1201"/>
      <c r="AN42" s="1201" t="s">
        <v>607</v>
      </c>
      <c r="AP42" s="1202"/>
      <c r="AQ42" s="1202"/>
      <c r="AR42" s="1202"/>
      <c r="AY42" s="1201"/>
      <c r="BA42" s="1202"/>
      <c r="BB42" s="1202"/>
      <c r="BC42" s="1202"/>
      <c r="BK42" s="1201"/>
      <c r="BM42" s="1202"/>
      <c r="BN42" s="1202"/>
      <c r="BO42" s="1202"/>
      <c r="BW42" s="1201"/>
      <c r="BY42" s="1202"/>
      <c r="BZ42" s="1202"/>
      <c r="CA42" s="1202"/>
      <c r="CI42" s="1201"/>
      <c r="CK42" s="1202"/>
      <c r="CL42" s="1202"/>
      <c r="CM42" s="1202"/>
      <c r="CU42" s="1201"/>
      <c r="CW42" s="1202"/>
      <c r="CX42" s="1202"/>
      <c r="CY42" s="1202"/>
    </row>
    <row r="43" spans="2:109" ht="13.5" customHeight="1" x14ac:dyDescent="0.2">
      <c r="B43" s="251"/>
      <c r="AN43" s="1203" t="s">
        <v>608</v>
      </c>
      <c r="AO43" s="1204"/>
      <c r="AP43" s="1204"/>
      <c r="AQ43" s="1204"/>
      <c r="AR43" s="1204"/>
      <c r="AS43" s="1204"/>
      <c r="AT43" s="1204"/>
      <c r="AU43" s="1204"/>
      <c r="AV43" s="1204"/>
      <c r="AW43" s="1204"/>
      <c r="AX43" s="1204"/>
      <c r="AY43" s="1204"/>
      <c r="AZ43" s="1204"/>
      <c r="BA43" s="1204"/>
      <c r="BB43" s="1204"/>
      <c r="BC43" s="1204"/>
      <c r="BD43" s="1204"/>
      <c r="BE43" s="1204"/>
      <c r="BF43" s="1204"/>
      <c r="BG43" s="1204"/>
      <c r="BH43" s="1204"/>
      <c r="BI43" s="1204"/>
      <c r="BJ43" s="1204"/>
      <c r="BK43" s="1204"/>
      <c r="BL43" s="1204"/>
      <c r="BM43" s="1204"/>
      <c r="BN43" s="1204"/>
      <c r="BO43" s="1204"/>
      <c r="BP43" s="1204"/>
      <c r="BQ43" s="1204"/>
      <c r="BR43" s="1204"/>
      <c r="BS43" s="1204"/>
      <c r="BT43" s="1204"/>
      <c r="BU43" s="1204"/>
      <c r="BV43" s="1204"/>
      <c r="BW43" s="1204"/>
      <c r="BX43" s="1204"/>
      <c r="BY43" s="1204"/>
      <c r="BZ43" s="1204"/>
      <c r="CA43" s="1204"/>
      <c r="CB43" s="1204"/>
      <c r="CC43" s="1204"/>
      <c r="CD43" s="1204"/>
      <c r="CE43" s="1204"/>
      <c r="CF43" s="1204"/>
      <c r="CG43" s="1204"/>
      <c r="CH43" s="1204"/>
      <c r="CI43" s="1204"/>
      <c r="CJ43" s="1204"/>
      <c r="CK43" s="1204"/>
      <c r="CL43" s="1204"/>
      <c r="CM43" s="1204"/>
      <c r="CN43" s="1204"/>
      <c r="CO43" s="1204"/>
      <c r="CP43" s="1204"/>
      <c r="CQ43" s="1204"/>
      <c r="CR43" s="1204"/>
      <c r="CS43" s="1204"/>
      <c r="CT43" s="1204"/>
      <c r="CU43" s="1204"/>
      <c r="CV43" s="1204"/>
      <c r="CW43" s="1204"/>
      <c r="CX43" s="1204"/>
      <c r="CY43" s="1204"/>
      <c r="CZ43" s="1204"/>
      <c r="DA43" s="1204"/>
      <c r="DB43" s="1204"/>
      <c r="DC43" s="1205"/>
    </row>
    <row r="44" spans="2:109" ht="13.2" x14ac:dyDescent="0.2">
      <c r="B44" s="251"/>
      <c r="AN44" s="1206"/>
      <c r="AO44" s="1207"/>
      <c r="AP44" s="1207"/>
      <c r="AQ44" s="1207"/>
      <c r="AR44" s="1207"/>
      <c r="AS44" s="1207"/>
      <c r="AT44" s="1207"/>
      <c r="AU44" s="1207"/>
      <c r="AV44" s="1207"/>
      <c r="AW44" s="1207"/>
      <c r="AX44" s="1207"/>
      <c r="AY44" s="1207"/>
      <c r="AZ44" s="1207"/>
      <c r="BA44" s="1207"/>
      <c r="BB44" s="1207"/>
      <c r="BC44" s="1207"/>
      <c r="BD44" s="1207"/>
      <c r="BE44" s="1207"/>
      <c r="BF44" s="1207"/>
      <c r="BG44" s="1207"/>
      <c r="BH44" s="1207"/>
      <c r="BI44" s="1207"/>
      <c r="BJ44" s="1207"/>
      <c r="BK44" s="1207"/>
      <c r="BL44" s="1207"/>
      <c r="BM44" s="1207"/>
      <c r="BN44" s="1207"/>
      <c r="BO44" s="1207"/>
      <c r="BP44" s="1207"/>
      <c r="BQ44" s="1207"/>
      <c r="BR44" s="1207"/>
      <c r="BS44" s="1207"/>
      <c r="BT44" s="1207"/>
      <c r="BU44" s="1207"/>
      <c r="BV44" s="1207"/>
      <c r="BW44" s="1207"/>
      <c r="BX44" s="1207"/>
      <c r="BY44" s="1207"/>
      <c r="BZ44" s="1207"/>
      <c r="CA44" s="1207"/>
      <c r="CB44" s="1207"/>
      <c r="CC44" s="1207"/>
      <c r="CD44" s="1207"/>
      <c r="CE44" s="1207"/>
      <c r="CF44" s="1207"/>
      <c r="CG44" s="1207"/>
      <c r="CH44" s="1207"/>
      <c r="CI44" s="1207"/>
      <c r="CJ44" s="1207"/>
      <c r="CK44" s="1207"/>
      <c r="CL44" s="1207"/>
      <c r="CM44" s="1207"/>
      <c r="CN44" s="1207"/>
      <c r="CO44" s="1207"/>
      <c r="CP44" s="1207"/>
      <c r="CQ44" s="1207"/>
      <c r="CR44" s="1207"/>
      <c r="CS44" s="1207"/>
      <c r="CT44" s="1207"/>
      <c r="CU44" s="1207"/>
      <c r="CV44" s="1207"/>
      <c r="CW44" s="1207"/>
      <c r="CX44" s="1207"/>
      <c r="CY44" s="1207"/>
      <c r="CZ44" s="1207"/>
      <c r="DA44" s="1207"/>
      <c r="DB44" s="1207"/>
      <c r="DC44" s="1208"/>
    </row>
    <row r="45" spans="2:109" ht="13.2" x14ac:dyDescent="0.2">
      <c r="B45" s="251"/>
      <c r="AN45" s="1206"/>
      <c r="AO45" s="1207"/>
      <c r="AP45" s="1207"/>
      <c r="AQ45" s="1207"/>
      <c r="AR45" s="1207"/>
      <c r="AS45" s="1207"/>
      <c r="AT45" s="1207"/>
      <c r="AU45" s="1207"/>
      <c r="AV45" s="1207"/>
      <c r="AW45" s="1207"/>
      <c r="AX45" s="1207"/>
      <c r="AY45" s="1207"/>
      <c r="AZ45" s="1207"/>
      <c r="BA45" s="1207"/>
      <c r="BB45" s="1207"/>
      <c r="BC45" s="1207"/>
      <c r="BD45" s="1207"/>
      <c r="BE45" s="1207"/>
      <c r="BF45" s="1207"/>
      <c r="BG45" s="1207"/>
      <c r="BH45" s="1207"/>
      <c r="BI45" s="1207"/>
      <c r="BJ45" s="1207"/>
      <c r="BK45" s="1207"/>
      <c r="BL45" s="1207"/>
      <c r="BM45" s="1207"/>
      <c r="BN45" s="1207"/>
      <c r="BO45" s="1207"/>
      <c r="BP45" s="1207"/>
      <c r="BQ45" s="1207"/>
      <c r="BR45" s="1207"/>
      <c r="BS45" s="1207"/>
      <c r="BT45" s="1207"/>
      <c r="BU45" s="1207"/>
      <c r="BV45" s="1207"/>
      <c r="BW45" s="1207"/>
      <c r="BX45" s="1207"/>
      <c r="BY45" s="1207"/>
      <c r="BZ45" s="1207"/>
      <c r="CA45" s="1207"/>
      <c r="CB45" s="1207"/>
      <c r="CC45" s="1207"/>
      <c r="CD45" s="1207"/>
      <c r="CE45" s="1207"/>
      <c r="CF45" s="1207"/>
      <c r="CG45" s="1207"/>
      <c r="CH45" s="1207"/>
      <c r="CI45" s="1207"/>
      <c r="CJ45" s="1207"/>
      <c r="CK45" s="1207"/>
      <c r="CL45" s="1207"/>
      <c r="CM45" s="1207"/>
      <c r="CN45" s="1207"/>
      <c r="CO45" s="1207"/>
      <c r="CP45" s="1207"/>
      <c r="CQ45" s="1207"/>
      <c r="CR45" s="1207"/>
      <c r="CS45" s="1207"/>
      <c r="CT45" s="1207"/>
      <c r="CU45" s="1207"/>
      <c r="CV45" s="1207"/>
      <c r="CW45" s="1207"/>
      <c r="CX45" s="1207"/>
      <c r="CY45" s="1207"/>
      <c r="CZ45" s="1207"/>
      <c r="DA45" s="1207"/>
      <c r="DB45" s="1207"/>
      <c r="DC45" s="1208"/>
    </row>
    <row r="46" spans="2:109" ht="13.2" x14ac:dyDescent="0.2">
      <c r="B46" s="251"/>
      <c r="AN46" s="1206"/>
      <c r="AO46" s="1207"/>
      <c r="AP46" s="1207"/>
      <c r="AQ46" s="1207"/>
      <c r="AR46" s="1207"/>
      <c r="AS46" s="1207"/>
      <c r="AT46" s="1207"/>
      <c r="AU46" s="1207"/>
      <c r="AV46" s="1207"/>
      <c r="AW46" s="1207"/>
      <c r="AX46" s="1207"/>
      <c r="AY46" s="1207"/>
      <c r="AZ46" s="1207"/>
      <c r="BA46" s="1207"/>
      <c r="BB46" s="1207"/>
      <c r="BC46" s="1207"/>
      <c r="BD46" s="1207"/>
      <c r="BE46" s="1207"/>
      <c r="BF46" s="1207"/>
      <c r="BG46" s="1207"/>
      <c r="BH46" s="1207"/>
      <c r="BI46" s="1207"/>
      <c r="BJ46" s="1207"/>
      <c r="BK46" s="1207"/>
      <c r="BL46" s="1207"/>
      <c r="BM46" s="1207"/>
      <c r="BN46" s="1207"/>
      <c r="BO46" s="1207"/>
      <c r="BP46" s="1207"/>
      <c r="BQ46" s="1207"/>
      <c r="BR46" s="1207"/>
      <c r="BS46" s="1207"/>
      <c r="BT46" s="1207"/>
      <c r="BU46" s="1207"/>
      <c r="BV46" s="1207"/>
      <c r="BW46" s="1207"/>
      <c r="BX46" s="1207"/>
      <c r="BY46" s="1207"/>
      <c r="BZ46" s="1207"/>
      <c r="CA46" s="1207"/>
      <c r="CB46" s="1207"/>
      <c r="CC46" s="1207"/>
      <c r="CD46" s="1207"/>
      <c r="CE46" s="1207"/>
      <c r="CF46" s="1207"/>
      <c r="CG46" s="1207"/>
      <c r="CH46" s="1207"/>
      <c r="CI46" s="1207"/>
      <c r="CJ46" s="1207"/>
      <c r="CK46" s="1207"/>
      <c r="CL46" s="1207"/>
      <c r="CM46" s="1207"/>
      <c r="CN46" s="1207"/>
      <c r="CO46" s="1207"/>
      <c r="CP46" s="1207"/>
      <c r="CQ46" s="1207"/>
      <c r="CR46" s="1207"/>
      <c r="CS46" s="1207"/>
      <c r="CT46" s="1207"/>
      <c r="CU46" s="1207"/>
      <c r="CV46" s="1207"/>
      <c r="CW46" s="1207"/>
      <c r="CX46" s="1207"/>
      <c r="CY46" s="1207"/>
      <c r="CZ46" s="1207"/>
      <c r="DA46" s="1207"/>
      <c r="DB46" s="1207"/>
      <c r="DC46" s="1208"/>
    </row>
    <row r="47" spans="2:109" ht="13.2" x14ac:dyDescent="0.2">
      <c r="B47" s="251"/>
      <c r="AN47" s="1209"/>
      <c r="AO47" s="1210"/>
      <c r="AP47" s="1210"/>
      <c r="AQ47" s="1210"/>
      <c r="AR47" s="1210"/>
      <c r="AS47" s="1210"/>
      <c r="AT47" s="1210"/>
      <c r="AU47" s="1210"/>
      <c r="AV47" s="1210"/>
      <c r="AW47" s="1210"/>
      <c r="AX47" s="1210"/>
      <c r="AY47" s="1210"/>
      <c r="AZ47" s="1210"/>
      <c r="BA47" s="1210"/>
      <c r="BB47" s="1210"/>
      <c r="BC47" s="1210"/>
      <c r="BD47" s="1210"/>
      <c r="BE47" s="1210"/>
      <c r="BF47" s="1210"/>
      <c r="BG47" s="1210"/>
      <c r="BH47" s="1210"/>
      <c r="BI47" s="1210"/>
      <c r="BJ47" s="1210"/>
      <c r="BK47" s="1210"/>
      <c r="BL47" s="1210"/>
      <c r="BM47" s="1210"/>
      <c r="BN47" s="1210"/>
      <c r="BO47" s="1210"/>
      <c r="BP47" s="1210"/>
      <c r="BQ47" s="1210"/>
      <c r="BR47" s="1210"/>
      <c r="BS47" s="1210"/>
      <c r="BT47" s="1210"/>
      <c r="BU47" s="1210"/>
      <c r="BV47" s="1210"/>
      <c r="BW47" s="1210"/>
      <c r="BX47" s="1210"/>
      <c r="BY47" s="1210"/>
      <c r="BZ47" s="1210"/>
      <c r="CA47" s="1210"/>
      <c r="CB47" s="1210"/>
      <c r="CC47" s="1210"/>
      <c r="CD47" s="1210"/>
      <c r="CE47" s="1210"/>
      <c r="CF47" s="1210"/>
      <c r="CG47" s="1210"/>
      <c r="CH47" s="1210"/>
      <c r="CI47" s="1210"/>
      <c r="CJ47" s="1210"/>
      <c r="CK47" s="1210"/>
      <c r="CL47" s="1210"/>
      <c r="CM47" s="1210"/>
      <c r="CN47" s="1210"/>
      <c r="CO47" s="1210"/>
      <c r="CP47" s="1210"/>
      <c r="CQ47" s="1210"/>
      <c r="CR47" s="1210"/>
      <c r="CS47" s="1210"/>
      <c r="CT47" s="1210"/>
      <c r="CU47" s="1210"/>
      <c r="CV47" s="1210"/>
      <c r="CW47" s="1210"/>
      <c r="CX47" s="1210"/>
      <c r="CY47" s="1210"/>
      <c r="CZ47" s="1210"/>
      <c r="DA47" s="1210"/>
      <c r="DB47" s="1210"/>
      <c r="DC47" s="1211"/>
    </row>
    <row r="48" spans="2:109" ht="13.2" x14ac:dyDescent="0.2">
      <c r="B48" s="251"/>
      <c r="H48" s="1212"/>
      <c r="I48" s="1212"/>
      <c r="J48" s="1212"/>
      <c r="AN48" s="1212"/>
      <c r="AO48" s="1212"/>
      <c r="AP48" s="1212"/>
      <c r="AZ48" s="1212"/>
      <c r="BA48" s="1212"/>
      <c r="BB48" s="1212"/>
      <c r="BL48" s="1212"/>
      <c r="BM48" s="1212"/>
      <c r="BN48" s="1212"/>
      <c r="BX48" s="1212"/>
      <c r="BY48" s="1212"/>
      <c r="BZ48" s="1212"/>
      <c r="CJ48" s="1212"/>
      <c r="CK48" s="1212"/>
      <c r="CL48" s="1212"/>
      <c r="CV48" s="1212"/>
      <c r="CW48" s="1212"/>
      <c r="CX48" s="1212"/>
    </row>
    <row r="49" spans="1:109" ht="13.2" x14ac:dyDescent="0.2">
      <c r="B49" s="251"/>
      <c r="AN49" s="247" t="s">
        <v>609</v>
      </c>
    </row>
    <row r="50" spans="1:109" ht="13.2" x14ac:dyDescent="0.2">
      <c r="B50" s="251"/>
      <c r="G50" s="1213"/>
      <c r="H50" s="1213"/>
      <c r="I50" s="1213"/>
      <c r="J50" s="1213"/>
      <c r="K50" s="1214"/>
      <c r="L50" s="1214"/>
      <c r="M50" s="1215"/>
      <c r="N50" s="1215"/>
      <c r="AN50" s="1216"/>
      <c r="AO50" s="1217"/>
      <c r="AP50" s="1217"/>
      <c r="AQ50" s="1217"/>
      <c r="AR50" s="1217"/>
      <c r="AS50" s="1217"/>
      <c r="AT50" s="1217"/>
      <c r="AU50" s="1217"/>
      <c r="AV50" s="1217"/>
      <c r="AW50" s="1217"/>
      <c r="AX50" s="1217"/>
      <c r="AY50" s="1217"/>
      <c r="AZ50" s="1217"/>
      <c r="BA50" s="1217"/>
      <c r="BB50" s="1217"/>
      <c r="BC50" s="1217"/>
      <c r="BD50" s="1217"/>
      <c r="BE50" s="1217"/>
      <c r="BF50" s="1217"/>
      <c r="BG50" s="1217"/>
      <c r="BH50" s="1217"/>
      <c r="BI50" s="1217"/>
      <c r="BJ50" s="1217"/>
      <c r="BK50" s="1217"/>
      <c r="BL50" s="1217"/>
      <c r="BM50" s="1217"/>
      <c r="BN50" s="1217"/>
      <c r="BO50" s="1218"/>
      <c r="BP50" s="1219" t="s">
        <v>560</v>
      </c>
      <c r="BQ50" s="1219"/>
      <c r="BR50" s="1219"/>
      <c r="BS50" s="1219"/>
      <c r="BT50" s="1219"/>
      <c r="BU50" s="1219"/>
      <c r="BV50" s="1219"/>
      <c r="BW50" s="1219"/>
      <c r="BX50" s="1219" t="s">
        <v>561</v>
      </c>
      <c r="BY50" s="1219"/>
      <c r="BZ50" s="1219"/>
      <c r="CA50" s="1219"/>
      <c r="CB50" s="1219"/>
      <c r="CC50" s="1219"/>
      <c r="CD50" s="1219"/>
      <c r="CE50" s="1219"/>
      <c r="CF50" s="1219" t="s">
        <v>562</v>
      </c>
      <c r="CG50" s="1219"/>
      <c r="CH50" s="1219"/>
      <c r="CI50" s="1219"/>
      <c r="CJ50" s="1219"/>
      <c r="CK50" s="1219"/>
      <c r="CL50" s="1219"/>
      <c r="CM50" s="1219"/>
      <c r="CN50" s="1219" t="s">
        <v>563</v>
      </c>
      <c r="CO50" s="1219"/>
      <c r="CP50" s="1219"/>
      <c r="CQ50" s="1219"/>
      <c r="CR50" s="1219"/>
      <c r="CS50" s="1219"/>
      <c r="CT50" s="1219"/>
      <c r="CU50" s="1219"/>
      <c r="CV50" s="1219" t="s">
        <v>564</v>
      </c>
      <c r="CW50" s="1219"/>
      <c r="CX50" s="1219"/>
      <c r="CY50" s="1219"/>
      <c r="CZ50" s="1219"/>
      <c r="DA50" s="1219"/>
      <c r="DB50" s="1219"/>
      <c r="DC50" s="1219"/>
    </row>
    <row r="51" spans="1:109" ht="13.5" customHeight="1" x14ac:dyDescent="0.2">
      <c r="B51" s="251"/>
      <c r="G51" s="1220"/>
      <c r="H51" s="1220"/>
      <c r="I51" s="1221"/>
      <c r="J51" s="1221"/>
      <c r="K51" s="1222"/>
      <c r="L51" s="1222"/>
      <c r="M51" s="1222"/>
      <c r="N51" s="1222"/>
      <c r="AM51" s="1212"/>
      <c r="AN51" s="1223" t="s">
        <v>610</v>
      </c>
      <c r="AO51" s="1223"/>
      <c r="AP51" s="1223"/>
      <c r="AQ51" s="1223"/>
      <c r="AR51" s="1223"/>
      <c r="AS51" s="1223"/>
      <c r="AT51" s="1223"/>
      <c r="AU51" s="1223"/>
      <c r="AV51" s="1223"/>
      <c r="AW51" s="1223"/>
      <c r="AX51" s="1223"/>
      <c r="AY51" s="1223"/>
      <c r="AZ51" s="1223"/>
      <c r="BA51" s="1223"/>
      <c r="BB51" s="1223" t="s">
        <v>611</v>
      </c>
      <c r="BC51" s="1223"/>
      <c r="BD51" s="1223"/>
      <c r="BE51" s="1223"/>
      <c r="BF51" s="1223"/>
      <c r="BG51" s="1223"/>
      <c r="BH51" s="1223"/>
      <c r="BI51" s="1223"/>
      <c r="BJ51" s="1223"/>
      <c r="BK51" s="1223"/>
      <c r="BL51" s="1223"/>
      <c r="BM51" s="1223"/>
      <c r="BN51" s="1223"/>
      <c r="BO51" s="1223"/>
      <c r="BP51" s="1224"/>
      <c r="BQ51" s="1224"/>
      <c r="BR51" s="1224"/>
      <c r="BS51" s="1224"/>
      <c r="BT51" s="1224"/>
      <c r="BU51" s="1224"/>
      <c r="BV51" s="1224"/>
      <c r="BW51" s="1224"/>
      <c r="BX51" s="1224"/>
      <c r="BY51" s="1224"/>
      <c r="BZ51" s="1224"/>
      <c r="CA51" s="1224"/>
      <c r="CB51" s="1224"/>
      <c r="CC51" s="1224"/>
      <c r="CD51" s="1224"/>
      <c r="CE51" s="1224"/>
      <c r="CF51" s="1224"/>
      <c r="CG51" s="1224"/>
      <c r="CH51" s="1224"/>
      <c r="CI51" s="1224"/>
      <c r="CJ51" s="1224"/>
      <c r="CK51" s="1224"/>
      <c r="CL51" s="1224"/>
      <c r="CM51" s="1224"/>
      <c r="CN51" s="1224"/>
      <c r="CO51" s="1224"/>
      <c r="CP51" s="1224"/>
      <c r="CQ51" s="1224"/>
      <c r="CR51" s="1224"/>
      <c r="CS51" s="1224"/>
      <c r="CT51" s="1224"/>
      <c r="CU51" s="1224"/>
      <c r="CV51" s="1224"/>
      <c r="CW51" s="1224"/>
      <c r="CX51" s="1224"/>
      <c r="CY51" s="1224"/>
      <c r="CZ51" s="1224"/>
      <c r="DA51" s="1224"/>
      <c r="DB51" s="1224"/>
      <c r="DC51" s="1224"/>
    </row>
    <row r="52" spans="1:109" ht="13.2" x14ac:dyDescent="0.2">
      <c r="B52" s="251"/>
      <c r="G52" s="1220"/>
      <c r="H52" s="1220"/>
      <c r="I52" s="1221"/>
      <c r="J52" s="1221"/>
      <c r="K52" s="1222"/>
      <c r="L52" s="1222"/>
      <c r="M52" s="1222"/>
      <c r="N52" s="1222"/>
      <c r="AM52" s="1212"/>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4"/>
      <c r="BQ52" s="1224"/>
      <c r="BR52" s="1224"/>
      <c r="BS52" s="1224"/>
      <c r="BT52" s="1224"/>
      <c r="BU52" s="1224"/>
      <c r="BV52" s="1224"/>
      <c r="BW52" s="1224"/>
      <c r="BX52" s="1224"/>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24"/>
      <c r="CY52" s="1224"/>
      <c r="CZ52" s="1224"/>
      <c r="DA52" s="1224"/>
      <c r="DB52" s="1224"/>
      <c r="DC52" s="1224"/>
    </row>
    <row r="53" spans="1:109" ht="13.2" x14ac:dyDescent="0.2">
      <c r="A53" s="1202"/>
      <c r="B53" s="251"/>
      <c r="G53" s="1220"/>
      <c r="H53" s="1220"/>
      <c r="I53" s="1213"/>
      <c r="J53" s="1213"/>
      <c r="K53" s="1222"/>
      <c r="L53" s="1222"/>
      <c r="M53" s="1222"/>
      <c r="N53" s="1222"/>
      <c r="AM53" s="1212"/>
      <c r="AN53" s="1223"/>
      <c r="AO53" s="1223"/>
      <c r="AP53" s="1223"/>
      <c r="AQ53" s="1223"/>
      <c r="AR53" s="1223"/>
      <c r="AS53" s="1223"/>
      <c r="AT53" s="1223"/>
      <c r="AU53" s="1223"/>
      <c r="AV53" s="1223"/>
      <c r="AW53" s="1223"/>
      <c r="AX53" s="1223"/>
      <c r="AY53" s="1223"/>
      <c r="AZ53" s="1223"/>
      <c r="BA53" s="1223"/>
      <c r="BB53" s="1223" t="s">
        <v>612</v>
      </c>
      <c r="BC53" s="1223"/>
      <c r="BD53" s="1223"/>
      <c r="BE53" s="1223"/>
      <c r="BF53" s="1223"/>
      <c r="BG53" s="1223"/>
      <c r="BH53" s="1223"/>
      <c r="BI53" s="1223"/>
      <c r="BJ53" s="1223"/>
      <c r="BK53" s="1223"/>
      <c r="BL53" s="1223"/>
      <c r="BM53" s="1223"/>
      <c r="BN53" s="1223"/>
      <c r="BO53" s="1223"/>
      <c r="BP53" s="1224">
        <v>54.4</v>
      </c>
      <c r="BQ53" s="1224"/>
      <c r="BR53" s="1224"/>
      <c r="BS53" s="1224"/>
      <c r="BT53" s="1224"/>
      <c r="BU53" s="1224"/>
      <c r="BV53" s="1224"/>
      <c r="BW53" s="1224"/>
      <c r="BX53" s="1224">
        <v>55.8</v>
      </c>
      <c r="BY53" s="1224"/>
      <c r="BZ53" s="1224"/>
      <c r="CA53" s="1224"/>
      <c r="CB53" s="1224"/>
      <c r="CC53" s="1224"/>
      <c r="CD53" s="1224"/>
      <c r="CE53" s="1224"/>
      <c r="CF53" s="1224">
        <v>57.7</v>
      </c>
      <c r="CG53" s="1224"/>
      <c r="CH53" s="1224"/>
      <c r="CI53" s="1224"/>
      <c r="CJ53" s="1224"/>
      <c r="CK53" s="1224"/>
      <c r="CL53" s="1224"/>
      <c r="CM53" s="1224"/>
      <c r="CN53" s="1224">
        <v>58.4</v>
      </c>
      <c r="CO53" s="1224"/>
      <c r="CP53" s="1224"/>
      <c r="CQ53" s="1224"/>
      <c r="CR53" s="1224"/>
      <c r="CS53" s="1224"/>
      <c r="CT53" s="1224"/>
      <c r="CU53" s="1224"/>
      <c r="CV53" s="1224">
        <v>60.2</v>
      </c>
      <c r="CW53" s="1224"/>
      <c r="CX53" s="1224"/>
      <c r="CY53" s="1224"/>
      <c r="CZ53" s="1224"/>
      <c r="DA53" s="1224"/>
      <c r="DB53" s="1224"/>
      <c r="DC53" s="1224"/>
    </row>
    <row r="54" spans="1:109" ht="13.2" x14ac:dyDescent="0.2">
      <c r="A54" s="1202"/>
      <c r="B54" s="251"/>
      <c r="G54" s="1220"/>
      <c r="H54" s="1220"/>
      <c r="I54" s="1213"/>
      <c r="J54" s="1213"/>
      <c r="K54" s="1222"/>
      <c r="L54" s="1222"/>
      <c r="M54" s="1222"/>
      <c r="N54" s="1222"/>
      <c r="AM54" s="1212"/>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4"/>
      <c r="BQ54" s="1224"/>
      <c r="BR54" s="1224"/>
      <c r="BS54" s="1224"/>
      <c r="BT54" s="1224"/>
      <c r="BU54" s="1224"/>
      <c r="BV54" s="1224"/>
      <c r="BW54" s="1224"/>
      <c r="BX54" s="1224"/>
      <c r="BY54" s="1224"/>
      <c r="BZ54" s="1224"/>
      <c r="CA54" s="1224"/>
      <c r="CB54" s="1224"/>
      <c r="CC54" s="1224"/>
      <c r="CD54" s="1224"/>
      <c r="CE54" s="1224"/>
      <c r="CF54" s="1224"/>
      <c r="CG54" s="1224"/>
      <c r="CH54" s="1224"/>
      <c r="CI54" s="1224"/>
      <c r="CJ54" s="1224"/>
      <c r="CK54" s="1224"/>
      <c r="CL54" s="1224"/>
      <c r="CM54" s="1224"/>
      <c r="CN54" s="1224"/>
      <c r="CO54" s="1224"/>
      <c r="CP54" s="1224"/>
      <c r="CQ54" s="1224"/>
      <c r="CR54" s="1224"/>
      <c r="CS54" s="1224"/>
      <c r="CT54" s="1224"/>
      <c r="CU54" s="1224"/>
      <c r="CV54" s="1224"/>
      <c r="CW54" s="1224"/>
      <c r="CX54" s="1224"/>
      <c r="CY54" s="1224"/>
      <c r="CZ54" s="1224"/>
      <c r="DA54" s="1224"/>
      <c r="DB54" s="1224"/>
      <c r="DC54" s="1224"/>
    </row>
    <row r="55" spans="1:109" ht="13.2" x14ac:dyDescent="0.2">
      <c r="A55" s="1202"/>
      <c r="B55" s="251"/>
      <c r="G55" s="1213"/>
      <c r="H55" s="1213"/>
      <c r="I55" s="1213"/>
      <c r="J55" s="1213"/>
      <c r="K55" s="1222"/>
      <c r="L55" s="1222"/>
      <c r="M55" s="1222"/>
      <c r="N55" s="1222"/>
      <c r="AN55" s="1219" t="s">
        <v>613</v>
      </c>
      <c r="AO55" s="1219"/>
      <c r="AP55" s="1219"/>
      <c r="AQ55" s="1219"/>
      <c r="AR55" s="1219"/>
      <c r="AS55" s="1219"/>
      <c r="AT55" s="1219"/>
      <c r="AU55" s="1219"/>
      <c r="AV55" s="1219"/>
      <c r="AW55" s="1219"/>
      <c r="AX55" s="1219"/>
      <c r="AY55" s="1219"/>
      <c r="AZ55" s="1219"/>
      <c r="BA55" s="1219"/>
      <c r="BB55" s="1223" t="s">
        <v>611</v>
      </c>
      <c r="BC55" s="1223"/>
      <c r="BD55" s="1223"/>
      <c r="BE55" s="1223"/>
      <c r="BF55" s="1223"/>
      <c r="BG55" s="1223"/>
      <c r="BH55" s="1223"/>
      <c r="BI55" s="1223"/>
      <c r="BJ55" s="1223"/>
      <c r="BK55" s="1223"/>
      <c r="BL55" s="1223"/>
      <c r="BM55" s="1223"/>
      <c r="BN55" s="1223"/>
      <c r="BO55" s="1223"/>
      <c r="BP55" s="1224">
        <v>30.2</v>
      </c>
      <c r="BQ55" s="1224"/>
      <c r="BR55" s="1224"/>
      <c r="BS55" s="1224"/>
      <c r="BT55" s="1224"/>
      <c r="BU55" s="1224"/>
      <c r="BV55" s="1224"/>
      <c r="BW55" s="1224"/>
      <c r="BX55" s="1224">
        <v>25.4</v>
      </c>
      <c r="BY55" s="1224"/>
      <c r="BZ55" s="1224"/>
      <c r="CA55" s="1224"/>
      <c r="CB55" s="1224"/>
      <c r="CC55" s="1224"/>
      <c r="CD55" s="1224"/>
      <c r="CE55" s="1224"/>
      <c r="CF55" s="1224">
        <v>23</v>
      </c>
      <c r="CG55" s="1224"/>
      <c r="CH55" s="1224"/>
      <c r="CI55" s="1224"/>
      <c r="CJ55" s="1224"/>
      <c r="CK55" s="1224"/>
      <c r="CL55" s="1224"/>
      <c r="CM55" s="1224"/>
      <c r="CN55" s="1224">
        <v>41.5</v>
      </c>
      <c r="CO55" s="1224"/>
      <c r="CP55" s="1224"/>
      <c r="CQ55" s="1224"/>
      <c r="CR55" s="1224"/>
      <c r="CS55" s="1224"/>
      <c r="CT55" s="1224"/>
      <c r="CU55" s="1224"/>
      <c r="CV55" s="1224">
        <v>25.2</v>
      </c>
      <c r="CW55" s="1224"/>
      <c r="CX55" s="1224"/>
      <c r="CY55" s="1224"/>
      <c r="CZ55" s="1224"/>
      <c r="DA55" s="1224"/>
      <c r="DB55" s="1224"/>
      <c r="DC55" s="1224"/>
    </row>
    <row r="56" spans="1:109" ht="13.2" x14ac:dyDescent="0.2">
      <c r="A56" s="1202"/>
      <c r="B56" s="251"/>
      <c r="G56" s="1213"/>
      <c r="H56" s="1213"/>
      <c r="I56" s="1213"/>
      <c r="J56" s="1213"/>
      <c r="K56" s="1222"/>
      <c r="L56" s="1222"/>
      <c r="M56" s="1222"/>
      <c r="N56" s="1222"/>
      <c r="AN56" s="1219"/>
      <c r="AO56" s="1219"/>
      <c r="AP56" s="1219"/>
      <c r="AQ56" s="1219"/>
      <c r="AR56" s="1219"/>
      <c r="AS56" s="1219"/>
      <c r="AT56" s="1219"/>
      <c r="AU56" s="1219"/>
      <c r="AV56" s="1219"/>
      <c r="AW56" s="1219"/>
      <c r="AX56" s="1219"/>
      <c r="AY56" s="1219"/>
      <c r="AZ56" s="1219"/>
      <c r="BA56" s="1219"/>
      <c r="BB56" s="1223"/>
      <c r="BC56" s="1223"/>
      <c r="BD56" s="1223"/>
      <c r="BE56" s="1223"/>
      <c r="BF56" s="1223"/>
      <c r="BG56" s="1223"/>
      <c r="BH56" s="1223"/>
      <c r="BI56" s="1223"/>
      <c r="BJ56" s="1223"/>
      <c r="BK56" s="1223"/>
      <c r="BL56" s="1223"/>
      <c r="BM56" s="1223"/>
      <c r="BN56" s="1223"/>
      <c r="BO56" s="1223"/>
      <c r="BP56" s="1224"/>
      <c r="BQ56" s="1224"/>
      <c r="BR56" s="1224"/>
      <c r="BS56" s="1224"/>
      <c r="BT56" s="1224"/>
      <c r="BU56" s="1224"/>
      <c r="BV56" s="1224"/>
      <c r="BW56" s="1224"/>
      <c r="BX56" s="1224"/>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24"/>
      <c r="CY56" s="1224"/>
      <c r="CZ56" s="1224"/>
      <c r="DA56" s="1224"/>
      <c r="DB56" s="1224"/>
      <c r="DC56" s="1224"/>
    </row>
    <row r="57" spans="1:109" s="1202" customFormat="1" ht="13.2" x14ac:dyDescent="0.2">
      <c r="B57" s="1225"/>
      <c r="G57" s="1213"/>
      <c r="H57" s="1213"/>
      <c r="I57" s="1226"/>
      <c r="J57" s="1226"/>
      <c r="K57" s="1222"/>
      <c r="L57" s="1222"/>
      <c r="M57" s="1222"/>
      <c r="N57" s="1222"/>
      <c r="AM57" s="247"/>
      <c r="AN57" s="1219"/>
      <c r="AO57" s="1219"/>
      <c r="AP57" s="1219"/>
      <c r="AQ57" s="1219"/>
      <c r="AR57" s="1219"/>
      <c r="AS57" s="1219"/>
      <c r="AT57" s="1219"/>
      <c r="AU57" s="1219"/>
      <c r="AV57" s="1219"/>
      <c r="AW57" s="1219"/>
      <c r="AX57" s="1219"/>
      <c r="AY57" s="1219"/>
      <c r="AZ57" s="1219"/>
      <c r="BA57" s="1219"/>
      <c r="BB57" s="1223" t="s">
        <v>612</v>
      </c>
      <c r="BC57" s="1223"/>
      <c r="BD57" s="1223"/>
      <c r="BE57" s="1223"/>
      <c r="BF57" s="1223"/>
      <c r="BG57" s="1223"/>
      <c r="BH57" s="1223"/>
      <c r="BI57" s="1223"/>
      <c r="BJ57" s="1223"/>
      <c r="BK57" s="1223"/>
      <c r="BL57" s="1223"/>
      <c r="BM57" s="1223"/>
      <c r="BN57" s="1223"/>
      <c r="BO57" s="1223"/>
      <c r="BP57" s="1224">
        <v>58.9</v>
      </c>
      <c r="BQ57" s="1224"/>
      <c r="BR57" s="1224"/>
      <c r="BS57" s="1224"/>
      <c r="BT57" s="1224"/>
      <c r="BU57" s="1224"/>
      <c r="BV57" s="1224"/>
      <c r="BW57" s="1224"/>
      <c r="BX57" s="1224">
        <v>60</v>
      </c>
      <c r="BY57" s="1224"/>
      <c r="BZ57" s="1224"/>
      <c r="CA57" s="1224"/>
      <c r="CB57" s="1224"/>
      <c r="CC57" s="1224"/>
      <c r="CD57" s="1224"/>
      <c r="CE57" s="1224"/>
      <c r="CF57" s="1224">
        <v>60.6</v>
      </c>
      <c r="CG57" s="1224"/>
      <c r="CH57" s="1224"/>
      <c r="CI57" s="1224"/>
      <c r="CJ57" s="1224"/>
      <c r="CK57" s="1224"/>
      <c r="CL57" s="1224"/>
      <c r="CM57" s="1224"/>
      <c r="CN57" s="1224">
        <v>61.7</v>
      </c>
      <c r="CO57" s="1224"/>
      <c r="CP57" s="1224"/>
      <c r="CQ57" s="1224"/>
      <c r="CR57" s="1224"/>
      <c r="CS57" s="1224"/>
      <c r="CT57" s="1224"/>
      <c r="CU57" s="1224"/>
      <c r="CV57" s="1224">
        <v>62.4</v>
      </c>
      <c r="CW57" s="1224"/>
      <c r="CX57" s="1224"/>
      <c r="CY57" s="1224"/>
      <c r="CZ57" s="1224"/>
      <c r="DA57" s="1224"/>
      <c r="DB57" s="1224"/>
      <c r="DC57" s="1224"/>
      <c r="DD57" s="1227"/>
      <c r="DE57" s="1225"/>
    </row>
    <row r="58" spans="1:109" s="1202" customFormat="1" ht="13.2" x14ac:dyDescent="0.2">
      <c r="A58" s="247"/>
      <c r="B58" s="1225"/>
      <c r="G58" s="1213"/>
      <c r="H58" s="1213"/>
      <c r="I58" s="1226"/>
      <c r="J58" s="1226"/>
      <c r="K58" s="1222"/>
      <c r="L58" s="1222"/>
      <c r="M58" s="1222"/>
      <c r="N58" s="1222"/>
      <c r="AM58" s="247"/>
      <c r="AN58" s="1219"/>
      <c r="AO58" s="1219"/>
      <c r="AP58" s="1219"/>
      <c r="AQ58" s="1219"/>
      <c r="AR58" s="1219"/>
      <c r="AS58" s="1219"/>
      <c r="AT58" s="1219"/>
      <c r="AU58" s="1219"/>
      <c r="AV58" s="1219"/>
      <c r="AW58" s="1219"/>
      <c r="AX58" s="1219"/>
      <c r="AY58" s="1219"/>
      <c r="AZ58" s="1219"/>
      <c r="BA58" s="1219"/>
      <c r="BB58" s="1223"/>
      <c r="BC58" s="1223"/>
      <c r="BD58" s="1223"/>
      <c r="BE58" s="1223"/>
      <c r="BF58" s="1223"/>
      <c r="BG58" s="1223"/>
      <c r="BH58" s="1223"/>
      <c r="BI58" s="1223"/>
      <c r="BJ58" s="1223"/>
      <c r="BK58" s="1223"/>
      <c r="BL58" s="1223"/>
      <c r="BM58" s="1223"/>
      <c r="BN58" s="1223"/>
      <c r="BO58" s="1223"/>
      <c r="BP58" s="1224"/>
      <c r="BQ58" s="1224"/>
      <c r="BR58" s="1224"/>
      <c r="BS58" s="1224"/>
      <c r="BT58" s="1224"/>
      <c r="BU58" s="1224"/>
      <c r="BV58" s="1224"/>
      <c r="BW58" s="1224"/>
      <c r="BX58" s="1224"/>
      <c r="BY58" s="1224"/>
      <c r="BZ58" s="1224"/>
      <c r="CA58" s="1224"/>
      <c r="CB58" s="1224"/>
      <c r="CC58" s="1224"/>
      <c r="CD58" s="1224"/>
      <c r="CE58" s="1224"/>
      <c r="CF58" s="1224"/>
      <c r="CG58" s="1224"/>
      <c r="CH58" s="1224"/>
      <c r="CI58" s="1224"/>
      <c r="CJ58" s="1224"/>
      <c r="CK58" s="1224"/>
      <c r="CL58" s="1224"/>
      <c r="CM58" s="1224"/>
      <c r="CN58" s="1224"/>
      <c r="CO58" s="1224"/>
      <c r="CP58" s="1224"/>
      <c r="CQ58" s="1224"/>
      <c r="CR58" s="1224"/>
      <c r="CS58" s="1224"/>
      <c r="CT58" s="1224"/>
      <c r="CU58" s="1224"/>
      <c r="CV58" s="1224"/>
      <c r="CW58" s="1224"/>
      <c r="CX58" s="1224"/>
      <c r="CY58" s="1224"/>
      <c r="CZ58" s="1224"/>
      <c r="DA58" s="1224"/>
      <c r="DB58" s="1224"/>
      <c r="DC58" s="1224"/>
      <c r="DD58" s="1227"/>
      <c r="DE58" s="1225"/>
    </row>
    <row r="59" spans="1:109" s="1202" customFormat="1" ht="13.2" x14ac:dyDescent="0.2">
      <c r="A59" s="247"/>
      <c r="B59" s="1225"/>
      <c r="K59" s="1228"/>
      <c r="L59" s="1228"/>
      <c r="M59" s="1228"/>
      <c r="N59" s="1228"/>
      <c r="AQ59" s="1228"/>
      <c r="AR59" s="1228"/>
      <c r="AS59" s="1228"/>
      <c r="AT59" s="1228"/>
      <c r="BC59" s="1228"/>
      <c r="BD59" s="1228"/>
      <c r="BE59" s="1228"/>
      <c r="BF59" s="1228"/>
      <c r="BO59" s="1228"/>
      <c r="BP59" s="1228"/>
      <c r="BQ59" s="1228"/>
      <c r="BR59" s="1228"/>
      <c r="CA59" s="1228"/>
      <c r="CB59" s="1228"/>
      <c r="CC59" s="1228"/>
      <c r="CD59" s="1228"/>
      <c r="CM59" s="1228"/>
      <c r="CN59" s="1228"/>
      <c r="CO59" s="1228"/>
      <c r="CP59" s="1228"/>
      <c r="CY59" s="1228"/>
      <c r="CZ59" s="1228"/>
      <c r="DA59" s="1228"/>
      <c r="DB59" s="1228"/>
      <c r="DC59" s="1228"/>
      <c r="DD59" s="1227"/>
      <c r="DE59" s="1225"/>
    </row>
    <row r="60" spans="1:109" s="1202" customFormat="1" ht="13.2" x14ac:dyDescent="0.2">
      <c r="A60" s="247"/>
      <c r="B60" s="1225"/>
      <c r="K60" s="1228"/>
      <c r="L60" s="1228"/>
      <c r="M60" s="1228"/>
      <c r="N60" s="1228"/>
      <c r="AQ60" s="1228"/>
      <c r="AR60" s="1228"/>
      <c r="AS60" s="1228"/>
      <c r="AT60" s="1228"/>
      <c r="BC60" s="1228"/>
      <c r="BD60" s="1228"/>
      <c r="BE60" s="1228"/>
      <c r="BF60" s="1228"/>
      <c r="BO60" s="1228"/>
      <c r="BP60" s="1228"/>
      <c r="BQ60" s="1228"/>
      <c r="BR60" s="1228"/>
      <c r="CA60" s="1228"/>
      <c r="CB60" s="1228"/>
      <c r="CC60" s="1228"/>
      <c r="CD60" s="1228"/>
      <c r="CM60" s="1228"/>
      <c r="CN60" s="1228"/>
      <c r="CO60" s="1228"/>
      <c r="CP60" s="1228"/>
      <c r="CY60" s="1228"/>
      <c r="CZ60" s="1228"/>
      <c r="DA60" s="1228"/>
      <c r="DB60" s="1228"/>
      <c r="DC60" s="1228"/>
      <c r="DD60" s="1227"/>
      <c r="DE60" s="1225"/>
    </row>
    <row r="61" spans="1:109" s="1202" customFormat="1" ht="13.2" x14ac:dyDescent="0.2">
      <c r="A61" s="247"/>
      <c r="B61" s="1229"/>
      <c r="C61" s="1230"/>
      <c r="D61" s="1230"/>
      <c r="E61" s="1230"/>
      <c r="F61" s="1230"/>
      <c r="G61" s="1230"/>
      <c r="H61" s="1230"/>
      <c r="I61" s="1230"/>
      <c r="J61" s="1230"/>
      <c r="K61" s="1230"/>
      <c r="L61" s="1230"/>
      <c r="M61" s="1231"/>
      <c r="N61" s="1231"/>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31"/>
      <c r="AT61" s="1231"/>
      <c r="AU61" s="1230"/>
      <c r="AV61" s="1230"/>
      <c r="AW61" s="1230"/>
      <c r="AX61" s="1230"/>
      <c r="AY61" s="1230"/>
      <c r="AZ61" s="1230"/>
      <c r="BA61" s="1230"/>
      <c r="BB61" s="1230"/>
      <c r="BC61" s="1230"/>
      <c r="BD61" s="1230"/>
      <c r="BE61" s="1231"/>
      <c r="BF61" s="1231"/>
      <c r="BG61" s="1230"/>
      <c r="BH61" s="1230"/>
      <c r="BI61" s="1230"/>
      <c r="BJ61" s="1230"/>
      <c r="BK61" s="1230"/>
      <c r="BL61" s="1230"/>
      <c r="BM61" s="1230"/>
      <c r="BN61" s="1230"/>
      <c r="BO61" s="1230"/>
      <c r="BP61" s="1230"/>
      <c r="BQ61" s="1231"/>
      <c r="BR61" s="1231"/>
      <c r="BS61" s="1230"/>
      <c r="BT61" s="1230"/>
      <c r="BU61" s="1230"/>
      <c r="BV61" s="1230"/>
      <c r="BW61" s="1230"/>
      <c r="BX61" s="1230"/>
      <c r="BY61" s="1230"/>
      <c r="BZ61" s="1230"/>
      <c r="CA61" s="1230"/>
      <c r="CB61" s="1230"/>
      <c r="CC61" s="1231"/>
      <c r="CD61" s="1231"/>
      <c r="CE61" s="1230"/>
      <c r="CF61" s="1230"/>
      <c r="CG61" s="1230"/>
      <c r="CH61" s="1230"/>
      <c r="CI61" s="1230"/>
      <c r="CJ61" s="1230"/>
      <c r="CK61" s="1230"/>
      <c r="CL61" s="1230"/>
      <c r="CM61" s="1230"/>
      <c r="CN61" s="1230"/>
      <c r="CO61" s="1231"/>
      <c r="CP61" s="1231"/>
      <c r="CQ61" s="1230"/>
      <c r="CR61" s="1230"/>
      <c r="CS61" s="1230"/>
      <c r="CT61" s="1230"/>
      <c r="CU61" s="1230"/>
      <c r="CV61" s="1230"/>
      <c r="CW61" s="1230"/>
      <c r="CX61" s="1230"/>
      <c r="CY61" s="1230"/>
      <c r="CZ61" s="1230"/>
      <c r="DA61" s="1231"/>
      <c r="DB61" s="1231"/>
      <c r="DC61" s="1231"/>
      <c r="DD61" s="1232"/>
      <c r="DE61" s="1225"/>
    </row>
    <row r="62" spans="1:109" ht="13.2" x14ac:dyDescent="0.2">
      <c r="B62" s="1200"/>
      <c r="C62" s="1200"/>
      <c r="D62" s="1200"/>
      <c r="E62" s="1200"/>
      <c r="F62" s="1200"/>
      <c r="G62" s="1200"/>
      <c r="H62" s="1200"/>
      <c r="I62" s="1200"/>
      <c r="J62" s="1200"/>
      <c r="K62" s="1200"/>
      <c r="L62" s="1200"/>
      <c r="M62" s="1200"/>
      <c r="N62" s="1200"/>
      <c r="O62" s="1200"/>
      <c r="P62" s="1200"/>
      <c r="Q62" s="1200"/>
      <c r="R62" s="1200"/>
      <c r="S62" s="1200"/>
      <c r="T62" s="1200"/>
      <c r="U62" s="1200"/>
      <c r="V62" s="1200"/>
      <c r="W62" s="1200"/>
      <c r="X62" s="1200"/>
      <c r="Y62" s="1200"/>
      <c r="Z62" s="1200"/>
      <c r="AA62" s="1200"/>
      <c r="AB62" s="1200"/>
      <c r="AC62" s="1200"/>
      <c r="AD62" s="1200"/>
      <c r="AE62" s="1200"/>
      <c r="AF62" s="1200"/>
      <c r="AG62" s="1200"/>
      <c r="AH62" s="1200"/>
      <c r="AI62" s="1200"/>
      <c r="AJ62" s="1200"/>
      <c r="AK62" s="1200"/>
      <c r="AL62" s="1200"/>
      <c r="AM62" s="1200"/>
      <c r="AN62" s="1200"/>
      <c r="AO62" s="1200"/>
      <c r="AP62" s="1200"/>
      <c r="AQ62" s="1200"/>
      <c r="AR62" s="1200"/>
      <c r="AS62" s="1200"/>
      <c r="AT62" s="1200"/>
      <c r="AU62" s="1200"/>
      <c r="AV62" s="1200"/>
      <c r="AW62" s="1200"/>
      <c r="AX62" s="1200"/>
      <c r="AY62" s="1200"/>
      <c r="AZ62" s="1200"/>
      <c r="BA62" s="1200"/>
      <c r="BB62" s="1200"/>
      <c r="BC62" s="1200"/>
      <c r="BD62" s="1200"/>
      <c r="BE62" s="1200"/>
      <c r="BF62" s="1200"/>
      <c r="BG62" s="1200"/>
      <c r="BH62" s="1200"/>
      <c r="BI62" s="1200"/>
      <c r="BJ62" s="1200"/>
      <c r="BK62" s="1200"/>
      <c r="BL62" s="1200"/>
      <c r="BM62" s="1200"/>
      <c r="BN62" s="1200"/>
      <c r="BO62" s="1200"/>
      <c r="BP62" s="1200"/>
      <c r="BQ62" s="1200"/>
      <c r="BR62" s="1200"/>
      <c r="BS62" s="1200"/>
      <c r="BT62" s="1200"/>
      <c r="BU62" s="1200"/>
      <c r="BV62" s="1200"/>
      <c r="BW62" s="1200"/>
      <c r="BX62" s="1200"/>
      <c r="BY62" s="1200"/>
      <c r="BZ62" s="1200"/>
      <c r="CA62" s="1200"/>
      <c r="CB62" s="1200"/>
      <c r="CC62" s="1200"/>
      <c r="CD62" s="1200"/>
      <c r="CE62" s="1200"/>
      <c r="CF62" s="1200"/>
      <c r="CG62" s="1200"/>
      <c r="CH62" s="1200"/>
      <c r="CI62" s="1200"/>
      <c r="CJ62" s="1200"/>
      <c r="CK62" s="1200"/>
      <c r="CL62" s="1200"/>
      <c r="CM62" s="1200"/>
      <c r="CN62" s="1200"/>
      <c r="CO62" s="1200"/>
      <c r="CP62" s="1200"/>
      <c r="CQ62" s="1200"/>
      <c r="CR62" s="1200"/>
      <c r="CS62" s="1200"/>
      <c r="CT62" s="1200"/>
      <c r="CU62" s="1200"/>
      <c r="CV62" s="1200"/>
      <c r="CW62" s="1200"/>
      <c r="CX62" s="1200"/>
      <c r="CY62" s="1200"/>
      <c r="CZ62" s="1200"/>
      <c r="DA62" s="1200"/>
      <c r="DB62" s="1200"/>
      <c r="DC62" s="1200"/>
      <c r="DD62" s="1200"/>
      <c r="DE62" s="247"/>
    </row>
    <row r="63" spans="1:109" ht="16.2" x14ac:dyDescent="0.2">
      <c r="B63" s="304" t="s">
        <v>614</v>
      </c>
    </row>
    <row r="64" spans="1:109" ht="13.2" x14ac:dyDescent="0.2">
      <c r="B64" s="251"/>
      <c r="G64" s="1201"/>
      <c r="I64" s="1233"/>
      <c r="J64" s="1233"/>
      <c r="K64" s="1233"/>
      <c r="L64" s="1233"/>
      <c r="M64" s="1233"/>
      <c r="N64" s="1234"/>
      <c r="AM64" s="1201"/>
      <c r="AN64" s="1201" t="s">
        <v>607</v>
      </c>
      <c r="AP64" s="1202"/>
      <c r="AQ64" s="1202"/>
      <c r="AR64" s="1202"/>
      <c r="AY64" s="1201"/>
      <c r="BA64" s="1202"/>
      <c r="BB64" s="1202"/>
      <c r="BC64" s="1202"/>
      <c r="BK64" s="1201"/>
      <c r="BM64" s="1202"/>
      <c r="BN64" s="1202"/>
      <c r="BO64" s="1202"/>
      <c r="BW64" s="1201"/>
      <c r="BY64" s="1202"/>
      <c r="BZ64" s="1202"/>
      <c r="CA64" s="1202"/>
      <c r="CI64" s="1201"/>
      <c r="CK64" s="1202"/>
      <c r="CL64" s="1202"/>
      <c r="CM64" s="1202"/>
      <c r="CU64" s="1201"/>
      <c r="CW64" s="1202"/>
      <c r="CX64" s="1202"/>
      <c r="CY64" s="1202"/>
    </row>
    <row r="65" spans="2:107" ht="13.2" x14ac:dyDescent="0.2">
      <c r="B65" s="251"/>
      <c r="AN65" s="1203" t="s">
        <v>615</v>
      </c>
      <c r="AO65" s="1204"/>
      <c r="AP65" s="1204"/>
      <c r="AQ65" s="1204"/>
      <c r="AR65" s="1204"/>
      <c r="AS65" s="1204"/>
      <c r="AT65" s="1204"/>
      <c r="AU65" s="1204"/>
      <c r="AV65" s="1204"/>
      <c r="AW65" s="1204"/>
      <c r="AX65" s="1204"/>
      <c r="AY65" s="1204"/>
      <c r="AZ65" s="1204"/>
      <c r="BA65" s="1204"/>
      <c r="BB65" s="1204"/>
      <c r="BC65" s="1204"/>
      <c r="BD65" s="1204"/>
      <c r="BE65" s="1204"/>
      <c r="BF65" s="1204"/>
      <c r="BG65" s="1204"/>
      <c r="BH65" s="1204"/>
      <c r="BI65" s="1204"/>
      <c r="BJ65" s="1204"/>
      <c r="BK65" s="1204"/>
      <c r="BL65" s="1204"/>
      <c r="BM65" s="1204"/>
      <c r="BN65" s="1204"/>
      <c r="BO65" s="1204"/>
      <c r="BP65" s="1204"/>
      <c r="BQ65" s="1204"/>
      <c r="BR65" s="1204"/>
      <c r="BS65" s="1204"/>
      <c r="BT65" s="1204"/>
      <c r="BU65" s="1204"/>
      <c r="BV65" s="1204"/>
      <c r="BW65" s="1204"/>
      <c r="BX65" s="1204"/>
      <c r="BY65" s="1204"/>
      <c r="BZ65" s="1204"/>
      <c r="CA65" s="1204"/>
      <c r="CB65" s="1204"/>
      <c r="CC65" s="1204"/>
      <c r="CD65" s="1204"/>
      <c r="CE65" s="1204"/>
      <c r="CF65" s="1204"/>
      <c r="CG65" s="1204"/>
      <c r="CH65" s="1204"/>
      <c r="CI65" s="1204"/>
      <c r="CJ65" s="1204"/>
      <c r="CK65" s="1204"/>
      <c r="CL65" s="1204"/>
      <c r="CM65" s="1204"/>
      <c r="CN65" s="1204"/>
      <c r="CO65" s="1204"/>
      <c r="CP65" s="1204"/>
      <c r="CQ65" s="1204"/>
      <c r="CR65" s="1204"/>
      <c r="CS65" s="1204"/>
      <c r="CT65" s="1204"/>
      <c r="CU65" s="1204"/>
      <c r="CV65" s="1204"/>
      <c r="CW65" s="1204"/>
      <c r="CX65" s="1204"/>
      <c r="CY65" s="1204"/>
      <c r="CZ65" s="1204"/>
      <c r="DA65" s="1204"/>
      <c r="DB65" s="1204"/>
      <c r="DC65" s="1205"/>
    </row>
    <row r="66" spans="2:107" ht="13.2" x14ac:dyDescent="0.2">
      <c r="B66" s="251"/>
      <c r="AN66" s="1206"/>
      <c r="AO66" s="1207"/>
      <c r="AP66" s="1207"/>
      <c r="AQ66" s="1207"/>
      <c r="AR66" s="1207"/>
      <c r="AS66" s="1207"/>
      <c r="AT66" s="1207"/>
      <c r="AU66" s="1207"/>
      <c r="AV66" s="1207"/>
      <c r="AW66" s="1207"/>
      <c r="AX66" s="1207"/>
      <c r="AY66" s="1207"/>
      <c r="AZ66" s="1207"/>
      <c r="BA66" s="1207"/>
      <c r="BB66" s="1207"/>
      <c r="BC66" s="1207"/>
      <c r="BD66" s="1207"/>
      <c r="BE66" s="1207"/>
      <c r="BF66" s="1207"/>
      <c r="BG66" s="1207"/>
      <c r="BH66" s="1207"/>
      <c r="BI66" s="1207"/>
      <c r="BJ66" s="1207"/>
      <c r="BK66" s="1207"/>
      <c r="BL66" s="1207"/>
      <c r="BM66" s="1207"/>
      <c r="BN66" s="1207"/>
      <c r="BO66" s="1207"/>
      <c r="BP66" s="1207"/>
      <c r="BQ66" s="1207"/>
      <c r="BR66" s="1207"/>
      <c r="BS66" s="1207"/>
      <c r="BT66" s="1207"/>
      <c r="BU66" s="1207"/>
      <c r="BV66" s="1207"/>
      <c r="BW66" s="1207"/>
      <c r="BX66" s="1207"/>
      <c r="BY66" s="1207"/>
      <c r="BZ66" s="1207"/>
      <c r="CA66" s="1207"/>
      <c r="CB66" s="1207"/>
      <c r="CC66" s="1207"/>
      <c r="CD66" s="1207"/>
      <c r="CE66" s="1207"/>
      <c r="CF66" s="1207"/>
      <c r="CG66" s="1207"/>
      <c r="CH66" s="1207"/>
      <c r="CI66" s="1207"/>
      <c r="CJ66" s="1207"/>
      <c r="CK66" s="1207"/>
      <c r="CL66" s="1207"/>
      <c r="CM66" s="1207"/>
      <c r="CN66" s="1207"/>
      <c r="CO66" s="1207"/>
      <c r="CP66" s="1207"/>
      <c r="CQ66" s="1207"/>
      <c r="CR66" s="1207"/>
      <c r="CS66" s="1207"/>
      <c r="CT66" s="1207"/>
      <c r="CU66" s="1207"/>
      <c r="CV66" s="1207"/>
      <c r="CW66" s="1207"/>
      <c r="CX66" s="1207"/>
      <c r="CY66" s="1207"/>
      <c r="CZ66" s="1207"/>
      <c r="DA66" s="1207"/>
      <c r="DB66" s="1207"/>
      <c r="DC66" s="1208"/>
    </row>
    <row r="67" spans="2:107" ht="13.2" x14ac:dyDescent="0.2">
      <c r="B67" s="251"/>
      <c r="AN67" s="1206"/>
      <c r="AO67" s="1207"/>
      <c r="AP67" s="1207"/>
      <c r="AQ67" s="1207"/>
      <c r="AR67" s="1207"/>
      <c r="AS67" s="1207"/>
      <c r="AT67" s="1207"/>
      <c r="AU67" s="1207"/>
      <c r="AV67" s="1207"/>
      <c r="AW67" s="1207"/>
      <c r="AX67" s="1207"/>
      <c r="AY67" s="1207"/>
      <c r="AZ67" s="1207"/>
      <c r="BA67" s="1207"/>
      <c r="BB67" s="1207"/>
      <c r="BC67" s="1207"/>
      <c r="BD67" s="1207"/>
      <c r="BE67" s="1207"/>
      <c r="BF67" s="1207"/>
      <c r="BG67" s="1207"/>
      <c r="BH67" s="1207"/>
      <c r="BI67" s="1207"/>
      <c r="BJ67" s="1207"/>
      <c r="BK67" s="1207"/>
      <c r="BL67" s="1207"/>
      <c r="BM67" s="1207"/>
      <c r="BN67" s="1207"/>
      <c r="BO67" s="1207"/>
      <c r="BP67" s="1207"/>
      <c r="BQ67" s="1207"/>
      <c r="BR67" s="1207"/>
      <c r="BS67" s="1207"/>
      <c r="BT67" s="1207"/>
      <c r="BU67" s="1207"/>
      <c r="BV67" s="1207"/>
      <c r="BW67" s="1207"/>
      <c r="BX67" s="1207"/>
      <c r="BY67" s="1207"/>
      <c r="BZ67" s="1207"/>
      <c r="CA67" s="1207"/>
      <c r="CB67" s="1207"/>
      <c r="CC67" s="1207"/>
      <c r="CD67" s="1207"/>
      <c r="CE67" s="1207"/>
      <c r="CF67" s="1207"/>
      <c r="CG67" s="1207"/>
      <c r="CH67" s="1207"/>
      <c r="CI67" s="1207"/>
      <c r="CJ67" s="1207"/>
      <c r="CK67" s="1207"/>
      <c r="CL67" s="1207"/>
      <c r="CM67" s="1207"/>
      <c r="CN67" s="1207"/>
      <c r="CO67" s="1207"/>
      <c r="CP67" s="1207"/>
      <c r="CQ67" s="1207"/>
      <c r="CR67" s="1207"/>
      <c r="CS67" s="1207"/>
      <c r="CT67" s="1207"/>
      <c r="CU67" s="1207"/>
      <c r="CV67" s="1207"/>
      <c r="CW67" s="1207"/>
      <c r="CX67" s="1207"/>
      <c r="CY67" s="1207"/>
      <c r="CZ67" s="1207"/>
      <c r="DA67" s="1207"/>
      <c r="DB67" s="1207"/>
      <c r="DC67" s="1208"/>
    </row>
    <row r="68" spans="2:107" ht="13.2" x14ac:dyDescent="0.2">
      <c r="B68" s="251"/>
      <c r="AN68" s="1206"/>
      <c r="AO68" s="1207"/>
      <c r="AP68" s="1207"/>
      <c r="AQ68" s="1207"/>
      <c r="AR68" s="1207"/>
      <c r="AS68" s="1207"/>
      <c r="AT68" s="1207"/>
      <c r="AU68" s="1207"/>
      <c r="AV68" s="1207"/>
      <c r="AW68" s="1207"/>
      <c r="AX68" s="1207"/>
      <c r="AY68" s="1207"/>
      <c r="AZ68" s="1207"/>
      <c r="BA68" s="1207"/>
      <c r="BB68" s="1207"/>
      <c r="BC68" s="1207"/>
      <c r="BD68" s="1207"/>
      <c r="BE68" s="1207"/>
      <c r="BF68" s="1207"/>
      <c r="BG68" s="1207"/>
      <c r="BH68" s="1207"/>
      <c r="BI68" s="1207"/>
      <c r="BJ68" s="1207"/>
      <c r="BK68" s="1207"/>
      <c r="BL68" s="1207"/>
      <c r="BM68" s="1207"/>
      <c r="BN68" s="1207"/>
      <c r="BO68" s="1207"/>
      <c r="BP68" s="1207"/>
      <c r="BQ68" s="1207"/>
      <c r="BR68" s="1207"/>
      <c r="BS68" s="1207"/>
      <c r="BT68" s="1207"/>
      <c r="BU68" s="1207"/>
      <c r="BV68" s="1207"/>
      <c r="BW68" s="1207"/>
      <c r="BX68" s="1207"/>
      <c r="BY68" s="1207"/>
      <c r="BZ68" s="1207"/>
      <c r="CA68" s="1207"/>
      <c r="CB68" s="1207"/>
      <c r="CC68" s="1207"/>
      <c r="CD68" s="1207"/>
      <c r="CE68" s="1207"/>
      <c r="CF68" s="1207"/>
      <c r="CG68" s="1207"/>
      <c r="CH68" s="1207"/>
      <c r="CI68" s="1207"/>
      <c r="CJ68" s="1207"/>
      <c r="CK68" s="1207"/>
      <c r="CL68" s="1207"/>
      <c r="CM68" s="1207"/>
      <c r="CN68" s="1207"/>
      <c r="CO68" s="1207"/>
      <c r="CP68" s="1207"/>
      <c r="CQ68" s="1207"/>
      <c r="CR68" s="1207"/>
      <c r="CS68" s="1207"/>
      <c r="CT68" s="1207"/>
      <c r="CU68" s="1207"/>
      <c r="CV68" s="1207"/>
      <c r="CW68" s="1207"/>
      <c r="CX68" s="1207"/>
      <c r="CY68" s="1207"/>
      <c r="CZ68" s="1207"/>
      <c r="DA68" s="1207"/>
      <c r="DB68" s="1207"/>
      <c r="DC68" s="1208"/>
    </row>
    <row r="69" spans="2:107" ht="13.2" x14ac:dyDescent="0.2">
      <c r="B69" s="251"/>
      <c r="AN69" s="1209"/>
      <c r="AO69" s="1210"/>
      <c r="AP69" s="1210"/>
      <c r="AQ69" s="1210"/>
      <c r="AR69" s="1210"/>
      <c r="AS69" s="1210"/>
      <c r="AT69" s="1210"/>
      <c r="AU69" s="1210"/>
      <c r="AV69" s="1210"/>
      <c r="AW69" s="1210"/>
      <c r="AX69" s="1210"/>
      <c r="AY69" s="1210"/>
      <c r="AZ69" s="1210"/>
      <c r="BA69" s="1210"/>
      <c r="BB69" s="1210"/>
      <c r="BC69" s="1210"/>
      <c r="BD69" s="1210"/>
      <c r="BE69" s="1210"/>
      <c r="BF69" s="1210"/>
      <c r="BG69" s="1210"/>
      <c r="BH69" s="1210"/>
      <c r="BI69" s="1210"/>
      <c r="BJ69" s="1210"/>
      <c r="BK69" s="1210"/>
      <c r="BL69" s="1210"/>
      <c r="BM69" s="1210"/>
      <c r="BN69" s="1210"/>
      <c r="BO69" s="1210"/>
      <c r="BP69" s="1210"/>
      <c r="BQ69" s="1210"/>
      <c r="BR69" s="1210"/>
      <c r="BS69" s="1210"/>
      <c r="BT69" s="1210"/>
      <c r="BU69" s="1210"/>
      <c r="BV69" s="1210"/>
      <c r="BW69" s="1210"/>
      <c r="BX69" s="1210"/>
      <c r="BY69" s="1210"/>
      <c r="BZ69" s="1210"/>
      <c r="CA69" s="1210"/>
      <c r="CB69" s="1210"/>
      <c r="CC69" s="1210"/>
      <c r="CD69" s="1210"/>
      <c r="CE69" s="1210"/>
      <c r="CF69" s="1210"/>
      <c r="CG69" s="1210"/>
      <c r="CH69" s="1210"/>
      <c r="CI69" s="1210"/>
      <c r="CJ69" s="1210"/>
      <c r="CK69" s="1210"/>
      <c r="CL69" s="1210"/>
      <c r="CM69" s="1210"/>
      <c r="CN69" s="1210"/>
      <c r="CO69" s="1210"/>
      <c r="CP69" s="1210"/>
      <c r="CQ69" s="1210"/>
      <c r="CR69" s="1210"/>
      <c r="CS69" s="1210"/>
      <c r="CT69" s="1210"/>
      <c r="CU69" s="1210"/>
      <c r="CV69" s="1210"/>
      <c r="CW69" s="1210"/>
      <c r="CX69" s="1210"/>
      <c r="CY69" s="1210"/>
      <c r="CZ69" s="1210"/>
      <c r="DA69" s="1210"/>
      <c r="DB69" s="1210"/>
      <c r="DC69" s="1211"/>
    </row>
    <row r="70" spans="2:107" ht="13.2" x14ac:dyDescent="0.2">
      <c r="B70" s="251"/>
      <c r="H70" s="1235"/>
      <c r="I70" s="1235"/>
      <c r="J70" s="1236"/>
      <c r="K70" s="1236"/>
      <c r="L70" s="1237"/>
      <c r="M70" s="1236"/>
      <c r="N70" s="1237"/>
      <c r="AN70" s="1212"/>
      <c r="AO70" s="1212"/>
      <c r="AP70" s="1212"/>
      <c r="AZ70" s="1212"/>
      <c r="BA70" s="1212"/>
      <c r="BB70" s="1212"/>
      <c r="BL70" s="1212"/>
      <c r="BM70" s="1212"/>
      <c r="BN70" s="1212"/>
      <c r="BX70" s="1212"/>
      <c r="BY70" s="1212"/>
      <c r="BZ70" s="1212"/>
      <c r="CJ70" s="1212"/>
      <c r="CK70" s="1212"/>
      <c r="CL70" s="1212"/>
      <c r="CV70" s="1212"/>
      <c r="CW70" s="1212"/>
      <c r="CX70" s="1212"/>
    </row>
    <row r="71" spans="2:107" ht="13.2" x14ac:dyDescent="0.2">
      <c r="B71" s="251"/>
      <c r="G71" s="1238"/>
      <c r="I71" s="1239"/>
      <c r="J71" s="1236"/>
      <c r="K71" s="1236"/>
      <c r="L71" s="1237"/>
      <c r="M71" s="1236"/>
      <c r="N71" s="1237"/>
      <c r="AM71" s="1238"/>
      <c r="AN71" s="247" t="s">
        <v>609</v>
      </c>
    </row>
    <row r="72" spans="2:107" ht="13.2" x14ac:dyDescent="0.2">
      <c r="B72" s="251"/>
      <c r="G72" s="1213"/>
      <c r="H72" s="1213"/>
      <c r="I72" s="1213"/>
      <c r="J72" s="1213"/>
      <c r="K72" s="1214"/>
      <c r="L72" s="1214"/>
      <c r="M72" s="1215"/>
      <c r="N72" s="1215"/>
      <c r="AN72" s="1216"/>
      <c r="AO72" s="1217"/>
      <c r="AP72" s="1217"/>
      <c r="AQ72" s="1217"/>
      <c r="AR72" s="1217"/>
      <c r="AS72" s="1217"/>
      <c r="AT72" s="1217"/>
      <c r="AU72" s="1217"/>
      <c r="AV72" s="1217"/>
      <c r="AW72" s="1217"/>
      <c r="AX72" s="1217"/>
      <c r="AY72" s="1217"/>
      <c r="AZ72" s="1217"/>
      <c r="BA72" s="1217"/>
      <c r="BB72" s="1217"/>
      <c r="BC72" s="1217"/>
      <c r="BD72" s="1217"/>
      <c r="BE72" s="1217"/>
      <c r="BF72" s="1217"/>
      <c r="BG72" s="1217"/>
      <c r="BH72" s="1217"/>
      <c r="BI72" s="1217"/>
      <c r="BJ72" s="1217"/>
      <c r="BK72" s="1217"/>
      <c r="BL72" s="1217"/>
      <c r="BM72" s="1217"/>
      <c r="BN72" s="1217"/>
      <c r="BO72" s="1218"/>
      <c r="BP72" s="1219" t="s">
        <v>560</v>
      </c>
      <c r="BQ72" s="1219"/>
      <c r="BR72" s="1219"/>
      <c r="BS72" s="1219"/>
      <c r="BT72" s="1219"/>
      <c r="BU72" s="1219"/>
      <c r="BV72" s="1219"/>
      <c r="BW72" s="1219"/>
      <c r="BX72" s="1219" t="s">
        <v>561</v>
      </c>
      <c r="BY72" s="1219"/>
      <c r="BZ72" s="1219"/>
      <c r="CA72" s="1219"/>
      <c r="CB72" s="1219"/>
      <c r="CC72" s="1219"/>
      <c r="CD72" s="1219"/>
      <c r="CE72" s="1219"/>
      <c r="CF72" s="1219" t="s">
        <v>562</v>
      </c>
      <c r="CG72" s="1219"/>
      <c r="CH72" s="1219"/>
      <c r="CI72" s="1219"/>
      <c r="CJ72" s="1219"/>
      <c r="CK72" s="1219"/>
      <c r="CL72" s="1219"/>
      <c r="CM72" s="1219"/>
      <c r="CN72" s="1219" t="s">
        <v>563</v>
      </c>
      <c r="CO72" s="1219"/>
      <c r="CP72" s="1219"/>
      <c r="CQ72" s="1219"/>
      <c r="CR72" s="1219"/>
      <c r="CS72" s="1219"/>
      <c r="CT72" s="1219"/>
      <c r="CU72" s="1219"/>
      <c r="CV72" s="1219" t="s">
        <v>564</v>
      </c>
      <c r="CW72" s="1219"/>
      <c r="CX72" s="1219"/>
      <c r="CY72" s="1219"/>
      <c r="CZ72" s="1219"/>
      <c r="DA72" s="1219"/>
      <c r="DB72" s="1219"/>
      <c r="DC72" s="1219"/>
    </row>
    <row r="73" spans="2:107" ht="13.2" x14ac:dyDescent="0.2">
      <c r="B73" s="251"/>
      <c r="G73" s="1220"/>
      <c r="H73" s="1220"/>
      <c r="I73" s="1220"/>
      <c r="J73" s="1220"/>
      <c r="K73" s="1240"/>
      <c r="L73" s="1240"/>
      <c r="M73" s="1240"/>
      <c r="N73" s="1240"/>
      <c r="AM73" s="1212"/>
      <c r="AN73" s="1223" t="s">
        <v>610</v>
      </c>
      <c r="AO73" s="1223"/>
      <c r="AP73" s="1223"/>
      <c r="AQ73" s="1223"/>
      <c r="AR73" s="1223"/>
      <c r="AS73" s="1223"/>
      <c r="AT73" s="1223"/>
      <c r="AU73" s="1223"/>
      <c r="AV73" s="1223"/>
      <c r="AW73" s="1223"/>
      <c r="AX73" s="1223"/>
      <c r="AY73" s="1223"/>
      <c r="AZ73" s="1223"/>
      <c r="BA73" s="1223"/>
      <c r="BB73" s="1223" t="s">
        <v>611</v>
      </c>
      <c r="BC73" s="1223"/>
      <c r="BD73" s="1223"/>
      <c r="BE73" s="1223"/>
      <c r="BF73" s="1223"/>
      <c r="BG73" s="1223"/>
      <c r="BH73" s="1223"/>
      <c r="BI73" s="1223"/>
      <c r="BJ73" s="1223"/>
      <c r="BK73" s="1223"/>
      <c r="BL73" s="1223"/>
      <c r="BM73" s="1223"/>
      <c r="BN73" s="1223"/>
      <c r="BO73" s="1223"/>
      <c r="BP73" s="1224"/>
      <c r="BQ73" s="1224"/>
      <c r="BR73" s="1224"/>
      <c r="BS73" s="1224"/>
      <c r="BT73" s="1224"/>
      <c r="BU73" s="1224"/>
      <c r="BV73" s="1224"/>
      <c r="BW73" s="1224"/>
      <c r="BX73" s="1224"/>
      <c r="BY73" s="1224"/>
      <c r="BZ73" s="1224"/>
      <c r="CA73" s="1224"/>
      <c r="CB73" s="1224"/>
      <c r="CC73" s="1224"/>
      <c r="CD73" s="1224"/>
      <c r="CE73" s="1224"/>
      <c r="CF73" s="1224"/>
      <c r="CG73" s="1224"/>
      <c r="CH73" s="1224"/>
      <c r="CI73" s="1224"/>
      <c r="CJ73" s="1224"/>
      <c r="CK73" s="1224"/>
      <c r="CL73" s="1224"/>
      <c r="CM73" s="1224"/>
      <c r="CN73" s="1224"/>
      <c r="CO73" s="1224"/>
      <c r="CP73" s="1224"/>
      <c r="CQ73" s="1224"/>
      <c r="CR73" s="1224"/>
      <c r="CS73" s="1224"/>
      <c r="CT73" s="1224"/>
      <c r="CU73" s="1224"/>
      <c r="CV73" s="1224"/>
      <c r="CW73" s="1224"/>
      <c r="CX73" s="1224"/>
      <c r="CY73" s="1224"/>
      <c r="CZ73" s="1224"/>
      <c r="DA73" s="1224"/>
      <c r="DB73" s="1224"/>
      <c r="DC73" s="1224"/>
    </row>
    <row r="74" spans="2:107" ht="13.2" x14ac:dyDescent="0.2">
      <c r="B74" s="251"/>
      <c r="G74" s="1220"/>
      <c r="H74" s="1220"/>
      <c r="I74" s="1220"/>
      <c r="J74" s="1220"/>
      <c r="K74" s="1240"/>
      <c r="L74" s="1240"/>
      <c r="M74" s="1240"/>
      <c r="N74" s="1240"/>
      <c r="AM74" s="1212"/>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4"/>
      <c r="BQ74" s="1224"/>
      <c r="BR74" s="1224"/>
      <c r="BS74" s="1224"/>
      <c r="BT74" s="1224"/>
      <c r="BU74" s="1224"/>
      <c r="BV74" s="1224"/>
      <c r="BW74" s="1224"/>
      <c r="BX74" s="1224"/>
      <c r="BY74" s="1224"/>
      <c r="BZ74" s="1224"/>
      <c r="CA74" s="1224"/>
      <c r="CB74" s="1224"/>
      <c r="CC74" s="1224"/>
      <c r="CD74" s="1224"/>
      <c r="CE74" s="1224"/>
      <c r="CF74" s="1224"/>
      <c r="CG74" s="1224"/>
      <c r="CH74" s="1224"/>
      <c r="CI74" s="1224"/>
      <c r="CJ74" s="1224"/>
      <c r="CK74" s="1224"/>
      <c r="CL74" s="1224"/>
      <c r="CM74" s="1224"/>
      <c r="CN74" s="1224"/>
      <c r="CO74" s="1224"/>
      <c r="CP74" s="1224"/>
      <c r="CQ74" s="1224"/>
      <c r="CR74" s="1224"/>
      <c r="CS74" s="1224"/>
      <c r="CT74" s="1224"/>
      <c r="CU74" s="1224"/>
      <c r="CV74" s="1224"/>
      <c r="CW74" s="1224"/>
      <c r="CX74" s="1224"/>
      <c r="CY74" s="1224"/>
      <c r="CZ74" s="1224"/>
      <c r="DA74" s="1224"/>
      <c r="DB74" s="1224"/>
      <c r="DC74" s="1224"/>
    </row>
    <row r="75" spans="2:107" ht="13.2" x14ac:dyDescent="0.2">
      <c r="B75" s="251"/>
      <c r="G75" s="1220"/>
      <c r="H75" s="1220"/>
      <c r="I75" s="1213"/>
      <c r="J75" s="1213"/>
      <c r="K75" s="1222"/>
      <c r="L75" s="1222"/>
      <c r="M75" s="1222"/>
      <c r="N75" s="1222"/>
      <c r="AM75" s="1212"/>
      <c r="AN75" s="1223"/>
      <c r="AO75" s="1223"/>
      <c r="AP75" s="1223"/>
      <c r="AQ75" s="1223"/>
      <c r="AR75" s="1223"/>
      <c r="AS75" s="1223"/>
      <c r="AT75" s="1223"/>
      <c r="AU75" s="1223"/>
      <c r="AV75" s="1223"/>
      <c r="AW75" s="1223"/>
      <c r="AX75" s="1223"/>
      <c r="AY75" s="1223"/>
      <c r="AZ75" s="1223"/>
      <c r="BA75" s="1223"/>
      <c r="BB75" s="1223" t="s">
        <v>616</v>
      </c>
      <c r="BC75" s="1223"/>
      <c r="BD75" s="1223"/>
      <c r="BE75" s="1223"/>
      <c r="BF75" s="1223"/>
      <c r="BG75" s="1223"/>
      <c r="BH75" s="1223"/>
      <c r="BI75" s="1223"/>
      <c r="BJ75" s="1223"/>
      <c r="BK75" s="1223"/>
      <c r="BL75" s="1223"/>
      <c r="BM75" s="1223"/>
      <c r="BN75" s="1223"/>
      <c r="BO75" s="1223"/>
      <c r="BP75" s="1224">
        <v>9.3000000000000007</v>
      </c>
      <c r="BQ75" s="1224"/>
      <c r="BR75" s="1224"/>
      <c r="BS75" s="1224"/>
      <c r="BT75" s="1224"/>
      <c r="BU75" s="1224"/>
      <c r="BV75" s="1224"/>
      <c r="BW75" s="1224"/>
      <c r="BX75" s="1224">
        <v>9.1</v>
      </c>
      <c r="BY75" s="1224"/>
      <c r="BZ75" s="1224"/>
      <c r="CA75" s="1224"/>
      <c r="CB75" s="1224"/>
      <c r="CC75" s="1224"/>
      <c r="CD75" s="1224"/>
      <c r="CE75" s="1224"/>
      <c r="CF75" s="1224">
        <v>8.6999999999999993</v>
      </c>
      <c r="CG75" s="1224"/>
      <c r="CH75" s="1224"/>
      <c r="CI75" s="1224"/>
      <c r="CJ75" s="1224"/>
      <c r="CK75" s="1224"/>
      <c r="CL75" s="1224"/>
      <c r="CM75" s="1224"/>
      <c r="CN75" s="1224">
        <v>7.9</v>
      </c>
      <c r="CO75" s="1224"/>
      <c r="CP75" s="1224"/>
      <c r="CQ75" s="1224"/>
      <c r="CR75" s="1224"/>
      <c r="CS75" s="1224"/>
      <c r="CT75" s="1224"/>
      <c r="CU75" s="1224"/>
      <c r="CV75" s="1224">
        <v>6.6</v>
      </c>
      <c r="CW75" s="1224"/>
      <c r="CX75" s="1224"/>
      <c r="CY75" s="1224"/>
      <c r="CZ75" s="1224"/>
      <c r="DA75" s="1224"/>
      <c r="DB75" s="1224"/>
      <c r="DC75" s="1224"/>
    </row>
    <row r="76" spans="2:107" ht="13.2" x14ac:dyDescent="0.2">
      <c r="B76" s="251"/>
      <c r="G76" s="1220"/>
      <c r="H76" s="1220"/>
      <c r="I76" s="1213"/>
      <c r="J76" s="1213"/>
      <c r="K76" s="1222"/>
      <c r="L76" s="1222"/>
      <c r="M76" s="1222"/>
      <c r="N76" s="1222"/>
      <c r="AM76" s="1212"/>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4"/>
      <c r="BQ76" s="1224"/>
      <c r="BR76" s="1224"/>
      <c r="BS76" s="1224"/>
      <c r="BT76" s="1224"/>
      <c r="BU76" s="1224"/>
      <c r="BV76" s="1224"/>
      <c r="BW76" s="1224"/>
      <c r="BX76" s="1224"/>
      <c r="BY76" s="1224"/>
      <c r="BZ76" s="1224"/>
      <c r="CA76" s="1224"/>
      <c r="CB76" s="1224"/>
      <c r="CC76" s="1224"/>
      <c r="CD76" s="1224"/>
      <c r="CE76" s="1224"/>
      <c r="CF76" s="1224"/>
      <c r="CG76" s="1224"/>
      <c r="CH76" s="1224"/>
      <c r="CI76" s="1224"/>
      <c r="CJ76" s="1224"/>
      <c r="CK76" s="1224"/>
      <c r="CL76" s="1224"/>
      <c r="CM76" s="1224"/>
      <c r="CN76" s="1224"/>
      <c r="CO76" s="1224"/>
      <c r="CP76" s="1224"/>
      <c r="CQ76" s="1224"/>
      <c r="CR76" s="1224"/>
      <c r="CS76" s="1224"/>
      <c r="CT76" s="1224"/>
      <c r="CU76" s="1224"/>
      <c r="CV76" s="1224"/>
      <c r="CW76" s="1224"/>
      <c r="CX76" s="1224"/>
      <c r="CY76" s="1224"/>
      <c r="CZ76" s="1224"/>
      <c r="DA76" s="1224"/>
      <c r="DB76" s="1224"/>
      <c r="DC76" s="1224"/>
    </row>
    <row r="77" spans="2:107" ht="13.2" x14ac:dyDescent="0.2">
      <c r="B77" s="251"/>
      <c r="G77" s="1213"/>
      <c r="H77" s="1213"/>
      <c r="I77" s="1213"/>
      <c r="J77" s="1213"/>
      <c r="K77" s="1240"/>
      <c r="L77" s="1240"/>
      <c r="M77" s="1240"/>
      <c r="N77" s="1240"/>
      <c r="AN77" s="1219" t="s">
        <v>613</v>
      </c>
      <c r="AO77" s="1219"/>
      <c r="AP77" s="1219"/>
      <c r="AQ77" s="1219"/>
      <c r="AR77" s="1219"/>
      <c r="AS77" s="1219"/>
      <c r="AT77" s="1219"/>
      <c r="AU77" s="1219"/>
      <c r="AV77" s="1219"/>
      <c r="AW77" s="1219"/>
      <c r="AX77" s="1219"/>
      <c r="AY77" s="1219"/>
      <c r="AZ77" s="1219"/>
      <c r="BA77" s="1219"/>
      <c r="BB77" s="1223" t="s">
        <v>611</v>
      </c>
      <c r="BC77" s="1223"/>
      <c r="BD77" s="1223"/>
      <c r="BE77" s="1223"/>
      <c r="BF77" s="1223"/>
      <c r="BG77" s="1223"/>
      <c r="BH77" s="1223"/>
      <c r="BI77" s="1223"/>
      <c r="BJ77" s="1223"/>
      <c r="BK77" s="1223"/>
      <c r="BL77" s="1223"/>
      <c r="BM77" s="1223"/>
      <c r="BN77" s="1223"/>
      <c r="BO77" s="1223"/>
      <c r="BP77" s="1224">
        <v>30.2</v>
      </c>
      <c r="BQ77" s="1224"/>
      <c r="BR77" s="1224"/>
      <c r="BS77" s="1224"/>
      <c r="BT77" s="1224"/>
      <c r="BU77" s="1224"/>
      <c r="BV77" s="1224"/>
      <c r="BW77" s="1224"/>
      <c r="BX77" s="1224">
        <v>25.4</v>
      </c>
      <c r="BY77" s="1224"/>
      <c r="BZ77" s="1224"/>
      <c r="CA77" s="1224"/>
      <c r="CB77" s="1224"/>
      <c r="CC77" s="1224"/>
      <c r="CD77" s="1224"/>
      <c r="CE77" s="1224"/>
      <c r="CF77" s="1224">
        <v>23</v>
      </c>
      <c r="CG77" s="1224"/>
      <c r="CH77" s="1224"/>
      <c r="CI77" s="1224"/>
      <c r="CJ77" s="1224"/>
      <c r="CK77" s="1224"/>
      <c r="CL77" s="1224"/>
      <c r="CM77" s="1224"/>
      <c r="CN77" s="1224">
        <v>41.5</v>
      </c>
      <c r="CO77" s="1224"/>
      <c r="CP77" s="1224"/>
      <c r="CQ77" s="1224"/>
      <c r="CR77" s="1224"/>
      <c r="CS77" s="1224"/>
      <c r="CT77" s="1224"/>
      <c r="CU77" s="1224"/>
      <c r="CV77" s="1224">
        <v>25.2</v>
      </c>
      <c r="CW77" s="1224"/>
      <c r="CX77" s="1224"/>
      <c r="CY77" s="1224"/>
      <c r="CZ77" s="1224"/>
      <c r="DA77" s="1224"/>
      <c r="DB77" s="1224"/>
      <c r="DC77" s="1224"/>
    </row>
    <row r="78" spans="2:107" ht="13.2" x14ac:dyDescent="0.2">
      <c r="B78" s="251"/>
      <c r="G78" s="1213"/>
      <c r="H78" s="1213"/>
      <c r="I78" s="1213"/>
      <c r="J78" s="1213"/>
      <c r="K78" s="1240"/>
      <c r="L78" s="1240"/>
      <c r="M78" s="1240"/>
      <c r="N78" s="1240"/>
      <c r="AN78" s="1219"/>
      <c r="AO78" s="1219"/>
      <c r="AP78" s="1219"/>
      <c r="AQ78" s="1219"/>
      <c r="AR78" s="1219"/>
      <c r="AS78" s="1219"/>
      <c r="AT78" s="1219"/>
      <c r="AU78" s="1219"/>
      <c r="AV78" s="1219"/>
      <c r="AW78" s="1219"/>
      <c r="AX78" s="1219"/>
      <c r="AY78" s="1219"/>
      <c r="AZ78" s="1219"/>
      <c r="BA78" s="1219"/>
      <c r="BB78" s="1223"/>
      <c r="BC78" s="1223"/>
      <c r="BD78" s="1223"/>
      <c r="BE78" s="1223"/>
      <c r="BF78" s="1223"/>
      <c r="BG78" s="1223"/>
      <c r="BH78" s="1223"/>
      <c r="BI78" s="1223"/>
      <c r="BJ78" s="1223"/>
      <c r="BK78" s="1223"/>
      <c r="BL78" s="1223"/>
      <c r="BM78" s="1223"/>
      <c r="BN78" s="1223"/>
      <c r="BO78" s="1223"/>
      <c r="BP78" s="1224"/>
      <c r="BQ78" s="1224"/>
      <c r="BR78" s="1224"/>
      <c r="BS78" s="1224"/>
      <c r="BT78" s="1224"/>
      <c r="BU78" s="1224"/>
      <c r="BV78" s="1224"/>
      <c r="BW78" s="1224"/>
      <c r="BX78" s="1224"/>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24"/>
      <c r="CY78" s="1224"/>
      <c r="CZ78" s="1224"/>
      <c r="DA78" s="1224"/>
      <c r="DB78" s="1224"/>
      <c r="DC78" s="1224"/>
    </row>
    <row r="79" spans="2:107" ht="13.2" x14ac:dyDescent="0.2">
      <c r="B79" s="251"/>
      <c r="G79" s="1213"/>
      <c r="H79" s="1213"/>
      <c r="I79" s="1226"/>
      <c r="J79" s="1226"/>
      <c r="K79" s="1241"/>
      <c r="L79" s="1241"/>
      <c r="M79" s="1241"/>
      <c r="N79" s="1241"/>
      <c r="AN79" s="1219"/>
      <c r="AO79" s="1219"/>
      <c r="AP79" s="1219"/>
      <c r="AQ79" s="1219"/>
      <c r="AR79" s="1219"/>
      <c r="AS79" s="1219"/>
      <c r="AT79" s="1219"/>
      <c r="AU79" s="1219"/>
      <c r="AV79" s="1219"/>
      <c r="AW79" s="1219"/>
      <c r="AX79" s="1219"/>
      <c r="AY79" s="1219"/>
      <c r="AZ79" s="1219"/>
      <c r="BA79" s="1219"/>
      <c r="BB79" s="1223" t="s">
        <v>616</v>
      </c>
      <c r="BC79" s="1223"/>
      <c r="BD79" s="1223"/>
      <c r="BE79" s="1223"/>
      <c r="BF79" s="1223"/>
      <c r="BG79" s="1223"/>
      <c r="BH79" s="1223"/>
      <c r="BI79" s="1223"/>
      <c r="BJ79" s="1223"/>
      <c r="BK79" s="1223"/>
      <c r="BL79" s="1223"/>
      <c r="BM79" s="1223"/>
      <c r="BN79" s="1223"/>
      <c r="BO79" s="1223"/>
      <c r="BP79" s="1224">
        <v>8</v>
      </c>
      <c r="BQ79" s="1224"/>
      <c r="BR79" s="1224"/>
      <c r="BS79" s="1224"/>
      <c r="BT79" s="1224"/>
      <c r="BU79" s="1224"/>
      <c r="BV79" s="1224"/>
      <c r="BW79" s="1224"/>
      <c r="BX79" s="1224">
        <v>7.8</v>
      </c>
      <c r="BY79" s="1224"/>
      <c r="BZ79" s="1224"/>
      <c r="CA79" s="1224"/>
      <c r="CB79" s="1224"/>
      <c r="CC79" s="1224"/>
      <c r="CD79" s="1224"/>
      <c r="CE79" s="1224"/>
      <c r="CF79" s="1224">
        <v>7.7</v>
      </c>
      <c r="CG79" s="1224"/>
      <c r="CH79" s="1224"/>
      <c r="CI79" s="1224"/>
      <c r="CJ79" s="1224"/>
      <c r="CK79" s="1224"/>
      <c r="CL79" s="1224"/>
      <c r="CM79" s="1224"/>
      <c r="CN79" s="1224">
        <v>9.1999999999999993</v>
      </c>
      <c r="CO79" s="1224"/>
      <c r="CP79" s="1224"/>
      <c r="CQ79" s="1224"/>
      <c r="CR79" s="1224"/>
      <c r="CS79" s="1224"/>
      <c r="CT79" s="1224"/>
      <c r="CU79" s="1224"/>
      <c r="CV79" s="1224">
        <v>8.9</v>
      </c>
      <c r="CW79" s="1224"/>
      <c r="CX79" s="1224"/>
      <c r="CY79" s="1224"/>
      <c r="CZ79" s="1224"/>
      <c r="DA79" s="1224"/>
      <c r="DB79" s="1224"/>
      <c r="DC79" s="1224"/>
    </row>
    <row r="80" spans="2:107" ht="13.2" x14ac:dyDescent="0.2">
      <c r="B80" s="251"/>
      <c r="G80" s="1213"/>
      <c r="H80" s="1213"/>
      <c r="I80" s="1226"/>
      <c r="J80" s="1226"/>
      <c r="K80" s="1241"/>
      <c r="L80" s="1241"/>
      <c r="M80" s="1241"/>
      <c r="N80" s="1241"/>
      <c r="AN80" s="1219"/>
      <c r="AO80" s="1219"/>
      <c r="AP80" s="1219"/>
      <c r="AQ80" s="1219"/>
      <c r="AR80" s="1219"/>
      <c r="AS80" s="1219"/>
      <c r="AT80" s="1219"/>
      <c r="AU80" s="1219"/>
      <c r="AV80" s="1219"/>
      <c r="AW80" s="1219"/>
      <c r="AX80" s="1219"/>
      <c r="AY80" s="1219"/>
      <c r="AZ80" s="1219"/>
      <c r="BA80" s="1219"/>
      <c r="BB80" s="1223"/>
      <c r="BC80" s="1223"/>
      <c r="BD80" s="1223"/>
      <c r="BE80" s="1223"/>
      <c r="BF80" s="1223"/>
      <c r="BG80" s="1223"/>
      <c r="BH80" s="1223"/>
      <c r="BI80" s="1223"/>
      <c r="BJ80" s="1223"/>
      <c r="BK80" s="1223"/>
      <c r="BL80" s="1223"/>
      <c r="BM80" s="1223"/>
      <c r="BN80" s="1223"/>
      <c r="BO80" s="1223"/>
      <c r="BP80" s="1224"/>
      <c r="BQ80" s="1224"/>
      <c r="BR80" s="1224"/>
      <c r="BS80" s="1224"/>
      <c r="BT80" s="1224"/>
      <c r="BU80" s="1224"/>
      <c r="BV80" s="1224"/>
      <c r="BW80" s="1224"/>
      <c r="BX80" s="1224"/>
      <c r="BY80" s="1224"/>
      <c r="BZ80" s="1224"/>
      <c r="CA80" s="1224"/>
      <c r="CB80" s="1224"/>
      <c r="CC80" s="1224"/>
      <c r="CD80" s="1224"/>
      <c r="CE80" s="1224"/>
      <c r="CF80" s="1224"/>
      <c r="CG80" s="1224"/>
      <c r="CH80" s="1224"/>
      <c r="CI80" s="1224"/>
      <c r="CJ80" s="1224"/>
      <c r="CK80" s="1224"/>
      <c r="CL80" s="1224"/>
      <c r="CM80" s="1224"/>
      <c r="CN80" s="1224"/>
      <c r="CO80" s="1224"/>
      <c r="CP80" s="1224"/>
      <c r="CQ80" s="1224"/>
      <c r="CR80" s="1224"/>
      <c r="CS80" s="1224"/>
      <c r="CT80" s="1224"/>
      <c r="CU80" s="1224"/>
      <c r="CV80" s="1224"/>
      <c r="CW80" s="1224"/>
      <c r="CX80" s="1224"/>
      <c r="CY80" s="1224"/>
      <c r="CZ80" s="1224"/>
      <c r="DA80" s="1224"/>
      <c r="DB80" s="1224"/>
      <c r="DC80" s="1224"/>
    </row>
    <row r="81" spans="2:109" ht="13.2" x14ac:dyDescent="0.2">
      <c r="B81" s="251"/>
    </row>
    <row r="82" spans="2:109" ht="16.2" x14ac:dyDescent="0.2">
      <c r="B82" s="251"/>
      <c r="K82" s="1242"/>
      <c r="L82" s="1242"/>
      <c r="M82" s="1242"/>
      <c r="N82" s="1242"/>
      <c r="AQ82" s="1242"/>
      <c r="AR82" s="1242"/>
      <c r="AS82" s="1242"/>
      <c r="AT82" s="1242"/>
      <c r="BC82" s="1242"/>
      <c r="BD82" s="1242"/>
      <c r="BE82" s="1242"/>
      <c r="BF82" s="1242"/>
      <c r="BO82" s="1242"/>
      <c r="BP82" s="1242"/>
      <c r="BQ82" s="1242"/>
      <c r="BR82" s="1242"/>
      <c r="CA82" s="1242"/>
      <c r="CB82" s="1242"/>
      <c r="CC82" s="1242"/>
      <c r="CD82" s="1242"/>
      <c r="CM82" s="1242"/>
      <c r="CN82" s="1242"/>
      <c r="CO82" s="1242"/>
      <c r="CP82" s="1242"/>
      <c r="CY82" s="1242"/>
      <c r="CZ82" s="1242"/>
      <c r="DA82" s="1242"/>
      <c r="DB82" s="1242"/>
      <c r="DC82" s="1242"/>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QQ6qw8e46vFcqQYAmVgpNoaGJEfJYn5yCBQppfTX7205nVH2OQ3RKEOCy4tZZjr4ufQ2H/Y37t0hTROdXhGlrw==" saltValue="DMH5I8nV+AGrSRj54tuFY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BBA27-5FC1-4122-A1CC-3E3784DCAD24}">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507</v>
      </c>
    </row>
  </sheetData>
  <sheetProtection algorithmName="SHA-512" hashValue="cA0eSItEL4ggA/54707XogfGIgkHpYvXzzuWq1NtlYGA9xytjtjof30UshACWEqSNDLEPDOR5aVns4+BwSpBKQ==" saltValue="MA1xVZCsDPTh1pxvR2RG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CD5E3-F3E6-46E7-860D-D041D795E2E1}">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507</v>
      </c>
    </row>
  </sheetData>
  <sheetProtection algorithmName="SHA-512" hashValue="ySIMXQM3jaNW0Fp7MRoFtT7yYqlHMe0D8vqYVU2emd3uJQtZ8OTNmFU4ldM9un5mY4L/rAyEcGQEijSyb7fo5g==" saltValue="3EHIgppdxsnbTFqDmSD1+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557</v>
      </c>
      <c r="G2" s="146"/>
      <c r="H2" s="147"/>
    </row>
    <row r="3" spans="1:8" x14ac:dyDescent="0.2">
      <c r="A3" s="143" t="s">
        <v>550</v>
      </c>
      <c r="B3" s="148"/>
      <c r="C3" s="149"/>
      <c r="D3" s="150">
        <v>71847</v>
      </c>
      <c r="E3" s="151"/>
      <c r="F3" s="152">
        <v>70615</v>
      </c>
      <c r="G3" s="153"/>
      <c r="H3" s="154"/>
    </row>
    <row r="4" spans="1:8" x14ac:dyDescent="0.2">
      <c r="A4" s="155"/>
      <c r="B4" s="156"/>
      <c r="C4" s="157"/>
      <c r="D4" s="158">
        <v>46781</v>
      </c>
      <c r="E4" s="159"/>
      <c r="F4" s="160">
        <v>37382</v>
      </c>
      <c r="G4" s="161"/>
      <c r="H4" s="162"/>
    </row>
    <row r="5" spans="1:8" x14ac:dyDescent="0.2">
      <c r="A5" s="143" t="s">
        <v>552</v>
      </c>
      <c r="B5" s="148"/>
      <c r="C5" s="149"/>
      <c r="D5" s="150">
        <v>44034</v>
      </c>
      <c r="E5" s="151"/>
      <c r="F5" s="152">
        <v>69185</v>
      </c>
      <c r="G5" s="153"/>
      <c r="H5" s="154"/>
    </row>
    <row r="6" spans="1:8" x14ac:dyDescent="0.2">
      <c r="A6" s="155"/>
      <c r="B6" s="156"/>
      <c r="C6" s="157"/>
      <c r="D6" s="158">
        <v>32294</v>
      </c>
      <c r="E6" s="159"/>
      <c r="F6" s="160">
        <v>38519</v>
      </c>
      <c r="G6" s="161"/>
      <c r="H6" s="162"/>
    </row>
    <row r="7" spans="1:8" x14ac:dyDescent="0.2">
      <c r="A7" s="143" t="s">
        <v>553</v>
      </c>
      <c r="B7" s="148"/>
      <c r="C7" s="149"/>
      <c r="D7" s="150">
        <v>68036</v>
      </c>
      <c r="E7" s="151"/>
      <c r="F7" s="152">
        <v>70166</v>
      </c>
      <c r="G7" s="153"/>
      <c r="H7" s="154"/>
    </row>
    <row r="8" spans="1:8" x14ac:dyDescent="0.2">
      <c r="A8" s="155"/>
      <c r="B8" s="156"/>
      <c r="C8" s="157"/>
      <c r="D8" s="158">
        <v>44985</v>
      </c>
      <c r="E8" s="159"/>
      <c r="F8" s="160">
        <v>36115</v>
      </c>
      <c r="G8" s="161"/>
      <c r="H8" s="162"/>
    </row>
    <row r="9" spans="1:8" x14ac:dyDescent="0.2">
      <c r="A9" s="143" t="s">
        <v>554</v>
      </c>
      <c r="B9" s="148"/>
      <c r="C9" s="149"/>
      <c r="D9" s="150">
        <v>96849</v>
      </c>
      <c r="E9" s="151"/>
      <c r="F9" s="152">
        <v>92632</v>
      </c>
      <c r="G9" s="153"/>
      <c r="H9" s="154"/>
    </row>
    <row r="10" spans="1:8" x14ac:dyDescent="0.2">
      <c r="A10" s="155"/>
      <c r="B10" s="156"/>
      <c r="C10" s="157"/>
      <c r="D10" s="158">
        <v>71519</v>
      </c>
      <c r="E10" s="159"/>
      <c r="F10" s="160">
        <v>47978</v>
      </c>
      <c r="G10" s="161"/>
      <c r="H10" s="162"/>
    </row>
    <row r="11" spans="1:8" x14ac:dyDescent="0.2">
      <c r="A11" s="143" t="s">
        <v>555</v>
      </c>
      <c r="B11" s="148"/>
      <c r="C11" s="149"/>
      <c r="D11" s="150">
        <v>81897</v>
      </c>
      <c r="E11" s="151"/>
      <c r="F11" s="152">
        <v>96469</v>
      </c>
      <c r="G11" s="153"/>
      <c r="H11" s="154"/>
    </row>
    <row r="12" spans="1:8" x14ac:dyDescent="0.2">
      <c r="A12" s="155"/>
      <c r="B12" s="156"/>
      <c r="C12" s="163"/>
      <c r="D12" s="158">
        <v>53072</v>
      </c>
      <c r="E12" s="159"/>
      <c r="F12" s="160">
        <v>49775</v>
      </c>
      <c r="G12" s="161"/>
      <c r="H12" s="162"/>
    </row>
    <row r="13" spans="1:8" x14ac:dyDescent="0.2">
      <c r="A13" s="143"/>
      <c r="B13" s="148"/>
      <c r="C13" s="149"/>
      <c r="D13" s="150">
        <v>72533</v>
      </c>
      <c r="E13" s="151"/>
      <c r="F13" s="152">
        <v>79813</v>
      </c>
      <c r="G13" s="164"/>
      <c r="H13" s="154"/>
    </row>
    <row r="14" spans="1:8" x14ac:dyDescent="0.2">
      <c r="A14" s="155"/>
      <c r="B14" s="156"/>
      <c r="C14" s="157"/>
      <c r="D14" s="158">
        <v>49730</v>
      </c>
      <c r="E14" s="159"/>
      <c r="F14" s="160">
        <v>41954</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4.67</v>
      </c>
      <c r="C19" s="165">
        <f>ROUND(VALUE(SUBSTITUTE(実質収支比率等に係る経年分析!G$48,"▲","-")),2)</f>
        <v>4.9800000000000004</v>
      </c>
      <c r="D19" s="165">
        <f>ROUND(VALUE(SUBSTITUTE(実質収支比率等に係る経年分析!H$48,"▲","-")),2)</f>
        <v>8.0399999999999991</v>
      </c>
      <c r="E19" s="165">
        <f>ROUND(VALUE(SUBSTITUTE(実質収支比率等に係る経年分析!I$48,"▲","-")),2)</f>
        <v>6.41</v>
      </c>
      <c r="F19" s="165">
        <f>ROUND(VALUE(SUBSTITUTE(実質収支比率等に係る経年分析!J$48,"▲","-")),2)</f>
        <v>7.92</v>
      </c>
    </row>
    <row r="20" spans="1:11" x14ac:dyDescent="0.2">
      <c r="A20" s="165" t="s">
        <v>55</v>
      </c>
      <c r="B20" s="165">
        <f>ROUND(VALUE(SUBSTITUTE(実質収支比率等に係る経年分析!F$47,"▲","-")),2)</f>
        <v>40.99</v>
      </c>
      <c r="C20" s="165">
        <f>ROUND(VALUE(SUBSTITUTE(実質収支比率等に係る経年分析!G$47,"▲","-")),2)</f>
        <v>41.74</v>
      </c>
      <c r="D20" s="165">
        <f>ROUND(VALUE(SUBSTITUTE(実質収支比率等に係る経年分析!H$47,"▲","-")),2)</f>
        <v>38.15</v>
      </c>
      <c r="E20" s="165">
        <f>ROUND(VALUE(SUBSTITUTE(実質収支比率等に係る経年分析!I$47,"▲","-")),2)</f>
        <v>41.65</v>
      </c>
      <c r="F20" s="165">
        <f>ROUND(VALUE(SUBSTITUTE(実質収支比率等に係る経年分析!J$47,"▲","-")),2)</f>
        <v>39.409999999999997</v>
      </c>
    </row>
    <row r="21" spans="1:11" x14ac:dyDescent="0.2">
      <c r="A21" s="165" t="s">
        <v>56</v>
      </c>
      <c r="B21" s="165">
        <f>IF(ISNUMBER(VALUE(SUBSTITUTE(実質収支比率等に係る経年分析!F$49,"▲","-"))),ROUND(VALUE(SUBSTITUTE(実質収支比率等に係る経年分析!F$49,"▲","-")),2),NA())</f>
        <v>-14.36</v>
      </c>
      <c r="C21" s="165">
        <f>IF(ISNUMBER(VALUE(SUBSTITUTE(実質収支比率等に係る経年分析!G$49,"▲","-"))),ROUND(VALUE(SUBSTITUTE(実質収支比率等に係る経年分析!G$49,"▲","-")),2),NA())</f>
        <v>-1.74</v>
      </c>
      <c r="D21" s="165">
        <f>IF(ISNUMBER(VALUE(SUBSTITUTE(実質収支比率等に係る経年分析!H$49,"▲","-"))),ROUND(VALUE(SUBSTITUTE(実質収支比率等に係る経年分析!H$49,"▲","-")),2),NA())</f>
        <v>-3.31</v>
      </c>
      <c r="E21" s="165">
        <f>IF(ISNUMBER(VALUE(SUBSTITUTE(実質収支比率等に係る経年分析!I$49,"▲","-"))),ROUND(VALUE(SUBSTITUTE(実質収支比率等に係る経年分析!I$49,"▲","-")),2),NA())</f>
        <v>-1.47</v>
      </c>
      <c r="F21" s="165">
        <f>IF(ISNUMBER(VALUE(SUBSTITUTE(実質収支比率等に係る経年分析!J$49,"▲","-"))),ROUND(VALUE(SUBSTITUTE(実質収支比率等に係る経年分析!J$49,"▲","-")),2),NA())</f>
        <v>-2.2599999999999998</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0.42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0.35</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0.21</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7.0000000000000007E-2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山武市地方独立行政法人さんむ医療センター公債管理特別会計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山武市後期高齢者医療特別会計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2">
      <c r="A31" s="166" t="str">
        <f>IF(連結実質赤字比率に係る赤字・黒字の構成分析!C$39="",NA(),連結実質赤字比率に係る赤字・黒字の構成分析!C$39)</f>
        <v>山武市農業集落排水事業特別会計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2">
      <c r="A32" s="166" t="str">
        <f>IF(連結実質赤字比率に係る赤字・黒字の構成分析!C$38="",NA(),連結実質赤字比率に係る赤字・黒字の構成分析!C$38)</f>
        <v>山武市国民健康保険特別会計（施設勘定）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7.0000000000000007E-2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0.05</v>
      </c>
    </row>
    <row r="33" spans="1:16" x14ac:dyDescent="0.2">
      <c r="A33" s="166" t="str">
        <f>IF(連結実質赤字比率に係る赤字・黒字の構成分析!C$37="",NA(),連結実質赤字比率に係る赤字・黒字の構成分析!C$37)</f>
        <v>山武市介護保険特別会計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0.98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0.45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0.51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0.4</v>
      </c>
    </row>
    <row r="34" spans="1:16" x14ac:dyDescent="0.2">
      <c r="A34" s="166" t="str">
        <f>IF(連結実質赤字比率に係る赤字・黒字の構成分析!C$36="",NA(),連結実質赤字比率に係る赤字・黒字の構成分析!C$36)</f>
        <v>山武市国民健康保険特別会計（事業勘定）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6.09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1.32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1.1299999999999999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0.93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0.6</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4.67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4.97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8.0399999999999991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6.41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7.92</v>
      </c>
    </row>
    <row r="36" spans="1:16" x14ac:dyDescent="0.2">
      <c r="A36" s="166" t="str">
        <f>IF(連結実質赤字比率に係る赤字・黒字の構成分析!C$34="",NA(),連結実質赤字比率に係る赤字・黒字の構成分析!C$34)</f>
        <v>山武市水道事業会計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10.09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9.93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9.92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9.4700000000000006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8.7200000000000006</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2005</v>
      </c>
      <c r="E42" s="167"/>
      <c r="F42" s="167"/>
      <c r="G42" s="167">
        <f>'実質公債費比率（分子）の構造'!L$52</f>
        <v>2049</v>
      </c>
      <c r="H42" s="167"/>
      <c r="I42" s="167"/>
      <c r="J42" s="167">
        <f>'実質公債費比率（分子）の構造'!M$52</f>
        <v>2032</v>
      </c>
      <c r="K42" s="167"/>
      <c r="L42" s="167"/>
      <c r="M42" s="167">
        <f>'実質公債費比率（分子）の構造'!N$52</f>
        <v>1927</v>
      </c>
      <c r="N42" s="167"/>
      <c r="O42" s="167"/>
      <c r="P42" s="167">
        <f>'実質公債費比率（分子）の構造'!O$52</f>
        <v>2042</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84</v>
      </c>
      <c r="C45" s="167"/>
      <c r="D45" s="167"/>
      <c r="E45" s="167">
        <f>'実質公債費比率（分子）の構造'!L$49</f>
        <v>83</v>
      </c>
      <c r="F45" s="167"/>
      <c r="G45" s="167"/>
      <c r="H45" s="167">
        <f>'実質公債費比率（分子）の構造'!M$49</f>
        <v>98</v>
      </c>
      <c r="I45" s="167"/>
      <c r="J45" s="167"/>
      <c r="K45" s="167">
        <f>'実質公債費比率（分子）の構造'!N$49</f>
        <v>114</v>
      </c>
      <c r="L45" s="167"/>
      <c r="M45" s="167"/>
      <c r="N45" s="167">
        <f>'実質公債費比率（分子）の構造'!O$49</f>
        <v>106</v>
      </c>
      <c r="O45" s="167"/>
      <c r="P45" s="167"/>
    </row>
    <row r="46" spans="1:16" x14ac:dyDescent="0.2">
      <c r="A46" s="167" t="s">
        <v>67</v>
      </c>
      <c r="B46" s="167">
        <f>'実質公債費比率（分子）の構造'!K$48</f>
        <v>307</v>
      </c>
      <c r="C46" s="167"/>
      <c r="D46" s="167"/>
      <c r="E46" s="167">
        <f>'実質公債費比率（分子）の構造'!L$48</f>
        <v>307</v>
      </c>
      <c r="F46" s="167"/>
      <c r="G46" s="167"/>
      <c r="H46" s="167">
        <f>'実質公債費比率（分子）の構造'!M$48</f>
        <v>302</v>
      </c>
      <c r="I46" s="167"/>
      <c r="J46" s="167"/>
      <c r="K46" s="167">
        <f>'実質公債費比率（分子）の構造'!N$48</f>
        <v>267</v>
      </c>
      <c r="L46" s="167"/>
      <c r="M46" s="167"/>
      <c r="N46" s="167">
        <f>'実質公債費比率（分子）の構造'!O$48</f>
        <v>266</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2715</v>
      </c>
      <c r="C49" s="167"/>
      <c r="D49" s="167"/>
      <c r="E49" s="167">
        <f>'実質公債費比率（分子）の構造'!L$45</f>
        <v>2695</v>
      </c>
      <c r="F49" s="167"/>
      <c r="G49" s="167"/>
      <c r="H49" s="167">
        <f>'実質公債費比率（分子）の構造'!M$45</f>
        <v>2645</v>
      </c>
      <c r="I49" s="167"/>
      <c r="J49" s="167"/>
      <c r="K49" s="167">
        <f>'実質公債費比率（分子）の構造'!N$45</f>
        <v>2344</v>
      </c>
      <c r="L49" s="167"/>
      <c r="M49" s="167"/>
      <c r="N49" s="167">
        <f>'実質公債費比率（分子）の構造'!O$45</f>
        <v>2269</v>
      </c>
      <c r="O49" s="167"/>
      <c r="P49" s="167"/>
    </row>
    <row r="50" spans="1:16" x14ac:dyDescent="0.2">
      <c r="A50" s="167" t="s">
        <v>71</v>
      </c>
      <c r="B50" s="167" t="e">
        <f>NA()</f>
        <v>#N/A</v>
      </c>
      <c r="C50" s="167">
        <f>IF(ISNUMBER('実質公債費比率（分子）の構造'!K$53),'実質公債費比率（分子）の構造'!K$53,NA())</f>
        <v>1101</v>
      </c>
      <c r="D50" s="167" t="e">
        <f>NA()</f>
        <v>#N/A</v>
      </c>
      <c r="E50" s="167" t="e">
        <f>NA()</f>
        <v>#N/A</v>
      </c>
      <c r="F50" s="167">
        <f>IF(ISNUMBER('実質公債費比率（分子）の構造'!L$53),'実質公債費比率（分子）の構造'!L$53,NA())</f>
        <v>1036</v>
      </c>
      <c r="G50" s="167" t="e">
        <f>NA()</f>
        <v>#N/A</v>
      </c>
      <c r="H50" s="167" t="e">
        <f>NA()</f>
        <v>#N/A</v>
      </c>
      <c r="I50" s="167">
        <f>IF(ISNUMBER('実質公債費比率（分子）の構造'!M$53),'実質公債費比率（分子）の構造'!M$53,NA())</f>
        <v>1013</v>
      </c>
      <c r="J50" s="167" t="e">
        <f>NA()</f>
        <v>#N/A</v>
      </c>
      <c r="K50" s="167" t="e">
        <f>NA()</f>
        <v>#N/A</v>
      </c>
      <c r="L50" s="167">
        <f>IF(ISNUMBER('実質公債費比率（分子）の構造'!N$53),'実質公債費比率（分子）の構造'!N$53,NA())</f>
        <v>798</v>
      </c>
      <c r="M50" s="167" t="e">
        <f>NA()</f>
        <v>#N/A</v>
      </c>
      <c r="N50" s="167" t="e">
        <f>NA()</f>
        <v>#N/A</v>
      </c>
      <c r="O50" s="167">
        <f>IF(ISNUMBER('実質公債費比率（分子）の構造'!O$53),'実質公債費比率（分子）の構造'!O$53,NA())</f>
        <v>599</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19024</v>
      </c>
      <c r="E56" s="166"/>
      <c r="F56" s="166"/>
      <c r="G56" s="166">
        <f>'将来負担比率（分子）の構造'!J$52</f>
        <v>19668</v>
      </c>
      <c r="H56" s="166"/>
      <c r="I56" s="166"/>
      <c r="J56" s="166">
        <f>'将来負担比率（分子）の構造'!K$52</f>
        <v>19074</v>
      </c>
      <c r="K56" s="166"/>
      <c r="L56" s="166"/>
      <c r="M56" s="166">
        <f>'将来負担比率（分子）の構造'!L$52</f>
        <v>19352</v>
      </c>
      <c r="N56" s="166"/>
      <c r="O56" s="166"/>
      <c r="P56" s="166">
        <f>'将来負担比率（分子）の構造'!M$52</f>
        <v>19531</v>
      </c>
    </row>
    <row r="57" spans="1:16" x14ac:dyDescent="0.2">
      <c r="A57" s="166" t="s">
        <v>42</v>
      </c>
      <c r="B57" s="166"/>
      <c r="C57" s="166"/>
      <c r="D57" s="166">
        <f>'将来負担比率（分子）の構造'!I$51</f>
        <v>304</v>
      </c>
      <c r="E57" s="166"/>
      <c r="F57" s="166"/>
      <c r="G57" s="166">
        <f>'将来負担比率（分子）の構造'!J$51</f>
        <v>450</v>
      </c>
      <c r="H57" s="166"/>
      <c r="I57" s="166"/>
      <c r="J57" s="166">
        <f>'将来負担比率（分子）の構造'!K$51</f>
        <v>354</v>
      </c>
      <c r="K57" s="166"/>
      <c r="L57" s="166"/>
      <c r="M57" s="166">
        <f>'将来負担比率（分子）の構造'!L$51</f>
        <v>268</v>
      </c>
      <c r="N57" s="166"/>
      <c r="O57" s="166"/>
      <c r="P57" s="166">
        <f>'将来負担比率（分子）の構造'!M$51</f>
        <v>314</v>
      </c>
    </row>
    <row r="58" spans="1:16" x14ac:dyDescent="0.2">
      <c r="A58" s="166" t="s">
        <v>41</v>
      </c>
      <c r="B58" s="166"/>
      <c r="C58" s="166"/>
      <c r="D58" s="166">
        <f>'将来負担比率（分子）の構造'!I$50</f>
        <v>15617</v>
      </c>
      <c r="E58" s="166"/>
      <c r="F58" s="166"/>
      <c r="G58" s="166">
        <f>'将来負担比率（分子）の構造'!J$50</f>
        <v>16164</v>
      </c>
      <c r="H58" s="166"/>
      <c r="I58" s="166"/>
      <c r="J58" s="166">
        <f>'将来負担比率（分子）の構造'!K$50</f>
        <v>15477</v>
      </c>
      <c r="K58" s="166"/>
      <c r="L58" s="166"/>
      <c r="M58" s="166">
        <f>'将来負担比率（分子）の構造'!L$50</f>
        <v>15611</v>
      </c>
      <c r="N58" s="166"/>
      <c r="O58" s="166"/>
      <c r="P58" s="166">
        <f>'将来負担比率（分子）の構造'!M$50</f>
        <v>16450</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3268</v>
      </c>
      <c r="C62" s="166"/>
      <c r="D62" s="166"/>
      <c r="E62" s="166">
        <f>'将来負担比率（分子）の構造'!J$45</f>
        <v>3936</v>
      </c>
      <c r="F62" s="166"/>
      <c r="G62" s="166"/>
      <c r="H62" s="166">
        <f>'将来負担比率（分子）の構造'!K$45</f>
        <v>3606</v>
      </c>
      <c r="I62" s="166"/>
      <c r="J62" s="166"/>
      <c r="K62" s="166">
        <f>'将来負担比率（分子）の構造'!L$45</f>
        <v>3328</v>
      </c>
      <c r="L62" s="166"/>
      <c r="M62" s="166"/>
      <c r="N62" s="166">
        <f>'将来負担比率（分子）の構造'!M$45</f>
        <v>2990</v>
      </c>
      <c r="O62" s="166"/>
      <c r="P62" s="166"/>
    </row>
    <row r="63" spans="1:16" x14ac:dyDescent="0.2">
      <c r="A63" s="166" t="s">
        <v>34</v>
      </c>
      <c r="B63" s="166">
        <f>'将来負担比率（分子）の構造'!I$44</f>
        <v>855</v>
      </c>
      <c r="C63" s="166"/>
      <c r="D63" s="166"/>
      <c r="E63" s="166">
        <f>'将来負担比率（分子）の構造'!J$44</f>
        <v>814</v>
      </c>
      <c r="F63" s="166"/>
      <c r="G63" s="166"/>
      <c r="H63" s="166">
        <f>'将来負担比率（分子）の構造'!K$44</f>
        <v>967</v>
      </c>
      <c r="I63" s="166"/>
      <c r="J63" s="166"/>
      <c r="K63" s="166">
        <f>'将来負担比率（分子）の構造'!L$44</f>
        <v>862</v>
      </c>
      <c r="L63" s="166"/>
      <c r="M63" s="166"/>
      <c r="N63" s="166">
        <f>'将来負担比率（分子）の構造'!M$44</f>
        <v>927</v>
      </c>
      <c r="O63" s="166"/>
      <c r="P63" s="166"/>
    </row>
    <row r="64" spans="1:16" x14ac:dyDescent="0.2">
      <c r="A64" s="166" t="s">
        <v>33</v>
      </c>
      <c r="B64" s="166">
        <f>'将来負担比率（分子）の構造'!I$43</f>
        <v>5080</v>
      </c>
      <c r="C64" s="166"/>
      <c r="D64" s="166"/>
      <c r="E64" s="166">
        <f>'将来負担比率（分子）の構造'!J$43</f>
        <v>4761</v>
      </c>
      <c r="F64" s="166"/>
      <c r="G64" s="166"/>
      <c r="H64" s="166">
        <f>'将来負担比率（分子）の構造'!K$43</f>
        <v>4436</v>
      </c>
      <c r="I64" s="166"/>
      <c r="J64" s="166"/>
      <c r="K64" s="166">
        <f>'将来負担比率（分子）の構造'!L$43</f>
        <v>4107</v>
      </c>
      <c r="L64" s="166"/>
      <c r="M64" s="166"/>
      <c r="N64" s="166">
        <f>'将来負担比率（分子）の構造'!M$43</f>
        <v>3777</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20704</v>
      </c>
      <c r="C66" s="166"/>
      <c r="D66" s="166"/>
      <c r="E66" s="166">
        <f>'将来負担比率（分子）の構造'!J$41</f>
        <v>19716</v>
      </c>
      <c r="F66" s="166"/>
      <c r="G66" s="166"/>
      <c r="H66" s="166">
        <f>'将来負担比率（分子）の構造'!K$41</f>
        <v>19510</v>
      </c>
      <c r="I66" s="166"/>
      <c r="J66" s="166"/>
      <c r="K66" s="166">
        <f>'将来負担比率（分子）の構造'!L$41</f>
        <v>20452</v>
      </c>
      <c r="L66" s="166"/>
      <c r="M66" s="166"/>
      <c r="N66" s="166">
        <f>'将来負担比率（分子）の構造'!M$41</f>
        <v>21762</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5275</v>
      </c>
      <c r="C72" s="170">
        <f>基金残高に係る経年分析!G55</f>
        <v>5841</v>
      </c>
      <c r="D72" s="170">
        <f>基金残高に係る経年分析!H55</f>
        <v>5714</v>
      </c>
    </row>
    <row r="73" spans="1:16" x14ac:dyDescent="0.2">
      <c r="A73" s="169" t="s">
        <v>78</v>
      </c>
      <c r="B73" s="170">
        <f>基金残高に係る経年分析!F56</f>
        <v>2651</v>
      </c>
      <c r="C73" s="170">
        <f>基金残高に係る経年分析!G56</f>
        <v>2828</v>
      </c>
      <c r="D73" s="170">
        <f>基金残高に係る経年分析!H56</f>
        <v>3439</v>
      </c>
    </row>
    <row r="74" spans="1:16" x14ac:dyDescent="0.2">
      <c r="A74" s="169" t="s">
        <v>79</v>
      </c>
      <c r="B74" s="170">
        <f>基金残高に係る経年分析!F57</f>
        <v>8503</v>
      </c>
      <c r="C74" s="170">
        <f>基金残高に係る経年分析!G57</f>
        <v>7897</v>
      </c>
      <c r="D74" s="170">
        <f>基金残高に係る経年分析!H57</f>
        <v>8153</v>
      </c>
    </row>
  </sheetData>
  <sheetProtection algorithmName="SHA-512" hashValue="xHHe+rmv1uUv6/8ZJPT3blnvnL6z5IbPQQV3oqW/+2T6v1loXeA3YSfIYXlhEORHOMDQzsCl9eY+irYKwxWXfw==" saltValue="/pR0jKtjdjBBFM+Yh79O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53B8-7D37-4355-87F4-27A67B8A1BBC}">
  <sheetPr>
    <pageSetUpPr fitToPage="1"/>
  </sheetPr>
  <dimension ref="B1:EM50"/>
  <sheetViews>
    <sheetView showGridLines="0" view="pageBreakPreview" zoomScaleNormal="100" zoomScaleSheetLayoutView="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219</v>
      </c>
      <c r="DI1" s="702"/>
      <c r="DJ1" s="702"/>
      <c r="DK1" s="702"/>
      <c r="DL1" s="702"/>
      <c r="DM1" s="702"/>
      <c r="DN1" s="703"/>
      <c r="DO1" s="205"/>
      <c r="DP1" s="701" t="s">
        <v>220</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2">
      <c r="B2" s="206" t="s">
        <v>221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3" t="s">
        <v>222</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223</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3" t="s">
        <v>224</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2">
      <c r="B4" s="663" t="s">
        <v>1</v>
      </c>
      <c r="C4" s="664"/>
      <c r="D4" s="664"/>
      <c r="E4" s="664"/>
      <c r="F4" s="664"/>
      <c r="G4" s="664"/>
      <c r="H4" s="664"/>
      <c r="I4" s="664"/>
      <c r="J4" s="664"/>
      <c r="K4" s="664"/>
      <c r="L4" s="664"/>
      <c r="M4" s="664"/>
      <c r="N4" s="664"/>
      <c r="O4" s="664"/>
      <c r="P4" s="664"/>
      <c r="Q4" s="665"/>
      <c r="R4" s="663" t="s">
        <v>225</v>
      </c>
      <c r="S4" s="664"/>
      <c r="T4" s="664"/>
      <c r="U4" s="664"/>
      <c r="V4" s="664"/>
      <c r="W4" s="664"/>
      <c r="X4" s="664"/>
      <c r="Y4" s="665"/>
      <c r="Z4" s="663" t="s">
        <v>226</v>
      </c>
      <c r="AA4" s="664"/>
      <c r="AB4" s="664"/>
      <c r="AC4" s="665"/>
      <c r="AD4" s="663" t="s">
        <v>227</v>
      </c>
      <c r="AE4" s="664"/>
      <c r="AF4" s="664"/>
      <c r="AG4" s="664"/>
      <c r="AH4" s="664"/>
      <c r="AI4" s="664"/>
      <c r="AJ4" s="664"/>
      <c r="AK4" s="665"/>
      <c r="AL4" s="663" t="s">
        <v>226</v>
      </c>
      <c r="AM4" s="664"/>
      <c r="AN4" s="664"/>
      <c r="AO4" s="665"/>
      <c r="AP4" s="704" t="s">
        <v>228</v>
      </c>
      <c r="AQ4" s="704"/>
      <c r="AR4" s="704"/>
      <c r="AS4" s="704"/>
      <c r="AT4" s="704"/>
      <c r="AU4" s="704"/>
      <c r="AV4" s="704"/>
      <c r="AW4" s="704"/>
      <c r="AX4" s="704"/>
      <c r="AY4" s="704"/>
      <c r="AZ4" s="704"/>
      <c r="BA4" s="704"/>
      <c r="BB4" s="704"/>
      <c r="BC4" s="704"/>
      <c r="BD4" s="704"/>
      <c r="BE4" s="704"/>
      <c r="BF4" s="704"/>
      <c r="BG4" s="704" t="s">
        <v>229</v>
      </c>
      <c r="BH4" s="704"/>
      <c r="BI4" s="704"/>
      <c r="BJ4" s="704"/>
      <c r="BK4" s="704"/>
      <c r="BL4" s="704"/>
      <c r="BM4" s="704"/>
      <c r="BN4" s="704"/>
      <c r="BO4" s="704" t="s">
        <v>226</v>
      </c>
      <c r="BP4" s="704"/>
      <c r="BQ4" s="704"/>
      <c r="BR4" s="704"/>
      <c r="BS4" s="704" t="s">
        <v>230</v>
      </c>
      <c r="BT4" s="704"/>
      <c r="BU4" s="704"/>
      <c r="BV4" s="704"/>
      <c r="BW4" s="704"/>
      <c r="BX4" s="704"/>
      <c r="BY4" s="704"/>
      <c r="BZ4" s="704"/>
      <c r="CA4" s="704"/>
      <c r="CB4" s="704"/>
      <c r="CD4" s="663" t="s">
        <v>231</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ht="11.25" customHeight="1" x14ac:dyDescent="0.2">
      <c r="B5" s="660" t="s">
        <v>232</v>
      </c>
      <c r="C5" s="661"/>
      <c r="D5" s="661"/>
      <c r="E5" s="661"/>
      <c r="F5" s="661"/>
      <c r="G5" s="661"/>
      <c r="H5" s="661"/>
      <c r="I5" s="661"/>
      <c r="J5" s="661"/>
      <c r="K5" s="661"/>
      <c r="L5" s="661"/>
      <c r="M5" s="661"/>
      <c r="N5" s="661"/>
      <c r="O5" s="661"/>
      <c r="P5" s="661"/>
      <c r="Q5" s="662"/>
      <c r="R5" s="657">
        <v>5583753</v>
      </c>
      <c r="S5" s="658"/>
      <c r="T5" s="658"/>
      <c r="U5" s="658"/>
      <c r="V5" s="658"/>
      <c r="W5" s="658"/>
      <c r="X5" s="658"/>
      <c r="Y5" s="686"/>
      <c r="Z5" s="699">
        <v>20.2</v>
      </c>
      <c r="AA5" s="699"/>
      <c r="AB5" s="699"/>
      <c r="AC5" s="699"/>
      <c r="AD5" s="700">
        <v>5583753</v>
      </c>
      <c r="AE5" s="700"/>
      <c r="AF5" s="700"/>
      <c r="AG5" s="700"/>
      <c r="AH5" s="700"/>
      <c r="AI5" s="700"/>
      <c r="AJ5" s="700"/>
      <c r="AK5" s="700"/>
      <c r="AL5" s="687">
        <v>39.700000000000003</v>
      </c>
      <c r="AM5" s="672"/>
      <c r="AN5" s="672"/>
      <c r="AO5" s="688"/>
      <c r="AP5" s="660" t="s">
        <v>233</v>
      </c>
      <c r="AQ5" s="661"/>
      <c r="AR5" s="661"/>
      <c r="AS5" s="661"/>
      <c r="AT5" s="661"/>
      <c r="AU5" s="661"/>
      <c r="AV5" s="661"/>
      <c r="AW5" s="661"/>
      <c r="AX5" s="661"/>
      <c r="AY5" s="661"/>
      <c r="AZ5" s="661"/>
      <c r="BA5" s="661"/>
      <c r="BB5" s="661"/>
      <c r="BC5" s="661"/>
      <c r="BD5" s="661"/>
      <c r="BE5" s="661"/>
      <c r="BF5" s="662"/>
      <c r="BG5" s="610">
        <v>5583753</v>
      </c>
      <c r="BH5" s="611"/>
      <c r="BI5" s="611"/>
      <c r="BJ5" s="611"/>
      <c r="BK5" s="611"/>
      <c r="BL5" s="611"/>
      <c r="BM5" s="611"/>
      <c r="BN5" s="612"/>
      <c r="BO5" s="636">
        <v>100</v>
      </c>
      <c r="BP5" s="636"/>
      <c r="BQ5" s="636"/>
      <c r="BR5" s="636"/>
      <c r="BS5" s="637" t="s">
        <v>129</v>
      </c>
      <c r="BT5" s="637"/>
      <c r="BU5" s="637"/>
      <c r="BV5" s="637"/>
      <c r="BW5" s="637"/>
      <c r="BX5" s="637"/>
      <c r="BY5" s="637"/>
      <c r="BZ5" s="637"/>
      <c r="CA5" s="637"/>
      <c r="CB5" s="684"/>
      <c r="CD5" s="663" t="s">
        <v>228</v>
      </c>
      <c r="CE5" s="664"/>
      <c r="CF5" s="664"/>
      <c r="CG5" s="664"/>
      <c r="CH5" s="664"/>
      <c r="CI5" s="664"/>
      <c r="CJ5" s="664"/>
      <c r="CK5" s="664"/>
      <c r="CL5" s="664"/>
      <c r="CM5" s="664"/>
      <c r="CN5" s="664"/>
      <c r="CO5" s="664"/>
      <c r="CP5" s="664"/>
      <c r="CQ5" s="665"/>
      <c r="CR5" s="663" t="s">
        <v>235</v>
      </c>
      <c r="CS5" s="664"/>
      <c r="CT5" s="664"/>
      <c r="CU5" s="664"/>
      <c r="CV5" s="664"/>
      <c r="CW5" s="664"/>
      <c r="CX5" s="664"/>
      <c r="CY5" s="665"/>
      <c r="CZ5" s="663" t="s">
        <v>226</v>
      </c>
      <c r="DA5" s="664"/>
      <c r="DB5" s="664"/>
      <c r="DC5" s="665"/>
      <c r="DD5" s="663" t="s">
        <v>236</v>
      </c>
      <c r="DE5" s="664"/>
      <c r="DF5" s="664"/>
      <c r="DG5" s="664"/>
      <c r="DH5" s="664"/>
      <c r="DI5" s="664"/>
      <c r="DJ5" s="664"/>
      <c r="DK5" s="664"/>
      <c r="DL5" s="664"/>
      <c r="DM5" s="664"/>
      <c r="DN5" s="664"/>
      <c r="DO5" s="664"/>
      <c r="DP5" s="665"/>
      <c r="DQ5" s="663" t="s">
        <v>237</v>
      </c>
      <c r="DR5" s="664"/>
      <c r="DS5" s="664"/>
      <c r="DT5" s="664"/>
      <c r="DU5" s="664"/>
      <c r="DV5" s="664"/>
      <c r="DW5" s="664"/>
      <c r="DX5" s="664"/>
      <c r="DY5" s="664"/>
      <c r="DZ5" s="664"/>
      <c r="EA5" s="664"/>
      <c r="EB5" s="664"/>
      <c r="EC5" s="665"/>
    </row>
    <row r="6" spans="2:143" ht="11.25" customHeight="1" x14ac:dyDescent="0.2">
      <c r="B6" s="607" t="s">
        <v>238</v>
      </c>
      <c r="C6" s="608"/>
      <c r="D6" s="608"/>
      <c r="E6" s="608"/>
      <c r="F6" s="608"/>
      <c r="G6" s="608"/>
      <c r="H6" s="608"/>
      <c r="I6" s="608"/>
      <c r="J6" s="608"/>
      <c r="K6" s="608"/>
      <c r="L6" s="608"/>
      <c r="M6" s="608"/>
      <c r="N6" s="608"/>
      <c r="O6" s="608"/>
      <c r="P6" s="608"/>
      <c r="Q6" s="609"/>
      <c r="R6" s="610">
        <v>280285</v>
      </c>
      <c r="S6" s="611"/>
      <c r="T6" s="611"/>
      <c r="U6" s="611"/>
      <c r="V6" s="611"/>
      <c r="W6" s="611"/>
      <c r="X6" s="611"/>
      <c r="Y6" s="612"/>
      <c r="Z6" s="636">
        <v>1</v>
      </c>
      <c r="AA6" s="636"/>
      <c r="AB6" s="636"/>
      <c r="AC6" s="636"/>
      <c r="AD6" s="637">
        <v>280285</v>
      </c>
      <c r="AE6" s="637"/>
      <c r="AF6" s="637"/>
      <c r="AG6" s="637"/>
      <c r="AH6" s="637"/>
      <c r="AI6" s="637"/>
      <c r="AJ6" s="637"/>
      <c r="AK6" s="637"/>
      <c r="AL6" s="613">
        <v>2</v>
      </c>
      <c r="AM6" s="614"/>
      <c r="AN6" s="614"/>
      <c r="AO6" s="638"/>
      <c r="AP6" s="607" t="s">
        <v>239</v>
      </c>
      <c r="AQ6" s="608"/>
      <c r="AR6" s="608"/>
      <c r="AS6" s="608"/>
      <c r="AT6" s="608"/>
      <c r="AU6" s="608"/>
      <c r="AV6" s="608"/>
      <c r="AW6" s="608"/>
      <c r="AX6" s="608"/>
      <c r="AY6" s="608"/>
      <c r="AZ6" s="608"/>
      <c r="BA6" s="608"/>
      <c r="BB6" s="608"/>
      <c r="BC6" s="608"/>
      <c r="BD6" s="608"/>
      <c r="BE6" s="608"/>
      <c r="BF6" s="609"/>
      <c r="BG6" s="610">
        <v>5583753</v>
      </c>
      <c r="BH6" s="611"/>
      <c r="BI6" s="611"/>
      <c r="BJ6" s="611"/>
      <c r="BK6" s="611"/>
      <c r="BL6" s="611"/>
      <c r="BM6" s="611"/>
      <c r="BN6" s="612"/>
      <c r="BO6" s="636">
        <v>100</v>
      </c>
      <c r="BP6" s="636"/>
      <c r="BQ6" s="636"/>
      <c r="BR6" s="636"/>
      <c r="BS6" s="637" t="s">
        <v>129</v>
      </c>
      <c r="BT6" s="637"/>
      <c r="BU6" s="637"/>
      <c r="BV6" s="637"/>
      <c r="BW6" s="637"/>
      <c r="BX6" s="637"/>
      <c r="BY6" s="637"/>
      <c r="BZ6" s="637"/>
      <c r="CA6" s="637"/>
      <c r="CB6" s="684"/>
      <c r="CD6" s="660" t="s">
        <v>240</v>
      </c>
      <c r="CE6" s="661"/>
      <c r="CF6" s="661"/>
      <c r="CG6" s="661"/>
      <c r="CH6" s="661"/>
      <c r="CI6" s="661"/>
      <c r="CJ6" s="661"/>
      <c r="CK6" s="661"/>
      <c r="CL6" s="661"/>
      <c r="CM6" s="661"/>
      <c r="CN6" s="661"/>
      <c r="CO6" s="661"/>
      <c r="CP6" s="661"/>
      <c r="CQ6" s="662"/>
      <c r="CR6" s="610">
        <v>190016</v>
      </c>
      <c r="CS6" s="611"/>
      <c r="CT6" s="611"/>
      <c r="CU6" s="611"/>
      <c r="CV6" s="611"/>
      <c r="CW6" s="611"/>
      <c r="CX6" s="611"/>
      <c r="CY6" s="612"/>
      <c r="CZ6" s="687">
        <v>0.7</v>
      </c>
      <c r="DA6" s="672"/>
      <c r="DB6" s="672"/>
      <c r="DC6" s="689"/>
      <c r="DD6" s="616" t="s">
        <v>129</v>
      </c>
      <c r="DE6" s="611"/>
      <c r="DF6" s="611"/>
      <c r="DG6" s="611"/>
      <c r="DH6" s="611"/>
      <c r="DI6" s="611"/>
      <c r="DJ6" s="611"/>
      <c r="DK6" s="611"/>
      <c r="DL6" s="611"/>
      <c r="DM6" s="611"/>
      <c r="DN6" s="611"/>
      <c r="DO6" s="611"/>
      <c r="DP6" s="612"/>
      <c r="DQ6" s="616">
        <v>190016</v>
      </c>
      <c r="DR6" s="611"/>
      <c r="DS6" s="611"/>
      <c r="DT6" s="611"/>
      <c r="DU6" s="611"/>
      <c r="DV6" s="611"/>
      <c r="DW6" s="611"/>
      <c r="DX6" s="611"/>
      <c r="DY6" s="611"/>
      <c r="DZ6" s="611"/>
      <c r="EA6" s="611"/>
      <c r="EB6" s="611"/>
      <c r="EC6" s="646"/>
    </row>
    <row r="7" spans="2:143" ht="11.25" customHeight="1" x14ac:dyDescent="0.2">
      <c r="B7" s="607" t="s">
        <v>241</v>
      </c>
      <c r="C7" s="608"/>
      <c r="D7" s="608"/>
      <c r="E7" s="608"/>
      <c r="F7" s="608"/>
      <c r="G7" s="608"/>
      <c r="H7" s="608"/>
      <c r="I7" s="608"/>
      <c r="J7" s="608"/>
      <c r="K7" s="608"/>
      <c r="L7" s="608"/>
      <c r="M7" s="608"/>
      <c r="N7" s="608"/>
      <c r="O7" s="608"/>
      <c r="P7" s="608"/>
      <c r="Q7" s="609"/>
      <c r="R7" s="610">
        <v>3607</v>
      </c>
      <c r="S7" s="611"/>
      <c r="T7" s="611"/>
      <c r="U7" s="611"/>
      <c r="V7" s="611"/>
      <c r="W7" s="611"/>
      <c r="X7" s="611"/>
      <c r="Y7" s="612"/>
      <c r="Z7" s="636">
        <v>0</v>
      </c>
      <c r="AA7" s="636"/>
      <c r="AB7" s="636"/>
      <c r="AC7" s="636"/>
      <c r="AD7" s="637">
        <v>3607</v>
      </c>
      <c r="AE7" s="637"/>
      <c r="AF7" s="637"/>
      <c r="AG7" s="637"/>
      <c r="AH7" s="637"/>
      <c r="AI7" s="637"/>
      <c r="AJ7" s="637"/>
      <c r="AK7" s="637"/>
      <c r="AL7" s="613">
        <v>0</v>
      </c>
      <c r="AM7" s="614"/>
      <c r="AN7" s="614"/>
      <c r="AO7" s="638"/>
      <c r="AP7" s="607" t="s">
        <v>242</v>
      </c>
      <c r="AQ7" s="608"/>
      <c r="AR7" s="608"/>
      <c r="AS7" s="608"/>
      <c r="AT7" s="608"/>
      <c r="AU7" s="608"/>
      <c r="AV7" s="608"/>
      <c r="AW7" s="608"/>
      <c r="AX7" s="608"/>
      <c r="AY7" s="608"/>
      <c r="AZ7" s="608"/>
      <c r="BA7" s="608"/>
      <c r="BB7" s="608"/>
      <c r="BC7" s="608"/>
      <c r="BD7" s="608"/>
      <c r="BE7" s="608"/>
      <c r="BF7" s="609"/>
      <c r="BG7" s="610">
        <v>2484458</v>
      </c>
      <c r="BH7" s="611"/>
      <c r="BI7" s="611"/>
      <c r="BJ7" s="611"/>
      <c r="BK7" s="611"/>
      <c r="BL7" s="611"/>
      <c r="BM7" s="611"/>
      <c r="BN7" s="612"/>
      <c r="BO7" s="636">
        <v>44.5</v>
      </c>
      <c r="BP7" s="636"/>
      <c r="BQ7" s="636"/>
      <c r="BR7" s="636"/>
      <c r="BS7" s="637" t="s">
        <v>129</v>
      </c>
      <c r="BT7" s="637"/>
      <c r="BU7" s="637"/>
      <c r="BV7" s="637"/>
      <c r="BW7" s="637"/>
      <c r="BX7" s="637"/>
      <c r="BY7" s="637"/>
      <c r="BZ7" s="637"/>
      <c r="CA7" s="637"/>
      <c r="CB7" s="684"/>
      <c r="CD7" s="607" t="s">
        <v>243</v>
      </c>
      <c r="CE7" s="608"/>
      <c r="CF7" s="608"/>
      <c r="CG7" s="608"/>
      <c r="CH7" s="608"/>
      <c r="CI7" s="608"/>
      <c r="CJ7" s="608"/>
      <c r="CK7" s="608"/>
      <c r="CL7" s="608"/>
      <c r="CM7" s="608"/>
      <c r="CN7" s="608"/>
      <c r="CO7" s="608"/>
      <c r="CP7" s="608"/>
      <c r="CQ7" s="609"/>
      <c r="CR7" s="610">
        <v>3510702</v>
      </c>
      <c r="CS7" s="611"/>
      <c r="CT7" s="611"/>
      <c r="CU7" s="611"/>
      <c r="CV7" s="611"/>
      <c r="CW7" s="611"/>
      <c r="CX7" s="611"/>
      <c r="CY7" s="612"/>
      <c r="CZ7" s="636">
        <v>13.4</v>
      </c>
      <c r="DA7" s="636"/>
      <c r="DB7" s="636"/>
      <c r="DC7" s="636"/>
      <c r="DD7" s="616">
        <v>270442</v>
      </c>
      <c r="DE7" s="611"/>
      <c r="DF7" s="611"/>
      <c r="DG7" s="611"/>
      <c r="DH7" s="611"/>
      <c r="DI7" s="611"/>
      <c r="DJ7" s="611"/>
      <c r="DK7" s="611"/>
      <c r="DL7" s="611"/>
      <c r="DM7" s="611"/>
      <c r="DN7" s="611"/>
      <c r="DO7" s="611"/>
      <c r="DP7" s="612"/>
      <c r="DQ7" s="616">
        <v>2896544</v>
      </c>
      <c r="DR7" s="611"/>
      <c r="DS7" s="611"/>
      <c r="DT7" s="611"/>
      <c r="DU7" s="611"/>
      <c r="DV7" s="611"/>
      <c r="DW7" s="611"/>
      <c r="DX7" s="611"/>
      <c r="DY7" s="611"/>
      <c r="DZ7" s="611"/>
      <c r="EA7" s="611"/>
      <c r="EB7" s="611"/>
      <c r="EC7" s="646"/>
    </row>
    <row r="8" spans="2:143" ht="11.25" customHeight="1" x14ac:dyDescent="0.2">
      <c r="B8" s="607" t="s">
        <v>244</v>
      </c>
      <c r="C8" s="608"/>
      <c r="D8" s="608"/>
      <c r="E8" s="608"/>
      <c r="F8" s="608"/>
      <c r="G8" s="608"/>
      <c r="H8" s="608"/>
      <c r="I8" s="608"/>
      <c r="J8" s="608"/>
      <c r="K8" s="608"/>
      <c r="L8" s="608"/>
      <c r="M8" s="608"/>
      <c r="N8" s="608"/>
      <c r="O8" s="608"/>
      <c r="P8" s="608"/>
      <c r="Q8" s="609"/>
      <c r="R8" s="610">
        <v>37190</v>
      </c>
      <c r="S8" s="611"/>
      <c r="T8" s="611"/>
      <c r="U8" s="611"/>
      <c r="V8" s="611"/>
      <c r="W8" s="611"/>
      <c r="X8" s="611"/>
      <c r="Y8" s="612"/>
      <c r="Z8" s="636">
        <v>0.1</v>
      </c>
      <c r="AA8" s="636"/>
      <c r="AB8" s="636"/>
      <c r="AC8" s="636"/>
      <c r="AD8" s="637">
        <v>37190</v>
      </c>
      <c r="AE8" s="637"/>
      <c r="AF8" s="637"/>
      <c r="AG8" s="637"/>
      <c r="AH8" s="637"/>
      <c r="AI8" s="637"/>
      <c r="AJ8" s="637"/>
      <c r="AK8" s="637"/>
      <c r="AL8" s="613">
        <v>0.3</v>
      </c>
      <c r="AM8" s="614"/>
      <c r="AN8" s="614"/>
      <c r="AO8" s="638"/>
      <c r="AP8" s="607" t="s">
        <v>245</v>
      </c>
      <c r="AQ8" s="608"/>
      <c r="AR8" s="608"/>
      <c r="AS8" s="608"/>
      <c r="AT8" s="608"/>
      <c r="AU8" s="608"/>
      <c r="AV8" s="608"/>
      <c r="AW8" s="608"/>
      <c r="AX8" s="608"/>
      <c r="AY8" s="608"/>
      <c r="AZ8" s="608"/>
      <c r="BA8" s="608"/>
      <c r="BB8" s="608"/>
      <c r="BC8" s="608"/>
      <c r="BD8" s="608"/>
      <c r="BE8" s="608"/>
      <c r="BF8" s="609"/>
      <c r="BG8" s="610">
        <v>86192</v>
      </c>
      <c r="BH8" s="611"/>
      <c r="BI8" s="611"/>
      <c r="BJ8" s="611"/>
      <c r="BK8" s="611"/>
      <c r="BL8" s="611"/>
      <c r="BM8" s="611"/>
      <c r="BN8" s="612"/>
      <c r="BO8" s="636">
        <v>1.5</v>
      </c>
      <c r="BP8" s="636"/>
      <c r="BQ8" s="636"/>
      <c r="BR8" s="636"/>
      <c r="BS8" s="637" t="s">
        <v>129</v>
      </c>
      <c r="BT8" s="637"/>
      <c r="BU8" s="637"/>
      <c r="BV8" s="637"/>
      <c r="BW8" s="637"/>
      <c r="BX8" s="637"/>
      <c r="BY8" s="637"/>
      <c r="BZ8" s="637"/>
      <c r="CA8" s="637"/>
      <c r="CB8" s="684"/>
      <c r="CD8" s="607" t="s">
        <v>246</v>
      </c>
      <c r="CE8" s="608"/>
      <c r="CF8" s="608"/>
      <c r="CG8" s="608"/>
      <c r="CH8" s="608"/>
      <c r="CI8" s="608"/>
      <c r="CJ8" s="608"/>
      <c r="CK8" s="608"/>
      <c r="CL8" s="608"/>
      <c r="CM8" s="608"/>
      <c r="CN8" s="608"/>
      <c r="CO8" s="608"/>
      <c r="CP8" s="608"/>
      <c r="CQ8" s="609"/>
      <c r="CR8" s="610">
        <v>8132254</v>
      </c>
      <c r="CS8" s="611"/>
      <c r="CT8" s="611"/>
      <c r="CU8" s="611"/>
      <c r="CV8" s="611"/>
      <c r="CW8" s="611"/>
      <c r="CX8" s="611"/>
      <c r="CY8" s="612"/>
      <c r="CZ8" s="636">
        <v>31</v>
      </c>
      <c r="DA8" s="636"/>
      <c r="DB8" s="636"/>
      <c r="DC8" s="636"/>
      <c r="DD8" s="616">
        <v>49977</v>
      </c>
      <c r="DE8" s="611"/>
      <c r="DF8" s="611"/>
      <c r="DG8" s="611"/>
      <c r="DH8" s="611"/>
      <c r="DI8" s="611"/>
      <c r="DJ8" s="611"/>
      <c r="DK8" s="611"/>
      <c r="DL8" s="611"/>
      <c r="DM8" s="611"/>
      <c r="DN8" s="611"/>
      <c r="DO8" s="611"/>
      <c r="DP8" s="612"/>
      <c r="DQ8" s="616">
        <v>3837857</v>
      </c>
      <c r="DR8" s="611"/>
      <c r="DS8" s="611"/>
      <c r="DT8" s="611"/>
      <c r="DU8" s="611"/>
      <c r="DV8" s="611"/>
      <c r="DW8" s="611"/>
      <c r="DX8" s="611"/>
      <c r="DY8" s="611"/>
      <c r="DZ8" s="611"/>
      <c r="EA8" s="611"/>
      <c r="EB8" s="611"/>
      <c r="EC8" s="646"/>
    </row>
    <row r="9" spans="2:143" ht="11.25" customHeight="1" x14ac:dyDescent="0.2">
      <c r="B9" s="607" t="s">
        <v>247</v>
      </c>
      <c r="C9" s="608"/>
      <c r="D9" s="608"/>
      <c r="E9" s="608"/>
      <c r="F9" s="608"/>
      <c r="G9" s="608"/>
      <c r="H9" s="608"/>
      <c r="I9" s="608"/>
      <c r="J9" s="608"/>
      <c r="K9" s="608"/>
      <c r="L9" s="608"/>
      <c r="M9" s="608"/>
      <c r="N9" s="608"/>
      <c r="O9" s="608"/>
      <c r="P9" s="608"/>
      <c r="Q9" s="609"/>
      <c r="R9" s="610">
        <v>46849</v>
      </c>
      <c r="S9" s="611"/>
      <c r="T9" s="611"/>
      <c r="U9" s="611"/>
      <c r="V9" s="611"/>
      <c r="W9" s="611"/>
      <c r="X9" s="611"/>
      <c r="Y9" s="612"/>
      <c r="Z9" s="636">
        <v>0.2</v>
      </c>
      <c r="AA9" s="636"/>
      <c r="AB9" s="636"/>
      <c r="AC9" s="636"/>
      <c r="AD9" s="637">
        <v>46849</v>
      </c>
      <c r="AE9" s="637"/>
      <c r="AF9" s="637"/>
      <c r="AG9" s="637"/>
      <c r="AH9" s="637"/>
      <c r="AI9" s="637"/>
      <c r="AJ9" s="637"/>
      <c r="AK9" s="637"/>
      <c r="AL9" s="613">
        <v>0.3</v>
      </c>
      <c r="AM9" s="614"/>
      <c r="AN9" s="614"/>
      <c r="AO9" s="638"/>
      <c r="AP9" s="607" t="s">
        <v>248</v>
      </c>
      <c r="AQ9" s="608"/>
      <c r="AR9" s="608"/>
      <c r="AS9" s="608"/>
      <c r="AT9" s="608"/>
      <c r="AU9" s="608"/>
      <c r="AV9" s="608"/>
      <c r="AW9" s="608"/>
      <c r="AX9" s="608"/>
      <c r="AY9" s="608"/>
      <c r="AZ9" s="608"/>
      <c r="BA9" s="608"/>
      <c r="BB9" s="608"/>
      <c r="BC9" s="608"/>
      <c r="BD9" s="608"/>
      <c r="BE9" s="608"/>
      <c r="BF9" s="609"/>
      <c r="BG9" s="610">
        <v>2068596</v>
      </c>
      <c r="BH9" s="611"/>
      <c r="BI9" s="611"/>
      <c r="BJ9" s="611"/>
      <c r="BK9" s="611"/>
      <c r="BL9" s="611"/>
      <c r="BM9" s="611"/>
      <c r="BN9" s="612"/>
      <c r="BO9" s="636">
        <v>37</v>
      </c>
      <c r="BP9" s="636"/>
      <c r="BQ9" s="636"/>
      <c r="BR9" s="636"/>
      <c r="BS9" s="637" t="s">
        <v>129</v>
      </c>
      <c r="BT9" s="637"/>
      <c r="BU9" s="637"/>
      <c r="BV9" s="637"/>
      <c r="BW9" s="637"/>
      <c r="BX9" s="637"/>
      <c r="BY9" s="637"/>
      <c r="BZ9" s="637"/>
      <c r="CA9" s="637"/>
      <c r="CB9" s="684"/>
      <c r="CD9" s="607" t="s">
        <v>249</v>
      </c>
      <c r="CE9" s="608"/>
      <c r="CF9" s="608"/>
      <c r="CG9" s="608"/>
      <c r="CH9" s="608"/>
      <c r="CI9" s="608"/>
      <c r="CJ9" s="608"/>
      <c r="CK9" s="608"/>
      <c r="CL9" s="608"/>
      <c r="CM9" s="608"/>
      <c r="CN9" s="608"/>
      <c r="CO9" s="608"/>
      <c r="CP9" s="608"/>
      <c r="CQ9" s="609"/>
      <c r="CR9" s="610">
        <v>2616069</v>
      </c>
      <c r="CS9" s="611"/>
      <c r="CT9" s="611"/>
      <c r="CU9" s="611"/>
      <c r="CV9" s="611"/>
      <c r="CW9" s="611"/>
      <c r="CX9" s="611"/>
      <c r="CY9" s="612"/>
      <c r="CZ9" s="636">
        <v>10</v>
      </c>
      <c r="DA9" s="636"/>
      <c r="DB9" s="636"/>
      <c r="DC9" s="636"/>
      <c r="DD9" s="616">
        <v>99438</v>
      </c>
      <c r="DE9" s="611"/>
      <c r="DF9" s="611"/>
      <c r="DG9" s="611"/>
      <c r="DH9" s="611"/>
      <c r="DI9" s="611"/>
      <c r="DJ9" s="611"/>
      <c r="DK9" s="611"/>
      <c r="DL9" s="611"/>
      <c r="DM9" s="611"/>
      <c r="DN9" s="611"/>
      <c r="DO9" s="611"/>
      <c r="DP9" s="612"/>
      <c r="DQ9" s="616">
        <v>1822668</v>
      </c>
      <c r="DR9" s="611"/>
      <c r="DS9" s="611"/>
      <c r="DT9" s="611"/>
      <c r="DU9" s="611"/>
      <c r="DV9" s="611"/>
      <c r="DW9" s="611"/>
      <c r="DX9" s="611"/>
      <c r="DY9" s="611"/>
      <c r="DZ9" s="611"/>
      <c r="EA9" s="611"/>
      <c r="EB9" s="611"/>
      <c r="EC9" s="646"/>
    </row>
    <row r="10" spans="2:143" ht="11.25" customHeight="1" x14ac:dyDescent="0.2">
      <c r="B10" s="607" t="s">
        <v>250</v>
      </c>
      <c r="C10" s="608"/>
      <c r="D10" s="608"/>
      <c r="E10" s="608"/>
      <c r="F10" s="608"/>
      <c r="G10" s="608"/>
      <c r="H10" s="608"/>
      <c r="I10" s="608"/>
      <c r="J10" s="608"/>
      <c r="K10" s="608"/>
      <c r="L10" s="608"/>
      <c r="M10" s="608"/>
      <c r="N10" s="608"/>
      <c r="O10" s="608"/>
      <c r="P10" s="608"/>
      <c r="Q10" s="609"/>
      <c r="R10" s="610" t="s">
        <v>129</v>
      </c>
      <c r="S10" s="611"/>
      <c r="T10" s="611"/>
      <c r="U10" s="611"/>
      <c r="V10" s="611"/>
      <c r="W10" s="611"/>
      <c r="X10" s="611"/>
      <c r="Y10" s="612"/>
      <c r="Z10" s="636" t="s">
        <v>129</v>
      </c>
      <c r="AA10" s="636"/>
      <c r="AB10" s="636"/>
      <c r="AC10" s="636"/>
      <c r="AD10" s="637" t="s">
        <v>129</v>
      </c>
      <c r="AE10" s="637"/>
      <c r="AF10" s="637"/>
      <c r="AG10" s="637"/>
      <c r="AH10" s="637"/>
      <c r="AI10" s="637"/>
      <c r="AJ10" s="637"/>
      <c r="AK10" s="637"/>
      <c r="AL10" s="613" t="s">
        <v>129</v>
      </c>
      <c r="AM10" s="614"/>
      <c r="AN10" s="614"/>
      <c r="AO10" s="638"/>
      <c r="AP10" s="607" t="s">
        <v>251</v>
      </c>
      <c r="AQ10" s="608"/>
      <c r="AR10" s="608"/>
      <c r="AS10" s="608"/>
      <c r="AT10" s="608"/>
      <c r="AU10" s="608"/>
      <c r="AV10" s="608"/>
      <c r="AW10" s="608"/>
      <c r="AX10" s="608"/>
      <c r="AY10" s="608"/>
      <c r="AZ10" s="608"/>
      <c r="BA10" s="608"/>
      <c r="BB10" s="608"/>
      <c r="BC10" s="608"/>
      <c r="BD10" s="608"/>
      <c r="BE10" s="608"/>
      <c r="BF10" s="609"/>
      <c r="BG10" s="610">
        <v>126777</v>
      </c>
      <c r="BH10" s="611"/>
      <c r="BI10" s="611"/>
      <c r="BJ10" s="611"/>
      <c r="BK10" s="611"/>
      <c r="BL10" s="611"/>
      <c r="BM10" s="611"/>
      <c r="BN10" s="612"/>
      <c r="BO10" s="636">
        <v>2.2999999999999998</v>
      </c>
      <c r="BP10" s="636"/>
      <c r="BQ10" s="636"/>
      <c r="BR10" s="636"/>
      <c r="BS10" s="637" t="s">
        <v>129</v>
      </c>
      <c r="BT10" s="637"/>
      <c r="BU10" s="637"/>
      <c r="BV10" s="637"/>
      <c r="BW10" s="637"/>
      <c r="BX10" s="637"/>
      <c r="BY10" s="637"/>
      <c r="BZ10" s="637"/>
      <c r="CA10" s="637"/>
      <c r="CB10" s="684"/>
      <c r="CD10" s="607" t="s">
        <v>252</v>
      </c>
      <c r="CE10" s="608"/>
      <c r="CF10" s="608"/>
      <c r="CG10" s="608"/>
      <c r="CH10" s="608"/>
      <c r="CI10" s="608"/>
      <c r="CJ10" s="608"/>
      <c r="CK10" s="608"/>
      <c r="CL10" s="608"/>
      <c r="CM10" s="608"/>
      <c r="CN10" s="608"/>
      <c r="CO10" s="608"/>
      <c r="CP10" s="608"/>
      <c r="CQ10" s="609"/>
      <c r="CR10" s="610" t="s">
        <v>129</v>
      </c>
      <c r="CS10" s="611"/>
      <c r="CT10" s="611"/>
      <c r="CU10" s="611"/>
      <c r="CV10" s="611"/>
      <c r="CW10" s="611"/>
      <c r="CX10" s="611"/>
      <c r="CY10" s="612"/>
      <c r="CZ10" s="636" t="s">
        <v>129</v>
      </c>
      <c r="DA10" s="636"/>
      <c r="DB10" s="636"/>
      <c r="DC10" s="636"/>
      <c r="DD10" s="616" t="s">
        <v>129</v>
      </c>
      <c r="DE10" s="611"/>
      <c r="DF10" s="611"/>
      <c r="DG10" s="611"/>
      <c r="DH10" s="611"/>
      <c r="DI10" s="611"/>
      <c r="DJ10" s="611"/>
      <c r="DK10" s="611"/>
      <c r="DL10" s="611"/>
      <c r="DM10" s="611"/>
      <c r="DN10" s="611"/>
      <c r="DO10" s="611"/>
      <c r="DP10" s="612"/>
      <c r="DQ10" s="616" t="s">
        <v>129</v>
      </c>
      <c r="DR10" s="611"/>
      <c r="DS10" s="611"/>
      <c r="DT10" s="611"/>
      <c r="DU10" s="611"/>
      <c r="DV10" s="611"/>
      <c r="DW10" s="611"/>
      <c r="DX10" s="611"/>
      <c r="DY10" s="611"/>
      <c r="DZ10" s="611"/>
      <c r="EA10" s="611"/>
      <c r="EB10" s="611"/>
      <c r="EC10" s="646"/>
    </row>
    <row r="11" spans="2:143" ht="11.25" customHeight="1" x14ac:dyDescent="0.2">
      <c r="B11" s="607" t="s">
        <v>253</v>
      </c>
      <c r="C11" s="608"/>
      <c r="D11" s="608"/>
      <c r="E11" s="608"/>
      <c r="F11" s="608"/>
      <c r="G11" s="608"/>
      <c r="H11" s="608"/>
      <c r="I11" s="608"/>
      <c r="J11" s="608"/>
      <c r="K11" s="608"/>
      <c r="L11" s="608"/>
      <c r="M11" s="608"/>
      <c r="N11" s="608"/>
      <c r="O11" s="608"/>
      <c r="P11" s="608"/>
      <c r="Q11" s="609"/>
      <c r="R11" s="610">
        <v>1167022</v>
      </c>
      <c r="S11" s="611"/>
      <c r="T11" s="611"/>
      <c r="U11" s="611"/>
      <c r="V11" s="611"/>
      <c r="W11" s="611"/>
      <c r="X11" s="611"/>
      <c r="Y11" s="612"/>
      <c r="Z11" s="613">
        <v>4.2</v>
      </c>
      <c r="AA11" s="614"/>
      <c r="AB11" s="614"/>
      <c r="AC11" s="615"/>
      <c r="AD11" s="616">
        <v>1167022</v>
      </c>
      <c r="AE11" s="611"/>
      <c r="AF11" s="611"/>
      <c r="AG11" s="611"/>
      <c r="AH11" s="611"/>
      <c r="AI11" s="611"/>
      <c r="AJ11" s="611"/>
      <c r="AK11" s="612"/>
      <c r="AL11" s="613">
        <v>8.3000000000000007</v>
      </c>
      <c r="AM11" s="614"/>
      <c r="AN11" s="614"/>
      <c r="AO11" s="638"/>
      <c r="AP11" s="607" t="s">
        <v>254</v>
      </c>
      <c r="AQ11" s="608"/>
      <c r="AR11" s="608"/>
      <c r="AS11" s="608"/>
      <c r="AT11" s="608"/>
      <c r="AU11" s="608"/>
      <c r="AV11" s="608"/>
      <c r="AW11" s="608"/>
      <c r="AX11" s="608"/>
      <c r="AY11" s="608"/>
      <c r="AZ11" s="608"/>
      <c r="BA11" s="608"/>
      <c r="BB11" s="608"/>
      <c r="BC11" s="608"/>
      <c r="BD11" s="608"/>
      <c r="BE11" s="608"/>
      <c r="BF11" s="609"/>
      <c r="BG11" s="610">
        <v>202893</v>
      </c>
      <c r="BH11" s="611"/>
      <c r="BI11" s="611"/>
      <c r="BJ11" s="611"/>
      <c r="BK11" s="611"/>
      <c r="BL11" s="611"/>
      <c r="BM11" s="611"/>
      <c r="BN11" s="612"/>
      <c r="BO11" s="636">
        <v>3.6</v>
      </c>
      <c r="BP11" s="636"/>
      <c r="BQ11" s="636"/>
      <c r="BR11" s="636"/>
      <c r="BS11" s="637" t="s">
        <v>129</v>
      </c>
      <c r="BT11" s="637"/>
      <c r="BU11" s="637"/>
      <c r="BV11" s="637"/>
      <c r="BW11" s="637"/>
      <c r="BX11" s="637"/>
      <c r="BY11" s="637"/>
      <c r="BZ11" s="637"/>
      <c r="CA11" s="637"/>
      <c r="CB11" s="684"/>
      <c r="CD11" s="607" t="s">
        <v>255</v>
      </c>
      <c r="CE11" s="608"/>
      <c r="CF11" s="608"/>
      <c r="CG11" s="608"/>
      <c r="CH11" s="608"/>
      <c r="CI11" s="608"/>
      <c r="CJ11" s="608"/>
      <c r="CK11" s="608"/>
      <c r="CL11" s="608"/>
      <c r="CM11" s="608"/>
      <c r="CN11" s="608"/>
      <c r="CO11" s="608"/>
      <c r="CP11" s="608"/>
      <c r="CQ11" s="609"/>
      <c r="CR11" s="610">
        <v>1565693</v>
      </c>
      <c r="CS11" s="611"/>
      <c r="CT11" s="611"/>
      <c r="CU11" s="611"/>
      <c r="CV11" s="611"/>
      <c r="CW11" s="611"/>
      <c r="CX11" s="611"/>
      <c r="CY11" s="612"/>
      <c r="CZ11" s="636">
        <v>6</v>
      </c>
      <c r="DA11" s="636"/>
      <c r="DB11" s="636"/>
      <c r="DC11" s="636"/>
      <c r="DD11" s="616">
        <v>256990</v>
      </c>
      <c r="DE11" s="611"/>
      <c r="DF11" s="611"/>
      <c r="DG11" s="611"/>
      <c r="DH11" s="611"/>
      <c r="DI11" s="611"/>
      <c r="DJ11" s="611"/>
      <c r="DK11" s="611"/>
      <c r="DL11" s="611"/>
      <c r="DM11" s="611"/>
      <c r="DN11" s="611"/>
      <c r="DO11" s="611"/>
      <c r="DP11" s="612"/>
      <c r="DQ11" s="616">
        <v>799037</v>
      </c>
      <c r="DR11" s="611"/>
      <c r="DS11" s="611"/>
      <c r="DT11" s="611"/>
      <c r="DU11" s="611"/>
      <c r="DV11" s="611"/>
      <c r="DW11" s="611"/>
      <c r="DX11" s="611"/>
      <c r="DY11" s="611"/>
      <c r="DZ11" s="611"/>
      <c r="EA11" s="611"/>
      <c r="EB11" s="611"/>
      <c r="EC11" s="646"/>
    </row>
    <row r="12" spans="2:143" ht="11.25" customHeight="1" x14ac:dyDescent="0.2">
      <c r="B12" s="607" t="s">
        <v>256</v>
      </c>
      <c r="C12" s="608"/>
      <c r="D12" s="608"/>
      <c r="E12" s="608"/>
      <c r="F12" s="608"/>
      <c r="G12" s="608"/>
      <c r="H12" s="608"/>
      <c r="I12" s="608"/>
      <c r="J12" s="608"/>
      <c r="K12" s="608"/>
      <c r="L12" s="608"/>
      <c r="M12" s="608"/>
      <c r="N12" s="608"/>
      <c r="O12" s="608"/>
      <c r="P12" s="608"/>
      <c r="Q12" s="609"/>
      <c r="R12" s="610">
        <v>58617</v>
      </c>
      <c r="S12" s="611"/>
      <c r="T12" s="611"/>
      <c r="U12" s="611"/>
      <c r="V12" s="611"/>
      <c r="W12" s="611"/>
      <c r="X12" s="611"/>
      <c r="Y12" s="612"/>
      <c r="Z12" s="636">
        <v>0.2</v>
      </c>
      <c r="AA12" s="636"/>
      <c r="AB12" s="636"/>
      <c r="AC12" s="636"/>
      <c r="AD12" s="637">
        <v>58617</v>
      </c>
      <c r="AE12" s="637"/>
      <c r="AF12" s="637"/>
      <c r="AG12" s="637"/>
      <c r="AH12" s="637"/>
      <c r="AI12" s="637"/>
      <c r="AJ12" s="637"/>
      <c r="AK12" s="637"/>
      <c r="AL12" s="613">
        <v>0.4</v>
      </c>
      <c r="AM12" s="614"/>
      <c r="AN12" s="614"/>
      <c r="AO12" s="638"/>
      <c r="AP12" s="607" t="s">
        <v>257</v>
      </c>
      <c r="AQ12" s="608"/>
      <c r="AR12" s="608"/>
      <c r="AS12" s="608"/>
      <c r="AT12" s="608"/>
      <c r="AU12" s="608"/>
      <c r="AV12" s="608"/>
      <c r="AW12" s="608"/>
      <c r="AX12" s="608"/>
      <c r="AY12" s="608"/>
      <c r="AZ12" s="608"/>
      <c r="BA12" s="608"/>
      <c r="BB12" s="608"/>
      <c r="BC12" s="608"/>
      <c r="BD12" s="608"/>
      <c r="BE12" s="608"/>
      <c r="BF12" s="609"/>
      <c r="BG12" s="610">
        <v>2575803</v>
      </c>
      <c r="BH12" s="611"/>
      <c r="BI12" s="611"/>
      <c r="BJ12" s="611"/>
      <c r="BK12" s="611"/>
      <c r="BL12" s="611"/>
      <c r="BM12" s="611"/>
      <c r="BN12" s="612"/>
      <c r="BO12" s="636">
        <v>46.1</v>
      </c>
      <c r="BP12" s="636"/>
      <c r="BQ12" s="636"/>
      <c r="BR12" s="636"/>
      <c r="BS12" s="637" t="s">
        <v>129</v>
      </c>
      <c r="BT12" s="637"/>
      <c r="BU12" s="637"/>
      <c r="BV12" s="637"/>
      <c r="BW12" s="637"/>
      <c r="BX12" s="637"/>
      <c r="BY12" s="637"/>
      <c r="BZ12" s="637"/>
      <c r="CA12" s="637"/>
      <c r="CB12" s="684"/>
      <c r="CD12" s="607" t="s">
        <v>258</v>
      </c>
      <c r="CE12" s="608"/>
      <c r="CF12" s="608"/>
      <c r="CG12" s="608"/>
      <c r="CH12" s="608"/>
      <c r="CI12" s="608"/>
      <c r="CJ12" s="608"/>
      <c r="CK12" s="608"/>
      <c r="CL12" s="608"/>
      <c r="CM12" s="608"/>
      <c r="CN12" s="608"/>
      <c r="CO12" s="608"/>
      <c r="CP12" s="608"/>
      <c r="CQ12" s="609"/>
      <c r="CR12" s="610">
        <v>374588</v>
      </c>
      <c r="CS12" s="611"/>
      <c r="CT12" s="611"/>
      <c r="CU12" s="611"/>
      <c r="CV12" s="611"/>
      <c r="CW12" s="611"/>
      <c r="CX12" s="611"/>
      <c r="CY12" s="612"/>
      <c r="CZ12" s="636">
        <v>1.4</v>
      </c>
      <c r="DA12" s="636"/>
      <c r="DB12" s="636"/>
      <c r="DC12" s="636"/>
      <c r="DD12" s="616">
        <v>11242</v>
      </c>
      <c r="DE12" s="611"/>
      <c r="DF12" s="611"/>
      <c r="DG12" s="611"/>
      <c r="DH12" s="611"/>
      <c r="DI12" s="611"/>
      <c r="DJ12" s="611"/>
      <c r="DK12" s="611"/>
      <c r="DL12" s="611"/>
      <c r="DM12" s="611"/>
      <c r="DN12" s="611"/>
      <c r="DO12" s="611"/>
      <c r="DP12" s="612"/>
      <c r="DQ12" s="616">
        <v>358422</v>
      </c>
      <c r="DR12" s="611"/>
      <c r="DS12" s="611"/>
      <c r="DT12" s="611"/>
      <c r="DU12" s="611"/>
      <c r="DV12" s="611"/>
      <c r="DW12" s="611"/>
      <c r="DX12" s="611"/>
      <c r="DY12" s="611"/>
      <c r="DZ12" s="611"/>
      <c r="EA12" s="611"/>
      <c r="EB12" s="611"/>
      <c r="EC12" s="646"/>
    </row>
    <row r="13" spans="2:143" ht="11.25" customHeight="1" x14ac:dyDescent="0.2">
      <c r="B13" s="607" t="s">
        <v>259</v>
      </c>
      <c r="C13" s="608"/>
      <c r="D13" s="608"/>
      <c r="E13" s="608"/>
      <c r="F13" s="608"/>
      <c r="G13" s="608"/>
      <c r="H13" s="608"/>
      <c r="I13" s="608"/>
      <c r="J13" s="608"/>
      <c r="K13" s="608"/>
      <c r="L13" s="608"/>
      <c r="M13" s="608"/>
      <c r="N13" s="608"/>
      <c r="O13" s="608"/>
      <c r="P13" s="608"/>
      <c r="Q13" s="609"/>
      <c r="R13" s="610" t="s">
        <v>129</v>
      </c>
      <c r="S13" s="611"/>
      <c r="T13" s="611"/>
      <c r="U13" s="611"/>
      <c r="V13" s="611"/>
      <c r="W13" s="611"/>
      <c r="X13" s="611"/>
      <c r="Y13" s="612"/>
      <c r="Z13" s="636" t="s">
        <v>129</v>
      </c>
      <c r="AA13" s="636"/>
      <c r="AB13" s="636"/>
      <c r="AC13" s="636"/>
      <c r="AD13" s="637" t="s">
        <v>129</v>
      </c>
      <c r="AE13" s="637"/>
      <c r="AF13" s="637"/>
      <c r="AG13" s="637"/>
      <c r="AH13" s="637"/>
      <c r="AI13" s="637"/>
      <c r="AJ13" s="637"/>
      <c r="AK13" s="637"/>
      <c r="AL13" s="613" t="s">
        <v>129</v>
      </c>
      <c r="AM13" s="614"/>
      <c r="AN13" s="614"/>
      <c r="AO13" s="638"/>
      <c r="AP13" s="607" t="s">
        <v>260</v>
      </c>
      <c r="AQ13" s="608"/>
      <c r="AR13" s="608"/>
      <c r="AS13" s="608"/>
      <c r="AT13" s="608"/>
      <c r="AU13" s="608"/>
      <c r="AV13" s="608"/>
      <c r="AW13" s="608"/>
      <c r="AX13" s="608"/>
      <c r="AY13" s="608"/>
      <c r="AZ13" s="608"/>
      <c r="BA13" s="608"/>
      <c r="BB13" s="608"/>
      <c r="BC13" s="608"/>
      <c r="BD13" s="608"/>
      <c r="BE13" s="608"/>
      <c r="BF13" s="609"/>
      <c r="BG13" s="610">
        <v>2562848</v>
      </c>
      <c r="BH13" s="611"/>
      <c r="BI13" s="611"/>
      <c r="BJ13" s="611"/>
      <c r="BK13" s="611"/>
      <c r="BL13" s="611"/>
      <c r="BM13" s="611"/>
      <c r="BN13" s="612"/>
      <c r="BO13" s="636">
        <v>45.9</v>
      </c>
      <c r="BP13" s="636"/>
      <c r="BQ13" s="636"/>
      <c r="BR13" s="636"/>
      <c r="BS13" s="637" t="s">
        <v>129</v>
      </c>
      <c r="BT13" s="637"/>
      <c r="BU13" s="637"/>
      <c r="BV13" s="637"/>
      <c r="BW13" s="637"/>
      <c r="BX13" s="637"/>
      <c r="BY13" s="637"/>
      <c r="BZ13" s="637"/>
      <c r="CA13" s="637"/>
      <c r="CB13" s="684"/>
      <c r="CD13" s="607" t="s">
        <v>261</v>
      </c>
      <c r="CE13" s="608"/>
      <c r="CF13" s="608"/>
      <c r="CG13" s="608"/>
      <c r="CH13" s="608"/>
      <c r="CI13" s="608"/>
      <c r="CJ13" s="608"/>
      <c r="CK13" s="608"/>
      <c r="CL13" s="608"/>
      <c r="CM13" s="608"/>
      <c r="CN13" s="608"/>
      <c r="CO13" s="608"/>
      <c r="CP13" s="608"/>
      <c r="CQ13" s="609"/>
      <c r="CR13" s="610">
        <v>1991016</v>
      </c>
      <c r="CS13" s="611"/>
      <c r="CT13" s="611"/>
      <c r="CU13" s="611"/>
      <c r="CV13" s="611"/>
      <c r="CW13" s="611"/>
      <c r="CX13" s="611"/>
      <c r="CY13" s="612"/>
      <c r="CZ13" s="636">
        <v>7.6</v>
      </c>
      <c r="DA13" s="636"/>
      <c r="DB13" s="636"/>
      <c r="DC13" s="636"/>
      <c r="DD13" s="616">
        <v>1500408</v>
      </c>
      <c r="DE13" s="611"/>
      <c r="DF13" s="611"/>
      <c r="DG13" s="611"/>
      <c r="DH13" s="611"/>
      <c r="DI13" s="611"/>
      <c r="DJ13" s="611"/>
      <c r="DK13" s="611"/>
      <c r="DL13" s="611"/>
      <c r="DM13" s="611"/>
      <c r="DN13" s="611"/>
      <c r="DO13" s="611"/>
      <c r="DP13" s="612"/>
      <c r="DQ13" s="616">
        <v>579298</v>
      </c>
      <c r="DR13" s="611"/>
      <c r="DS13" s="611"/>
      <c r="DT13" s="611"/>
      <c r="DU13" s="611"/>
      <c r="DV13" s="611"/>
      <c r="DW13" s="611"/>
      <c r="DX13" s="611"/>
      <c r="DY13" s="611"/>
      <c r="DZ13" s="611"/>
      <c r="EA13" s="611"/>
      <c r="EB13" s="611"/>
      <c r="EC13" s="646"/>
    </row>
    <row r="14" spans="2:143" ht="11.25" customHeight="1" x14ac:dyDescent="0.2">
      <c r="B14" s="607" t="s">
        <v>262</v>
      </c>
      <c r="C14" s="608"/>
      <c r="D14" s="608"/>
      <c r="E14" s="608"/>
      <c r="F14" s="608"/>
      <c r="G14" s="608"/>
      <c r="H14" s="608"/>
      <c r="I14" s="608"/>
      <c r="J14" s="608"/>
      <c r="K14" s="608"/>
      <c r="L14" s="608"/>
      <c r="M14" s="608"/>
      <c r="N14" s="608"/>
      <c r="O14" s="608"/>
      <c r="P14" s="608"/>
      <c r="Q14" s="609"/>
      <c r="R14" s="610" t="s">
        <v>129</v>
      </c>
      <c r="S14" s="611"/>
      <c r="T14" s="611"/>
      <c r="U14" s="611"/>
      <c r="V14" s="611"/>
      <c r="W14" s="611"/>
      <c r="X14" s="611"/>
      <c r="Y14" s="612"/>
      <c r="Z14" s="636" t="s">
        <v>129</v>
      </c>
      <c r="AA14" s="636"/>
      <c r="AB14" s="636"/>
      <c r="AC14" s="636"/>
      <c r="AD14" s="637" t="s">
        <v>129</v>
      </c>
      <c r="AE14" s="637"/>
      <c r="AF14" s="637"/>
      <c r="AG14" s="637"/>
      <c r="AH14" s="637"/>
      <c r="AI14" s="637"/>
      <c r="AJ14" s="637"/>
      <c r="AK14" s="637"/>
      <c r="AL14" s="613" t="s">
        <v>129</v>
      </c>
      <c r="AM14" s="614"/>
      <c r="AN14" s="614"/>
      <c r="AO14" s="638"/>
      <c r="AP14" s="607" t="s">
        <v>263</v>
      </c>
      <c r="AQ14" s="608"/>
      <c r="AR14" s="608"/>
      <c r="AS14" s="608"/>
      <c r="AT14" s="608"/>
      <c r="AU14" s="608"/>
      <c r="AV14" s="608"/>
      <c r="AW14" s="608"/>
      <c r="AX14" s="608"/>
      <c r="AY14" s="608"/>
      <c r="AZ14" s="608"/>
      <c r="BA14" s="608"/>
      <c r="BB14" s="608"/>
      <c r="BC14" s="608"/>
      <c r="BD14" s="608"/>
      <c r="BE14" s="608"/>
      <c r="BF14" s="609"/>
      <c r="BG14" s="610">
        <v>191219</v>
      </c>
      <c r="BH14" s="611"/>
      <c r="BI14" s="611"/>
      <c r="BJ14" s="611"/>
      <c r="BK14" s="611"/>
      <c r="BL14" s="611"/>
      <c r="BM14" s="611"/>
      <c r="BN14" s="612"/>
      <c r="BO14" s="636">
        <v>3.4</v>
      </c>
      <c r="BP14" s="636"/>
      <c r="BQ14" s="636"/>
      <c r="BR14" s="636"/>
      <c r="BS14" s="637" t="s">
        <v>129</v>
      </c>
      <c r="BT14" s="637"/>
      <c r="BU14" s="637"/>
      <c r="BV14" s="637"/>
      <c r="BW14" s="637"/>
      <c r="BX14" s="637"/>
      <c r="BY14" s="637"/>
      <c r="BZ14" s="637"/>
      <c r="CA14" s="637"/>
      <c r="CB14" s="684"/>
      <c r="CD14" s="607" t="s">
        <v>264</v>
      </c>
      <c r="CE14" s="608"/>
      <c r="CF14" s="608"/>
      <c r="CG14" s="608"/>
      <c r="CH14" s="608"/>
      <c r="CI14" s="608"/>
      <c r="CJ14" s="608"/>
      <c r="CK14" s="608"/>
      <c r="CL14" s="608"/>
      <c r="CM14" s="608"/>
      <c r="CN14" s="608"/>
      <c r="CO14" s="608"/>
      <c r="CP14" s="608"/>
      <c r="CQ14" s="609"/>
      <c r="CR14" s="610">
        <v>1435388</v>
      </c>
      <c r="CS14" s="611"/>
      <c r="CT14" s="611"/>
      <c r="CU14" s="611"/>
      <c r="CV14" s="611"/>
      <c r="CW14" s="611"/>
      <c r="CX14" s="611"/>
      <c r="CY14" s="612"/>
      <c r="CZ14" s="636">
        <v>5.5</v>
      </c>
      <c r="DA14" s="636"/>
      <c r="DB14" s="636"/>
      <c r="DC14" s="636"/>
      <c r="DD14" s="616">
        <v>218863</v>
      </c>
      <c r="DE14" s="611"/>
      <c r="DF14" s="611"/>
      <c r="DG14" s="611"/>
      <c r="DH14" s="611"/>
      <c r="DI14" s="611"/>
      <c r="DJ14" s="611"/>
      <c r="DK14" s="611"/>
      <c r="DL14" s="611"/>
      <c r="DM14" s="611"/>
      <c r="DN14" s="611"/>
      <c r="DO14" s="611"/>
      <c r="DP14" s="612"/>
      <c r="DQ14" s="616">
        <v>1041253</v>
      </c>
      <c r="DR14" s="611"/>
      <c r="DS14" s="611"/>
      <c r="DT14" s="611"/>
      <c r="DU14" s="611"/>
      <c r="DV14" s="611"/>
      <c r="DW14" s="611"/>
      <c r="DX14" s="611"/>
      <c r="DY14" s="611"/>
      <c r="DZ14" s="611"/>
      <c r="EA14" s="611"/>
      <c r="EB14" s="611"/>
      <c r="EC14" s="646"/>
    </row>
    <row r="15" spans="2:143" ht="11.25" customHeight="1" x14ac:dyDescent="0.2">
      <c r="B15" s="607" t="s">
        <v>265</v>
      </c>
      <c r="C15" s="608"/>
      <c r="D15" s="608"/>
      <c r="E15" s="608"/>
      <c r="F15" s="608"/>
      <c r="G15" s="608"/>
      <c r="H15" s="608"/>
      <c r="I15" s="608"/>
      <c r="J15" s="608"/>
      <c r="K15" s="608"/>
      <c r="L15" s="608"/>
      <c r="M15" s="608"/>
      <c r="N15" s="608"/>
      <c r="O15" s="608"/>
      <c r="P15" s="608"/>
      <c r="Q15" s="609"/>
      <c r="R15" s="610" t="s">
        <v>129</v>
      </c>
      <c r="S15" s="611"/>
      <c r="T15" s="611"/>
      <c r="U15" s="611"/>
      <c r="V15" s="611"/>
      <c r="W15" s="611"/>
      <c r="X15" s="611"/>
      <c r="Y15" s="612"/>
      <c r="Z15" s="636" t="s">
        <v>129</v>
      </c>
      <c r="AA15" s="636"/>
      <c r="AB15" s="636"/>
      <c r="AC15" s="636"/>
      <c r="AD15" s="637" t="s">
        <v>129</v>
      </c>
      <c r="AE15" s="637"/>
      <c r="AF15" s="637"/>
      <c r="AG15" s="637"/>
      <c r="AH15" s="637"/>
      <c r="AI15" s="637"/>
      <c r="AJ15" s="637"/>
      <c r="AK15" s="637"/>
      <c r="AL15" s="613" t="s">
        <v>129</v>
      </c>
      <c r="AM15" s="614"/>
      <c r="AN15" s="614"/>
      <c r="AO15" s="638"/>
      <c r="AP15" s="607" t="s">
        <v>266</v>
      </c>
      <c r="AQ15" s="608"/>
      <c r="AR15" s="608"/>
      <c r="AS15" s="608"/>
      <c r="AT15" s="608"/>
      <c r="AU15" s="608"/>
      <c r="AV15" s="608"/>
      <c r="AW15" s="608"/>
      <c r="AX15" s="608"/>
      <c r="AY15" s="608"/>
      <c r="AZ15" s="608"/>
      <c r="BA15" s="608"/>
      <c r="BB15" s="608"/>
      <c r="BC15" s="608"/>
      <c r="BD15" s="608"/>
      <c r="BE15" s="608"/>
      <c r="BF15" s="609"/>
      <c r="BG15" s="610">
        <v>326638</v>
      </c>
      <c r="BH15" s="611"/>
      <c r="BI15" s="611"/>
      <c r="BJ15" s="611"/>
      <c r="BK15" s="611"/>
      <c r="BL15" s="611"/>
      <c r="BM15" s="611"/>
      <c r="BN15" s="612"/>
      <c r="BO15" s="636">
        <v>5.8</v>
      </c>
      <c r="BP15" s="636"/>
      <c r="BQ15" s="636"/>
      <c r="BR15" s="636"/>
      <c r="BS15" s="637" t="s">
        <v>129</v>
      </c>
      <c r="BT15" s="637"/>
      <c r="BU15" s="637"/>
      <c r="BV15" s="637"/>
      <c r="BW15" s="637"/>
      <c r="BX15" s="637"/>
      <c r="BY15" s="637"/>
      <c r="BZ15" s="637"/>
      <c r="CA15" s="637"/>
      <c r="CB15" s="684"/>
      <c r="CD15" s="607" t="s">
        <v>267</v>
      </c>
      <c r="CE15" s="608"/>
      <c r="CF15" s="608"/>
      <c r="CG15" s="608"/>
      <c r="CH15" s="608"/>
      <c r="CI15" s="608"/>
      <c r="CJ15" s="608"/>
      <c r="CK15" s="608"/>
      <c r="CL15" s="608"/>
      <c r="CM15" s="608"/>
      <c r="CN15" s="608"/>
      <c r="CO15" s="608"/>
      <c r="CP15" s="608"/>
      <c r="CQ15" s="609"/>
      <c r="CR15" s="610">
        <v>4165990</v>
      </c>
      <c r="CS15" s="611"/>
      <c r="CT15" s="611"/>
      <c r="CU15" s="611"/>
      <c r="CV15" s="611"/>
      <c r="CW15" s="611"/>
      <c r="CX15" s="611"/>
      <c r="CY15" s="612"/>
      <c r="CZ15" s="636">
        <v>15.9</v>
      </c>
      <c r="DA15" s="636"/>
      <c r="DB15" s="636"/>
      <c r="DC15" s="636"/>
      <c r="DD15" s="616">
        <v>1645782</v>
      </c>
      <c r="DE15" s="611"/>
      <c r="DF15" s="611"/>
      <c r="DG15" s="611"/>
      <c r="DH15" s="611"/>
      <c r="DI15" s="611"/>
      <c r="DJ15" s="611"/>
      <c r="DK15" s="611"/>
      <c r="DL15" s="611"/>
      <c r="DM15" s="611"/>
      <c r="DN15" s="611"/>
      <c r="DO15" s="611"/>
      <c r="DP15" s="612"/>
      <c r="DQ15" s="616">
        <v>2361988</v>
      </c>
      <c r="DR15" s="611"/>
      <c r="DS15" s="611"/>
      <c r="DT15" s="611"/>
      <c r="DU15" s="611"/>
      <c r="DV15" s="611"/>
      <c r="DW15" s="611"/>
      <c r="DX15" s="611"/>
      <c r="DY15" s="611"/>
      <c r="DZ15" s="611"/>
      <c r="EA15" s="611"/>
      <c r="EB15" s="611"/>
      <c r="EC15" s="646"/>
    </row>
    <row r="16" spans="2:143" ht="11.25" customHeight="1" x14ac:dyDescent="0.2">
      <c r="B16" s="607" t="s">
        <v>268</v>
      </c>
      <c r="C16" s="608"/>
      <c r="D16" s="608"/>
      <c r="E16" s="608"/>
      <c r="F16" s="608"/>
      <c r="G16" s="608"/>
      <c r="H16" s="608"/>
      <c r="I16" s="608"/>
      <c r="J16" s="608"/>
      <c r="K16" s="608"/>
      <c r="L16" s="608"/>
      <c r="M16" s="608"/>
      <c r="N16" s="608"/>
      <c r="O16" s="608"/>
      <c r="P16" s="608"/>
      <c r="Q16" s="609"/>
      <c r="R16" s="610">
        <v>35312</v>
      </c>
      <c r="S16" s="611"/>
      <c r="T16" s="611"/>
      <c r="U16" s="611"/>
      <c r="V16" s="611"/>
      <c r="W16" s="611"/>
      <c r="X16" s="611"/>
      <c r="Y16" s="612"/>
      <c r="Z16" s="636">
        <v>0.1</v>
      </c>
      <c r="AA16" s="636"/>
      <c r="AB16" s="636"/>
      <c r="AC16" s="636"/>
      <c r="AD16" s="637">
        <v>35312</v>
      </c>
      <c r="AE16" s="637"/>
      <c r="AF16" s="637"/>
      <c r="AG16" s="637"/>
      <c r="AH16" s="637"/>
      <c r="AI16" s="637"/>
      <c r="AJ16" s="637"/>
      <c r="AK16" s="637"/>
      <c r="AL16" s="613">
        <v>0.3</v>
      </c>
      <c r="AM16" s="614"/>
      <c r="AN16" s="614"/>
      <c r="AO16" s="638"/>
      <c r="AP16" s="607" t="s">
        <v>269</v>
      </c>
      <c r="AQ16" s="608"/>
      <c r="AR16" s="608"/>
      <c r="AS16" s="608"/>
      <c r="AT16" s="608"/>
      <c r="AU16" s="608"/>
      <c r="AV16" s="608"/>
      <c r="AW16" s="608"/>
      <c r="AX16" s="608"/>
      <c r="AY16" s="608"/>
      <c r="AZ16" s="608"/>
      <c r="BA16" s="608"/>
      <c r="BB16" s="608"/>
      <c r="BC16" s="608"/>
      <c r="BD16" s="608"/>
      <c r="BE16" s="608"/>
      <c r="BF16" s="609"/>
      <c r="BG16" s="610">
        <v>5635</v>
      </c>
      <c r="BH16" s="611"/>
      <c r="BI16" s="611"/>
      <c r="BJ16" s="611"/>
      <c r="BK16" s="611"/>
      <c r="BL16" s="611"/>
      <c r="BM16" s="611"/>
      <c r="BN16" s="612"/>
      <c r="BO16" s="636">
        <v>0.1</v>
      </c>
      <c r="BP16" s="636"/>
      <c r="BQ16" s="636"/>
      <c r="BR16" s="636"/>
      <c r="BS16" s="637" t="s">
        <v>129</v>
      </c>
      <c r="BT16" s="637"/>
      <c r="BU16" s="637"/>
      <c r="BV16" s="637"/>
      <c r="BW16" s="637"/>
      <c r="BX16" s="637"/>
      <c r="BY16" s="637"/>
      <c r="BZ16" s="637"/>
      <c r="CA16" s="637"/>
      <c r="CB16" s="684"/>
      <c r="CD16" s="607" t="s">
        <v>270</v>
      </c>
      <c r="CE16" s="608"/>
      <c r="CF16" s="608"/>
      <c r="CG16" s="608"/>
      <c r="CH16" s="608"/>
      <c r="CI16" s="608"/>
      <c r="CJ16" s="608"/>
      <c r="CK16" s="608"/>
      <c r="CL16" s="608"/>
      <c r="CM16" s="608"/>
      <c r="CN16" s="608"/>
      <c r="CO16" s="608"/>
      <c r="CP16" s="608"/>
      <c r="CQ16" s="609"/>
      <c r="CR16" s="610">
        <v>10065</v>
      </c>
      <c r="CS16" s="611"/>
      <c r="CT16" s="611"/>
      <c r="CU16" s="611"/>
      <c r="CV16" s="611"/>
      <c r="CW16" s="611"/>
      <c r="CX16" s="611"/>
      <c r="CY16" s="612"/>
      <c r="CZ16" s="636">
        <v>0</v>
      </c>
      <c r="DA16" s="636"/>
      <c r="DB16" s="636"/>
      <c r="DC16" s="636"/>
      <c r="DD16" s="616" t="s">
        <v>129</v>
      </c>
      <c r="DE16" s="611"/>
      <c r="DF16" s="611"/>
      <c r="DG16" s="611"/>
      <c r="DH16" s="611"/>
      <c r="DI16" s="611"/>
      <c r="DJ16" s="611"/>
      <c r="DK16" s="611"/>
      <c r="DL16" s="611"/>
      <c r="DM16" s="611"/>
      <c r="DN16" s="611"/>
      <c r="DO16" s="611"/>
      <c r="DP16" s="612"/>
      <c r="DQ16" s="616">
        <v>2740</v>
      </c>
      <c r="DR16" s="611"/>
      <c r="DS16" s="611"/>
      <c r="DT16" s="611"/>
      <c r="DU16" s="611"/>
      <c r="DV16" s="611"/>
      <c r="DW16" s="611"/>
      <c r="DX16" s="611"/>
      <c r="DY16" s="611"/>
      <c r="DZ16" s="611"/>
      <c r="EA16" s="611"/>
      <c r="EB16" s="611"/>
      <c r="EC16" s="646"/>
    </row>
    <row r="17" spans="2:133" ht="11.25" customHeight="1" x14ac:dyDescent="0.2">
      <c r="B17" s="607" t="s">
        <v>271</v>
      </c>
      <c r="C17" s="608"/>
      <c r="D17" s="608"/>
      <c r="E17" s="608"/>
      <c r="F17" s="608"/>
      <c r="G17" s="608"/>
      <c r="H17" s="608"/>
      <c r="I17" s="608"/>
      <c r="J17" s="608"/>
      <c r="K17" s="608"/>
      <c r="L17" s="608"/>
      <c r="M17" s="608"/>
      <c r="N17" s="608"/>
      <c r="O17" s="608"/>
      <c r="P17" s="608"/>
      <c r="Q17" s="609"/>
      <c r="R17" s="610">
        <v>71852</v>
      </c>
      <c r="S17" s="611"/>
      <c r="T17" s="611"/>
      <c r="U17" s="611"/>
      <c r="V17" s="611"/>
      <c r="W17" s="611"/>
      <c r="X17" s="611"/>
      <c r="Y17" s="612"/>
      <c r="Z17" s="636">
        <v>0.3</v>
      </c>
      <c r="AA17" s="636"/>
      <c r="AB17" s="636"/>
      <c r="AC17" s="636"/>
      <c r="AD17" s="637">
        <v>71852</v>
      </c>
      <c r="AE17" s="637"/>
      <c r="AF17" s="637"/>
      <c r="AG17" s="637"/>
      <c r="AH17" s="637"/>
      <c r="AI17" s="637"/>
      <c r="AJ17" s="637"/>
      <c r="AK17" s="637"/>
      <c r="AL17" s="613">
        <v>0.5</v>
      </c>
      <c r="AM17" s="614"/>
      <c r="AN17" s="614"/>
      <c r="AO17" s="638"/>
      <c r="AP17" s="607" t="s">
        <v>272</v>
      </c>
      <c r="AQ17" s="608"/>
      <c r="AR17" s="608"/>
      <c r="AS17" s="608"/>
      <c r="AT17" s="608"/>
      <c r="AU17" s="608"/>
      <c r="AV17" s="608"/>
      <c r="AW17" s="608"/>
      <c r="AX17" s="608"/>
      <c r="AY17" s="608"/>
      <c r="AZ17" s="608"/>
      <c r="BA17" s="608"/>
      <c r="BB17" s="608"/>
      <c r="BC17" s="608"/>
      <c r="BD17" s="608"/>
      <c r="BE17" s="608"/>
      <c r="BF17" s="609"/>
      <c r="BG17" s="610" t="s">
        <v>129</v>
      </c>
      <c r="BH17" s="611"/>
      <c r="BI17" s="611"/>
      <c r="BJ17" s="611"/>
      <c r="BK17" s="611"/>
      <c r="BL17" s="611"/>
      <c r="BM17" s="611"/>
      <c r="BN17" s="612"/>
      <c r="BO17" s="636" t="s">
        <v>129</v>
      </c>
      <c r="BP17" s="636"/>
      <c r="BQ17" s="636"/>
      <c r="BR17" s="636"/>
      <c r="BS17" s="637" t="s">
        <v>129</v>
      </c>
      <c r="BT17" s="637"/>
      <c r="BU17" s="637"/>
      <c r="BV17" s="637"/>
      <c r="BW17" s="637"/>
      <c r="BX17" s="637"/>
      <c r="BY17" s="637"/>
      <c r="BZ17" s="637"/>
      <c r="CA17" s="637"/>
      <c r="CB17" s="684"/>
      <c r="CD17" s="607" t="s">
        <v>273</v>
      </c>
      <c r="CE17" s="608"/>
      <c r="CF17" s="608"/>
      <c r="CG17" s="608"/>
      <c r="CH17" s="608"/>
      <c r="CI17" s="608"/>
      <c r="CJ17" s="608"/>
      <c r="CK17" s="608"/>
      <c r="CL17" s="608"/>
      <c r="CM17" s="608"/>
      <c r="CN17" s="608"/>
      <c r="CO17" s="608"/>
      <c r="CP17" s="608"/>
      <c r="CQ17" s="609"/>
      <c r="CR17" s="610">
        <v>2269884</v>
      </c>
      <c r="CS17" s="611"/>
      <c r="CT17" s="611"/>
      <c r="CU17" s="611"/>
      <c r="CV17" s="611"/>
      <c r="CW17" s="611"/>
      <c r="CX17" s="611"/>
      <c r="CY17" s="612"/>
      <c r="CZ17" s="636">
        <v>8.6</v>
      </c>
      <c r="DA17" s="636"/>
      <c r="DB17" s="636"/>
      <c r="DC17" s="636"/>
      <c r="DD17" s="616" t="s">
        <v>129</v>
      </c>
      <c r="DE17" s="611"/>
      <c r="DF17" s="611"/>
      <c r="DG17" s="611"/>
      <c r="DH17" s="611"/>
      <c r="DI17" s="611"/>
      <c r="DJ17" s="611"/>
      <c r="DK17" s="611"/>
      <c r="DL17" s="611"/>
      <c r="DM17" s="611"/>
      <c r="DN17" s="611"/>
      <c r="DO17" s="611"/>
      <c r="DP17" s="612"/>
      <c r="DQ17" s="616">
        <v>2204943</v>
      </c>
      <c r="DR17" s="611"/>
      <c r="DS17" s="611"/>
      <c r="DT17" s="611"/>
      <c r="DU17" s="611"/>
      <c r="DV17" s="611"/>
      <c r="DW17" s="611"/>
      <c r="DX17" s="611"/>
      <c r="DY17" s="611"/>
      <c r="DZ17" s="611"/>
      <c r="EA17" s="611"/>
      <c r="EB17" s="611"/>
      <c r="EC17" s="646"/>
    </row>
    <row r="18" spans="2:133" ht="11.25" customHeight="1" x14ac:dyDescent="0.2">
      <c r="B18" s="607" t="s">
        <v>274</v>
      </c>
      <c r="C18" s="608"/>
      <c r="D18" s="608"/>
      <c r="E18" s="608"/>
      <c r="F18" s="608"/>
      <c r="G18" s="608"/>
      <c r="H18" s="608"/>
      <c r="I18" s="608"/>
      <c r="J18" s="608"/>
      <c r="K18" s="608"/>
      <c r="L18" s="608"/>
      <c r="M18" s="608"/>
      <c r="N18" s="608"/>
      <c r="O18" s="608"/>
      <c r="P18" s="608"/>
      <c r="Q18" s="609"/>
      <c r="R18" s="610">
        <v>102159</v>
      </c>
      <c r="S18" s="611"/>
      <c r="T18" s="611"/>
      <c r="U18" s="611"/>
      <c r="V18" s="611"/>
      <c r="W18" s="611"/>
      <c r="X18" s="611"/>
      <c r="Y18" s="612"/>
      <c r="Z18" s="636">
        <v>0.4</v>
      </c>
      <c r="AA18" s="636"/>
      <c r="AB18" s="636"/>
      <c r="AC18" s="636"/>
      <c r="AD18" s="637">
        <v>102159</v>
      </c>
      <c r="AE18" s="637"/>
      <c r="AF18" s="637"/>
      <c r="AG18" s="637"/>
      <c r="AH18" s="637"/>
      <c r="AI18" s="637"/>
      <c r="AJ18" s="637"/>
      <c r="AK18" s="637"/>
      <c r="AL18" s="613">
        <v>0.69999998807907104</v>
      </c>
      <c r="AM18" s="614"/>
      <c r="AN18" s="614"/>
      <c r="AO18" s="638"/>
      <c r="AP18" s="607" t="s">
        <v>275</v>
      </c>
      <c r="AQ18" s="608"/>
      <c r="AR18" s="608"/>
      <c r="AS18" s="608"/>
      <c r="AT18" s="608"/>
      <c r="AU18" s="608"/>
      <c r="AV18" s="608"/>
      <c r="AW18" s="608"/>
      <c r="AX18" s="608"/>
      <c r="AY18" s="608"/>
      <c r="AZ18" s="608"/>
      <c r="BA18" s="608"/>
      <c r="BB18" s="608"/>
      <c r="BC18" s="608"/>
      <c r="BD18" s="608"/>
      <c r="BE18" s="608"/>
      <c r="BF18" s="609"/>
      <c r="BG18" s="610" t="s">
        <v>129</v>
      </c>
      <c r="BH18" s="611"/>
      <c r="BI18" s="611"/>
      <c r="BJ18" s="611"/>
      <c r="BK18" s="611"/>
      <c r="BL18" s="611"/>
      <c r="BM18" s="611"/>
      <c r="BN18" s="612"/>
      <c r="BO18" s="636" t="s">
        <v>129</v>
      </c>
      <c r="BP18" s="636"/>
      <c r="BQ18" s="636"/>
      <c r="BR18" s="636"/>
      <c r="BS18" s="637" t="s">
        <v>129</v>
      </c>
      <c r="BT18" s="637"/>
      <c r="BU18" s="637"/>
      <c r="BV18" s="637"/>
      <c r="BW18" s="637"/>
      <c r="BX18" s="637"/>
      <c r="BY18" s="637"/>
      <c r="BZ18" s="637"/>
      <c r="CA18" s="637"/>
      <c r="CB18" s="684"/>
      <c r="CD18" s="607" t="s">
        <v>276</v>
      </c>
      <c r="CE18" s="608"/>
      <c r="CF18" s="608"/>
      <c r="CG18" s="608"/>
      <c r="CH18" s="608"/>
      <c r="CI18" s="608"/>
      <c r="CJ18" s="608"/>
      <c r="CK18" s="608"/>
      <c r="CL18" s="608"/>
      <c r="CM18" s="608"/>
      <c r="CN18" s="608"/>
      <c r="CO18" s="608"/>
      <c r="CP18" s="608"/>
      <c r="CQ18" s="609"/>
      <c r="CR18" s="610" t="s">
        <v>129</v>
      </c>
      <c r="CS18" s="611"/>
      <c r="CT18" s="611"/>
      <c r="CU18" s="611"/>
      <c r="CV18" s="611"/>
      <c r="CW18" s="611"/>
      <c r="CX18" s="611"/>
      <c r="CY18" s="612"/>
      <c r="CZ18" s="636" t="s">
        <v>129</v>
      </c>
      <c r="DA18" s="636"/>
      <c r="DB18" s="636"/>
      <c r="DC18" s="636"/>
      <c r="DD18" s="616" t="s">
        <v>129</v>
      </c>
      <c r="DE18" s="611"/>
      <c r="DF18" s="611"/>
      <c r="DG18" s="611"/>
      <c r="DH18" s="611"/>
      <c r="DI18" s="611"/>
      <c r="DJ18" s="611"/>
      <c r="DK18" s="611"/>
      <c r="DL18" s="611"/>
      <c r="DM18" s="611"/>
      <c r="DN18" s="611"/>
      <c r="DO18" s="611"/>
      <c r="DP18" s="612"/>
      <c r="DQ18" s="616" t="s">
        <v>129</v>
      </c>
      <c r="DR18" s="611"/>
      <c r="DS18" s="611"/>
      <c r="DT18" s="611"/>
      <c r="DU18" s="611"/>
      <c r="DV18" s="611"/>
      <c r="DW18" s="611"/>
      <c r="DX18" s="611"/>
      <c r="DY18" s="611"/>
      <c r="DZ18" s="611"/>
      <c r="EA18" s="611"/>
      <c r="EB18" s="611"/>
      <c r="EC18" s="646"/>
    </row>
    <row r="19" spans="2:133" ht="11.25" customHeight="1" x14ac:dyDescent="0.2">
      <c r="B19" s="607" t="s">
        <v>277</v>
      </c>
      <c r="C19" s="608"/>
      <c r="D19" s="608"/>
      <c r="E19" s="608"/>
      <c r="F19" s="608"/>
      <c r="G19" s="608"/>
      <c r="H19" s="608"/>
      <c r="I19" s="608"/>
      <c r="J19" s="608"/>
      <c r="K19" s="608"/>
      <c r="L19" s="608"/>
      <c r="M19" s="608"/>
      <c r="N19" s="608"/>
      <c r="O19" s="608"/>
      <c r="P19" s="608"/>
      <c r="Q19" s="609"/>
      <c r="R19" s="610">
        <v>22446</v>
      </c>
      <c r="S19" s="611"/>
      <c r="T19" s="611"/>
      <c r="U19" s="611"/>
      <c r="V19" s="611"/>
      <c r="W19" s="611"/>
      <c r="X19" s="611"/>
      <c r="Y19" s="612"/>
      <c r="Z19" s="636">
        <v>0.1</v>
      </c>
      <c r="AA19" s="636"/>
      <c r="AB19" s="636"/>
      <c r="AC19" s="636"/>
      <c r="AD19" s="637">
        <v>22446</v>
      </c>
      <c r="AE19" s="637"/>
      <c r="AF19" s="637"/>
      <c r="AG19" s="637"/>
      <c r="AH19" s="637"/>
      <c r="AI19" s="637"/>
      <c r="AJ19" s="637"/>
      <c r="AK19" s="637"/>
      <c r="AL19" s="613">
        <v>0.2</v>
      </c>
      <c r="AM19" s="614"/>
      <c r="AN19" s="614"/>
      <c r="AO19" s="638"/>
      <c r="AP19" s="607" t="s">
        <v>278</v>
      </c>
      <c r="AQ19" s="608"/>
      <c r="AR19" s="608"/>
      <c r="AS19" s="608"/>
      <c r="AT19" s="608"/>
      <c r="AU19" s="608"/>
      <c r="AV19" s="608"/>
      <c r="AW19" s="608"/>
      <c r="AX19" s="608"/>
      <c r="AY19" s="608"/>
      <c r="AZ19" s="608"/>
      <c r="BA19" s="608"/>
      <c r="BB19" s="608"/>
      <c r="BC19" s="608"/>
      <c r="BD19" s="608"/>
      <c r="BE19" s="608"/>
      <c r="BF19" s="609"/>
      <c r="BG19" s="610" t="s">
        <v>129</v>
      </c>
      <c r="BH19" s="611"/>
      <c r="BI19" s="611"/>
      <c r="BJ19" s="611"/>
      <c r="BK19" s="611"/>
      <c r="BL19" s="611"/>
      <c r="BM19" s="611"/>
      <c r="BN19" s="612"/>
      <c r="BO19" s="636" t="s">
        <v>129</v>
      </c>
      <c r="BP19" s="636"/>
      <c r="BQ19" s="636"/>
      <c r="BR19" s="636"/>
      <c r="BS19" s="637" t="s">
        <v>129</v>
      </c>
      <c r="BT19" s="637"/>
      <c r="BU19" s="637"/>
      <c r="BV19" s="637"/>
      <c r="BW19" s="637"/>
      <c r="BX19" s="637"/>
      <c r="BY19" s="637"/>
      <c r="BZ19" s="637"/>
      <c r="CA19" s="637"/>
      <c r="CB19" s="684"/>
      <c r="CD19" s="607" t="s">
        <v>279</v>
      </c>
      <c r="CE19" s="608"/>
      <c r="CF19" s="608"/>
      <c r="CG19" s="608"/>
      <c r="CH19" s="608"/>
      <c r="CI19" s="608"/>
      <c r="CJ19" s="608"/>
      <c r="CK19" s="608"/>
      <c r="CL19" s="608"/>
      <c r="CM19" s="608"/>
      <c r="CN19" s="608"/>
      <c r="CO19" s="608"/>
      <c r="CP19" s="608"/>
      <c r="CQ19" s="609"/>
      <c r="CR19" s="610" t="s">
        <v>129</v>
      </c>
      <c r="CS19" s="611"/>
      <c r="CT19" s="611"/>
      <c r="CU19" s="611"/>
      <c r="CV19" s="611"/>
      <c r="CW19" s="611"/>
      <c r="CX19" s="611"/>
      <c r="CY19" s="612"/>
      <c r="CZ19" s="636" t="s">
        <v>129</v>
      </c>
      <c r="DA19" s="636"/>
      <c r="DB19" s="636"/>
      <c r="DC19" s="636"/>
      <c r="DD19" s="616" t="s">
        <v>129</v>
      </c>
      <c r="DE19" s="611"/>
      <c r="DF19" s="611"/>
      <c r="DG19" s="611"/>
      <c r="DH19" s="611"/>
      <c r="DI19" s="611"/>
      <c r="DJ19" s="611"/>
      <c r="DK19" s="611"/>
      <c r="DL19" s="611"/>
      <c r="DM19" s="611"/>
      <c r="DN19" s="611"/>
      <c r="DO19" s="611"/>
      <c r="DP19" s="612"/>
      <c r="DQ19" s="616" t="s">
        <v>129</v>
      </c>
      <c r="DR19" s="611"/>
      <c r="DS19" s="611"/>
      <c r="DT19" s="611"/>
      <c r="DU19" s="611"/>
      <c r="DV19" s="611"/>
      <c r="DW19" s="611"/>
      <c r="DX19" s="611"/>
      <c r="DY19" s="611"/>
      <c r="DZ19" s="611"/>
      <c r="EA19" s="611"/>
      <c r="EB19" s="611"/>
      <c r="EC19" s="646"/>
    </row>
    <row r="20" spans="2:133" ht="11.25" customHeight="1" x14ac:dyDescent="0.2">
      <c r="B20" s="607" t="s">
        <v>280</v>
      </c>
      <c r="C20" s="608"/>
      <c r="D20" s="608"/>
      <c r="E20" s="608"/>
      <c r="F20" s="608"/>
      <c r="G20" s="608"/>
      <c r="H20" s="608"/>
      <c r="I20" s="608"/>
      <c r="J20" s="608"/>
      <c r="K20" s="608"/>
      <c r="L20" s="608"/>
      <c r="M20" s="608"/>
      <c r="N20" s="608"/>
      <c r="O20" s="608"/>
      <c r="P20" s="608"/>
      <c r="Q20" s="609"/>
      <c r="R20" s="610">
        <v>10984</v>
      </c>
      <c r="S20" s="611"/>
      <c r="T20" s="611"/>
      <c r="U20" s="611"/>
      <c r="V20" s="611"/>
      <c r="W20" s="611"/>
      <c r="X20" s="611"/>
      <c r="Y20" s="612"/>
      <c r="Z20" s="636">
        <v>0</v>
      </c>
      <c r="AA20" s="636"/>
      <c r="AB20" s="636"/>
      <c r="AC20" s="636"/>
      <c r="AD20" s="637">
        <v>10984</v>
      </c>
      <c r="AE20" s="637"/>
      <c r="AF20" s="637"/>
      <c r="AG20" s="637"/>
      <c r="AH20" s="637"/>
      <c r="AI20" s="637"/>
      <c r="AJ20" s="637"/>
      <c r="AK20" s="637"/>
      <c r="AL20" s="613">
        <v>0.1</v>
      </c>
      <c r="AM20" s="614"/>
      <c r="AN20" s="614"/>
      <c r="AO20" s="638"/>
      <c r="AP20" s="607" t="s">
        <v>281</v>
      </c>
      <c r="AQ20" s="608"/>
      <c r="AR20" s="608"/>
      <c r="AS20" s="608"/>
      <c r="AT20" s="608"/>
      <c r="AU20" s="608"/>
      <c r="AV20" s="608"/>
      <c r="AW20" s="608"/>
      <c r="AX20" s="608"/>
      <c r="AY20" s="608"/>
      <c r="AZ20" s="608"/>
      <c r="BA20" s="608"/>
      <c r="BB20" s="608"/>
      <c r="BC20" s="608"/>
      <c r="BD20" s="608"/>
      <c r="BE20" s="608"/>
      <c r="BF20" s="609"/>
      <c r="BG20" s="610" t="s">
        <v>129</v>
      </c>
      <c r="BH20" s="611"/>
      <c r="BI20" s="611"/>
      <c r="BJ20" s="611"/>
      <c r="BK20" s="611"/>
      <c r="BL20" s="611"/>
      <c r="BM20" s="611"/>
      <c r="BN20" s="612"/>
      <c r="BO20" s="636" t="s">
        <v>129</v>
      </c>
      <c r="BP20" s="636"/>
      <c r="BQ20" s="636"/>
      <c r="BR20" s="636"/>
      <c r="BS20" s="637" t="s">
        <v>129</v>
      </c>
      <c r="BT20" s="637"/>
      <c r="BU20" s="637"/>
      <c r="BV20" s="637"/>
      <c r="BW20" s="637"/>
      <c r="BX20" s="637"/>
      <c r="BY20" s="637"/>
      <c r="BZ20" s="637"/>
      <c r="CA20" s="637"/>
      <c r="CB20" s="684"/>
      <c r="CD20" s="607" t="s">
        <v>282</v>
      </c>
      <c r="CE20" s="608"/>
      <c r="CF20" s="608"/>
      <c r="CG20" s="608"/>
      <c r="CH20" s="608"/>
      <c r="CI20" s="608"/>
      <c r="CJ20" s="608"/>
      <c r="CK20" s="608"/>
      <c r="CL20" s="608"/>
      <c r="CM20" s="608"/>
      <c r="CN20" s="608"/>
      <c r="CO20" s="608"/>
      <c r="CP20" s="608"/>
      <c r="CQ20" s="609"/>
      <c r="CR20" s="610">
        <v>26261665</v>
      </c>
      <c r="CS20" s="611"/>
      <c r="CT20" s="611"/>
      <c r="CU20" s="611"/>
      <c r="CV20" s="611"/>
      <c r="CW20" s="611"/>
      <c r="CX20" s="611"/>
      <c r="CY20" s="612"/>
      <c r="CZ20" s="636">
        <v>100</v>
      </c>
      <c r="DA20" s="636"/>
      <c r="DB20" s="636"/>
      <c r="DC20" s="636"/>
      <c r="DD20" s="616">
        <v>4053142</v>
      </c>
      <c r="DE20" s="611"/>
      <c r="DF20" s="611"/>
      <c r="DG20" s="611"/>
      <c r="DH20" s="611"/>
      <c r="DI20" s="611"/>
      <c r="DJ20" s="611"/>
      <c r="DK20" s="611"/>
      <c r="DL20" s="611"/>
      <c r="DM20" s="611"/>
      <c r="DN20" s="611"/>
      <c r="DO20" s="611"/>
      <c r="DP20" s="612"/>
      <c r="DQ20" s="616">
        <v>16094766</v>
      </c>
      <c r="DR20" s="611"/>
      <c r="DS20" s="611"/>
      <c r="DT20" s="611"/>
      <c r="DU20" s="611"/>
      <c r="DV20" s="611"/>
      <c r="DW20" s="611"/>
      <c r="DX20" s="611"/>
      <c r="DY20" s="611"/>
      <c r="DZ20" s="611"/>
      <c r="EA20" s="611"/>
      <c r="EB20" s="611"/>
      <c r="EC20" s="646"/>
    </row>
    <row r="21" spans="2:133" ht="11.25" customHeight="1" x14ac:dyDescent="0.2">
      <c r="B21" s="607" t="s">
        <v>283</v>
      </c>
      <c r="C21" s="608"/>
      <c r="D21" s="608"/>
      <c r="E21" s="608"/>
      <c r="F21" s="608"/>
      <c r="G21" s="608"/>
      <c r="H21" s="608"/>
      <c r="I21" s="608"/>
      <c r="J21" s="608"/>
      <c r="K21" s="608"/>
      <c r="L21" s="608"/>
      <c r="M21" s="608"/>
      <c r="N21" s="608"/>
      <c r="O21" s="608"/>
      <c r="P21" s="608"/>
      <c r="Q21" s="609"/>
      <c r="R21" s="610">
        <v>2471</v>
      </c>
      <c r="S21" s="611"/>
      <c r="T21" s="611"/>
      <c r="U21" s="611"/>
      <c r="V21" s="611"/>
      <c r="W21" s="611"/>
      <c r="X21" s="611"/>
      <c r="Y21" s="612"/>
      <c r="Z21" s="636">
        <v>0</v>
      </c>
      <c r="AA21" s="636"/>
      <c r="AB21" s="636"/>
      <c r="AC21" s="636"/>
      <c r="AD21" s="637">
        <v>2471</v>
      </c>
      <c r="AE21" s="637"/>
      <c r="AF21" s="637"/>
      <c r="AG21" s="637"/>
      <c r="AH21" s="637"/>
      <c r="AI21" s="637"/>
      <c r="AJ21" s="637"/>
      <c r="AK21" s="637"/>
      <c r="AL21" s="613">
        <v>0</v>
      </c>
      <c r="AM21" s="614"/>
      <c r="AN21" s="614"/>
      <c r="AO21" s="638"/>
      <c r="AP21" s="607" t="s">
        <v>284</v>
      </c>
      <c r="AQ21" s="682"/>
      <c r="AR21" s="682"/>
      <c r="AS21" s="682"/>
      <c r="AT21" s="682"/>
      <c r="AU21" s="682"/>
      <c r="AV21" s="682"/>
      <c r="AW21" s="682"/>
      <c r="AX21" s="682"/>
      <c r="AY21" s="682"/>
      <c r="AZ21" s="682"/>
      <c r="BA21" s="682"/>
      <c r="BB21" s="682"/>
      <c r="BC21" s="682"/>
      <c r="BD21" s="682"/>
      <c r="BE21" s="682"/>
      <c r="BF21" s="683"/>
      <c r="BG21" s="610" t="s">
        <v>129</v>
      </c>
      <c r="BH21" s="611"/>
      <c r="BI21" s="611"/>
      <c r="BJ21" s="611"/>
      <c r="BK21" s="611"/>
      <c r="BL21" s="611"/>
      <c r="BM21" s="611"/>
      <c r="BN21" s="612"/>
      <c r="BO21" s="636" t="s">
        <v>129</v>
      </c>
      <c r="BP21" s="636"/>
      <c r="BQ21" s="636"/>
      <c r="BR21" s="636"/>
      <c r="BS21" s="637" t="s">
        <v>129</v>
      </c>
      <c r="BT21" s="637"/>
      <c r="BU21" s="637"/>
      <c r="BV21" s="637"/>
      <c r="BW21" s="637"/>
      <c r="BX21" s="637"/>
      <c r="BY21" s="637"/>
      <c r="BZ21" s="637"/>
      <c r="CA21" s="637"/>
      <c r="CB21" s="684"/>
      <c r="CD21" s="587"/>
      <c r="CE21" s="588"/>
      <c r="CF21" s="588"/>
      <c r="CG21" s="588"/>
      <c r="CH21" s="588"/>
      <c r="CI21" s="588"/>
      <c r="CJ21" s="588"/>
      <c r="CK21" s="588"/>
      <c r="CL21" s="588"/>
      <c r="CM21" s="588"/>
      <c r="CN21" s="588"/>
      <c r="CO21" s="588"/>
      <c r="CP21" s="588"/>
      <c r="CQ21" s="589"/>
      <c r="CR21" s="690"/>
      <c r="CS21" s="691"/>
      <c r="CT21" s="691"/>
      <c r="CU21" s="691"/>
      <c r="CV21" s="691"/>
      <c r="CW21" s="691"/>
      <c r="CX21" s="691"/>
      <c r="CY21" s="692"/>
      <c r="CZ21" s="693"/>
      <c r="DA21" s="693"/>
      <c r="DB21" s="693"/>
      <c r="DC21" s="693"/>
      <c r="DD21" s="694"/>
      <c r="DE21" s="691"/>
      <c r="DF21" s="691"/>
      <c r="DG21" s="691"/>
      <c r="DH21" s="691"/>
      <c r="DI21" s="691"/>
      <c r="DJ21" s="691"/>
      <c r="DK21" s="691"/>
      <c r="DL21" s="691"/>
      <c r="DM21" s="691"/>
      <c r="DN21" s="691"/>
      <c r="DO21" s="691"/>
      <c r="DP21" s="692"/>
      <c r="DQ21" s="694"/>
      <c r="DR21" s="691"/>
      <c r="DS21" s="691"/>
      <c r="DT21" s="691"/>
      <c r="DU21" s="691"/>
      <c r="DV21" s="691"/>
      <c r="DW21" s="691"/>
      <c r="DX21" s="691"/>
      <c r="DY21" s="691"/>
      <c r="DZ21" s="691"/>
      <c r="EA21" s="691"/>
      <c r="EB21" s="691"/>
      <c r="EC21" s="698"/>
    </row>
    <row r="22" spans="2:133" ht="11.25" customHeight="1" x14ac:dyDescent="0.2">
      <c r="B22" s="667" t="s">
        <v>285</v>
      </c>
      <c r="C22" s="668"/>
      <c r="D22" s="668"/>
      <c r="E22" s="668"/>
      <c r="F22" s="668"/>
      <c r="G22" s="668"/>
      <c r="H22" s="668"/>
      <c r="I22" s="668"/>
      <c r="J22" s="668"/>
      <c r="K22" s="668"/>
      <c r="L22" s="668"/>
      <c r="M22" s="668"/>
      <c r="N22" s="668"/>
      <c r="O22" s="668"/>
      <c r="P22" s="668"/>
      <c r="Q22" s="669"/>
      <c r="R22" s="610">
        <v>66258</v>
      </c>
      <c r="S22" s="611"/>
      <c r="T22" s="611"/>
      <c r="U22" s="611"/>
      <c r="V22" s="611"/>
      <c r="W22" s="611"/>
      <c r="X22" s="611"/>
      <c r="Y22" s="612"/>
      <c r="Z22" s="636">
        <v>0.2</v>
      </c>
      <c r="AA22" s="636"/>
      <c r="AB22" s="636"/>
      <c r="AC22" s="636"/>
      <c r="AD22" s="637">
        <v>66258</v>
      </c>
      <c r="AE22" s="637"/>
      <c r="AF22" s="637"/>
      <c r="AG22" s="637"/>
      <c r="AH22" s="637"/>
      <c r="AI22" s="637"/>
      <c r="AJ22" s="637"/>
      <c r="AK22" s="637"/>
      <c r="AL22" s="613">
        <v>0.5</v>
      </c>
      <c r="AM22" s="614"/>
      <c r="AN22" s="614"/>
      <c r="AO22" s="638"/>
      <c r="AP22" s="607" t="s">
        <v>286</v>
      </c>
      <c r="AQ22" s="682"/>
      <c r="AR22" s="682"/>
      <c r="AS22" s="682"/>
      <c r="AT22" s="682"/>
      <c r="AU22" s="682"/>
      <c r="AV22" s="682"/>
      <c r="AW22" s="682"/>
      <c r="AX22" s="682"/>
      <c r="AY22" s="682"/>
      <c r="AZ22" s="682"/>
      <c r="BA22" s="682"/>
      <c r="BB22" s="682"/>
      <c r="BC22" s="682"/>
      <c r="BD22" s="682"/>
      <c r="BE22" s="682"/>
      <c r="BF22" s="683"/>
      <c r="BG22" s="610" t="s">
        <v>129</v>
      </c>
      <c r="BH22" s="611"/>
      <c r="BI22" s="611"/>
      <c r="BJ22" s="611"/>
      <c r="BK22" s="611"/>
      <c r="BL22" s="611"/>
      <c r="BM22" s="611"/>
      <c r="BN22" s="612"/>
      <c r="BO22" s="636" t="s">
        <v>129</v>
      </c>
      <c r="BP22" s="636"/>
      <c r="BQ22" s="636"/>
      <c r="BR22" s="636"/>
      <c r="BS22" s="637" t="s">
        <v>129</v>
      </c>
      <c r="BT22" s="637"/>
      <c r="BU22" s="637"/>
      <c r="BV22" s="637"/>
      <c r="BW22" s="637"/>
      <c r="BX22" s="637"/>
      <c r="BY22" s="637"/>
      <c r="BZ22" s="637"/>
      <c r="CA22" s="637"/>
      <c r="CB22" s="684"/>
      <c r="CD22" s="663" t="s">
        <v>287</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2">
      <c r="B23" s="607" t="s">
        <v>288</v>
      </c>
      <c r="C23" s="608"/>
      <c r="D23" s="608"/>
      <c r="E23" s="608"/>
      <c r="F23" s="608"/>
      <c r="G23" s="608"/>
      <c r="H23" s="608"/>
      <c r="I23" s="608"/>
      <c r="J23" s="608"/>
      <c r="K23" s="608"/>
      <c r="L23" s="608"/>
      <c r="M23" s="608"/>
      <c r="N23" s="608"/>
      <c r="O23" s="608"/>
      <c r="P23" s="608"/>
      <c r="Q23" s="609"/>
      <c r="R23" s="610">
        <v>7181276</v>
      </c>
      <c r="S23" s="611"/>
      <c r="T23" s="611"/>
      <c r="U23" s="611"/>
      <c r="V23" s="611"/>
      <c r="W23" s="611"/>
      <c r="X23" s="611"/>
      <c r="Y23" s="612"/>
      <c r="Z23" s="636">
        <v>25.9</v>
      </c>
      <c r="AA23" s="636"/>
      <c r="AB23" s="636"/>
      <c r="AC23" s="636"/>
      <c r="AD23" s="637">
        <v>6640060</v>
      </c>
      <c r="AE23" s="637"/>
      <c r="AF23" s="637"/>
      <c r="AG23" s="637"/>
      <c r="AH23" s="637"/>
      <c r="AI23" s="637"/>
      <c r="AJ23" s="637"/>
      <c r="AK23" s="637"/>
      <c r="AL23" s="613">
        <v>47.2</v>
      </c>
      <c r="AM23" s="614"/>
      <c r="AN23" s="614"/>
      <c r="AO23" s="638"/>
      <c r="AP23" s="607" t="s">
        <v>289</v>
      </c>
      <c r="AQ23" s="682"/>
      <c r="AR23" s="682"/>
      <c r="AS23" s="682"/>
      <c r="AT23" s="682"/>
      <c r="AU23" s="682"/>
      <c r="AV23" s="682"/>
      <c r="AW23" s="682"/>
      <c r="AX23" s="682"/>
      <c r="AY23" s="682"/>
      <c r="AZ23" s="682"/>
      <c r="BA23" s="682"/>
      <c r="BB23" s="682"/>
      <c r="BC23" s="682"/>
      <c r="BD23" s="682"/>
      <c r="BE23" s="682"/>
      <c r="BF23" s="683"/>
      <c r="BG23" s="610" t="s">
        <v>129</v>
      </c>
      <c r="BH23" s="611"/>
      <c r="BI23" s="611"/>
      <c r="BJ23" s="611"/>
      <c r="BK23" s="611"/>
      <c r="BL23" s="611"/>
      <c r="BM23" s="611"/>
      <c r="BN23" s="612"/>
      <c r="BO23" s="636" t="s">
        <v>129</v>
      </c>
      <c r="BP23" s="636"/>
      <c r="BQ23" s="636"/>
      <c r="BR23" s="636"/>
      <c r="BS23" s="637" t="s">
        <v>129</v>
      </c>
      <c r="BT23" s="637"/>
      <c r="BU23" s="637"/>
      <c r="BV23" s="637"/>
      <c r="BW23" s="637"/>
      <c r="BX23" s="637"/>
      <c r="BY23" s="637"/>
      <c r="BZ23" s="637"/>
      <c r="CA23" s="637"/>
      <c r="CB23" s="684"/>
      <c r="CD23" s="663" t="s">
        <v>228</v>
      </c>
      <c r="CE23" s="664"/>
      <c r="CF23" s="664"/>
      <c r="CG23" s="664"/>
      <c r="CH23" s="664"/>
      <c r="CI23" s="664"/>
      <c r="CJ23" s="664"/>
      <c r="CK23" s="664"/>
      <c r="CL23" s="664"/>
      <c r="CM23" s="664"/>
      <c r="CN23" s="664"/>
      <c r="CO23" s="664"/>
      <c r="CP23" s="664"/>
      <c r="CQ23" s="665"/>
      <c r="CR23" s="663" t="s">
        <v>290</v>
      </c>
      <c r="CS23" s="664"/>
      <c r="CT23" s="664"/>
      <c r="CU23" s="664"/>
      <c r="CV23" s="664"/>
      <c r="CW23" s="664"/>
      <c r="CX23" s="664"/>
      <c r="CY23" s="665"/>
      <c r="CZ23" s="663" t="s">
        <v>291</v>
      </c>
      <c r="DA23" s="664"/>
      <c r="DB23" s="664"/>
      <c r="DC23" s="665"/>
      <c r="DD23" s="663" t="s">
        <v>292</v>
      </c>
      <c r="DE23" s="664"/>
      <c r="DF23" s="664"/>
      <c r="DG23" s="664"/>
      <c r="DH23" s="664"/>
      <c r="DI23" s="664"/>
      <c r="DJ23" s="664"/>
      <c r="DK23" s="665"/>
      <c r="DL23" s="695" t="s">
        <v>293</v>
      </c>
      <c r="DM23" s="696"/>
      <c r="DN23" s="696"/>
      <c r="DO23" s="696"/>
      <c r="DP23" s="696"/>
      <c r="DQ23" s="696"/>
      <c r="DR23" s="696"/>
      <c r="DS23" s="696"/>
      <c r="DT23" s="696"/>
      <c r="DU23" s="696"/>
      <c r="DV23" s="697"/>
      <c r="DW23" s="663" t="s">
        <v>294</v>
      </c>
      <c r="DX23" s="664"/>
      <c r="DY23" s="664"/>
      <c r="DZ23" s="664"/>
      <c r="EA23" s="664"/>
      <c r="EB23" s="664"/>
      <c r="EC23" s="665"/>
    </row>
    <row r="24" spans="2:133" ht="11.25" customHeight="1" x14ac:dyDescent="0.2">
      <c r="B24" s="607" t="s">
        <v>295</v>
      </c>
      <c r="C24" s="608"/>
      <c r="D24" s="608"/>
      <c r="E24" s="608"/>
      <c r="F24" s="608"/>
      <c r="G24" s="608"/>
      <c r="H24" s="608"/>
      <c r="I24" s="608"/>
      <c r="J24" s="608"/>
      <c r="K24" s="608"/>
      <c r="L24" s="608"/>
      <c r="M24" s="608"/>
      <c r="N24" s="608"/>
      <c r="O24" s="608"/>
      <c r="P24" s="608"/>
      <c r="Q24" s="609"/>
      <c r="R24" s="610">
        <v>6640060</v>
      </c>
      <c r="S24" s="611"/>
      <c r="T24" s="611"/>
      <c r="U24" s="611"/>
      <c r="V24" s="611"/>
      <c r="W24" s="611"/>
      <c r="X24" s="611"/>
      <c r="Y24" s="612"/>
      <c r="Z24" s="636">
        <v>24</v>
      </c>
      <c r="AA24" s="636"/>
      <c r="AB24" s="636"/>
      <c r="AC24" s="636"/>
      <c r="AD24" s="637">
        <v>6640060</v>
      </c>
      <c r="AE24" s="637"/>
      <c r="AF24" s="637"/>
      <c r="AG24" s="637"/>
      <c r="AH24" s="637"/>
      <c r="AI24" s="637"/>
      <c r="AJ24" s="637"/>
      <c r="AK24" s="637"/>
      <c r="AL24" s="613">
        <v>47.2</v>
      </c>
      <c r="AM24" s="614"/>
      <c r="AN24" s="614"/>
      <c r="AO24" s="638"/>
      <c r="AP24" s="607" t="s">
        <v>296</v>
      </c>
      <c r="AQ24" s="682"/>
      <c r="AR24" s="682"/>
      <c r="AS24" s="682"/>
      <c r="AT24" s="682"/>
      <c r="AU24" s="682"/>
      <c r="AV24" s="682"/>
      <c r="AW24" s="682"/>
      <c r="AX24" s="682"/>
      <c r="AY24" s="682"/>
      <c r="AZ24" s="682"/>
      <c r="BA24" s="682"/>
      <c r="BB24" s="682"/>
      <c r="BC24" s="682"/>
      <c r="BD24" s="682"/>
      <c r="BE24" s="682"/>
      <c r="BF24" s="683"/>
      <c r="BG24" s="610" t="s">
        <v>129</v>
      </c>
      <c r="BH24" s="611"/>
      <c r="BI24" s="611"/>
      <c r="BJ24" s="611"/>
      <c r="BK24" s="611"/>
      <c r="BL24" s="611"/>
      <c r="BM24" s="611"/>
      <c r="BN24" s="612"/>
      <c r="BO24" s="636" t="s">
        <v>129</v>
      </c>
      <c r="BP24" s="636"/>
      <c r="BQ24" s="636"/>
      <c r="BR24" s="636"/>
      <c r="BS24" s="637" t="s">
        <v>129</v>
      </c>
      <c r="BT24" s="637"/>
      <c r="BU24" s="637"/>
      <c r="BV24" s="637"/>
      <c r="BW24" s="637"/>
      <c r="BX24" s="637"/>
      <c r="BY24" s="637"/>
      <c r="BZ24" s="637"/>
      <c r="CA24" s="637"/>
      <c r="CB24" s="684"/>
      <c r="CD24" s="660" t="s">
        <v>297</v>
      </c>
      <c r="CE24" s="661"/>
      <c r="CF24" s="661"/>
      <c r="CG24" s="661"/>
      <c r="CH24" s="661"/>
      <c r="CI24" s="661"/>
      <c r="CJ24" s="661"/>
      <c r="CK24" s="661"/>
      <c r="CL24" s="661"/>
      <c r="CM24" s="661"/>
      <c r="CN24" s="661"/>
      <c r="CO24" s="661"/>
      <c r="CP24" s="661"/>
      <c r="CQ24" s="662"/>
      <c r="CR24" s="657">
        <v>10922519</v>
      </c>
      <c r="CS24" s="658"/>
      <c r="CT24" s="658"/>
      <c r="CU24" s="658"/>
      <c r="CV24" s="658"/>
      <c r="CW24" s="658"/>
      <c r="CX24" s="658"/>
      <c r="CY24" s="686"/>
      <c r="CZ24" s="687">
        <v>41.6</v>
      </c>
      <c r="DA24" s="672"/>
      <c r="DB24" s="672"/>
      <c r="DC24" s="689"/>
      <c r="DD24" s="685">
        <v>7046251</v>
      </c>
      <c r="DE24" s="658"/>
      <c r="DF24" s="658"/>
      <c r="DG24" s="658"/>
      <c r="DH24" s="658"/>
      <c r="DI24" s="658"/>
      <c r="DJ24" s="658"/>
      <c r="DK24" s="686"/>
      <c r="DL24" s="685">
        <v>7035527</v>
      </c>
      <c r="DM24" s="658"/>
      <c r="DN24" s="658"/>
      <c r="DO24" s="658"/>
      <c r="DP24" s="658"/>
      <c r="DQ24" s="658"/>
      <c r="DR24" s="658"/>
      <c r="DS24" s="658"/>
      <c r="DT24" s="658"/>
      <c r="DU24" s="658"/>
      <c r="DV24" s="686"/>
      <c r="DW24" s="687">
        <v>47.3</v>
      </c>
      <c r="DX24" s="672"/>
      <c r="DY24" s="672"/>
      <c r="DZ24" s="672"/>
      <c r="EA24" s="672"/>
      <c r="EB24" s="672"/>
      <c r="EC24" s="688"/>
    </row>
    <row r="25" spans="2:133" ht="11.25" customHeight="1" x14ac:dyDescent="0.2">
      <c r="B25" s="607" t="s">
        <v>298</v>
      </c>
      <c r="C25" s="608"/>
      <c r="D25" s="608"/>
      <c r="E25" s="608"/>
      <c r="F25" s="608"/>
      <c r="G25" s="608"/>
      <c r="H25" s="608"/>
      <c r="I25" s="608"/>
      <c r="J25" s="608"/>
      <c r="K25" s="608"/>
      <c r="L25" s="608"/>
      <c r="M25" s="608"/>
      <c r="N25" s="608"/>
      <c r="O25" s="608"/>
      <c r="P25" s="608"/>
      <c r="Q25" s="609"/>
      <c r="R25" s="610">
        <v>540240</v>
      </c>
      <c r="S25" s="611"/>
      <c r="T25" s="611"/>
      <c r="U25" s="611"/>
      <c r="V25" s="611"/>
      <c r="W25" s="611"/>
      <c r="X25" s="611"/>
      <c r="Y25" s="612"/>
      <c r="Z25" s="636">
        <v>2</v>
      </c>
      <c r="AA25" s="636"/>
      <c r="AB25" s="636"/>
      <c r="AC25" s="636"/>
      <c r="AD25" s="637" t="s">
        <v>129</v>
      </c>
      <c r="AE25" s="637"/>
      <c r="AF25" s="637"/>
      <c r="AG25" s="637"/>
      <c r="AH25" s="637"/>
      <c r="AI25" s="637"/>
      <c r="AJ25" s="637"/>
      <c r="AK25" s="637"/>
      <c r="AL25" s="613" t="s">
        <v>129</v>
      </c>
      <c r="AM25" s="614"/>
      <c r="AN25" s="614"/>
      <c r="AO25" s="638"/>
      <c r="AP25" s="607" t="s">
        <v>299</v>
      </c>
      <c r="AQ25" s="682"/>
      <c r="AR25" s="682"/>
      <c r="AS25" s="682"/>
      <c r="AT25" s="682"/>
      <c r="AU25" s="682"/>
      <c r="AV25" s="682"/>
      <c r="AW25" s="682"/>
      <c r="AX25" s="682"/>
      <c r="AY25" s="682"/>
      <c r="AZ25" s="682"/>
      <c r="BA25" s="682"/>
      <c r="BB25" s="682"/>
      <c r="BC25" s="682"/>
      <c r="BD25" s="682"/>
      <c r="BE25" s="682"/>
      <c r="BF25" s="683"/>
      <c r="BG25" s="610" t="s">
        <v>129</v>
      </c>
      <c r="BH25" s="611"/>
      <c r="BI25" s="611"/>
      <c r="BJ25" s="611"/>
      <c r="BK25" s="611"/>
      <c r="BL25" s="611"/>
      <c r="BM25" s="611"/>
      <c r="BN25" s="612"/>
      <c r="BO25" s="636" t="s">
        <v>129</v>
      </c>
      <c r="BP25" s="636"/>
      <c r="BQ25" s="636"/>
      <c r="BR25" s="636"/>
      <c r="BS25" s="637" t="s">
        <v>129</v>
      </c>
      <c r="BT25" s="637"/>
      <c r="BU25" s="637"/>
      <c r="BV25" s="637"/>
      <c r="BW25" s="637"/>
      <c r="BX25" s="637"/>
      <c r="BY25" s="637"/>
      <c r="BZ25" s="637"/>
      <c r="CA25" s="637"/>
      <c r="CB25" s="684"/>
      <c r="CD25" s="607" t="s">
        <v>300</v>
      </c>
      <c r="CE25" s="608"/>
      <c r="CF25" s="608"/>
      <c r="CG25" s="608"/>
      <c r="CH25" s="608"/>
      <c r="CI25" s="608"/>
      <c r="CJ25" s="608"/>
      <c r="CK25" s="608"/>
      <c r="CL25" s="608"/>
      <c r="CM25" s="608"/>
      <c r="CN25" s="608"/>
      <c r="CO25" s="608"/>
      <c r="CP25" s="608"/>
      <c r="CQ25" s="609"/>
      <c r="CR25" s="610">
        <v>4049421</v>
      </c>
      <c r="CS25" s="620"/>
      <c r="CT25" s="620"/>
      <c r="CU25" s="620"/>
      <c r="CV25" s="620"/>
      <c r="CW25" s="620"/>
      <c r="CX25" s="620"/>
      <c r="CY25" s="621"/>
      <c r="CZ25" s="613">
        <v>15.4</v>
      </c>
      <c r="DA25" s="622"/>
      <c r="DB25" s="622"/>
      <c r="DC25" s="623"/>
      <c r="DD25" s="616">
        <v>3772734</v>
      </c>
      <c r="DE25" s="620"/>
      <c r="DF25" s="620"/>
      <c r="DG25" s="620"/>
      <c r="DH25" s="620"/>
      <c r="DI25" s="620"/>
      <c r="DJ25" s="620"/>
      <c r="DK25" s="621"/>
      <c r="DL25" s="616">
        <v>3768774</v>
      </c>
      <c r="DM25" s="620"/>
      <c r="DN25" s="620"/>
      <c r="DO25" s="620"/>
      <c r="DP25" s="620"/>
      <c r="DQ25" s="620"/>
      <c r="DR25" s="620"/>
      <c r="DS25" s="620"/>
      <c r="DT25" s="620"/>
      <c r="DU25" s="620"/>
      <c r="DV25" s="621"/>
      <c r="DW25" s="613">
        <v>25.3</v>
      </c>
      <c r="DX25" s="622"/>
      <c r="DY25" s="622"/>
      <c r="DZ25" s="622"/>
      <c r="EA25" s="622"/>
      <c r="EB25" s="622"/>
      <c r="EC25" s="641"/>
    </row>
    <row r="26" spans="2:133" ht="11.25" customHeight="1" x14ac:dyDescent="0.2">
      <c r="B26" s="607" t="s">
        <v>301</v>
      </c>
      <c r="C26" s="608"/>
      <c r="D26" s="608"/>
      <c r="E26" s="608"/>
      <c r="F26" s="608"/>
      <c r="G26" s="608"/>
      <c r="H26" s="608"/>
      <c r="I26" s="608"/>
      <c r="J26" s="608"/>
      <c r="K26" s="608"/>
      <c r="L26" s="608"/>
      <c r="M26" s="608"/>
      <c r="N26" s="608"/>
      <c r="O26" s="608"/>
      <c r="P26" s="608"/>
      <c r="Q26" s="609"/>
      <c r="R26" s="610">
        <v>976</v>
      </c>
      <c r="S26" s="611"/>
      <c r="T26" s="611"/>
      <c r="U26" s="611"/>
      <c r="V26" s="611"/>
      <c r="W26" s="611"/>
      <c r="X26" s="611"/>
      <c r="Y26" s="612"/>
      <c r="Z26" s="636">
        <v>0</v>
      </c>
      <c r="AA26" s="636"/>
      <c r="AB26" s="636"/>
      <c r="AC26" s="636"/>
      <c r="AD26" s="637" t="s">
        <v>129</v>
      </c>
      <c r="AE26" s="637"/>
      <c r="AF26" s="637"/>
      <c r="AG26" s="637"/>
      <c r="AH26" s="637"/>
      <c r="AI26" s="637"/>
      <c r="AJ26" s="637"/>
      <c r="AK26" s="637"/>
      <c r="AL26" s="613" t="s">
        <v>129</v>
      </c>
      <c r="AM26" s="614"/>
      <c r="AN26" s="614"/>
      <c r="AO26" s="638"/>
      <c r="AP26" s="607" t="s">
        <v>302</v>
      </c>
      <c r="AQ26" s="682"/>
      <c r="AR26" s="682"/>
      <c r="AS26" s="682"/>
      <c r="AT26" s="682"/>
      <c r="AU26" s="682"/>
      <c r="AV26" s="682"/>
      <c r="AW26" s="682"/>
      <c r="AX26" s="682"/>
      <c r="AY26" s="682"/>
      <c r="AZ26" s="682"/>
      <c r="BA26" s="682"/>
      <c r="BB26" s="682"/>
      <c r="BC26" s="682"/>
      <c r="BD26" s="682"/>
      <c r="BE26" s="682"/>
      <c r="BF26" s="683"/>
      <c r="BG26" s="610" t="s">
        <v>129</v>
      </c>
      <c r="BH26" s="611"/>
      <c r="BI26" s="611"/>
      <c r="BJ26" s="611"/>
      <c r="BK26" s="611"/>
      <c r="BL26" s="611"/>
      <c r="BM26" s="611"/>
      <c r="BN26" s="612"/>
      <c r="BO26" s="636" t="s">
        <v>129</v>
      </c>
      <c r="BP26" s="636"/>
      <c r="BQ26" s="636"/>
      <c r="BR26" s="636"/>
      <c r="BS26" s="637" t="s">
        <v>129</v>
      </c>
      <c r="BT26" s="637"/>
      <c r="BU26" s="637"/>
      <c r="BV26" s="637"/>
      <c r="BW26" s="637"/>
      <c r="BX26" s="637"/>
      <c r="BY26" s="637"/>
      <c r="BZ26" s="637"/>
      <c r="CA26" s="637"/>
      <c r="CB26" s="684"/>
      <c r="CD26" s="607" t="s">
        <v>303</v>
      </c>
      <c r="CE26" s="608"/>
      <c r="CF26" s="608"/>
      <c r="CG26" s="608"/>
      <c r="CH26" s="608"/>
      <c r="CI26" s="608"/>
      <c r="CJ26" s="608"/>
      <c r="CK26" s="608"/>
      <c r="CL26" s="608"/>
      <c r="CM26" s="608"/>
      <c r="CN26" s="608"/>
      <c r="CO26" s="608"/>
      <c r="CP26" s="608"/>
      <c r="CQ26" s="609"/>
      <c r="CR26" s="610">
        <v>2466001</v>
      </c>
      <c r="CS26" s="611"/>
      <c r="CT26" s="611"/>
      <c r="CU26" s="611"/>
      <c r="CV26" s="611"/>
      <c r="CW26" s="611"/>
      <c r="CX26" s="611"/>
      <c r="CY26" s="612"/>
      <c r="CZ26" s="613">
        <v>9.4</v>
      </c>
      <c r="DA26" s="622"/>
      <c r="DB26" s="622"/>
      <c r="DC26" s="623"/>
      <c r="DD26" s="616">
        <v>2275613</v>
      </c>
      <c r="DE26" s="611"/>
      <c r="DF26" s="611"/>
      <c r="DG26" s="611"/>
      <c r="DH26" s="611"/>
      <c r="DI26" s="611"/>
      <c r="DJ26" s="611"/>
      <c r="DK26" s="612"/>
      <c r="DL26" s="616" t="s">
        <v>129</v>
      </c>
      <c r="DM26" s="611"/>
      <c r="DN26" s="611"/>
      <c r="DO26" s="611"/>
      <c r="DP26" s="611"/>
      <c r="DQ26" s="611"/>
      <c r="DR26" s="611"/>
      <c r="DS26" s="611"/>
      <c r="DT26" s="611"/>
      <c r="DU26" s="611"/>
      <c r="DV26" s="612"/>
      <c r="DW26" s="613" t="s">
        <v>129</v>
      </c>
      <c r="DX26" s="622"/>
      <c r="DY26" s="622"/>
      <c r="DZ26" s="622"/>
      <c r="EA26" s="622"/>
      <c r="EB26" s="622"/>
      <c r="EC26" s="641"/>
    </row>
    <row r="27" spans="2:133" ht="11.25" customHeight="1" x14ac:dyDescent="0.2">
      <c r="B27" s="607" t="s">
        <v>304</v>
      </c>
      <c r="C27" s="608"/>
      <c r="D27" s="608"/>
      <c r="E27" s="608"/>
      <c r="F27" s="608"/>
      <c r="G27" s="608"/>
      <c r="H27" s="608"/>
      <c r="I27" s="608"/>
      <c r="J27" s="608"/>
      <c r="K27" s="608"/>
      <c r="L27" s="608"/>
      <c r="M27" s="608"/>
      <c r="N27" s="608"/>
      <c r="O27" s="608"/>
      <c r="P27" s="608"/>
      <c r="Q27" s="609"/>
      <c r="R27" s="610">
        <v>14567922</v>
      </c>
      <c r="S27" s="611"/>
      <c r="T27" s="611"/>
      <c r="U27" s="611"/>
      <c r="V27" s="611"/>
      <c r="W27" s="611"/>
      <c r="X27" s="611"/>
      <c r="Y27" s="612"/>
      <c r="Z27" s="636">
        <v>52.6</v>
      </c>
      <c r="AA27" s="636"/>
      <c r="AB27" s="636"/>
      <c r="AC27" s="636"/>
      <c r="AD27" s="637">
        <v>14026706</v>
      </c>
      <c r="AE27" s="637"/>
      <c r="AF27" s="637"/>
      <c r="AG27" s="637"/>
      <c r="AH27" s="637"/>
      <c r="AI27" s="637"/>
      <c r="AJ27" s="637"/>
      <c r="AK27" s="637"/>
      <c r="AL27" s="613">
        <v>99.800003051757813</v>
      </c>
      <c r="AM27" s="614"/>
      <c r="AN27" s="614"/>
      <c r="AO27" s="638"/>
      <c r="AP27" s="607" t="s">
        <v>305</v>
      </c>
      <c r="AQ27" s="608"/>
      <c r="AR27" s="608"/>
      <c r="AS27" s="608"/>
      <c r="AT27" s="608"/>
      <c r="AU27" s="608"/>
      <c r="AV27" s="608"/>
      <c r="AW27" s="608"/>
      <c r="AX27" s="608"/>
      <c r="AY27" s="608"/>
      <c r="AZ27" s="608"/>
      <c r="BA27" s="608"/>
      <c r="BB27" s="608"/>
      <c r="BC27" s="608"/>
      <c r="BD27" s="608"/>
      <c r="BE27" s="608"/>
      <c r="BF27" s="609"/>
      <c r="BG27" s="610">
        <v>5583753</v>
      </c>
      <c r="BH27" s="611"/>
      <c r="BI27" s="611"/>
      <c r="BJ27" s="611"/>
      <c r="BK27" s="611"/>
      <c r="BL27" s="611"/>
      <c r="BM27" s="611"/>
      <c r="BN27" s="612"/>
      <c r="BO27" s="636">
        <v>100</v>
      </c>
      <c r="BP27" s="636"/>
      <c r="BQ27" s="636"/>
      <c r="BR27" s="636"/>
      <c r="BS27" s="637" t="s">
        <v>129</v>
      </c>
      <c r="BT27" s="637"/>
      <c r="BU27" s="637"/>
      <c r="BV27" s="637"/>
      <c r="BW27" s="637"/>
      <c r="BX27" s="637"/>
      <c r="BY27" s="637"/>
      <c r="BZ27" s="637"/>
      <c r="CA27" s="637"/>
      <c r="CB27" s="684"/>
      <c r="CD27" s="607" t="s">
        <v>306</v>
      </c>
      <c r="CE27" s="608"/>
      <c r="CF27" s="608"/>
      <c r="CG27" s="608"/>
      <c r="CH27" s="608"/>
      <c r="CI27" s="608"/>
      <c r="CJ27" s="608"/>
      <c r="CK27" s="608"/>
      <c r="CL27" s="608"/>
      <c r="CM27" s="608"/>
      <c r="CN27" s="608"/>
      <c r="CO27" s="608"/>
      <c r="CP27" s="608"/>
      <c r="CQ27" s="609"/>
      <c r="CR27" s="610">
        <v>4603219</v>
      </c>
      <c r="CS27" s="620"/>
      <c r="CT27" s="620"/>
      <c r="CU27" s="620"/>
      <c r="CV27" s="620"/>
      <c r="CW27" s="620"/>
      <c r="CX27" s="620"/>
      <c r="CY27" s="621"/>
      <c r="CZ27" s="613">
        <v>17.5</v>
      </c>
      <c r="DA27" s="622"/>
      <c r="DB27" s="622"/>
      <c r="DC27" s="623"/>
      <c r="DD27" s="616">
        <v>1068579</v>
      </c>
      <c r="DE27" s="620"/>
      <c r="DF27" s="620"/>
      <c r="DG27" s="620"/>
      <c r="DH27" s="620"/>
      <c r="DI27" s="620"/>
      <c r="DJ27" s="620"/>
      <c r="DK27" s="621"/>
      <c r="DL27" s="616">
        <v>1063015</v>
      </c>
      <c r="DM27" s="620"/>
      <c r="DN27" s="620"/>
      <c r="DO27" s="620"/>
      <c r="DP27" s="620"/>
      <c r="DQ27" s="620"/>
      <c r="DR27" s="620"/>
      <c r="DS27" s="620"/>
      <c r="DT27" s="620"/>
      <c r="DU27" s="620"/>
      <c r="DV27" s="621"/>
      <c r="DW27" s="613">
        <v>7.1</v>
      </c>
      <c r="DX27" s="622"/>
      <c r="DY27" s="622"/>
      <c r="DZ27" s="622"/>
      <c r="EA27" s="622"/>
      <c r="EB27" s="622"/>
      <c r="EC27" s="641"/>
    </row>
    <row r="28" spans="2:133" ht="11.25" customHeight="1" x14ac:dyDescent="0.2">
      <c r="B28" s="607" t="s">
        <v>307</v>
      </c>
      <c r="C28" s="608"/>
      <c r="D28" s="608"/>
      <c r="E28" s="608"/>
      <c r="F28" s="608"/>
      <c r="G28" s="608"/>
      <c r="H28" s="608"/>
      <c r="I28" s="608"/>
      <c r="J28" s="608"/>
      <c r="K28" s="608"/>
      <c r="L28" s="608"/>
      <c r="M28" s="608"/>
      <c r="N28" s="608"/>
      <c r="O28" s="608"/>
      <c r="P28" s="608"/>
      <c r="Q28" s="609"/>
      <c r="R28" s="610">
        <v>8808</v>
      </c>
      <c r="S28" s="611"/>
      <c r="T28" s="611"/>
      <c r="U28" s="611"/>
      <c r="V28" s="611"/>
      <c r="W28" s="611"/>
      <c r="X28" s="611"/>
      <c r="Y28" s="612"/>
      <c r="Z28" s="636">
        <v>0</v>
      </c>
      <c r="AA28" s="636"/>
      <c r="AB28" s="636"/>
      <c r="AC28" s="636"/>
      <c r="AD28" s="637">
        <v>8808</v>
      </c>
      <c r="AE28" s="637"/>
      <c r="AF28" s="637"/>
      <c r="AG28" s="637"/>
      <c r="AH28" s="637"/>
      <c r="AI28" s="637"/>
      <c r="AJ28" s="637"/>
      <c r="AK28" s="637"/>
      <c r="AL28" s="613">
        <v>0.1</v>
      </c>
      <c r="AM28" s="614"/>
      <c r="AN28" s="614"/>
      <c r="AO28" s="638"/>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36"/>
      <c r="BP28" s="636"/>
      <c r="BQ28" s="636"/>
      <c r="BR28" s="636"/>
      <c r="BS28" s="616"/>
      <c r="BT28" s="611"/>
      <c r="BU28" s="611"/>
      <c r="BV28" s="611"/>
      <c r="BW28" s="611"/>
      <c r="BX28" s="611"/>
      <c r="BY28" s="611"/>
      <c r="BZ28" s="611"/>
      <c r="CA28" s="611"/>
      <c r="CB28" s="646"/>
      <c r="CD28" s="607" t="s">
        <v>308</v>
      </c>
      <c r="CE28" s="608"/>
      <c r="CF28" s="608"/>
      <c r="CG28" s="608"/>
      <c r="CH28" s="608"/>
      <c r="CI28" s="608"/>
      <c r="CJ28" s="608"/>
      <c r="CK28" s="608"/>
      <c r="CL28" s="608"/>
      <c r="CM28" s="608"/>
      <c r="CN28" s="608"/>
      <c r="CO28" s="608"/>
      <c r="CP28" s="608"/>
      <c r="CQ28" s="609"/>
      <c r="CR28" s="610">
        <v>2269879</v>
      </c>
      <c r="CS28" s="611"/>
      <c r="CT28" s="611"/>
      <c r="CU28" s="611"/>
      <c r="CV28" s="611"/>
      <c r="CW28" s="611"/>
      <c r="CX28" s="611"/>
      <c r="CY28" s="612"/>
      <c r="CZ28" s="613">
        <v>8.6</v>
      </c>
      <c r="DA28" s="622"/>
      <c r="DB28" s="622"/>
      <c r="DC28" s="623"/>
      <c r="DD28" s="616">
        <v>2204938</v>
      </c>
      <c r="DE28" s="611"/>
      <c r="DF28" s="611"/>
      <c r="DG28" s="611"/>
      <c r="DH28" s="611"/>
      <c r="DI28" s="611"/>
      <c r="DJ28" s="611"/>
      <c r="DK28" s="612"/>
      <c r="DL28" s="616">
        <v>2203738</v>
      </c>
      <c r="DM28" s="611"/>
      <c r="DN28" s="611"/>
      <c r="DO28" s="611"/>
      <c r="DP28" s="611"/>
      <c r="DQ28" s="611"/>
      <c r="DR28" s="611"/>
      <c r="DS28" s="611"/>
      <c r="DT28" s="611"/>
      <c r="DU28" s="611"/>
      <c r="DV28" s="612"/>
      <c r="DW28" s="613">
        <v>14.8</v>
      </c>
      <c r="DX28" s="622"/>
      <c r="DY28" s="622"/>
      <c r="DZ28" s="622"/>
      <c r="EA28" s="622"/>
      <c r="EB28" s="622"/>
      <c r="EC28" s="641"/>
    </row>
    <row r="29" spans="2:133" ht="11.25" customHeight="1" x14ac:dyDescent="0.2">
      <c r="B29" s="607" t="s">
        <v>309</v>
      </c>
      <c r="C29" s="608"/>
      <c r="D29" s="608"/>
      <c r="E29" s="608"/>
      <c r="F29" s="608"/>
      <c r="G29" s="608"/>
      <c r="H29" s="608"/>
      <c r="I29" s="608"/>
      <c r="J29" s="608"/>
      <c r="K29" s="608"/>
      <c r="L29" s="608"/>
      <c r="M29" s="608"/>
      <c r="N29" s="608"/>
      <c r="O29" s="608"/>
      <c r="P29" s="608"/>
      <c r="Q29" s="609"/>
      <c r="R29" s="610">
        <v>77152</v>
      </c>
      <c r="S29" s="611"/>
      <c r="T29" s="611"/>
      <c r="U29" s="611"/>
      <c r="V29" s="611"/>
      <c r="W29" s="611"/>
      <c r="X29" s="611"/>
      <c r="Y29" s="612"/>
      <c r="Z29" s="636">
        <v>0.3</v>
      </c>
      <c r="AA29" s="636"/>
      <c r="AB29" s="636"/>
      <c r="AC29" s="636"/>
      <c r="AD29" s="637" t="s">
        <v>129</v>
      </c>
      <c r="AE29" s="637"/>
      <c r="AF29" s="637"/>
      <c r="AG29" s="637"/>
      <c r="AH29" s="637"/>
      <c r="AI29" s="637"/>
      <c r="AJ29" s="637"/>
      <c r="AK29" s="637"/>
      <c r="AL29" s="613" t="s">
        <v>129</v>
      </c>
      <c r="AM29" s="614"/>
      <c r="AN29" s="614"/>
      <c r="AO29" s="638"/>
      <c r="AP29" s="587"/>
      <c r="AQ29" s="588"/>
      <c r="AR29" s="588"/>
      <c r="AS29" s="588"/>
      <c r="AT29" s="588"/>
      <c r="AU29" s="588"/>
      <c r="AV29" s="588"/>
      <c r="AW29" s="588"/>
      <c r="AX29" s="588"/>
      <c r="AY29" s="588"/>
      <c r="AZ29" s="588"/>
      <c r="BA29" s="588"/>
      <c r="BB29" s="588"/>
      <c r="BC29" s="588"/>
      <c r="BD29" s="588"/>
      <c r="BE29" s="588"/>
      <c r="BF29" s="589"/>
      <c r="BG29" s="610"/>
      <c r="BH29" s="611"/>
      <c r="BI29" s="611"/>
      <c r="BJ29" s="611"/>
      <c r="BK29" s="611"/>
      <c r="BL29" s="611"/>
      <c r="BM29" s="611"/>
      <c r="BN29" s="612"/>
      <c r="BO29" s="636"/>
      <c r="BP29" s="636"/>
      <c r="BQ29" s="636"/>
      <c r="BR29" s="636"/>
      <c r="BS29" s="637"/>
      <c r="BT29" s="637"/>
      <c r="BU29" s="637"/>
      <c r="BV29" s="637"/>
      <c r="BW29" s="637"/>
      <c r="BX29" s="637"/>
      <c r="BY29" s="637"/>
      <c r="BZ29" s="637"/>
      <c r="CA29" s="637"/>
      <c r="CB29" s="684"/>
      <c r="CD29" s="630" t="s">
        <v>310</v>
      </c>
      <c r="CE29" s="631"/>
      <c r="CF29" s="607" t="s">
        <v>70</v>
      </c>
      <c r="CG29" s="608"/>
      <c r="CH29" s="608"/>
      <c r="CI29" s="608"/>
      <c r="CJ29" s="608"/>
      <c r="CK29" s="608"/>
      <c r="CL29" s="608"/>
      <c r="CM29" s="608"/>
      <c r="CN29" s="608"/>
      <c r="CO29" s="608"/>
      <c r="CP29" s="608"/>
      <c r="CQ29" s="609"/>
      <c r="CR29" s="610">
        <v>2269877</v>
      </c>
      <c r="CS29" s="620"/>
      <c r="CT29" s="620"/>
      <c r="CU29" s="620"/>
      <c r="CV29" s="620"/>
      <c r="CW29" s="620"/>
      <c r="CX29" s="620"/>
      <c r="CY29" s="621"/>
      <c r="CZ29" s="613">
        <v>8.6</v>
      </c>
      <c r="DA29" s="622"/>
      <c r="DB29" s="622"/>
      <c r="DC29" s="623"/>
      <c r="DD29" s="616">
        <v>2204936</v>
      </c>
      <c r="DE29" s="620"/>
      <c r="DF29" s="620"/>
      <c r="DG29" s="620"/>
      <c r="DH29" s="620"/>
      <c r="DI29" s="620"/>
      <c r="DJ29" s="620"/>
      <c r="DK29" s="621"/>
      <c r="DL29" s="616">
        <v>2203736</v>
      </c>
      <c r="DM29" s="620"/>
      <c r="DN29" s="620"/>
      <c r="DO29" s="620"/>
      <c r="DP29" s="620"/>
      <c r="DQ29" s="620"/>
      <c r="DR29" s="620"/>
      <c r="DS29" s="620"/>
      <c r="DT29" s="620"/>
      <c r="DU29" s="620"/>
      <c r="DV29" s="621"/>
      <c r="DW29" s="613">
        <v>14.8</v>
      </c>
      <c r="DX29" s="622"/>
      <c r="DY29" s="622"/>
      <c r="DZ29" s="622"/>
      <c r="EA29" s="622"/>
      <c r="EB29" s="622"/>
      <c r="EC29" s="641"/>
    </row>
    <row r="30" spans="2:133" ht="11.25" customHeight="1" x14ac:dyDescent="0.2">
      <c r="B30" s="607" t="s">
        <v>311</v>
      </c>
      <c r="C30" s="608"/>
      <c r="D30" s="608"/>
      <c r="E30" s="608"/>
      <c r="F30" s="608"/>
      <c r="G30" s="608"/>
      <c r="H30" s="608"/>
      <c r="I30" s="608"/>
      <c r="J30" s="608"/>
      <c r="K30" s="608"/>
      <c r="L30" s="608"/>
      <c r="M30" s="608"/>
      <c r="N30" s="608"/>
      <c r="O30" s="608"/>
      <c r="P30" s="608"/>
      <c r="Q30" s="609"/>
      <c r="R30" s="610">
        <v>118978</v>
      </c>
      <c r="S30" s="611"/>
      <c r="T30" s="611"/>
      <c r="U30" s="611"/>
      <c r="V30" s="611"/>
      <c r="W30" s="611"/>
      <c r="X30" s="611"/>
      <c r="Y30" s="612"/>
      <c r="Z30" s="636">
        <v>0.4</v>
      </c>
      <c r="AA30" s="636"/>
      <c r="AB30" s="636"/>
      <c r="AC30" s="636"/>
      <c r="AD30" s="637">
        <v>21401</v>
      </c>
      <c r="AE30" s="637"/>
      <c r="AF30" s="637"/>
      <c r="AG30" s="637"/>
      <c r="AH30" s="637"/>
      <c r="AI30" s="637"/>
      <c r="AJ30" s="637"/>
      <c r="AK30" s="637"/>
      <c r="AL30" s="613">
        <v>0.2</v>
      </c>
      <c r="AM30" s="614"/>
      <c r="AN30" s="614"/>
      <c r="AO30" s="638"/>
      <c r="AP30" s="663" t="s">
        <v>228</v>
      </c>
      <c r="AQ30" s="664"/>
      <c r="AR30" s="664"/>
      <c r="AS30" s="664"/>
      <c r="AT30" s="664"/>
      <c r="AU30" s="664"/>
      <c r="AV30" s="664"/>
      <c r="AW30" s="664"/>
      <c r="AX30" s="664"/>
      <c r="AY30" s="664"/>
      <c r="AZ30" s="664"/>
      <c r="BA30" s="664"/>
      <c r="BB30" s="664"/>
      <c r="BC30" s="664"/>
      <c r="BD30" s="664"/>
      <c r="BE30" s="664"/>
      <c r="BF30" s="665"/>
      <c r="BG30" s="663" t="s">
        <v>312</v>
      </c>
      <c r="BH30" s="675"/>
      <c r="BI30" s="675"/>
      <c r="BJ30" s="675"/>
      <c r="BK30" s="675"/>
      <c r="BL30" s="675"/>
      <c r="BM30" s="675"/>
      <c r="BN30" s="675"/>
      <c r="BO30" s="675"/>
      <c r="BP30" s="675"/>
      <c r="BQ30" s="676"/>
      <c r="BR30" s="663" t="s">
        <v>313</v>
      </c>
      <c r="BS30" s="675"/>
      <c r="BT30" s="675"/>
      <c r="BU30" s="675"/>
      <c r="BV30" s="675"/>
      <c r="BW30" s="675"/>
      <c r="BX30" s="675"/>
      <c r="BY30" s="675"/>
      <c r="BZ30" s="675"/>
      <c r="CA30" s="675"/>
      <c r="CB30" s="676"/>
      <c r="CD30" s="632"/>
      <c r="CE30" s="633"/>
      <c r="CF30" s="607" t="s">
        <v>314</v>
      </c>
      <c r="CG30" s="608"/>
      <c r="CH30" s="608"/>
      <c r="CI30" s="608"/>
      <c r="CJ30" s="608"/>
      <c r="CK30" s="608"/>
      <c r="CL30" s="608"/>
      <c r="CM30" s="608"/>
      <c r="CN30" s="608"/>
      <c r="CO30" s="608"/>
      <c r="CP30" s="608"/>
      <c r="CQ30" s="609"/>
      <c r="CR30" s="610">
        <v>2189555</v>
      </c>
      <c r="CS30" s="611"/>
      <c r="CT30" s="611"/>
      <c r="CU30" s="611"/>
      <c r="CV30" s="611"/>
      <c r="CW30" s="611"/>
      <c r="CX30" s="611"/>
      <c r="CY30" s="612"/>
      <c r="CZ30" s="613">
        <v>8.3000000000000007</v>
      </c>
      <c r="DA30" s="622"/>
      <c r="DB30" s="622"/>
      <c r="DC30" s="623"/>
      <c r="DD30" s="616">
        <v>2125314</v>
      </c>
      <c r="DE30" s="611"/>
      <c r="DF30" s="611"/>
      <c r="DG30" s="611"/>
      <c r="DH30" s="611"/>
      <c r="DI30" s="611"/>
      <c r="DJ30" s="611"/>
      <c r="DK30" s="612"/>
      <c r="DL30" s="616">
        <v>2124114</v>
      </c>
      <c r="DM30" s="611"/>
      <c r="DN30" s="611"/>
      <c r="DO30" s="611"/>
      <c r="DP30" s="611"/>
      <c r="DQ30" s="611"/>
      <c r="DR30" s="611"/>
      <c r="DS30" s="611"/>
      <c r="DT30" s="611"/>
      <c r="DU30" s="611"/>
      <c r="DV30" s="612"/>
      <c r="DW30" s="613">
        <v>14.3</v>
      </c>
      <c r="DX30" s="622"/>
      <c r="DY30" s="622"/>
      <c r="DZ30" s="622"/>
      <c r="EA30" s="622"/>
      <c r="EB30" s="622"/>
      <c r="EC30" s="641"/>
    </row>
    <row r="31" spans="2:133" ht="11.25" customHeight="1" x14ac:dyDescent="0.2">
      <c r="B31" s="607" t="s">
        <v>315</v>
      </c>
      <c r="C31" s="608"/>
      <c r="D31" s="608"/>
      <c r="E31" s="608"/>
      <c r="F31" s="608"/>
      <c r="G31" s="608"/>
      <c r="H31" s="608"/>
      <c r="I31" s="608"/>
      <c r="J31" s="608"/>
      <c r="K31" s="608"/>
      <c r="L31" s="608"/>
      <c r="M31" s="608"/>
      <c r="N31" s="608"/>
      <c r="O31" s="608"/>
      <c r="P31" s="608"/>
      <c r="Q31" s="609"/>
      <c r="R31" s="610">
        <v>75530</v>
      </c>
      <c r="S31" s="611"/>
      <c r="T31" s="611"/>
      <c r="U31" s="611"/>
      <c r="V31" s="611"/>
      <c r="W31" s="611"/>
      <c r="X31" s="611"/>
      <c r="Y31" s="612"/>
      <c r="Z31" s="636">
        <v>0.3</v>
      </c>
      <c r="AA31" s="636"/>
      <c r="AB31" s="636"/>
      <c r="AC31" s="636"/>
      <c r="AD31" s="637" t="s">
        <v>129</v>
      </c>
      <c r="AE31" s="637"/>
      <c r="AF31" s="637"/>
      <c r="AG31" s="637"/>
      <c r="AH31" s="637"/>
      <c r="AI31" s="637"/>
      <c r="AJ31" s="637"/>
      <c r="AK31" s="637"/>
      <c r="AL31" s="613" t="s">
        <v>129</v>
      </c>
      <c r="AM31" s="614"/>
      <c r="AN31" s="614"/>
      <c r="AO31" s="638"/>
      <c r="AP31" s="677" t="s">
        <v>316</v>
      </c>
      <c r="AQ31" s="678"/>
      <c r="AR31" s="678"/>
      <c r="AS31" s="678"/>
      <c r="AT31" s="679" t="s">
        <v>317</v>
      </c>
      <c r="AU31" s="343"/>
      <c r="AV31" s="343"/>
      <c r="AW31" s="343"/>
      <c r="AX31" s="660" t="s">
        <v>191</v>
      </c>
      <c r="AY31" s="661"/>
      <c r="AZ31" s="661"/>
      <c r="BA31" s="661"/>
      <c r="BB31" s="661"/>
      <c r="BC31" s="661"/>
      <c r="BD31" s="661"/>
      <c r="BE31" s="661"/>
      <c r="BF31" s="662"/>
      <c r="BG31" s="670">
        <v>98.1</v>
      </c>
      <c r="BH31" s="671"/>
      <c r="BI31" s="671"/>
      <c r="BJ31" s="671"/>
      <c r="BK31" s="671"/>
      <c r="BL31" s="671"/>
      <c r="BM31" s="672">
        <v>92.4</v>
      </c>
      <c r="BN31" s="671"/>
      <c r="BO31" s="671"/>
      <c r="BP31" s="671"/>
      <c r="BQ31" s="673"/>
      <c r="BR31" s="670">
        <v>97.6</v>
      </c>
      <c r="BS31" s="671"/>
      <c r="BT31" s="671"/>
      <c r="BU31" s="671"/>
      <c r="BV31" s="671"/>
      <c r="BW31" s="671"/>
      <c r="BX31" s="672">
        <v>91.7</v>
      </c>
      <c r="BY31" s="671"/>
      <c r="BZ31" s="671"/>
      <c r="CA31" s="671"/>
      <c r="CB31" s="673"/>
      <c r="CD31" s="632"/>
      <c r="CE31" s="633"/>
      <c r="CF31" s="607" t="s">
        <v>318</v>
      </c>
      <c r="CG31" s="608"/>
      <c r="CH31" s="608"/>
      <c r="CI31" s="608"/>
      <c r="CJ31" s="608"/>
      <c r="CK31" s="608"/>
      <c r="CL31" s="608"/>
      <c r="CM31" s="608"/>
      <c r="CN31" s="608"/>
      <c r="CO31" s="608"/>
      <c r="CP31" s="608"/>
      <c r="CQ31" s="609"/>
      <c r="CR31" s="610">
        <v>80322</v>
      </c>
      <c r="CS31" s="620"/>
      <c r="CT31" s="620"/>
      <c r="CU31" s="620"/>
      <c r="CV31" s="620"/>
      <c r="CW31" s="620"/>
      <c r="CX31" s="620"/>
      <c r="CY31" s="621"/>
      <c r="CZ31" s="613">
        <v>0.3</v>
      </c>
      <c r="DA31" s="622"/>
      <c r="DB31" s="622"/>
      <c r="DC31" s="623"/>
      <c r="DD31" s="616">
        <v>79622</v>
      </c>
      <c r="DE31" s="620"/>
      <c r="DF31" s="620"/>
      <c r="DG31" s="620"/>
      <c r="DH31" s="620"/>
      <c r="DI31" s="620"/>
      <c r="DJ31" s="620"/>
      <c r="DK31" s="621"/>
      <c r="DL31" s="616">
        <v>79622</v>
      </c>
      <c r="DM31" s="620"/>
      <c r="DN31" s="620"/>
      <c r="DO31" s="620"/>
      <c r="DP31" s="620"/>
      <c r="DQ31" s="620"/>
      <c r="DR31" s="620"/>
      <c r="DS31" s="620"/>
      <c r="DT31" s="620"/>
      <c r="DU31" s="620"/>
      <c r="DV31" s="621"/>
      <c r="DW31" s="613">
        <v>0.5</v>
      </c>
      <c r="DX31" s="622"/>
      <c r="DY31" s="622"/>
      <c r="DZ31" s="622"/>
      <c r="EA31" s="622"/>
      <c r="EB31" s="622"/>
      <c r="EC31" s="641"/>
    </row>
    <row r="32" spans="2:133" ht="11.25" customHeight="1" x14ac:dyDescent="0.2">
      <c r="B32" s="607" t="s">
        <v>319</v>
      </c>
      <c r="C32" s="608"/>
      <c r="D32" s="608"/>
      <c r="E32" s="608"/>
      <c r="F32" s="608"/>
      <c r="G32" s="608"/>
      <c r="H32" s="608"/>
      <c r="I32" s="608"/>
      <c r="J32" s="608"/>
      <c r="K32" s="608"/>
      <c r="L32" s="608"/>
      <c r="M32" s="608"/>
      <c r="N32" s="608"/>
      <c r="O32" s="608"/>
      <c r="P32" s="608"/>
      <c r="Q32" s="609"/>
      <c r="R32" s="610">
        <v>4458356</v>
      </c>
      <c r="S32" s="611"/>
      <c r="T32" s="611"/>
      <c r="U32" s="611"/>
      <c r="V32" s="611"/>
      <c r="W32" s="611"/>
      <c r="X32" s="611"/>
      <c r="Y32" s="612"/>
      <c r="Z32" s="636">
        <v>16.100000000000001</v>
      </c>
      <c r="AA32" s="636"/>
      <c r="AB32" s="636"/>
      <c r="AC32" s="636"/>
      <c r="AD32" s="637" t="s">
        <v>129</v>
      </c>
      <c r="AE32" s="637"/>
      <c r="AF32" s="637"/>
      <c r="AG32" s="637"/>
      <c r="AH32" s="637"/>
      <c r="AI32" s="637"/>
      <c r="AJ32" s="637"/>
      <c r="AK32" s="637"/>
      <c r="AL32" s="613" t="s">
        <v>129</v>
      </c>
      <c r="AM32" s="614"/>
      <c r="AN32" s="614"/>
      <c r="AO32" s="638"/>
      <c r="AP32" s="647"/>
      <c r="AQ32" s="648"/>
      <c r="AR32" s="648"/>
      <c r="AS32" s="648"/>
      <c r="AT32" s="680"/>
      <c r="AU32" s="205" t="s">
        <v>320</v>
      </c>
      <c r="AX32" s="607" t="s">
        <v>321</v>
      </c>
      <c r="AY32" s="608"/>
      <c r="AZ32" s="608"/>
      <c r="BA32" s="608"/>
      <c r="BB32" s="608"/>
      <c r="BC32" s="608"/>
      <c r="BD32" s="608"/>
      <c r="BE32" s="608"/>
      <c r="BF32" s="609"/>
      <c r="BG32" s="674">
        <v>98.2</v>
      </c>
      <c r="BH32" s="620"/>
      <c r="BI32" s="620"/>
      <c r="BJ32" s="620"/>
      <c r="BK32" s="620"/>
      <c r="BL32" s="620"/>
      <c r="BM32" s="614">
        <v>93.1</v>
      </c>
      <c r="BN32" s="620"/>
      <c r="BO32" s="620"/>
      <c r="BP32" s="620"/>
      <c r="BQ32" s="645"/>
      <c r="BR32" s="674">
        <v>97.8</v>
      </c>
      <c r="BS32" s="620"/>
      <c r="BT32" s="620"/>
      <c r="BU32" s="620"/>
      <c r="BV32" s="620"/>
      <c r="BW32" s="620"/>
      <c r="BX32" s="614">
        <v>92.3</v>
      </c>
      <c r="BY32" s="620"/>
      <c r="BZ32" s="620"/>
      <c r="CA32" s="620"/>
      <c r="CB32" s="645"/>
      <c r="CD32" s="634"/>
      <c r="CE32" s="635"/>
      <c r="CF32" s="607" t="s">
        <v>322</v>
      </c>
      <c r="CG32" s="608"/>
      <c r="CH32" s="608"/>
      <c r="CI32" s="608"/>
      <c r="CJ32" s="608"/>
      <c r="CK32" s="608"/>
      <c r="CL32" s="608"/>
      <c r="CM32" s="608"/>
      <c r="CN32" s="608"/>
      <c r="CO32" s="608"/>
      <c r="CP32" s="608"/>
      <c r="CQ32" s="609"/>
      <c r="CR32" s="610">
        <v>2</v>
      </c>
      <c r="CS32" s="611"/>
      <c r="CT32" s="611"/>
      <c r="CU32" s="611"/>
      <c r="CV32" s="611"/>
      <c r="CW32" s="611"/>
      <c r="CX32" s="611"/>
      <c r="CY32" s="612"/>
      <c r="CZ32" s="613">
        <v>0</v>
      </c>
      <c r="DA32" s="622"/>
      <c r="DB32" s="622"/>
      <c r="DC32" s="623"/>
      <c r="DD32" s="616">
        <v>2</v>
      </c>
      <c r="DE32" s="611"/>
      <c r="DF32" s="611"/>
      <c r="DG32" s="611"/>
      <c r="DH32" s="611"/>
      <c r="DI32" s="611"/>
      <c r="DJ32" s="611"/>
      <c r="DK32" s="612"/>
      <c r="DL32" s="616">
        <v>2</v>
      </c>
      <c r="DM32" s="611"/>
      <c r="DN32" s="611"/>
      <c r="DO32" s="611"/>
      <c r="DP32" s="611"/>
      <c r="DQ32" s="611"/>
      <c r="DR32" s="611"/>
      <c r="DS32" s="611"/>
      <c r="DT32" s="611"/>
      <c r="DU32" s="611"/>
      <c r="DV32" s="612"/>
      <c r="DW32" s="613">
        <v>0</v>
      </c>
      <c r="DX32" s="622"/>
      <c r="DY32" s="622"/>
      <c r="DZ32" s="622"/>
      <c r="EA32" s="622"/>
      <c r="EB32" s="622"/>
      <c r="EC32" s="641"/>
    </row>
    <row r="33" spans="2:133" ht="11.25" customHeight="1" x14ac:dyDescent="0.2">
      <c r="B33" s="667" t="s">
        <v>323</v>
      </c>
      <c r="C33" s="668"/>
      <c r="D33" s="668"/>
      <c r="E33" s="668"/>
      <c r="F33" s="668"/>
      <c r="G33" s="668"/>
      <c r="H33" s="668"/>
      <c r="I33" s="668"/>
      <c r="J33" s="668"/>
      <c r="K33" s="668"/>
      <c r="L33" s="668"/>
      <c r="M33" s="668"/>
      <c r="N33" s="668"/>
      <c r="O33" s="668"/>
      <c r="P33" s="668"/>
      <c r="Q33" s="669"/>
      <c r="R33" s="610" t="s">
        <v>129</v>
      </c>
      <c r="S33" s="611"/>
      <c r="T33" s="611"/>
      <c r="U33" s="611"/>
      <c r="V33" s="611"/>
      <c r="W33" s="611"/>
      <c r="X33" s="611"/>
      <c r="Y33" s="612"/>
      <c r="Z33" s="636" t="s">
        <v>129</v>
      </c>
      <c r="AA33" s="636"/>
      <c r="AB33" s="636"/>
      <c r="AC33" s="636"/>
      <c r="AD33" s="637" t="s">
        <v>129</v>
      </c>
      <c r="AE33" s="637"/>
      <c r="AF33" s="637"/>
      <c r="AG33" s="637"/>
      <c r="AH33" s="637"/>
      <c r="AI33" s="637"/>
      <c r="AJ33" s="637"/>
      <c r="AK33" s="637"/>
      <c r="AL33" s="613" t="s">
        <v>129</v>
      </c>
      <c r="AM33" s="614"/>
      <c r="AN33" s="614"/>
      <c r="AO33" s="638"/>
      <c r="AP33" s="649"/>
      <c r="AQ33" s="650"/>
      <c r="AR33" s="650"/>
      <c r="AS33" s="650"/>
      <c r="AT33" s="681"/>
      <c r="AU33" s="344"/>
      <c r="AV33" s="344"/>
      <c r="AW33" s="344"/>
      <c r="AX33" s="587" t="s">
        <v>324</v>
      </c>
      <c r="AY33" s="588"/>
      <c r="AZ33" s="588"/>
      <c r="BA33" s="588"/>
      <c r="BB33" s="588"/>
      <c r="BC33" s="588"/>
      <c r="BD33" s="588"/>
      <c r="BE33" s="588"/>
      <c r="BF33" s="589"/>
      <c r="BG33" s="666">
        <v>97.8</v>
      </c>
      <c r="BH33" s="591"/>
      <c r="BI33" s="591"/>
      <c r="BJ33" s="591"/>
      <c r="BK33" s="591"/>
      <c r="BL33" s="591"/>
      <c r="BM33" s="628">
        <v>91.1</v>
      </c>
      <c r="BN33" s="591"/>
      <c r="BO33" s="591"/>
      <c r="BP33" s="591"/>
      <c r="BQ33" s="639"/>
      <c r="BR33" s="666">
        <v>97.2</v>
      </c>
      <c r="BS33" s="591"/>
      <c r="BT33" s="591"/>
      <c r="BU33" s="591"/>
      <c r="BV33" s="591"/>
      <c r="BW33" s="591"/>
      <c r="BX33" s="628">
        <v>90.4</v>
      </c>
      <c r="BY33" s="591"/>
      <c r="BZ33" s="591"/>
      <c r="CA33" s="591"/>
      <c r="CB33" s="639"/>
      <c r="CD33" s="607" t="s">
        <v>325</v>
      </c>
      <c r="CE33" s="608"/>
      <c r="CF33" s="608"/>
      <c r="CG33" s="608"/>
      <c r="CH33" s="608"/>
      <c r="CI33" s="608"/>
      <c r="CJ33" s="608"/>
      <c r="CK33" s="608"/>
      <c r="CL33" s="608"/>
      <c r="CM33" s="608"/>
      <c r="CN33" s="608"/>
      <c r="CO33" s="608"/>
      <c r="CP33" s="608"/>
      <c r="CQ33" s="609"/>
      <c r="CR33" s="610">
        <v>11275939</v>
      </c>
      <c r="CS33" s="620"/>
      <c r="CT33" s="620"/>
      <c r="CU33" s="620"/>
      <c r="CV33" s="620"/>
      <c r="CW33" s="620"/>
      <c r="CX33" s="620"/>
      <c r="CY33" s="621"/>
      <c r="CZ33" s="613">
        <v>42.9</v>
      </c>
      <c r="DA33" s="622"/>
      <c r="DB33" s="622"/>
      <c r="DC33" s="623"/>
      <c r="DD33" s="616">
        <v>8533583</v>
      </c>
      <c r="DE33" s="620"/>
      <c r="DF33" s="620"/>
      <c r="DG33" s="620"/>
      <c r="DH33" s="620"/>
      <c r="DI33" s="620"/>
      <c r="DJ33" s="620"/>
      <c r="DK33" s="621"/>
      <c r="DL33" s="616">
        <v>6253450</v>
      </c>
      <c r="DM33" s="620"/>
      <c r="DN33" s="620"/>
      <c r="DO33" s="620"/>
      <c r="DP33" s="620"/>
      <c r="DQ33" s="620"/>
      <c r="DR33" s="620"/>
      <c r="DS33" s="620"/>
      <c r="DT33" s="620"/>
      <c r="DU33" s="620"/>
      <c r="DV33" s="621"/>
      <c r="DW33" s="613">
        <v>42.1</v>
      </c>
      <c r="DX33" s="622"/>
      <c r="DY33" s="622"/>
      <c r="DZ33" s="622"/>
      <c r="EA33" s="622"/>
      <c r="EB33" s="622"/>
      <c r="EC33" s="641"/>
    </row>
    <row r="34" spans="2:133" ht="11.25" customHeight="1" x14ac:dyDescent="0.2">
      <c r="B34" s="607" t="s">
        <v>326</v>
      </c>
      <c r="C34" s="608"/>
      <c r="D34" s="608"/>
      <c r="E34" s="608"/>
      <c r="F34" s="608"/>
      <c r="G34" s="608"/>
      <c r="H34" s="608"/>
      <c r="I34" s="608"/>
      <c r="J34" s="608"/>
      <c r="K34" s="608"/>
      <c r="L34" s="608"/>
      <c r="M34" s="608"/>
      <c r="N34" s="608"/>
      <c r="O34" s="608"/>
      <c r="P34" s="608"/>
      <c r="Q34" s="609"/>
      <c r="R34" s="610">
        <v>1492779</v>
      </c>
      <c r="S34" s="611"/>
      <c r="T34" s="611"/>
      <c r="U34" s="611"/>
      <c r="V34" s="611"/>
      <c r="W34" s="611"/>
      <c r="X34" s="611"/>
      <c r="Y34" s="612"/>
      <c r="Z34" s="636">
        <v>5.4</v>
      </c>
      <c r="AA34" s="636"/>
      <c r="AB34" s="636"/>
      <c r="AC34" s="636"/>
      <c r="AD34" s="637" t="s">
        <v>129</v>
      </c>
      <c r="AE34" s="637"/>
      <c r="AF34" s="637"/>
      <c r="AG34" s="637"/>
      <c r="AH34" s="637"/>
      <c r="AI34" s="637"/>
      <c r="AJ34" s="637"/>
      <c r="AK34" s="637"/>
      <c r="AL34" s="613" t="s">
        <v>129</v>
      </c>
      <c r="AM34" s="614"/>
      <c r="AN34" s="614"/>
      <c r="AO34" s="638"/>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7" t="s">
        <v>327</v>
      </c>
      <c r="CE34" s="608"/>
      <c r="CF34" s="608"/>
      <c r="CG34" s="608"/>
      <c r="CH34" s="608"/>
      <c r="CI34" s="608"/>
      <c r="CJ34" s="608"/>
      <c r="CK34" s="608"/>
      <c r="CL34" s="608"/>
      <c r="CM34" s="608"/>
      <c r="CN34" s="608"/>
      <c r="CO34" s="608"/>
      <c r="CP34" s="608"/>
      <c r="CQ34" s="609"/>
      <c r="CR34" s="610">
        <v>3209427</v>
      </c>
      <c r="CS34" s="611"/>
      <c r="CT34" s="611"/>
      <c r="CU34" s="611"/>
      <c r="CV34" s="611"/>
      <c r="CW34" s="611"/>
      <c r="CX34" s="611"/>
      <c r="CY34" s="612"/>
      <c r="CZ34" s="613">
        <v>12.2</v>
      </c>
      <c r="DA34" s="622"/>
      <c r="DB34" s="622"/>
      <c r="DC34" s="623"/>
      <c r="DD34" s="616">
        <v>2008319</v>
      </c>
      <c r="DE34" s="611"/>
      <c r="DF34" s="611"/>
      <c r="DG34" s="611"/>
      <c r="DH34" s="611"/>
      <c r="DI34" s="611"/>
      <c r="DJ34" s="611"/>
      <c r="DK34" s="612"/>
      <c r="DL34" s="616">
        <v>1883121</v>
      </c>
      <c r="DM34" s="611"/>
      <c r="DN34" s="611"/>
      <c r="DO34" s="611"/>
      <c r="DP34" s="611"/>
      <c r="DQ34" s="611"/>
      <c r="DR34" s="611"/>
      <c r="DS34" s="611"/>
      <c r="DT34" s="611"/>
      <c r="DU34" s="611"/>
      <c r="DV34" s="612"/>
      <c r="DW34" s="613">
        <v>12.7</v>
      </c>
      <c r="DX34" s="622"/>
      <c r="DY34" s="622"/>
      <c r="DZ34" s="622"/>
      <c r="EA34" s="622"/>
      <c r="EB34" s="622"/>
      <c r="EC34" s="641"/>
    </row>
    <row r="35" spans="2:133" ht="11.25" customHeight="1" x14ac:dyDescent="0.2">
      <c r="B35" s="607" t="s">
        <v>328</v>
      </c>
      <c r="C35" s="608"/>
      <c r="D35" s="608"/>
      <c r="E35" s="608"/>
      <c r="F35" s="608"/>
      <c r="G35" s="608"/>
      <c r="H35" s="608"/>
      <c r="I35" s="608"/>
      <c r="J35" s="608"/>
      <c r="K35" s="608"/>
      <c r="L35" s="608"/>
      <c r="M35" s="608"/>
      <c r="N35" s="608"/>
      <c r="O35" s="608"/>
      <c r="P35" s="608"/>
      <c r="Q35" s="609"/>
      <c r="R35" s="610">
        <v>82515</v>
      </c>
      <c r="S35" s="611"/>
      <c r="T35" s="611"/>
      <c r="U35" s="611"/>
      <c r="V35" s="611"/>
      <c r="W35" s="611"/>
      <c r="X35" s="611"/>
      <c r="Y35" s="612"/>
      <c r="Z35" s="636">
        <v>0.3</v>
      </c>
      <c r="AA35" s="636"/>
      <c r="AB35" s="636"/>
      <c r="AC35" s="636"/>
      <c r="AD35" s="637" t="s">
        <v>129</v>
      </c>
      <c r="AE35" s="637"/>
      <c r="AF35" s="637"/>
      <c r="AG35" s="637"/>
      <c r="AH35" s="637"/>
      <c r="AI35" s="637"/>
      <c r="AJ35" s="637"/>
      <c r="AK35" s="637"/>
      <c r="AL35" s="613" t="s">
        <v>129</v>
      </c>
      <c r="AM35" s="614"/>
      <c r="AN35" s="614"/>
      <c r="AO35" s="638"/>
      <c r="AP35" s="211"/>
      <c r="AQ35" s="663" t="s">
        <v>329</v>
      </c>
      <c r="AR35" s="664"/>
      <c r="AS35" s="664"/>
      <c r="AT35" s="664"/>
      <c r="AU35" s="664"/>
      <c r="AV35" s="664"/>
      <c r="AW35" s="664"/>
      <c r="AX35" s="664"/>
      <c r="AY35" s="664"/>
      <c r="AZ35" s="664"/>
      <c r="BA35" s="664"/>
      <c r="BB35" s="664"/>
      <c r="BC35" s="664"/>
      <c r="BD35" s="664"/>
      <c r="BE35" s="664"/>
      <c r="BF35" s="665"/>
      <c r="BG35" s="663" t="s">
        <v>330</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07" t="s">
        <v>331</v>
      </c>
      <c r="CE35" s="608"/>
      <c r="CF35" s="608"/>
      <c r="CG35" s="608"/>
      <c r="CH35" s="608"/>
      <c r="CI35" s="608"/>
      <c r="CJ35" s="608"/>
      <c r="CK35" s="608"/>
      <c r="CL35" s="608"/>
      <c r="CM35" s="608"/>
      <c r="CN35" s="608"/>
      <c r="CO35" s="608"/>
      <c r="CP35" s="608"/>
      <c r="CQ35" s="609"/>
      <c r="CR35" s="610">
        <v>210620</v>
      </c>
      <c r="CS35" s="620"/>
      <c r="CT35" s="620"/>
      <c r="CU35" s="620"/>
      <c r="CV35" s="620"/>
      <c r="CW35" s="620"/>
      <c r="CX35" s="620"/>
      <c r="CY35" s="621"/>
      <c r="CZ35" s="613">
        <v>0.8</v>
      </c>
      <c r="DA35" s="622"/>
      <c r="DB35" s="622"/>
      <c r="DC35" s="623"/>
      <c r="DD35" s="616">
        <v>206812</v>
      </c>
      <c r="DE35" s="620"/>
      <c r="DF35" s="620"/>
      <c r="DG35" s="620"/>
      <c r="DH35" s="620"/>
      <c r="DI35" s="620"/>
      <c r="DJ35" s="620"/>
      <c r="DK35" s="621"/>
      <c r="DL35" s="616">
        <v>177662</v>
      </c>
      <c r="DM35" s="620"/>
      <c r="DN35" s="620"/>
      <c r="DO35" s="620"/>
      <c r="DP35" s="620"/>
      <c r="DQ35" s="620"/>
      <c r="DR35" s="620"/>
      <c r="DS35" s="620"/>
      <c r="DT35" s="620"/>
      <c r="DU35" s="620"/>
      <c r="DV35" s="621"/>
      <c r="DW35" s="613">
        <v>1.2</v>
      </c>
      <c r="DX35" s="622"/>
      <c r="DY35" s="622"/>
      <c r="DZ35" s="622"/>
      <c r="EA35" s="622"/>
      <c r="EB35" s="622"/>
      <c r="EC35" s="641"/>
    </row>
    <row r="36" spans="2:133" ht="11.25" customHeight="1" x14ac:dyDescent="0.2">
      <c r="B36" s="607" t="s">
        <v>332</v>
      </c>
      <c r="C36" s="608"/>
      <c r="D36" s="608"/>
      <c r="E36" s="608"/>
      <c r="F36" s="608"/>
      <c r="G36" s="608"/>
      <c r="H36" s="608"/>
      <c r="I36" s="608"/>
      <c r="J36" s="608"/>
      <c r="K36" s="608"/>
      <c r="L36" s="608"/>
      <c r="M36" s="608"/>
      <c r="N36" s="608"/>
      <c r="O36" s="608"/>
      <c r="P36" s="608"/>
      <c r="Q36" s="609"/>
      <c r="R36" s="610">
        <v>27795</v>
      </c>
      <c r="S36" s="611"/>
      <c r="T36" s="611"/>
      <c r="U36" s="611"/>
      <c r="V36" s="611"/>
      <c r="W36" s="611"/>
      <c r="X36" s="611"/>
      <c r="Y36" s="612"/>
      <c r="Z36" s="636">
        <v>0.1</v>
      </c>
      <c r="AA36" s="636"/>
      <c r="AB36" s="636"/>
      <c r="AC36" s="636"/>
      <c r="AD36" s="637" t="s">
        <v>129</v>
      </c>
      <c r="AE36" s="637"/>
      <c r="AF36" s="637"/>
      <c r="AG36" s="637"/>
      <c r="AH36" s="637"/>
      <c r="AI36" s="637"/>
      <c r="AJ36" s="637"/>
      <c r="AK36" s="637"/>
      <c r="AL36" s="613" t="s">
        <v>129</v>
      </c>
      <c r="AM36" s="614"/>
      <c r="AN36" s="614"/>
      <c r="AO36" s="638"/>
      <c r="AP36" s="211"/>
      <c r="AQ36" s="654" t="s">
        <v>333</v>
      </c>
      <c r="AR36" s="655"/>
      <c r="AS36" s="655"/>
      <c r="AT36" s="655"/>
      <c r="AU36" s="655"/>
      <c r="AV36" s="655"/>
      <c r="AW36" s="655"/>
      <c r="AX36" s="655"/>
      <c r="AY36" s="656"/>
      <c r="AZ36" s="657">
        <v>2402323</v>
      </c>
      <c r="BA36" s="658"/>
      <c r="BB36" s="658"/>
      <c r="BC36" s="658"/>
      <c r="BD36" s="658"/>
      <c r="BE36" s="658"/>
      <c r="BF36" s="659"/>
      <c r="BG36" s="660" t="s">
        <v>334</v>
      </c>
      <c r="BH36" s="661"/>
      <c r="BI36" s="661"/>
      <c r="BJ36" s="661"/>
      <c r="BK36" s="661"/>
      <c r="BL36" s="661"/>
      <c r="BM36" s="661"/>
      <c r="BN36" s="661"/>
      <c r="BO36" s="661"/>
      <c r="BP36" s="661"/>
      <c r="BQ36" s="661"/>
      <c r="BR36" s="661"/>
      <c r="BS36" s="661"/>
      <c r="BT36" s="661"/>
      <c r="BU36" s="662"/>
      <c r="BV36" s="657">
        <v>87039</v>
      </c>
      <c r="BW36" s="658"/>
      <c r="BX36" s="658"/>
      <c r="BY36" s="658"/>
      <c r="BZ36" s="658"/>
      <c r="CA36" s="658"/>
      <c r="CB36" s="659"/>
      <c r="CD36" s="607" t="s">
        <v>335</v>
      </c>
      <c r="CE36" s="608"/>
      <c r="CF36" s="608"/>
      <c r="CG36" s="608"/>
      <c r="CH36" s="608"/>
      <c r="CI36" s="608"/>
      <c r="CJ36" s="608"/>
      <c r="CK36" s="608"/>
      <c r="CL36" s="608"/>
      <c r="CM36" s="608"/>
      <c r="CN36" s="608"/>
      <c r="CO36" s="608"/>
      <c r="CP36" s="608"/>
      <c r="CQ36" s="609"/>
      <c r="CR36" s="610">
        <v>4128376</v>
      </c>
      <c r="CS36" s="611"/>
      <c r="CT36" s="611"/>
      <c r="CU36" s="611"/>
      <c r="CV36" s="611"/>
      <c r="CW36" s="611"/>
      <c r="CX36" s="611"/>
      <c r="CY36" s="612"/>
      <c r="CZ36" s="613">
        <v>15.7</v>
      </c>
      <c r="DA36" s="622"/>
      <c r="DB36" s="622"/>
      <c r="DC36" s="623"/>
      <c r="DD36" s="616">
        <v>3300061</v>
      </c>
      <c r="DE36" s="611"/>
      <c r="DF36" s="611"/>
      <c r="DG36" s="611"/>
      <c r="DH36" s="611"/>
      <c r="DI36" s="611"/>
      <c r="DJ36" s="611"/>
      <c r="DK36" s="612"/>
      <c r="DL36" s="616">
        <v>2430672</v>
      </c>
      <c r="DM36" s="611"/>
      <c r="DN36" s="611"/>
      <c r="DO36" s="611"/>
      <c r="DP36" s="611"/>
      <c r="DQ36" s="611"/>
      <c r="DR36" s="611"/>
      <c r="DS36" s="611"/>
      <c r="DT36" s="611"/>
      <c r="DU36" s="611"/>
      <c r="DV36" s="612"/>
      <c r="DW36" s="613">
        <v>16.3</v>
      </c>
      <c r="DX36" s="622"/>
      <c r="DY36" s="622"/>
      <c r="DZ36" s="622"/>
      <c r="EA36" s="622"/>
      <c r="EB36" s="622"/>
      <c r="EC36" s="641"/>
    </row>
    <row r="37" spans="2:133" ht="11.25" customHeight="1" x14ac:dyDescent="0.2">
      <c r="B37" s="607" t="s">
        <v>336</v>
      </c>
      <c r="C37" s="608"/>
      <c r="D37" s="608"/>
      <c r="E37" s="608"/>
      <c r="F37" s="608"/>
      <c r="G37" s="608"/>
      <c r="H37" s="608"/>
      <c r="I37" s="608"/>
      <c r="J37" s="608"/>
      <c r="K37" s="608"/>
      <c r="L37" s="608"/>
      <c r="M37" s="608"/>
      <c r="N37" s="608"/>
      <c r="O37" s="608"/>
      <c r="P37" s="608"/>
      <c r="Q37" s="609"/>
      <c r="R37" s="610">
        <v>1034440</v>
      </c>
      <c r="S37" s="611"/>
      <c r="T37" s="611"/>
      <c r="U37" s="611"/>
      <c r="V37" s="611"/>
      <c r="W37" s="611"/>
      <c r="X37" s="611"/>
      <c r="Y37" s="612"/>
      <c r="Z37" s="636">
        <v>3.7</v>
      </c>
      <c r="AA37" s="636"/>
      <c r="AB37" s="636"/>
      <c r="AC37" s="636"/>
      <c r="AD37" s="637" t="s">
        <v>129</v>
      </c>
      <c r="AE37" s="637"/>
      <c r="AF37" s="637"/>
      <c r="AG37" s="637"/>
      <c r="AH37" s="637"/>
      <c r="AI37" s="637"/>
      <c r="AJ37" s="637"/>
      <c r="AK37" s="637"/>
      <c r="AL37" s="613" t="s">
        <v>129</v>
      </c>
      <c r="AM37" s="614"/>
      <c r="AN37" s="614"/>
      <c r="AO37" s="638"/>
      <c r="AQ37" s="642" t="s">
        <v>337</v>
      </c>
      <c r="AR37" s="643"/>
      <c r="AS37" s="643"/>
      <c r="AT37" s="643"/>
      <c r="AU37" s="643"/>
      <c r="AV37" s="643"/>
      <c r="AW37" s="643"/>
      <c r="AX37" s="643"/>
      <c r="AY37" s="644"/>
      <c r="AZ37" s="610">
        <v>220817</v>
      </c>
      <c r="BA37" s="611"/>
      <c r="BB37" s="611"/>
      <c r="BC37" s="611"/>
      <c r="BD37" s="620"/>
      <c r="BE37" s="620"/>
      <c r="BF37" s="645"/>
      <c r="BG37" s="607" t="s">
        <v>338</v>
      </c>
      <c r="BH37" s="608"/>
      <c r="BI37" s="608"/>
      <c r="BJ37" s="608"/>
      <c r="BK37" s="608"/>
      <c r="BL37" s="608"/>
      <c r="BM37" s="608"/>
      <c r="BN37" s="608"/>
      <c r="BO37" s="608"/>
      <c r="BP37" s="608"/>
      <c r="BQ37" s="608"/>
      <c r="BR37" s="608"/>
      <c r="BS37" s="608"/>
      <c r="BT37" s="608"/>
      <c r="BU37" s="609"/>
      <c r="BV37" s="610">
        <v>65613</v>
      </c>
      <c r="BW37" s="611"/>
      <c r="BX37" s="611"/>
      <c r="BY37" s="611"/>
      <c r="BZ37" s="611"/>
      <c r="CA37" s="611"/>
      <c r="CB37" s="646"/>
      <c r="CD37" s="607" t="s">
        <v>339</v>
      </c>
      <c r="CE37" s="608"/>
      <c r="CF37" s="608"/>
      <c r="CG37" s="608"/>
      <c r="CH37" s="608"/>
      <c r="CI37" s="608"/>
      <c r="CJ37" s="608"/>
      <c r="CK37" s="608"/>
      <c r="CL37" s="608"/>
      <c r="CM37" s="608"/>
      <c r="CN37" s="608"/>
      <c r="CO37" s="608"/>
      <c r="CP37" s="608"/>
      <c r="CQ37" s="609"/>
      <c r="CR37" s="610">
        <v>1549049</v>
      </c>
      <c r="CS37" s="620"/>
      <c r="CT37" s="620"/>
      <c r="CU37" s="620"/>
      <c r="CV37" s="620"/>
      <c r="CW37" s="620"/>
      <c r="CX37" s="620"/>
      <c r="CY37" s="621"/>
      <c r="CZ37" s="613">
        <v>5.9</v>
      </c>
      <c r="DA37" s="622"/>
      <c r="DB37" s="622"/>
      <c r="DC37" s="623"/>
      <c r="DD37" s="616">
        <v>1548823</v>
      </c>
      <c r="DE37" s="620"/>
      <c r="DF37" s="620"/>
      <c r="DG37" s="620"/>
      <c r="DH37" s="620"/>
      <c r="DI37" s="620"/>
      <c r="DJ37" s="620"/>
      <c r="DK37" s="621"/>
      <c r="DL37" s="616">
        <v>1434188</v>
      </c>
      <c r="DM37" s="620"/>
      <c r="DN37" s="620"/>
      <c r="DO37" s="620"/>
      <c r="DP37" s="620"/>
      <c r="DQ37" s="620"/>
      <c r="DR37" s="620"/>
      <c r="DS37" s="620"/>
      <c r="DT37" s="620"/>
      <c r="DU37" s="620"/>
      <c r="DV37" s="621"/>
      <c r="DW37" s="613">
        <v>9.6</v>
      </c>
      <c r="DX37" s="622"/>
      <c r="DY37" s="622"/>
      <c r="DZ37" s="622"/>
      <c r="EA37" s="622"/>
      <c r="EB37" s="622"/>
      <c r="EC37" s="641"/>
    </row>
    <row r="38" spans="2:133" ht="11.25" customHeight="1" x14ac:dyDescent="0.2">
      <c r="B38" s="607" t="s">
        <v>340</v>
      </c>
      <c r="C38" s="608"/>
      <c r="D38" s="608"/>
      <c r="E38" s="608"/>
      <c r="F38" s="608"/>
      <c r="G38" s="608"/>
      <c r="H38" s="608"/>
      <c r="I38" s="608"/>
      <c r="J38" s="608"/>
      <c r="K38" s="608"/>
      <c r="L38" s="608"/>
      <c r="M38" s="608"/>
      <c r="N38" s="608"/>
      <c r="O38" s="608"/>
      <c r="P38" s="608"/>
      <c r="Q38" s="609"/>
      <c r="R38" s="610">
        <v>902859</v>
      </c>
      <c r="S38" s="611"/>
      <c r="T38" s="611"/>
      <c r="U38" s="611"/>
      <c r="V38" s="611"/>
      <c r="W38" s="611"/>
      <c r="X38" s="611"/>
      <c r="Y38" s="612"/>
      <c r="Z38" s="636">
        <v>3.3</v>
      </c>
      <c r="AA38" s="636"/>
      <c r="AB38" s="636"/>
      <c r="AC38" s="636"/>
      <c r="AD38" s="637" t="s">
        <v>129</v>
      </c>
      <c r="AE38" s="637"/>
      <c r="AF38" s="637"/>
      <c r="AG38" s="637"/>
      <c r="AH38" s="637"/>
      <c r="AI38" s="637"/>
      <c r="AJ38" s="637"/>
      <c r="AK38" s="637"/>
      <c r="AL38" s="613" t="s">
        <v>129</v>
      </c>
      <c r="AM38" s="614"/>
      <c r="AN38" s="614"/>
      <c r="AO38" s="638"/>
      <c r="AQ38" s="642" t="s">
        <v>341</v>
      </c>
      <c r="AR38" s="643"/>
      <c r="AS38" s="643"/>
      <c r="AT38" s="643"/>
      <c r="AU38" s="643"/>
      <c r="AV38" s="643"/>
      <c r="AW38" s="643"/>
      <c r="AX38" s="643"/>
      <c r="AY38" s="644"/>
      <c r="AZ38" s="610">
        <v>140908</v>
      </c>
      <c r="BA38" s="611"/>
      <c r="BB38" s="611"/>
      <c r="BC38" s="611"/>
      <c r="BD38" s="620"/>
      <c r="BE38" s="620"/>
      <c r="BF38" s="645"/>
      <c r="BG38" s="607" t="s">
        <v>342</v>
      </c>
      <c r="BH38" s="608"/>
      <c r="BI38" s="608"/>
      <c r="BJ38" s="608"/>
      <c r="BK38" s="608"/>
      <c r="BL38" s="608"/>
      <c r="BM38" s="608"/>
      <c r="BN38" s="608"/>
      <c r="BO38" s="608"/>
      <c r="BP38" s="608"/>
      <c r="BQ38" s="608"/>
      <c r="BR38" s="608"/>
      <c r="BS38" s="608"/>
      <c r="BT38" s="608"/>
      <c r="BU38" s="609"/>
      <c r="BV38" s="610">
        <v>9370</v>
      </c>
      <c r="BW38" s="611"/>
      <c r="BX38" s="611"/>
      <c r="BY38" s="611"/>
      <c r="BZ38" s="611"/>
      <c r="CA38" s="611"/>
      <c r="CB38" s="646"/>
      <c r="CD38" s="607" t="s">
        <v>343</v>
      </c>
      <c r="CE38" s="608"/>
      <c r="CF38" s="608"/>
      <c r="CG38" s="608"/>
      <c r="CH38" s="608"/>
      <c r="CI38" s="608"/>
      <c r="CJ38" s="608"/>
      <c r="CK38" s="608"/>
      <c r="CL38" s="608"/>
      <c r="CM38" s="608"/>
      <c r="CN38" s="608"/>
      <c r="CO38" s="608"/>
      <c r="CP38" s="608"/>
      <c r="CQ38" s="609"/>
      <c r="CR38" s="610">
        <v>2222197</v>
      </c>
      <c r="CS38" s="611"/>
      <c r="CT38" s="611"/>
      <c r="CU38" s="611"/>
      <c r="CV38" s="611"/>
      <c r="CW38" s="611"/>
      <c r="CX38" s="611"/>
      <c r="CY38" s="612"/>
      <c r="CZ38" s="613">
        <v>8.5</v>
      </c>
      <c r="DA38" s="622"/>
      <c r="DB38" s="622"/>
      <c r="DC38" s="623"/>
      <c r="DD38" s="616">
        <v>1793916</v>
      </c>
      <c r="DE38" s="611"/>
      <c r="DF38" s="611"/>
      <c r="DG38" s="611"/>
      <c r="DH38" s="611"/>
      <c r="DI38" s="611"/>
      <c r="DJ38" s="611"/>
      <c r="DK38" s="612"/>
      <c r="DL38" s="616">
        <v>1761995</v>
      </c>
      <c r="DM38" s="611"/>
      <c r="DN38" s="611"/>
      <c r="DO38" s="611"/>
      <c r="DP38" s="611"/>
      <c r="DQ38" s="611"/>
      <c r="DR38" s="611"/>
      <c r="DS38" s="611"/>
      <c r="DT38" s="611"/>
      <c r="DU38" s="611"/>
      <c r="DV38" s="612"/>
      <c r="DW38" s="613">
        <v>11.9</v>
      </c>
      <c r="DX38" s="622"/>
      <c r="DY38" s="622"/>
      <c r="DZ38" s="622"/>
      <c r="EA38" s="622"/>
      <c r="EB38" s="622"/>
      <c r="EC38" s="641"/>
    </row>
    <row r="39" spans="2:133" ht="11.25" customHeight="1" x14ac:dyDescent="0.2">
      <c r="B39" s="607" t="s">
        <v>344</v>
      </c>
      <c r="C39" s="608"/>
      <c r="D39" s="608"/>
      <c r="E39" s="608"/>
      <c r="F39" s="608"/>
      <c r="G39" s="608"/>
      <c r="H39" s="608"/>
      <c r="I39" s="608"/>
      <c r="J39" s="608"/>
      <c r="K39" s="608"/>
      <c r="L39" s="608"/>
      <c r="M39" s="608"/>
      <c r="N39" s="608"/>
      <c r="O39" s="608"/>
      <c r="P39" s="608"/>
      <c r="Q39" s="609"/>
      <c r="R39" s="610">
        <v>1297339</v>
      </c>
      <c r="S39" s="611"/>
      <c r="T39" s="611"/>
      <c r="U39" s="611"/>
      <c r="V39" s="611"/>
      <c r="W39" s="611"/>
      <c r="X39" s="611"/>
      <c r="Y39" s="612"/>
      <c r="Z39" s="636">
        <v>4.7</v>
      </c>
      <c r="AA39" s="636"/>
      <c r="AB39" s="636"/>
      <c r="AC39" s="636"/>
      <c r="AD39" s="637">
        <v>2846</v>
      </c>
      <c r="AE39" s="637"/>
      <c r="AF39" s="637"/>
      <c r="AG39" s="637"/>
      <c r="AH39" s="637"/>
      <c r="AI39" s="637"/>
      <c r="AJ39" s="637"/>
      <c r="AK39" s="637"/>
      <c r="AL39" s="613">
        <v>0</v>
      </c>
      <c r="AM39" s="614"/>
      <c r="AN39" s="614"/>
      <c r="AO39" s="638"/>
      <c r="AQ39" s="642" t="s">
        <v>345</v>
      </c>
      <c r="AR39" s="643"/>
      <c r="AS39" s="643"/>
      <c r="AT39" s="643"/>
      <c r="AU39" s="643"/>
      <c r="AV39" s="643"/>
      <c r="AW39" s="643"/>
      <c r="AX39" s="643"/>
      <c r="AY39" s="644"/>
      <c r="AZ39" s="610">
        <v>39218</v>
      </c>
      <c r="BA39" s="611"/>
      <c r="BB39" s="611"/>
      <c r="BC39" s="611"/>
      <c r="BD39" s="620"/>
      <c r="BE39" s="620"/>
      <c r="BF39" s="645"/>
      <c r="BG39" s="607" t="s">
        <v>346</v>
      </c>
      <c r="BH39" s="608"/>
      <c r="BI39" s="608"/>
      <c r="BJ39" s="608"/>
      <c r="BK39" s="608"/>
      <c r="BL39" s="608"/>
      <c r="BM39" s="608"/>
      <c r="BN39" s="608"/>
      <c r="BO39" s="608"/>
      <c r="BP39" s="608"/>
      <c r="BQ39" s="608"/>
      <c r="BR39" s="608"/>
      <c r="BS39" s="608"/>
      <c r="BT39" s="608"/>
      <c r="BU39" s="609"/>
      <c r="BV39" s="610">
        <v>14921</v>
      </c>
      <c r="BW39" s="611"/>
      <c r="BX39" s="611"/>
      <c r="BY39" s="611"/>
      <c r="BZ39" s="611"/>
      <c r="CA39" s="611"/>
      <c r="CB39" s="646"/>
      <c r="CD39" s="607" t="s">
        <v>347</v>
      </c>
      <c r="CE39" s="608"/>
      <c r="CF39" s="608"/>
      <c r="CG39" s="608"/>
      <c r="CH39" s="608"/>
      <c r="CI39" s="608"/>
      <c r="CJ39" s="608"/>
      <c r="CK39" s="608"/>
      <c r="CL39" s="608"/>
      <c r="CM39" s="608"/>
      <c r="CN39" s="608"/>
      <c r="CO39" s="608"/>
      <c r="CP39" s="608"/>
      <c r="CQ39" s="609"/>
      <c r="CR39" s="610">
        <v>1324573</v>
      </c>
      <c r="CS39" s="620"/>
      <c r="CT39" s="620"/>
      <c r="CU39" s="620"/>
      <c r="CV39" s="620"/>
      <c r="CW39" s="620"/>
      <c r="CX39" s="620"/>
      <c r="CY39" s="621"/>
      <c r="CZ39" s="613">
        <v>5</v>
      </c>
      <c r="DA39" s="622"/>
      <c r="DB39" s="622"/>
      <c r="DC39" s="623"/>
      <c r="DD39" s="616">
        <v>1213414</v>
      </c>
      <c r="DE39" s="620"/>
      <c r="DF39" s="620"/>
      <c r="DG39" s="620"/>
      <c r="DH39" s="620"/>
      <c r="DI39" s="620"/>
      <c r="DJ39" s="620"/>
      <c r="DK39" s="621"/>
      <c r="DL39" s="616" t="s">
        <v>129</v>
      </c>
      <c r="DM39" s="620"/>
      <c r="DN39" s="620"/>
      <c r="DO39" s="620"/>
      <c r="DP39" s="620"/>
      <c r="DQ39" s="620"/>
      <c r="DR39" s="620"/>
      <c r="DS39" s="620"/>
      <c r="DT39" s="620"/>
      <c r="DU39" s="620"/>
      <c r="DV39" s="621"/>
      <c r="DW39" s="613" t="s">
        <v>129</v>
      </c>
      <c r="DX39" s="622"/>
      <c r="DY39" s="622"/>
      <c r="DZ39" s="622"/>
      <c r="EA39" s="622"/>
      <c r="EB39" s="622"/>
      <c r="EC39" s="641"/>
    </row>
    <row r="40" spans="2:133" ht="11.25" customHeight="1" x14ac:dyDescent="0.2">
      <c r="B40" s="607" t="s">
        <v>348</v>
      </c>
      <c r="C40" s="608"/>
      <c r="D40" s="608"/>
      <c r="E40" s="608"/>
      <c r="F40" s="608"/>
      <c r="G40" s="608"/>
      <c r="H40" s="608"/>
      <c r="I40" s="608"/>
      <c r="J40" s="608"/>
      <c r="K40" s="608"/>
      <c r="L40" s="608"/>
      <c r="M40" s="608"/>
      <c r="N40" s="608"/>
      <c r="O40" s="608"/>
      <c r="P40" s="608"/>
      <c r="Q40" s="609"/>
      <c r="R40" s="610">
        <v>3558400</v>
      </c>
      <c r="S40" s="611"/>
      <c r="T40" s="611"/>
      <c r="U40" s="611"/>
      <c r="V40" s="611"/>
      <c r="W40" s="611"/>
      <c r="X40" s="611"/>
      <c r="Y40" s="612"/>
      <c r="Z40" s="636">
        <v>12.8</v>
      </c>
      <c r="AA40" s="636"/>
      <c r="AB40" s="636"/>
      <c r="AC40" s="636"/>
      <c r="AD40" s="637" t="s">
        <v>129</v>
      </c>
      <c r="AE40" s="637"/>
      <c r="AF40" s="637"/>
      <c r="AG40" s="637"/>
      <c r="AH40" s="637"/>
      <c r="AI40" s="637"/>
      <c r="AJ40" s="637"/>
      <c r="AK40" s="637"/>
      <c r="AL40" s="613" t="s">
        <v>129</v>
      </c>
      <c r="AM40" s="614"/>
      <c r="AN40" s="614"/>
      <c r="AO40" s="638"/>
      <c r="AQ40" s="642" t="s">
        <v>349</v>
      </c>
      <c r="AR40" s="643"/>
      <c r="AS40" s="643"/>
      <c r="AT40" s="643"/>
      <c r="AU40" s="643"/>
      <c r="AV40" s="643"/>
      <c r="AW40" s="643"/>
      <c r="AX40" s="643"/>
      <c r="AY40" s="644"/>
      <c r="AZ40" s="610" t="s">
        <v>129</v>
      </c>
      <c r="BA40" s="611"/>
      <c r="BB40" s="611"/>
      <c r="BC40" s="611"/>
      <c r="BD40" s="620"/>
      <c r="BE40" s="620"/>
      <c r="BF40" s="645"/>
      <c r="BG40" s="647" t="s">
        <v>350</v>
      </c>
      <c r="BH40" s="648"/>
      <c r="BI40" s="648"/>
      <c r="BJ40" s="648"/>
      <c r="BK40" s="648"/>
      <c r="BL40" s="345"/>
      <c r="BM40" s="608" t="s">
        <v>351</v>
      </c>
      <c r="BN40" s="608"/>
      <c r="BO40" s="608"/>
      <c r="BP40" s="608"/>
      <c r="BQ40" s="608"/>
      <c r="BR40" s="608"/>
      <c r="BS40" s="608"/>
      <c r="BT40" s="608"/>
      <c r="BU40" s="609"/>
      <c r="BV40" s="610">
        <v>89</v>
      </c>
      <c r="BW40" s="611"/>
      <c r="BX40" s="611"/>
      <c r="BY40" s="611"/>
      <c r="BZ40" s="611"/>
      <c r="CA40" s="611"/>
      <c r="CB40" s="646"/>
      <c r="CD40" s="607" t="s">
        <v>352</v>
      </c>
      <c r="CE40" s="608"/>
      <c r="CF40" s="608"/>
      <c r="CG40" s="608"/>
      <c r="CH40" s="608"/>
      <c r="CI40" s="608"/>
      <c r="CJ40" s="608"/>
      <c r="CK40" s="608"/>
      <c r="CL40" s="608"/>
      <c r="CM40" s="608"/>
      <c r="CN40" s="608"/>
      <c r="CO40" s="608"/>
      <c r="CP40" s="608"/>
      <c r="CQ40" s="609"/>
      <c r="CR40" s="610">
        <v>180746</v>
      </c>
      <c r="CS40" s="611"/>
      <c r="CT40" s="611"/>
      <c r="CU40" s="611"/>
      <c r="CV40" s="611"/>
      <c r="CW40" s="611"/>
      <c r="CX40" s="611"/>
      <c r="CY40" s="612"/>
      <c r="CZ40" s="613">
        <v>0.7</v>
      </c>
      <c r="DA40" s="622"/>
      <c r="DB40" s="622"/>
      <c r="DC40" s="623"/>
      <c r="DD40" s="616">
        <v>11061</v>
      </c>
      <c r="DE40" s="611"/>
      <c r="DF40" s="611"/>
      <c r="DG40" s="611"/>
      <c r="DH40" s="611"/>
      <c r="DI40" s="611"/>
      <c r="DJ40" s="611"/>
      <c r="DK40" s="612"/>
      <c r="DL40" s="616" t="s">
        <v>129</v>
      </c>
      <c r="DM40" s="611"/>
      <c r="DN40" s="611"/>
      <c r="DO40" s="611"/>
      <c r="DP40" s="611"/>
      <c r="DQ40" s="611"/>
      <c r="DR40" s="611"/>
      <c r="DS40" s="611"/>
      <c r="DT40" s="611"/>
      <c r="DU40" s="611"/>
      <c r="DV40" s="612"/>
      <c r="DW40" s="613" t="s">
        <v>129</v>
      </c>
      <c r="DX40" s="622"/>
      <c r="DY40" s="622"/>
      <c r="DZ40" s="622"/>
      <c r="EA40" s="622"/>
      <c r="EB40" s="622"/>
      <c r="EC40" s="641"/>
    </row>
    <row r="41" spans="2:133" ht="11.25" customHeight="1" x14ac:dyDescent="0.2">
      <c r="B41" s="607" t="s">
        <v>353</v>
      </c>
      <c r="C41" s="608"/>
      <c r="D41" s="608"/>
      <c r="E41" s="608"/>
      <c r="F41" s="608"/>
      <c r="G41" s="608"/>
      <c r="H41" s="608"/>
      <c r="I41" s="608"/>
      <c r="J41" s="608"/>
      <c r="K41" s="608"/>
      <c r="L41" s="608"/>
      <c r="M41" s="608"/>
      <c r="N41" s="608"/>
      <c r="O41" s="608"/>
      <c r="P41" s="608"/>
      <c r="Q41" s="609"/>
      <c r="R41" s="610" t="s">
        <v>129</v>
      </c>
      <c r="S41" s="611"/>
      <c r="T41" s="611"/>
      <c r="U41" s="611"/>
      <c r="V41" s="611"/>
      <c r="W41" s="611"/>
      <c r="X41" s="611"/>
      <c r="Y41" s="612"/>
      <c r="Z41" s="636" t="s">
        <v>129</v>
      </c>
      <c r="AA41" s="636"/>
      <c r="AB41" s="636"/>
      <c r="AC41" s="636"/>
      <c r="AD41" s="637" t="s">
        <v>129</v>
      </c>
      <c r="AE41" s="637"/>
      <c r="AF41" s="637"/>
      <c r="AG41" s="637"/>
      <c r="AH41" s="637"/>
      <c r="AI41" s="637"/>
      <c r="AJ41" s="637"/>
      <c r="AK41" s="637"/>
      <c r="AL41" s="613" t="s">
        <v>129</v>
      </c>
      <c r="AM41" s="614"/>
      <c r="AN41" s="614"/>
      <c r="AO41" s="638"/>
      <c r="AQ41" s="642" t="s">
        <v>354</v>
      </c>
      <c r="AR41" s="643"/>
      <c r="AS41" s="643"/>
      <c r="AT41" s="643"/>
      <c r="AU41" s="643"/>
      <c r="AV41" s="643"/>
      <c r="AW41" s="643"/>
      <c r="AX41" s="643"/>
      <c r="AY41" s="644"/>
      <c r="AZ41" s="610">
        <v>485537</v>
      </c>
      <c r="BA41" s="611"/>
      <c r="BB41" s="611"/>
      <c r="BC41" s="611"/>
      <c r="BD41" s="620"/>
      <c r="BE41" s="620"/>
      <c r="BF41" s="645"/>
      <c r="BG41" s="647"/>
      <c r="BH41" s="648"/>
      <c r="BI41" s="648"/>
      <c r="BJ41" s="648"/>
      <c r="BK41" s="648"/>
      <c r="BL41" s="345"/>
      <c r="BM41" s="608" t="s">
        <v>355</v>
      </c>
      <c r="BN41" s="608"/>
      <c r="BO41" s="608"/>
      <c r="BP41" s="608"/>
      <c r="BQ41" s="608"/>
      <c r="BR41" s="608"/>
      <c r="BS41" s="608"/>
      <c r="BT41" s="608"/>
      <c r="BU41" s="609"/>
      <c r="BV41" s="610" t="s">
        <v>129</v>
      </c>
      <c r="BW41" s="611"/>
      <c r="BX41" s="611"/>
      <c r="BY41" s="611"/>
      <c r="BZ41" s="611"/>
      <c r="CA41" s="611"/>
      <c r="CB41" s="646"/>
      <c r="CD41" s="607" t="s">
        <v>356</v>
      </c>
      <c r="CE41" s="608"/>
      <c r="CF41" s="608"/>
      <c r="CG41" s="608"/>
      <c r="CH41" s="608"/>
      <c r="CI41" s="608"/>
      <c r="CJ41" s="608"/>
      <c r="CK41" s="608"/>
      <c r="CL41" s="608"/>
      <c r="CM41" s="608"/>
      <c r="CN41" s="608"/>
      <c r="CO41" s="608"/>
      <c r="CP41" s="608"/>
      <c r="CQ41" s="609"/>
      <c r="CR41" s="610" t="s">
        <v>129</v>
      </c>
      <c r="CS41" s="620"/>
      <c r="CT41" s="620"/>
      <c r="CU41" s="620"/>
      <c r="CV41" s="620"/>
      <c r="CW41" s="620"/>
      <c r="CX41" s="620"/>
      <c r="CY41" s="621"/>
      <c r="CZ41" s="613" t="s">
        <v>129</v>
      </c>
      <c r="DA41" s="622"/>
      <c r="DB41" s="622"/>
      <c r="DC41" s="623"/>
      <c r="DD41" s="616" t="s">
        <v>129</v>
      </c>
      <c r="DE41" s="620"/>
      <c r="DF41" s="620"/>
      <c r="DG41" s="620"/>
      <c r="DH41" s="620"/>
      <c r="DI41" s="620"/>
      <c r="DJ41" s="620"/>
      <c r="DK41" s="621"/>
      <c r="DL41" s="617"/>
      <c r="DM41" s="618"/>
      <c r="DN41" s="618"/>
      <c r="DO41" s="618"/>
      <c r="DP41" s="618"/>
      <c r="DQ41" s="618"/>
      <c r="DR41" s="618"/>
      <c r="DS41" s="618"/>
      <c r="DT41" s="618"/>
      <c r="DU41" s="618"/>
      <c r="DV41" s="619"/>
      <c r="DW41" s="603"/>
      <c r="DX41" s="604"/>
      <c r="DY41" s="604"/>
      <c r="DZ41" s="604"/>
      <c r="EA41" s="604"/>
      <c r="EB41" s="604"/>
      <c r="EC41" s="605"/>
    </row>
    <row r="42" spans="2:133" ht="11.25" customHeight="1" x14ac:dyDescent="0.2">
      <c r="B42" s="607" t="s">
        <v>357</v>
      </c>
      <c r="C42" s="608"/>
      <c r="D42" s="608"/>
      <c r="E42" s="608"/>
      <c r="F42" s="608"/>
      <c r="G42" s="608"/>
      <c r="H42" s="608"/>
      <c r="I42" s="608"/>
      <c r="J42" s="608"/>
      <c r="K42" s="608"/>
      <c r="L42" s="608"/>
      <c r="M42" s="608"/>
      <c r="N42" s="608"/>
      <c r="O42" s="608"/>
      <c r="P42" s="608"/>
      <c r="Q42" s="609"/>
      <c r="R42" s="610" t="s">
        <v>129</v>
      </c>
      <c r="S42" s="611"/>
      <c r="T42" s="611"/>
      <c r="U42" s="611"/>
      <c r="V42" s="611"/>
      <c r="W42" s="611"/>
      <c r="X42" s="611"/>
      <c r="Y42" s="612"/>
      <c r="Z42" s="636" t="s">
        <v>129</v>
      </c>
      <c r="AA42" s="636"/>
      <c r="AB42" s="636"/>
      <c r="AC42" s="636"/>
      <c r="AD42" s="637" t="s">
        <v>129</v>
      </c>
      <c r="AE42" s="637"/>
      <c r="AF42" s="637"/>
      <c r="AG42" s="637"/>
      <c r="AH42" s="637"/>
      <c r="AI42" s="637"/>
      <c r="AJ42" s="637"/>
      <c r="AK42" s="637"/>
      <c r="AL42" s="613" t="s">
        <v>129</v>
      </c>
      <c r="AM42" s="614"/>
      <c r="AN42" s="614"/>
      <c r="AO42" s="638"/>
      <c r="AQ42" s="651" t="s">
        <v>358</v>
      </c>
      <c r="AR42" s="652"/>
      <c r="AS42" s="652"/>
      <c r="AT42" s="652"/>
      <c r="AU42" s="652"/>
      <c r="AV42" s="652"/>
      <c r="AW42" s="652"/>
      <c r="AX42" s="652"/>
      <c r="AY42" s="653"/>
      <c r="AZ42" s="590">
        <v>1515843</v>
      </c>
      <c r="BA42" s="624"/>
      <c r="BB42" s="624"/>
      <c r="BC42" s="624"/>
      <c r="BD42" s="591"/>
      <c r="BE42" s="591"/>
      <c r="BF42" s="639"/>
      <c r="BG42" s="649"/>
      <c r="BH42" s="650"/>
      <c r="BI42" s="650"/>
      <c r="BJ42" s="650"/>
      <c r="BK42" s="650"/>
      <c r="BL42" s="346"/>
      <c r="BM42" s="588" t="s">
        <v>359</v>
      </c>
      <c r="BN42" s="588"/>
      <c r="BO42" s="588"/>
      <c r="BP42" s="588"/>
      <c r="BQ42" s="588"/>
      <c r="BR42" s="588"/>
      <c r="BS42" s="588"/>
      <c r="BT42" s="588"/>
      <c r="BU42" s="589"/>
      <c r="BV42" s="590">
        <v>311</v>
      </c>
      <c r="BW42" s="624"/>
      <c r="BX42" s="624"/>
      <c r="BY42" s="624"/>
      <c r="BZ42" s="624"/>
      <c r="CA42" s="624"/>
      <c r="CB42" s="640"/>
      <c r="CD42" s="607" t="s">
        <v>360</v>
      </c>
      <c r="CE42" s="608"/>
      <c r="CF42" s="608"/>
      <c r="CG42" s="608"/>
      <c r="CH42" s="608"/>
      <c r="CI42" s="608"/>
      <c r="CJ42" s="608"/>
      <c r="CK42" s="608"/>
      <c r="CL42" s="608"/>
      <c r="CM42" s="608"/>
      <c r="CN42" s="608"/>
      <c r="CO42" s="608"/>
      <c r="CP42" s="608"/>
      <c r="CQ42" s="609"/>
      <c r="CR42" s="610">
        <v>4063207</v>
      </c>
      <c r="CS42" s="620"/>
      <c r="CT42" s="620"/>
      <c r="CU42" s="620"/>
      <c r="CV42" s="620"/>
      <c r="CW42" s="620"/>
      <c r="CX42" s="620"/>
      <c r="CY42" s="621"/>
      <c r="CZ42" s="613">
        <v>15.5</v>
      </c>
      <c r="DA42" s="622"/>
      <c r="DB42" s="622"/>
      <c r="DC42" s="623"/>
      <c r="DD42" s="616">
        <v>514932</v>
      </c>
      <c r="DE42" s="620"/>
      <c r="DF42" s="620"/>
      <c r="DG42" s="620"/>
      <c r="DH42" s="620"/>
      <c r="DI42" s="620"/>
      <c r="DJ42" s="620"/>
      <c r="DK42" s="621"/>
      <c r="DL42" s="617"/>
      <c r="DM42" s="618"/>
      <c r="DN42" s="618"/>
      <c r="DO42" s="618"/>
      <c r="DP42" s="618"/>
      <c r="DQ42" s="618"/>
      <c r="DR42" s="618"/>
      <c r="DS42" s="618"/>
      <c r="DT42" s="618"/>
      <c r="DU42" s="618"/>
      <c r="DV42" s="619"/>
      <c r="DW42" s="603"/>
      <c r="DX42" s="604"/>
      <c r="DY42" s="604"/>
      <c r="DZ42" s="604"/>
      <c r="EA42" s="604"/>
      <c r="EB42" s="604"/>
      <c r="EC42" s="605"/>
    </row>
    <row r="43" spans="2:133" ht="11.25" customHeight="1" x14ac:dyDescent="0.2">
      <c r="B43" s="607" t="s">
        <v>361</v>
      </c>
      <c r="C43" s="608"/>
      <c r="D43" s="608"/>
      <c r="E43" s="608"/>
      <c r="F43" s="608"/>
      <c r="G43" s="608"/>
      <c r="H43" s="608"/>
      <c r="I43" s="608"/>
      <c r="J43" s="608"/>
      <c r="K43" s="608"/>
      <c r="L43" s="608"/>
      <c r="M43" s="608"/>
      <c r="N43" s="608"/>
      <c r="O43" s="608"/>
      <c r="P43" s="608"/>
      <c r="Q43" s="609"/>
      <c r="R43" s="610">
        <v>808000</v>
      </c>
      <c r="S43" s="611"/>
      <c r="T43" s="611"/>
      <c r="U43" s="611"/>
      <c r="V43" s="611"/>
      <c r="W43" s="611"/>
      <c r="X43" s="611"/>
      <c r="Y43" s="612"/>
      <c r="Z43" s="636">
        <v>2.9</v>
      </c>
      <c r="AA43" s="636"/>
      <c r="AB43" s="636"/>
      <c r="AC43" s="636"/>
      <c r="AD43" s="637" t="s">
        <v>129</v>
      </c>
      <c r="AE43" s="637"/>
      <c r="AF43" s="637"/>
      <c r="AG43" s="637"/>
      <c r="AH43" s="637"/>
      <c r="AI43" s="637"/>
      <c r="AJ43" s="637"/>
      <c r="AK43" s="637"/>
      <c r="AL43" s="613" t="s">
        <v>129</v>
      </c>
      <c r="AM43" s="614"/>
      <c r="AN43" s="614"/>
      <c r="AO43" s="638"/>
      <c r="CD43" s="607" t="s">
        <v>362</v>
      </c>
      <c r="CE43" s="608"/>
      <c r="CF43" s="608"/>
      <c r="CG43" s="608"/>
      <c r="CH43" s="608"/>
      <c r="CI43" s="608"/>
      <c r="CJ43" s="608"/>
      <c r="CK43" s="608"/>
      <c r="CL43" s="608"/>
      <c r="CM43" s="608"/>
      <c r="CN43" s="608"/>
      <c r="CO43" s="608"/>
      <c r="CP43" s="608"/>
      <c r="CQ43" s="609"/>
      <c r="CR43" s="610">
        <v>213815</v>
      </c>
      <c r="CS43" s="620"/>
      <c r="CT43" s="620"/>
      <c r="CU43" s="620"/>
      <c r="CV43" s="620"/>
      <c r="CW43" s="620"/>
      <c r="CX43" s="620"/>
      <c r="CY43" s="621"/>
      <c r="CZ43" s="613">
        <v>0.8</v>
      </c>
      <c r="DA43" s="622"/>
      <c r="DB43" s="622"/>
      <c r="DC43" s="623"/>
      <c r="DD43" s="616">
        <v>213815</v>
      </c>
      <c r="DE43" s="620"/>
      <c r="DF43" s="620"/>
      <c r="DG43" s="620"/>
      <c r="DH43" s="620"/>
      <c r="DI43" s="620"/>
      <c r="DJ43" s="620"/>
      <c r="DK43" s="621"/>
      <c r="DL43" s="617"/>
      <c r="DM43" s="618"/>
      <c r="DN43" s="618"/>
      <c r="DO43" s="618"/>
      <c r="DP43" s="618"/>
      <c r="DQ43" s="618"/>
      <c r="DR43" s="618"/>
      <c r="DS43" s="618"/>
      <c r="DT43" s="618"/>
      <c r="DU43" s="618"/>
      <c r="DV43" s="619"/>
      <c r="DW43" s="603"/>
      <c r="DX43" s="604"/>
      <c r="DY43" s="604"/>
      <c r="DZ43" s="604"/>
      <c r="EA43" s="604"/>
      <c r="EB43" s="604"/>
      <c r="EC43" s="605"/>
    </row>
    <row r="44" spans="2:133" ht="11.25" customHeight="1" x14ac:dyDescent="0.2">
      <c r="B44" s="587" t="s">
        <v>363</v>
      </c>
      <c r="C44" s="588"/>
      <c r="D44" s="588"/>
      <c r="E44" s="588"/>
      <c r="F44" s="588"/>
      <c r="G44" s="588"/>
      <c r="H44" s="588"/>
      <c r="I44" s="588"/>
      <c r="J44" s="588"/>
      <c r="K44" s="588"/>
      <c r="L44" s="588"/>
      <c r="M44" s="588"/>
      <c r="N44" s="588"/>
      <c r="O44" s="588"/>
      <c r="P44" s="588"/>
      <c r="Q44" s="589"/>
      <c r="R44" s="590">
        <v>27702873</v>
      </c>
      <c r="S44" s="624"/>
      <c r="T44" s="624"/>
      <c r="U44" s="624"/>
      <c r="V44" s="624"/>
      <c r="W44" s="624"/>
      <c r="X44" s="624"/>
      <c r="Y44" s="625"/>
      <c r="Z44" s="626">
        <v>100</v>
      </c>
      <c r="AA44" s="626"/>
      <c r="AB44" s="626"/>
      <c r="AC44" s="626"/>
      <c r="AD44" s="627">
        <v>14059761</v>
      </c>
      <c r="AE44" s="627"/>
      <c r="AF44" s="627"/>
      <c r="AG44" s="627"/>
      <c r="AH44" s="627"/>
      <c r="AI44" s="627"/>
      <c r="AJ44" s="627"/>
      <c r="AK44" s="627"/>
      <c r="AL44" s="593">
        <v>100</v>
      </c>
      <c r="AM44" s="628"/>
      <c r="AN44" s="628"/>
      <c r="AO44" s="629"/>
      <c r="CD44" s="630" t="s">
        <v>310</v>
      </c>
      <c r="CE44" s="631"/>
      <c r="CF44" s="607" t="s">
        <v>364</v>
      </c>
      <c r="CG44" s="608"/>
      <c r="CH44" s="608"/>
      <c r="CI44" s="608"/>
      <c r="CJ44" s="608"/>
      <c r="CK44" s="608"/>
      <c r="CL44" s="608"/>
      <c r="CM44" s="608"/>
      <c r="CN44" s="608"/>
      <c r="CO44" s="608"/>
      <c r="CP44" s="608"/>
      <c r="CQ44" s="609"/>
      <c r="CR44" s="610">
        <v>4053142</v>
      </c>
      <c r="CS44" s="611"/>
      <c r="CT44" s="611"/>
      <c r="CU44" s="611"/>
      <c r="CV44" s="611"/>
      <c r="CW44" s="611"/>
      <c r="CX44" s="611"/>
      <c r="CY44" s="612"/>
      <c r="CZ44" s="613">
        <v>15.4</v>
      </c>
      <c r="DA44" s="614"/>
      <c r="DB44" s="614"/>
      <c r="DC44" s="615"/>
      <c r="DD44" s="616">
        <v>512192</v>
      </c>
      <c r="DE44" s="611"/>
      <c r="DF44" s="611"/>
      <c r="DG44" s="611"/>
      <c r="DH44" s="611"/>
      <c r="DI44" s="611"/>
      <c r="DJ44" s="611"/>
      <c r="DK44" s="612"/>
      <c r="DL44" s="617"/>
      <c r="DM44" s="618"/>
      <c r="DN44" s="618"/>
      <c r="DO44" s="618"/>
      <c r="DP44" s="618"/>
      <c r="DQ44" s="618"/>
      <c r="DR44" s="618"/>
      <c r="DS44" s="618"/>
      <c r="DT44" s="618"/>
      <c r="DU44" s="618"/>
      <c r="DV44" s="619"/>
      <c r="DW44" s="603"/>
      <c r="DX44" s="604"/>
      <c r="DY44" s="604"/>
      <c r="DZ44" s="604"/>
      <c r="EA44" s="604"/>
      <c r="EB44" s="604"/>
      <c r="EC44" s="605"/>
    </row>
    <row r="45" spans="2:133" ht="11.25" customHeight="1" x14ac:dyDescent="0.2">
      <c r="CD45" s="632"/>
      <c r="CE45" s="633"/>
      <c r="CF45" s="607" t="s">
        <v>365</v>
      </c>
      <c r="CG45" s="608"/>
      <c r="CH45" s="608"/>
      <c r="CI45" s="608"/>
      <c r="CJ45" s="608"/>
      <c r="CK45" s="608"/>
      <c r="CL45" s="608"/>
      <c r="CM45" s="608"/>
      <c r="CN45" s="608"/>
      <c r="CO45" s="608"/>
      <c r="CP45" s="608"/>
      <c r="CQ45" s="609"/>
      <c r="CR45" s="610">
        <v>1327500</v>
      </c>
      <c r="CS45" s="620"/>
      <c r="CT45" s="620"/>
      <c r="CU45" s="620"/>
      <c r="CV45" s="620"/>
      <c r="CW45" s="620"/>
      <c r="CX45" s="620"/>
      <c r="CY45" s="621"/>
      <c r="CZ45" s="613">
        <v>5.0999999999999996</v>
      </c>
      <c r="DA45" s="622"/>
      <c r="DB45" s="622"/>
      <c r="DC45" s="623"/>
      <c r="DD45" s="616">
        <v>54006</v>
      </c>
      <c r="DE45" s="620"/>
      <c r="DF45" s="620"/>
      <c r="DG45" s="620"/>
      <c r="DH45" s="620"/>
      <c r="DI45" s="620"/>
      <c r="DJ45" s="620"/>
      <c r="DK45" s="621"/>
      <c r="DL45" s="617"/>
      <c r="DM45" s="618"/>
      <c r="DN45" s="618"/>
      <c r="DO45" s="618"/>
      <c r="DP45" s="618"/>
      <c r="DQ45" s="618"/>
      <c r="DR45" s="618"/>
      <c r="DS45" s="618"/>
      <c r="DT45" s="618"/>
      <c r="DU45" s="618"/>
      <c r="DV45" s="619"/>
      <c r="DW45" s="603"/>
      <c r="DX45" s="604"/>
      <c r="DY45" s="604"/>
      <c r="DZ45" s="604"/>
      <c r="EA45" s="604"/>
      <c r="EB45" s="604"/>
      <c r="EC45" s="605"/>
    </row>
    <row r="46" spans="2:133" ht="11.25" customHeight="1" x14ac:dyDescent="0.2">
      <c r="B46" s="205" t="s">
        <v>366</v>
      </c>
      <c r="CD46" s="632"/>
      <c r="CE46" s="633"/>
      <c r="CF46" s="607" t="s">
        <v>367</v>
      </c>
      <c r="CG46" s="608"/>
      <c r="CH46" s="608"/>
      <c r="CI46" s="608"/>
      <c r="CJ46" s="608"/>
      <c r="CK46" s="608"/>
      <c r="CL46" s="608"/>
      <c r="CM46" s="608"/>
      <c r="CN46" s="608"/>
      <c r="CO46" s="608"/>
      <c r="CP46" s="608"/>
      <c r="CQ46" s="609"/>
      <c r="CR46" s="610">
        <v>2626605</v>
      </c>
      <c r="CS46" s="611"/>
      <c r="CT46" s="611"/>
      <c r="CU46" s="611"/>
      <c r="CV46" s="611"/>
      <c r="CW46" s="611"/>
      <c r="CX46" s="611"/>
      <c r="CY46" s="612"/>
      <c r="CZ46" s="613">
        <v>10</v>
      </c>
      <c r="DA46" s="614"/>
      <c r="DB46" s="614"/>
      <c r="DC46" s="615"/>
      <c r="DD46" s="616">
        <v>427775</v>
      </c>
      <c r="DE46" s="611"/>
      <c r="DF46" s="611"/>
      <c r="DG46" s="611"/>
      <c r="DH46" s="611"/>
      <c r="DI46" s="611"/>
      <c r="DJ46" s="611"/>
      <c r="DK46" s="612"/>
      <c r="DL46" s="617"/>
      <c r="DM46" s="618"/>
      <c r="DN46" s="618"/>
      <c r="DO46" s="618"/>
      <c r="DP46" s="618"/>
      <c r="DQ46" s="618"/>
      <c r="DR46" s="618"/>
      <c r="DS46" s="618"/>
      <c r="DT46" s="618"/>
      <c r="DU46" s="618"/>
      <c r="DV46" s="619"/>
      <c r="DW46" s="603"/>
      <c r="DX46" s="604"/>
      <c r="DY46" s="604"/>
      <c r="DZ46" s="604"/>
      <c r="EA46" s="604"/>
      <c r="EB46" s="604"/>
      <c r="EC46" s="605"/>
    </row>
    <row r="47" spans="2:133" ht="11.25" customHeight="1" x14ac:dyDescent="0.2">
      <c r="B47" s="606" t="s">
        <v>368</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D47" s="632"/>
      <c r="CE47" s="633"/>
      <c r="CF47" s="607" t="s">
        <v>369</v>
      </c>
      <c r="CG47" s="608"/>
      <c r="CH47" s="608"/>
      <c r="CI47" s="608"/>
      <c r="CJ47" s="608"/>
      <c r="CK47" s="608"/>
      <c r="CL47" s="608"/>
      <c r="CM47" s="608"/>
      <c r="CN47" s="608"/>
      <c r="CO47" s="608"/>
      <c r="CP47" s="608"/>
      <c r="CQ47" s="609"/>
      <c r="CR47" s="610">
        <v>10065</v>
      </c>
      <c r="CS47" s="620"/>
      <c r="CT47" s="620"/>
      <c r="CU47" s="620"/>
      <c r="CV47" s="620"/>
      <c r="CW47" s="620"/>
      <c r="CX47" s="620"/>
      <c r="CY47" s="621"/>
      <c r="CZ47" s="613">
        <v>0</v>
      </c>
      <c r="DA47" s="622"/>
      <c r="DB47" s="622"/>
      <c r="DC47" s="623"/>
      <c r="DD47" s="616">
        <v>2740</v>
      </c>
      <c r="DE47" s="620"/>
      <c r="DF47" s="620"/>
      <c r="DG47" s="620"/>
      <c r="DH47" s="620"/>
      <c r="DI47" s="620"/>
      <c r="DJ47" s="620"/>
      <c r="DK47" s="621"/>
      <c r="DL47" s="617"/>
      <c r="DM47" s="618"/>
      <c r="DN47" s="618"/>
      <c r="DO47" s="618"/>
      <c r="DP47" s="618"/>
      <c r="DQ47" s="618"/>
      <c r="DR47" s="618"/>
      <c r="DS47" s="618"/>
      <c r="DT47" s="618"/>
      <c r="DU47" s="618"/>
      <c r="DV47" s="619"/>
      <c r="DW47" s="603"/>
      <c r="DX47" s="604"/>
      <c r="DY47" s="604"/>
      <c r="DZ47" s="604"/>
      <c r="EA47" s="604"/>
      <c r="EB47" s="604"/>
      <c r="EC47" s="605"/>
    </row>
    <row r="48" spans="2:133" ht="10.8" x14ac:dyDescent="0.2">
      <c r="B48" s="606" t="s">
        <v>370</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D48" s="634"/>
      <c r="CE48" s="635"/>
      <c r="CF48" s="607" t="s">
        <v>371</v>
      </c>
      <c r="CG48" s="608"/>
      <c r="CH48" s="608"/>
      <c r="CI48" s="608"/>
      <c r="CJ48" s="608"/>
      <c r="CK48" s="608"/>
      <c r="CL48" s="608"/>
      <c r="CM48" s="608"/>
      <c r="CN48" s="608"/>
      <c r="CO48" s="608"/>
      <c r="CP48" s="608"/>
      <c r="CQ48" s="609"/>
      <c r="CR48" s="610" t="s">
        <v>129</v>
      </c>
      <c r="CS48" s="611"/>
      <c r="CT48" s="611"/>
      <c r="CU48" s="611"/>
      <c r="CV48" s="611"/>
      <c r="CW48" s="611"/>
      <c r="CX48" s="611"/>
      <c r="CY48" s="612"/>
      <c r="CZ48" s="613" t="s">
        <v>129</v>
      </c>
      <c r="DA48" s="614"/>
      <c r="DB48" s="614"/>
      <c r="DC48" s="615"/>
      <c r="DD48" s="616" t="s">
        <v>129</v>
      </c>
      <c r="DE48" s="611"/>
      <c r="DF48" s="611"/>
      <c r="DG48" s="611"/>
      <c r="DH48" s="611"/>
      <c r="DI48" s="611"/>
      <c r="DJ48" s="611"/>
      <c r="DK48" s="612"/>
      <c r="DL48" s="617"/>
      <c r="DM48" s="618"/>
      <c r="DN48" s="618"/>
      <c r="DO48" s="618"/>
      <c r="DP48" s="618"/>
      <c r="DQ48" s="618"/>
      <c r="DR48" s="618"/>
      <c r="DS48" s="618"/>
      <c r="DT48" s="618"/>
      <c r="DU48" s="618"/>
      <c r="DV48" s="619"/>
      <c r="DW48" s="603"/>
      <c r="DX48" s="604"/>
      <c r="DY48" s="604"/>
      <c r="DZ48" s="604"/>
      <c r="EA48" s="604"/>
      <c r="EB48" s="604"/>
      <c r="EC48" s="605"/>
    </row>
    <row r="49" spans="2:133" ht="11.25" customHeight="1" x14ac:dyDescent="0.2">
      <c r="B49" s="347"/>
      <c r="CD49" s="587" t="s">
        <v>372</v>
      </c>
      <c r="CE49" s="588"/>
      <c r="CF49" s="588"/>
      <c r="CG49" s="588"/>
      <c r="CH49" s="588"/>
      <c r="CI49" s="588"/>
      <c r="CJ49" s="588"/>
      <c r="CK49" s="588"/>
      <c r="CL49" s="588"/>
      <c r="CM49" s="588"/>
      <c r="CN49" s="588"/>
      <c r="CO49" s="588"/>
      <c r="CP49" s="588"/>
      <c r="CQ49" s="589"/>
      <c r="CR49" s="590">
        <v>26261665</v>
      </c>
      <c r="CS49" s="591"/>
      <c r="CT49" s="591"/>
      <c r="CU49" s="591"/>
      <c r="CV49" s="591"/>
      <c r="CW49" s="591"/>
      <c r="CX49" s="591"/>
      <c r="CY49" s="592"/>
      <c r="CZ49" s="593">
        <v>100</v>
      </c>
      <c r="DA49" s="594"/>
      <c r="DB49" s="594"/>
      <c r="DC49" s="595"/>
      <c r="DD49" s="596">
        <v>16094766</v>
      </c>
      <c r="DE49" s="591"/>
      <c r="DF49" s="591"/>
      <c r="DG49" s="591"/>
      <c r="DH49" s="591"/>
      <c r="DI49" s="591"/>
      <c r="DJ49" s="591"/>
      <c r="DK49" s="592"/>
      <c r="DL49" s="597"/>
      <c r="DM49" s="598"/>
      <c r="DN49" s="598"/>
      <c r="DO49" s="598"/>
      <c r="DP49" s="598"/>
      <c r="DQ49" s="598"/>
      <c r="DR49" s="598"/>
      <c r="DS49" s="598"/>
      <c r="DT49" s="598"/>
      <c r="DU49" s="598"/>
      <c r="DV49" s="599"/>
      <c r="DW49" s="600"/>
      <c r="DX49" s="601"/>
      <c r="DY49" s="601"/>
      <c r="DZ49" s="601"/>
      <c r="EA49" s="601"/>
      <c r="EB49" s="601"/>
      <c r="EC49" s="602"/>
    </row>
    <row r="50" spans="2:133" ht="10.8" hidden="1" x14ac:dyDescent="0.2">
      <c r="B50" s="347"/>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ageMargins left="0.7" right="0.7" top="0.75" bottom="0.75" header="0.3" footer="0.3"/>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5" t="s">
        <v>373</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6" t="s">
        <v>374</v>
      </c>
      <c r="DK2" s="707"/>
      <c r="DL2" s="707"/>
      <c r="DM2" s="707"/>
      <c r="DN2" s="707"/>
      <c r="DO2" s="708"/>
      <c r="DP2" s="214"/>
      <c r="DQ2" s="706" t="s">
        <v>375</v>
      </c>
      <c r="DR2" s="707"/>
      <c r="DS2" s="707"/>
      <c r="DT2" s="707"/>
      <c r="DU2" s="707"/>
      <c r="DV2" s="707"/>
      <c r="DW2" s="707"/>
      <c r="DX2" s="707"/>
      <c r="DY2" s="707"/>
      <c r="DZ2" s="708"/>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9" t="s">
        <v>376</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18"/>
      <c r="BA4" s="218"/>
      <c r="BB4" s="218"/>
      <c r="BC4" s="218"/>
      <c r="BD4" s="218"/>
      <c r="BE4" s="219"/>
      <c r="BF4" s="219"/>
      <c r="BG4" s="219"/>
      <c r="BH4" s="219"/>
      <c r="BI4" s="219"/>
      <c r="BJ4" s="219"/>
      <c r="BK4" s="219"/>
      <c r="BL4" s="219"/>
      <c r="BM4" s="219"/>
      <c r="BN4" s="219"/>
      <c r="BO4" s="219"/>
      <c r="BP4" s="219"/>
      <c r="BQ4" s="710" t="s">
        <v>377</v>
      </c>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220"/>
    </row>
    <row r="5" spans="1:131" s="221" customFormat="1" ht="26.25" customHeight="1" x14ac:dyDescent="0.2">
      <c r="A5" s="711" t="s">
        <v>378</v>
      </c>
      <c r="B5" s="712"/>
      <c r="C5" s="712"/>
      <c r="D5" s="712"/>
      <c r="E5" s="712"/>
      <c r="F5" s="712"/>
      <c r="G5" s="712"/>
      <c r="H5" s="712"/>
      <c r="I5" s="712"/>
      <c r="J5" s="712"/>
      <c r="K5" s="712"/>
      <c r="L5" s="712"/>
      <c r="M5" s="712"/>
      <c r="N5" s="712"/>
      <c r="O5" s="712"/>
      <c r="P5" s="713"/>
      <c r="Q5" s="717" t="s">
        <v>379</v>
      </c>
      <c r="R5" s="718"/>
      <c r="S5" s="718"/>
      <c r="T5" s="718"/>
      <c r="U5" s="719"/>
      <c r="V5" s="717" t="s">
        <v>380</v>
      </c>
      <c r="W5" s="718"/>
      <c r="X5" s="718"/>
      <c r="Y5" s="718"/>
      <c r="Z5" s="719"/>
      <c r="AA5" s="717" t="s">
        <v>381</v>
      </c>
      <c r="AB5" s="718"/>
      <c r="AC5" s="718"/>
      <c r="AD5" s="718"/>
      <c r="AE5" s="718"/>
      <c r="AF5" s="723" t="s">
        <v>382</v>
      </c>
      <c r="AG5" s="718"/>
      <c r="AH5" s="718"/>
      <c r="AI5" s="718"/>
      <c r="AJ5" s="724"/>
      <c r="AK5" s="718" t="s">
        <v>383</v>
      </c>
      <c r="AL5" s="718"/>
      <c r="AM5" s="718"/>
      <c r="AN5" s="718"/>
      <c r="AO5" s="719"/>
      <c r="AP5" s="717" t="s">
        <v>384</v>
      </c>
      <c r="AQ5" s="718"/>
      <c r="AR5" s="718"/>
      <c r="AS5" s="718"/>
      <c r="AT5" s="719"/>
      <c r="AU5" s="717" t="s">
        <v>385</v>
      </c>
      <c r="AV5" s="718"/>
      <c r="AW5" s="718"/>
      <c r="AX5" s="718"/>
      <c r="AY5" s="724"/>
      <c r="AZ5" s="218"/>
      <c r="BA5" s="218"/>
      <c r="BB5" s="218"/>
      <c r="BC5" s="218"/>
      <c r="BD5" s="218"/>
      <c r="BE5" s="219"/>
      <c r="BF5" s="219"/>
      <c r="BG5" s="219"/>
      <c r="BH5" s="219"/>
      <c r="BI5" s="219"/>
      <c r="BJ5" s="219"/>
      <c r="BK5" s="219"/>
      <c r="BL5" s="219"/>
      <c r="BM5" s="219"/>
      <c r="BN5" s="219"/>
      <c r="BO5" s="219"/>
      <c r="BP5" s="219"/>
      <c r="BQ5" s="711" t="s">
        <v>386</v>
      </c>
      <c r="BR5" s="712"/>
      <c r="BS5" s="712"/>
      <c r="BT5" s="712"/>
      <c r="BU5" s="712"/>
      <c r="BV5" s="712"/>
      <c r="BW5" s="712"/>
      <c r="BX5" s="712"/>
      <c r="BY5" s="712"/>
      <c r="BZ5" s="712"/>
      <c r="CA5" s="712"/>
      <c r="CB5" s="712"/>
      <c r="CC5" s="712"/>
      <c r="CD5" s="712"/>
      <c r="CE5" s="712"/>
      <c r="CF5" s="712"/>
      <c r="CG5" s="713"/>
      <c r="CH5" s="717" t="s">
        <v>387</v>
      </c>
      <c r="CI5" s="718"/>
      <c r="CJ5" s="718"/>
      <c r="CK5" s="718"/>
      <c r="CL5" s="719"/>
      <c r="CM5" s="717" t="s">
        <v>388</v>
      </c>
      <c r="CN5" s="718"/>
      <c r="CO5" s="718"/>
      <c r="CP5" s="718"/>
      <c r="CQ5" s="719"/>
      <c r="CR5" s="717" t="s">
        <v>389</v>
      </c>
      <c r="CS5" s="718"/>
      <c r="CT5" s="718"/>
      <c r="CU5" s="718"/>
      <c r="CV5" s="719"/>
      <c r="CW5" s="717" t="s">
        <v>390</v>
      </c>
      <c r="CX5" s="718"/>
      <c r="CY5" s="718"/>
      <c r="CZ5" s="718"/>
      <c r="DA5" s="719"/>
      <c r="DB5" s="717" t="s">
        <v>391</v>
      </c>
      <c r="DC5" s="718"/>
      <c r="DD5" s="718"/>
      <c r="DE5" s="718"/>
      <c r="DF5" s="719"/>
      <c r="DG5" s="747" t="s">
        <v>392</v>
      </c>
      <c r="DH5" s="748"/>
      <c r="DI5" s="748"/>
      <c r="DJ5" s="748"/>
      <c r="DK5" s="749"/>
      <c r="DL5" s="747" t="s">
        <v>393</v>
      </c>
      <c r="DM5" s="748"/>
      <c r="DN5" s="748"/>
      <c r="DO5" s="748"/>
      <c r="DP5" s="749"/>
      <c r="DQ5" s="717" t="s">
        <v>394</v>
      </c>
      <c r="DR5" s="718"/>
      <c r="DS5" s="718"/>
      <c r="DT5" s="718"/>
      <c r="DU5" s="719"/>
      <c r="DV5" s="717" t="s">
        <v>385</v>
      </c>
      <c r="DW5" s="718"/>
      <c r="DX5" s="718"/>
      <c r="DY5" s="718"/>
      <c r="DZ5" s="724"/>
      <c r="EA5" s="220"/>
    </row>
    <row r="6" spans="1:131" s="221" customFormat="1" ht="26.25" customHeight="1" thickBot="1" x14ac:dyDescent="0.25">
      <c r="A6" s="714"/>
      <c r="B6" s="715"/>
      <c r="C6" s="715"/>
      <c r="D6" s="715"/>
      <c r="E6" s="715"/>
      <c r="F6" s="715"/>
      <c r="G6" s="715"/>
      <c r="H6" s="715"/>
      <c r="I6" s="715"/>
      <c r="J6" s="715"/>
      <c r="K6" s="715"/>
      <c r="L6" s="715"/>
      <c r="M6" s="715"/>
      <c r="N6" s="715"/>
      <c r="O6" s="715"/>
      <c r="P6" s="716"/>
      <c r="Q6" s="720"/>
      <c r="R6" s="721"/>
      <c r="S6" s="721"/>
      <c r="T6" s="721"/>
      <c r="U6" s="722"/>
      <c r="V6" s="720"/>
      <c r="W6" s="721"/>
      <c r="X6" s="721"/>
      <c r="Y6" s="721"/>
      <c r="Z6" s="722"/>
      <c r="AA6" s="720"/>
      <c r="AB6" s="721"/>
      <c r="AC6" s="721"/>
      <c r="AD6" s="721"/>
      <c r="AE6" s="721"/>
      <c r="AF6" s="725"/>
      <c r="AG6" s="721"/>
      <c r="AH6" s="721"/>
      <c r="AI6" s="721"/>
      <c r="AJ6" s="726"/>
      <c r="AK6" s="721"/>
      <c r="AL6" s="721"/>
      <c r="AM6" s="721"/>
      <c r="AN6" s="721"/>
      <c r="AO6" s="722"/>
      <c r="AP6" s="720"/>
      <c r="AQ6" s="721"/>
      <c r="AR6" s="721"/>
      <c r="AS6" s="721"/>
      <c r="AT6" s="722"/>
      <c r="AU6" s="720"/>
      <c r="AV6" s="721"/>
      <c r="AW6" s="721"/>
      <c r="AX6" s="721"/>
      <c r="AY6" s="726"/>
      <c r="AZ6" s="218"/>
      <c r="BA6" s="218"/>
      <c r="BB6" s="218"/>
      <c r="BC6" s="218"/>
      <c r="BD6" s="218"/>
      <c r="BE6" s="219"/>
      <c r="BF6" s="219"/>
      <c r="BG6" s="219"/>
      <c r="BH6" s="219"/>
      <c r="BI6" s="219"/>
      <c r="BJ6" s="219"/>
      <c r="BK6" s="219"/>
      <c r="BL6" s="219"/>
      <c r="BM6" s="219"/>
      <c r="BN6" s="219"/>
      <c r="BO6" s="219"/>
      <c r="BP6" s="219"/>
      <c r="BQ6" s="714"/>
      <c r="BR6" s="715"/>
      <c r="BS6" s="715"/>
      <c r="BT6" s="715"/>
      <c r="BU6" s="715"/>
      <c r="BV6" s="715"/>
      <c r="BW6" s="715"/>
      <c r="BX6" s="715"/>
      <c r="BY6" s="715"/>
      <c r="BZ6" s="715"/>
      <c r="CA6" s="715"/>
      <c r="CB6" s="715"/>
      <c r="CC6" s="715"/>
      <c r="CD6" s="715"/>
      <c r="CE6" s="715"/>
      <c r="CF6" s="715"/>
      <c r="CG6" s="716"/>
      <c r="CH6" s="720"/>
      <c r="CI6" s="721"/>
      <c r="CJ6" s="721"/>
      <c r="CK6" s="721"/>
      <c r="CL6" s="722"/>
      <c r="CM6" s="720"/>
      <c r="CN6" s="721"/>
      <c r="CO6" s="721"/>
      <c r="CP6" s="721"/>
      <c r="CQ6" s="722"/>
      <c r="CR6" s="720"/>
      <c r="CS6" s="721"/>
      <c r="CT6" s="721"/>
      <c r="CU6" s="721"/>
      <c r="CV6" s="722"/>
      <c r="CW6" s="720"/>
      <c r="CX6" s="721"/>
      <c r="CY6" s="721"/>
      <c r="CZ6" s="721"/>
      <c r="DA6" s="722"/>
      <c r="DB6" s="720"/>
      <c r="DC6" s="721"/>
      <c r="DD6" s="721"/>
      <c r="DE6" s="721"/>
      <c r="DF6" s="722"/>
      <c r="DG6" s="750"/>
      <c r="DH6" s="751"/>
      <c r="DI6" s="751"/>
      <c r="DJ6" s="751"/>
      <c r="DK6" s="752"/>
      <c r="DL6" s="750"/>
      <c r="DM6" s="751"/>
      <c r="DN6" s="751"/>
      <c r="DO6" s="751"/>
      <c r="DP6" s="752"/>
      <c r="DQ6" s="720"/>
      <c r="DR6" s="721"/>
      <c r="DS6" s="721"/>
      <c r="DT6" s="721"/>
      <c r="DU6" s="722"/>
      <c r="DV6" s="720"/>
      <c r="DW6" s="721"/>
      <c r="DX6" s="721"/>
      <c r="DY6" s="721"/>
      <c r="DZ6" s="726"/>
      <c r="EA6" s="220"/>
    </row>
    <row r="7" spans="1:131" s="221" customFormat="1" ht="26.25" customHeight="1" thickTop="1" x14ac:dyDescent="0.2">
      <c r="A7" s="222">
        <v>1</v>
      </c>
      <c r="B7" s="733" t="s">
        <v>395</v>
      </c>
      <c r="C7" s="734"/>
      <c r="D7" s="734"/>
      <c r="E7" s="734"/>
      <c r="F7" s="734"/>
      <c r="G7" s="734"/>
      <c r="H7" s="734"/>
      <c r="I7" s="734"/>
      <c r="J7" s="734"/>
      <c r="K7" s="734"/>
      <c r="L7" s="734"/>
      <c r="M7" s="734"/>
      <c r="N7" s="734"/>
      <c r="O7" s="734"/>
      <c r="P7" s="735"/>
      <c r="Q7" s="736">
        <v>27517</v>
      </c>
      <c r="R7" s="737"/>
      <c r="S7" s="737"/>
      <c r="T7" s="737"/>
      <c r="U7" s="737"/>
      <c r="V7" s="737">
        <v>26076</v>
      </c>
      <c r="W7" s="737"/>
      <c r="X7" s="737"/>
      <c r="Y7" s="737"/>
      <c r="Z7" s="737"/>
      <c r="AA7" s="737">
        <v>1441</v>
      </c>
      <c r="AB7" s="737"/>
      <c r="AC7" s="737"/>
      <c r="AD7" s="737"/>
      <c r="AE7" s="738"/>
      <c r="AF7" s="739">
        <v>1149</v>
      </c>
      <c r="AG7" s="740"/>
      <c r="AH7" s="740"/>
      <c r="AI7" s="740"/>
      <c r="AJ7" s="741"/>
      <c r="AK7" s="742" t="s">
        <v>591</v>
      </c>
      <c r="AL7" s="743"/>
      <c r="AM7" s="743"/>
      <c r="AN7" s="743"/>
      <c r="AO7" s="743"/>
      <c r="AP7" s="743">
        <v>21526</v>
      </c>
      <c r="AQ7" s="743"/>
      <c r="AR7" s="743"/>
      <c r="AS7" s="743"/>
      <c r="AT7" s="743"/>
      <c r="AU7" s="744"/>
      <c r="AV7" s="744"/>
      <c r="AW7" s="744"/>
      <c r="AX7" s="744"/>
      <c r="AY7" s="745"/>
      <c r="AZ7" s="218"/>
      <c r="BA7" s="218"/>
      <c r="BB7" s="218"/>
      <c r="BC7" s="218"/>
      <c r="BD7" s="218"/>
      <c r="BE7" s="219"/>
      <c r="BF7" s="219"/>
      <c r="BG7" s="219"/>
      <c r="BH7" s="219"/>
      <c r="BI7" s="219"/>
      <c r="BJ7" s="219"/>
      <c r="BK7" s="219"/>
      <c r="BL7" s="219"/>
      <c r="BM7" s="219"/>
      <c r="BN7" s="219"/>
      <c r="BO7" s="219"/>
      <c r="BP7" s="219"/>
      <c r="BQ7" s="222">
        <v>1</v>
      </c>
      <c r="BR7" s="223"/>
      <c r="BS7" s="730" t="s">
        <v>598</v>
      </c>
      <c r="BT7" s="731"/>
      <c r="BU7" s="731"/>
      <c r="BV7" s="731"/>
      <c r="BW7" s="731"/>
      <c r="BX7" s="731"/>
      <c r="BY7" s="731"/>
      <c r="BZ7" s="731"/>
      <c r="CA7" s="731"/>
      <c r="CB7" s="731"/>
      <c r="CC7" s="731"/>
      <c r="CD7" s="731"/>
      <c r="CE7" s="731"/>
      <c r="CF7" s="731"/>
      <c r="CG7" s="746"/>
      <c r="CH7" s="727">
        <v>369</v>
      </c>
      <c r="CI7" s="728"/>
      <c r="CJ7" s="728"/>
      <c r="CK7" s="728"/>
      <c r="CL7" s="729"/>
      <c r="CM7" s="727">
        <v>4003</v>
      </c>
      <c r="CN7" s="728"/>
      <c r="CO7" s="728"/>
      <c r="CP7" s="728"/>
      <c r="CQ7" s="729"/>
      <c r="CR7" s="727">
        <v>1403</v>
      </c>
      <c r="CS7" s="728"/>
      <c r="CT7" s="728"/>
      <c r="CU7" s="728"/>
      <c r="CV7" s="729"/>
      <c r="CW7" s="727">
        <v>420</v>
      </c>
      <c r="CX7" s="728"/>
      <c r="CY7" s="728"/>
      <c r="CZ7" s="728"/>
      <c r="DA7" s="729"/>
      <c r="DB7" s="727">
        <v>236</v>
      </c>
      <c r="DC7" s="728"/>
      <c r="DD7" s="728"/>
      <c r="DE7" s="728"/>
      <c r="DF7" s="729"/>
      <c r="DG7" s="727" t="s">
        <v>591</v>
      </c>
      <c r="DH7" s="728"/>
      <c r="DI7" s="728"/>
      <c r="DJ7" s="728"/>
      <c r="DK7" s="729"/>
      <c r="DL7" s="727" t="s">
        <v>591</v>
      </c>
      <c r="DM7" s="728"/>
      <c r="DN7" s="728"/>
      <c r="DO7" s="728"/>
      <c r="DP7" s="729"/>
      <c r="DQ7" s="727" t="s">
        <v>591</v>
      </c>
      <c r="DR7" s="728"/>
      <c r="DS7" s="728"/>
      <c r="DT7" s="728"/>
      <c r="DU7" s="729"/>
      <c r="DV7" s="730"/>
      <c r="DW7" s="731"/>
      <c r="DX7" s="731"/>
      <c r="DY7" s="731"/>
      <c r="DZ7" s="732"/>
      <c r="EA7" s="220"/>
    </row>
    <row r="8" spans="1:131" s="221" customFormat="1" ht="26.25" customHeight="1" x14ac:dyDescent="0.2">
      <c r="A8" s="224">
        <v>2</v>
      </c>
      <c r="B8" s="764" t="s">
        <v>396</v>
      </c>
      <c r="C8" s="765"/>
      <c r="D8" s="765"/>
      <c r="E8" s="765"/>
      <c r="F8" s="765"/>
      <c r="G8" s="765"/>
      <c r="H8" s="765"/>
      <c r="I8" s="765"/>
      <c r="J8" s="765"/>
      <c r="K8" s="765"/>
      <c r="L8" s="765"/>
      <c r="M8" s="765"/>
      <c r="N8" s="765"/>
      <c r="O8" s="765"/>
      <c r="P8" s="766"/>
      <c r="Q8" s="767">
        <v>186</v>
      </c>
      <c r="R8" s="768"/>
      <c r="S8" s="768"/>
      <c r="T8" s="768"/>
      <c r="U8" s="768"/>
      <c r="V8" s="768">
        <v>186</v>
      </c>
      <c r="W8" s="768"/>
      <c r="X8" s="768"/>
      <c r="Y8" s="768"/>
      <c r="Z8" s="768"/>
      <c r="AA8" s="768" t="s">
        <v>591</v>
      </c>
      <c r="AB8" s="768"/>
      <c r="AC8" s="768"/>
      <c r="AD8" s="768"/>
      <c r="AE8" s="769"/>
      <c r="AF8" s="770" t="s">
        <v>397</v>
      </c>
      <c r="AG8" s="771"/>
      <c r="AH8" s="771"/>
      <c r="AI8" s="771"/>
      <c r="AJ8" s="772"/>
      <c r="AK8" s="753" t="s">
        <v>591</v>
      </c>
      <c r="AL8" s="754"/>
      <c r="AM8" s="754"/>
      <c r="AN8" s="754"/>
      <c r="AO8" s="754"/>
      <c r="AP8" s="754">
        <v>236</v>
      </c>
      <c r="AQ8" s="754"/>
      <c r="AR8" s="754"/>
      <c r="AS8" s="754"/>
      <c r="AT8" s="754"/>
      <c r="AU8" s="755"/>
      <c r="AV8" s="755"/>
      <c r="AW8" s="755"/>
      <c r="AX8" s="755"/>
      <c r="AY8" s="756"/>
      <c r="AZ8" s="218"/>
      <c r="BA8" s="218"/>
      <c r="BB8" s="218"/>
      <c r="BC8" s="218"/>
      <c r="BD8" s="218"/>
      <c r="BE8" s="219"/>
      <c r="BF8" s="219"/>
      <c r="BG8" s="219"/>
      <c r="BH8" s="219"/>
      <c r="BI8" s="219"/>
      <c r="BJ8" s="219"/>
      <c r="BK8" s="219"/>
      <c r="BL8" s="219"/>
      <c r="BM8" s="219"/>
      <c r="BN8" s="219"/>
      <c r="BO8" s="219"/>
      <c r="BP8" s="219"/>
      <c r="BQ8" s="224">
        <v>2</v>
      </c>
      <c r="BR8" s="225"/>
      <c r="BS8" s="757"/>
      <c r="BT8" s="758"/>
      <c r="BU8" s="758"/>
      <c r="BV8" s="758"/>
      <c r="BW8" s="758"/>
      <c r="BX8" s="758"/>
      <c r="BY8" s="758"/>
      <c r="BZ8" s="758"/>
      <c r="CA8" s="758"/>
      <c r="CB8" s="758"/>
      <c r="CC8" s="758"/>
      <c r="CD8" s="758"/>
      <c r="CE8" s="758"/>
      <c r="CF8" s="758"/>
      <c r="CG8" s="759"/>
      <c r="CH8" s="760"/>
      <c r="CI8" s="761"/>
      <c r="CJ8" s="761"/>
      <c r="CK8" s="761"/>
      <c r="CL8" s="762"/>
      <c r="CM8" s="760"/>
      <c r="CN8" s="761"/>
      <c r="CO8" s="761"/>
      <c r="CP8" s="761"/>
      <c r="CQ8" s="762"/>
      <c r="CR8" s="760"/>
      <c r="CS8" s="761"/>
      <c r="CT8" s="761"/>
      <c r="CU8" s="761"/>
      <c r="CV8" s="762"/>
      <c r="CW8" s="760"/>
      <c r="CX8" s="761"/>
      <c r="CY8" s="761"/>
      <c r="CZ8" s="761"/>
      <c r="DA8" s="762"/>
      <c r="DB8" s="760"/>
      <c r="DC8" s="761"/>
      <c r="DD8" s="761"/>
      <c r="DE8" s="761"/>
      <c r="DF8" s="762"/>
      <c r="DG8" s="760"/>
      <c r="DH8" s="761"/>
      <c r="DI8" s="761"/>
      <c r="DJ8" s="761"/>
      <c r="DK8" s="762"/>
      <c r="DL8" s="760"/>
      <c r="DM8" s="761"/>
      <c r="DN8" s="761"/>
      <c r="DO8" s="761"/>
      <c r="DP8" s="762"/>
      <c r="DQ8" s="760"/>
      <c r="DR8" s="761"/>
      <c r="DS8" s="761"/>
      <c r="DT8" s="761"/>
      <c r="DU8" s="762"/>
      <c r="DV8" s="757"/>
      <c r="DW8" s="758"/>
      <c r="DX8" s="758"/>
      <c r="DY8" s="758"/>
      <c r="DZ8" s="763"/>
      <c r="EA8" s="220"/>
    </row>
    <row r="9" spans="1:131" s="221" customFormat="1" ht="26.25" customHeight="1" x14ac:dyDescent="0.2">
      <c r="A9" s="224">
        <v>3</v>
      </c>
      <c r="B9" s="764" t="s">
        <v>398</v>
      </c>
      <c r="C9" s="765"/>
      <c r="D9" s="765"/>
      <c r="E9" s="765"/>
      <c r="F9" s="765"/>
      <c r="G9" s="765"/>
      <c r="H9" s="765"/>
      <c r="I9" s="765"/>
      <c r="J9" s="765"/>
      <c r="K9" s="765"/>
      <c r="L9" s="765"/>
      <c r="M9" s="765"/>
      <c r="N9" s="765"/>
      <c r="O9" s="765"/>
      <c r="P9" s="766"/>
      <c r="Q9" s="767">
        <v>61</v>
      </c>
      <c r="R9" s="768"/>
      <c r="S9" s="768"/>
      <c r="T9" s="768"/>
      <c r="U9" s="768"/>
      <c r="V9" s="768">
        <v>61</v>
      </c>
      <c r="W9" s="768"/>
      <c r="X9" s="768"/>
      <c r="Y9" s="768"/>
      <c r="Z9" s="768"/>
      <c r="AA9" s="768">
        <v>0</v>
      </c>
      <c r="AB9" s="768"/>
      <c r="AC9" s="768"/>
      <c r="AD9" s="768"/>
      <c r="AE9" s="769"/>
      <c r="AF9" s="770" t="s">
        <v>397</v>
      </c>
      <c r="AG9" s="771"/>
      <c r="AH9" s="771"/>
      <c r="AI9" s="771"/>
      <c r="AJ9" s="772"/>
      <c r="AK9" s="753">
        <v>39</v>
      </c>
      <c r="AL9" s="754"/>
      <c r="AM9" s="754"/>
      <c r="AN9" s="754"/>
      <c r="AO9" s="754"/>
      <c r="AP9" s="754" t="s">
        <v>591</v>
      </c>
      <c r="AQ9" s="754"/>
      <c r="AR9" s="754"/>
      <c r="AS9" s="754"/>
      <c r="AT9" s="754"/>
      <c r="AU9" s="755"/>
      <c r="AV9" s="755"/>
      <c r="AW9" s="755"/>
      <c r="AX9" s="755"/>
      <c r="AY9" s="756"/>
      <c r="AZ9" s="218"/>
      <c r="BA9" s="218"/>
      <c r="BB9" s="218"/>
      <c r="BC9" s="218"/>
      <c r="BD9" s="218"/>
      <c r="BE9" s="219"/>
      <c r="BF9" s="219"/>
      <c r="BG9" s="219"/>
      <c r="BH9" s="219"/>
      <c r="BI9" s="219"/>
      <c r="BJ9" s="219"/>
      <c r="BK9" s="219"/>
      <c r="BL9" s="219"/>
      <c r="BM9" s="219"/>
      <c r="BN9" s="219"/>
      <c r="BO9" s="219"/>
      <c r="BP9" s="219"/>
      <c r="BQ9" s="224">
        <v>3</v>
      </c>
      <c r="BR9" s="225"/>
      <c r="BS9" s="757"/>
      <c r="BT9" s="758"/>
      <c r="BU9" s="758"/>
      <c r="BV9" s="758"/>
      <c r="BW9" s="758"/>
      <c r="BX9" s="758"/>
      <c r="BY9" s="758"/>
      <c r="BZ9" s="758"/>
      <c r="CA9" s="758"/>
      <c r="CB9" s="758"/>
      <c r="CC9" s="758"/>
      <c r="CD9" s="758"/>
      <c r="CE9" s="758"/>
      <c r="CF9" s="758"/>
      <c r="CG9" s="759"/>
      <c r="CH9" s="760"/>
      <c r="CI9" s="761"/>
      <c r="CJ9" s="761"/>
      <c r="CK9" s="761"/>
      <c r="CL9" s="762"/>
      <c r="CM9" s="760"/>
      <c r="CN9" s="761"/>
      <c r="CO9" s="761"/>
      <c r="CP9" s="761"/>
      <c r="CQ9" s="762"/>
      <c r="CR9" s="760"/>
      <c r="CS9" s="761"/>
      <c r="CT9" s="761"/>
      <c r="CU9" s="761"/>
      <c r="CV9" s="762"/>
      <c r="CW9" s="760"/>
      <c r="CX9" s="761"/>
      <c r="CY9" s="761"/>
      <c r="CZ9" s="761"/>
      <c r="DA9" s="762"/>
      <c r="DB9" s="760"/>
      <c r="DC9" s="761"/>
      <c r="DD9" s="761"/>
      <c r="DE9" s="761"/>
      <c r="DF9" s="762"/>
      <c r="DG9" s="760"/>
      <c r="DH9" s="761"/>
      <c r="DI9" s="761"/>
      <c r="DJ9" s="761"/>
      <c r="DK9" s="762"/>
      <c r="DL9" s="760"/>
      <c r="DM9" s="761"/>
      <c r="DN9" s="761"/>
      <c r="DO9" s="761"/>
      <c r="DP9" s="762"/>
      <c r="DQ9" s="760"/>
      <c r="DR9" s="761"/>
      <c r="DS9" s="761"/>
      <c r="DT9" s="761"/>
      <c r="DU9" s="762"/>
      <c r="DV9" s="757"/>
      <c r="DW9" s="758"/>
      <c r="DX9" s="758"/>
      <c r="DY9" s="758"/>
      <c r="DZ9" s="763"/>
      <c r="EA9" s="220"/>
    </row>
    <row r="10" spans="1:131" s="221" customFormat="1" ht="26.25" customHeight="1" x14ac:dyDescent="0.2">
      <c r="A10" s="224">
        <v>4</v>
      </c>
      <c r="B10" s="764"/>
      <c r="C10" s="765"/>
      <c r="D10" s="765"/>
      <c r="E10" s="765"/>
      <c r="F10" s="765"/>
      <c r="G10" s="765"/>
      <c r="H10" s="765"/>
      <c r="I10" s="765"/>
      <c r="J10" s="765"/>
      <c r="K10" s="765"/>
      <c r="L10" s="765"/>
      <c r="M10" s="765"/>
      <c r="N10" s="765"/>
      <c r="O10" s="765"/>
      <c r="P10" s="766"/>
      <c r="Q10" s="767"/>
      <c r="R10" s="768"/>
      <c r="S10" s="768"/>
      <c r="T10" s="768"/>
      <c r="U10" s="768"/>
      <c r="V10" s="768"/>
      <c r="W10" s="768"/>
      <c r="X10" s="768"/>
      <c r="Y10" s="768"/>
      <c r="Z10" s="768"/>
      <c r="AA10" s="768"/>
      <c r="AB10" s="768"/>
      <c r="AC10" s="768"/>
      <c r="AD10" s="768"/>
      <c r="AE10" s="769"/>
      <c r="AF10" s="770"/>
      <c r="AG10" s="771"/>
      <c r="AH10" s="771"/>
      <c r="AI10" s="771"/>
      <c r="AJ10" s="772"/>
      <c r="AK10" s="753"/>
      <c r="AL10" s="754"/>
      <c r="AM10" s="754"/>
      <c r="AN10" s="754"/>
      <c r="AO10" s="754"/>
      <c r="AP10" s="754"/>
      <c r="AQ10" s="754"/>
      <c r="AR10" s="754"/>
      <c r="AS10" s="754"/>
      <c r="AT10" s="754"/>
      <c r="AU10" s="755"/>
      <c r="AV10" s="755"/>
      <c r="AW10" s="755"/>
      <c r="AX10" s="755"/>
      <c r="AY10" s="756"/>
      <c r="AZ10" s="218"/>
      <c r="BA10" s="218"/>
      <c r="BB10" s="218"/>
      <c r="BC10" s="218"/>
      <c r="BD10" s="218"/>
      <c r="BE10" s="219"/>
      <c r="BF10" s="219"/>
      <c r="BG10" s="219"/>
      <c r="BH10" s="219"/>
      <c r="BI10" s="219"/>
      <c r="BJ10" s="219"/>
      <c r="BK10" s="219"/>
      <c r="BL10" s="219"/>
      <c r="BM10" s="219"/>
      <c r="BN10" s="219"/>
      <c r="BO10" s="219"/>
      <c r="BP10" s="219"/>
      <c r="BQ10" s="224">
        <v>4</v>
      </c>
      <c r="BR10" s="225"/>
      <c r="BS10" s="757"/>
      <c r="BT10" s="758"/>
      <c r="BU10" s="758"/>
      <c r="BV10" s="758"/>
      <c r="BW10" s="758"/>
      <c r="BX10" s="758"/>
      <c r="BY10" s="758"/>
      <c r="BZ10" s="758"/>
      <c r="CA10" s="758"/>
      <c r="CB10" s="758"/>
      <c r="CC10" s="758"/>
      <c r="CD10" s="758"/>
      <c r="CE10" s="758"/>
      <c r="CF10" s="758"/>
      <c r="CG10" s="759"/>
      <c r="CH10" s="760"/>
      <c r="CI10" s="761"/>
      <c r="CJ10" s="761"/>
      <c r="CK10" s="761"/>
      <c r="CL10" s="762"/>
      <c r="CM10" s="760"/>
      <c r="CN10" s="761"/>
      <c r="CO10" s="761"/>
      <c r="CP10" s="761"/>
      <c r="CQ10" s="762"/>
      <c r="CR10" s="760"/>
      <c r="CS10" s="761"/>
      <c r="CT10" s="761"/>
      <c r="CU10" s="761"/>
      <c r="CV10" s="762"/>
      <c r="CW10" s="760"/>
      <c r="CX10" s="761"/>
      <c r="CY10" s="761"/>
      <c r="CZ10" s="761"/>
      <c r="DA10" s="762"/>
      <c r="DB10" s="760"/>
      <c r="DC10" s="761"/>
      <c r="DD10" s="761"/>
      <c r="DE10" s="761"/>
      <c r="DF10" s="762"/>
      <c r="DG10" s="760"/>
      <c r="DH10" s="761"/>
      <c r="DI10" s="761"/>
      <c r="DJ10" s="761"/>
      <c r="DK10" s="762"/>
      <c r="DL10" s="760"/>
      <c r="DM10" s="761"/>
      <c r="DN10" s="761"/>
      <c r="DO10" s="761"/>
      <c r="DP10" s="762"/>
      <c r="DQ10" s="760"/>
      <c r="DR10" s="761"/>
      <c r="DS10" s="761"/>
      <c r="DT10" s="761"/>
      <c r="DU10" s="762"/>
      <c r="DV10" s="757"/>
      <c r="DW10" s="758"/>
      <c r="DX10" s="758"/>
      <c r="DY10" s="758"/>
      <c r="DZ10" s="763"/>
      <c r="EA10" s="220"/>
    </row>
    <row r="11" spans="1:131" s="221" customFormat="1" ht="26.25" customHeight="1" x14ac:dyDescent="0.2">
      <c r="A11" s="224">
        <v>5</v>
      </c>
      <c r="B11" s="764"/>
      <c r="C11" s="765"/>
      <c r="D11" s="765"/>
      <c r="E11" s="765"/>
      <c r="F11" s="765"/>
      <c r="G11" s="765"/>
      <c r="H11" s="765"/>
      <c r="I11" s="765"/>
      <c r="J11" s="765"/>
      <c r="K11" s="765"/>
      <c r="L11" s="765"/>
      <c r="M11" s="765"/>
      <c r="N11" s="765"/>
      <c r="O11" s="765"/>
      <c r="P11" s="766"/>
      <c r="Q11" s="767"/>
      <c r="R11" s="768"/>
      <c r="S11" s="768"/>
      <c r="T11" s="768"/>
      <c r="U11" s="768"/>
      <c r="V11" s="768"/>
      <c r="W11" s="768"/>
      <c r="X11" s="768"/>
      <c r="Y11" s="768"/>
      <c r="Z11" s="768"/>
      <c r="AA11" s="768"/>
      <c r="AB11" s="768"/>
      <c r="AC11" s="768"/>
      <c r="AD11" s="768"/>
      <c r="AE11" s="769"/>
      <c r="AF11" s="770"/>
      <c r="AG11" s="771"/>
      <c r="AH11" s="771"/>
      <c r="AI11" s="771"/>
      <c r="AJ11" s="772"/>
      <c r="AK11" s="753"/>
      <c r="AL11" s="754"/>
      <c r="AM11" s="754"/>
      <c r="AN11" s="754"/>
      <c r="AO11" s="754"/>
      <c r="AP11" s="754"/>
      <c r="AQ11" s="754"/>
      <c r="AR11" s="754"/>
      <c r="AS11" s="754"/>
      <c r="AT11" s="754"/>
      <c r="AU11" s="755"/>
      <c r="AV11" s="755"/>
      <c r="AW11" s="755"/>
      <c r="AX11" s="755"/>
      <c r="AY11" s="756"/>
      <c r="AZ11" s="218"/>
      <c r="BA11" s="218"/>
      <c r="BB11" s="218"/>
      <c r="BC11" s="218"/>
      <c r="BD11" s="218"/>
      <c r="BE11" s="219"/>
      <c r="BF11" s="219"/>
      <c r="BG11" s="219"/>
      <c r="BH11" s="219"/>
      <c r="BI11" s="219"/>
      <c r="BJ11" s="219"/>
      <c r="BK11" s="219"/>
      <c r="BL11" s="219"/>
      <c r="BM11" s="219"/>
      <c r="BN11" s="219"/>
      <c r="BO11" s="219"/>
      <c r="BP11" s="219"/>
      <c r="BQ11" s="224">
        <v>5</v>
      </c>
      <c r="BR11" s="225"/>
      <c r="BS11" s="757"/>
      <c r="BT11" s="758"/>
      <c r="BU11" s="758"/>
      <c r="BV11" s="758"/>
      <c r="BW11" s="758"/>
      <c r="BX11" s="758"/>
      <c r="BY11" s="758"/>
      <c r="BZ11" s="758"/>
      <c r="CA11" s="758"/>
      <c r="CB11" s="758"/>
      <c r="CC11" s="758"/>
      <c r="CD11" s="758"/>
      <c r="CE11" s="758"/>
      <c r="CF11" s="758"/>
      <c r="CG11" s="759"/>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57"/>
      <c r="DW11" s="758"/>
      <c r="DX11" s="758"/>
      <c r="DY11" s="758"/>
      <c r="DZ11" s="763"/>
      <c r="EA11" s="220"/>
    </row>
    <row r="12" spans="1:131" s="221" customFormat="1" ht="26.25" customHeight="1" x14ac:dyDescent="0.2">
      <c r="A12" s="224">
        <v>6</v>
      </c>
      <c r="B12" s="764"/>
      <c r="C12" s="765"/>
      <c r="D12" s="765"/>
      <c r="E12" s="765"/>
      <c r="F12" s="765"/>
      <c r="G12" s="765"/>
      <c r="H12" s="765"/>
      <c r="I12" s="765"/>
      <c r="J12" s="765"/>
      <c r="K12" s="765"/>
      <c r="L12" s="765"/>
      <c r="M12" s="765"/>
      <c r="N12" s="765"/>
      <c r="O12" s="765"/>
      <c r="P12" s="766"/>
      <c r="Q12" s="767"/>
      <c r="R12" s="768"/>
      <c r="S12" s="768"/>
      <c r="T12" s="768"/>
      <c r="U12" s="768"/>
      <c r="V12" s="768"/>
      <c r="W12" s="768"/>
      <c r="X12" s="768"/>
      <c r="Y12" s="768"/>
      <c r="Z12" s="768"/>
      <c r="AA12" s="768"/>
      <c r="AB12" s="768"/>
      <c r="AC12" s="768"/>
      <c r="AD12" s="768"/>
      <c r="AE12" s="769"/>
      <c r="AF12" s="770"/>
      <c r="AG12" s="771"/>
      <c r="AH12" s="771"/>
      <c r="AI12" s="771"/>
      <c r="AJ12" s="772"/>
      <c r="AK12" s="753"/>
      <c r="AL12" s="754"/>
      <c r="AM12" s="754"/>
      <c r="AN12" s="754"/>
      <c r="AO12" s="754"/>
      <c r="AP12" s="754"/>
      <c r="AQ12" s="754"/>
      <c r="AR12" s="754"/>
      <c r="AS12" s="754"/>
      <c r="AT12" s="754"/>
      <c r="AU12" s="755"/>
      <c r="AV12" s="755"/>
      <c r="AW12" s="755"/>
      <c r="AX12" s="755"/>
      <c r="AY12" s="756"/>
      <c r="AZ12" s="218"/>
      <c r="BA12" s="218"/>
      <c r="BB12" s="218"/>
      <c r="BC12" s="218"/>
      <c r="BD12" s="218"/>
      <c r="BE12" s="219"/>
      <c r="BF12" s="219"/>
      <c r="BG12" s="219"/>
      <c r="BH12" s="219"/>
      <c r="BI12" s="219"/>
      <c r="BJ12" s="219"/>
      <c r="BK12" s="219"/>
      <c r="BL12" s="219"/>
      <c r="BM12" s="219"/>
      <c r="BN12" s="219"/>
      <c r="BO12" s="219"/>
      <c r="BP12" s="219"/>
      <c r="BQ12" s="224">
        <v>6</v>
      </c>
      <c r="BR12" s="225"/>
      <c r="BS12" s="757"/>
      <c r="BT12" s="758"/>
      <c r="BU12" s="758"/>
      <c r="BV12" s="758"/>
      <c r="BW12" s="758"/>
      <c r="BX12" s="758"/>
      <c r="BY12" s="758"/>
      <c r="BZ12" s="758"/>
      <c r="CA12" s="758"/>
      <c r="CB12" s="758"/>
      <c r="CC12" s="758"/>
      <c r="CD12" s="758"/>
      <c r="CE12" s="758"/>
      <c r="CF12" s="758"/>
      <c r="CG12" s="759"/>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57"/>
      <c r="DW12" s="758"/>
      <c r="DX12" s="758"/>
      <c r="DY12" s="758"/>
      <c r="DZ12" s="763"/>
      <c r="EA12" s="220"/>
    </row>
    <row r="13" spans="1:131" s="221" customFormat="1" ht="26.25" customHeight="1" x14ac:dyDescent="0.2">
      <c r="A13" s="224">
        <v>7</v>
      </c>
      <c r="B13" s="764"/>
      <c r="C13" s="765"/>
      <c r="D13" s="765"/>
      <c r="E13" s="765"/>
      <c r="F13" s="765"/>
      <c r="G13" s="765"/>
      <c r="H13" s="765"/>
      <c r="I13" s="765"/>
      <c r="J13" s="765"/>
      <c r="K13" s="765"/>
      <c r="L13" s="765"/>
      <c r="M13" s="765"/>
      <c r="N13" s="765"/>
      <c r="O13" s="765"/>
      <c r="P13" s="766"/>
      <c r="Q13" s="767"/>
      <c r="R13" s="768"/>
      <c r="S13" s="768"/>
      <c r="T13" s="768"/>
      <c r="U13" s="768"/>
      <c r="V13" s="768"/>
      <c r="W13" s="768"/>
      <c r="X13" s="768"/>
      <c r="Y13" s="768"/>
      <c r="Z13" s="768"/>
      <c r="AA13" s="768"/>
      <c r="AB13" s="768"/>
      <c r="AC13" s="768"/>
      <c r="AD13" s="768"/>
      <c r="AE13" s="769"/>
      <c r="AF13" s="770"/>
      <c r="AG13" s="771"/>
      <c r="AH13" s="771"/>
      <c r="AI13" s="771"/>
      <c r="AJ13" s="772"/>
      <c r="AK13" s="753"/>
      <c r="AL13" s="754"/>
      <c r="AM13" s="754"/>
      <c r="AN13" s="754"/>
      <c r="AO13" s="754"/>
      <c r="AP13" s="754"/>
      <c r="AQ13" s="754"/>
      <c r="AR13" s="754"/>
      <c r="AS13" s="754"/>
      <c r="AT13" s="754"/>
      <c r="AU13" s="755"/>
      <c r="AV13" s="755"/>
      <c r="AW13" s="755"/>
      <c r="AX13" s="755"/>
      <c r="AY13" s="756"/>
      <c r="AZ13" s="218"/>
      <c r="BA13" s="218"/>
      <c r="BB13" s="218"/>
      <c r="BC13" s="218"/>
      <c r="BD13" s="218"/>
      <c r="BE13" s="219"/>
      <c r="BF13" s="219"/>
      <c r="BG13" s="219"/>
      <c r="BH13" s="219"/>
      <c r="BI13" s="219"/>
      <c r="BJ13" s="219"/>
      <c r="BK13" s="219"/>
      <c r="BL13" s="219"/>
      <c r="BM13" s="219"/>
      <c r="BN13" s="219"/>
      <c r="BO13" s="219"/>
      <c r="BP13" s="219"/>
      <c r="BQ13" s="224">
        <v>7</v>
      </c>
      <c r="BR13" s="225"/>
      <c r="BS13" s="757"/>
      <c r="BT13" s="758"/>
      <c r="BU13" s="758"/>
      <c r="BV13" s="758"/>
      <c r="BW13" s="758"/>
      <c r="BX13" s="758"/>
      <c r="BY13" s="758"/>
      <c r="BZ13" s="758"/>
      <c r="CA13" s="758"/>
      <c r="CB13" s="758"/>
      <c r="CC13" s="758"/>
      <c r="CD13" s="758"/>
      <c r="CE13" s="758"/>
      <c r="CF13" s="758"/>
      <c r="CG13" s="759"/>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57"/>
      <c r="DW13" s="758"/>
      <c r="DX13" s="758"/>
      <c r="DY13" s="758"/>
      <c r="DZ13" s="763"/>
      <c r="EA13" s="220"/>
    </row>
    <row r="14" spans="1:131" s="221" customFormat="1" ht="26.25" customHeight="1" x14ac:dyDescent="0.2">
      <c r="A14" s="224">
        <v>8</v>
      </c>
      <c r="B14" s="764"/>
      <c r="C14" s="765"/>
      <c r="D14" s="765"/>
      <c r="E14" s="765"/>
      <c r="F14" s="765"/>
      <c r="G14" s="765"/>
      <c r="H14" s="765"/>
      <c r="I14" s="765"/>
      <c r="J14" s="765"/>
      <c r="K14" s="765"/>
      <c r="L14" s="765"/>
      <c r="M14" s="765"/>
      <c r="N14" s="765"/>
      <c r="O14" s="765"/>
      <c r="P14" s="766"/>
      <c r="Q14" s="767"/>
      <c r="R14" s="768"/>
      <c r="S14" s="768"/>
      <c r="T14" s="768"/>
      <c r="U14" s="768"/>
      <c r="V14" s="768"/>
      <c r="W14" s="768"/>
      <c r="X14" s="768"/>
      <c r="Y14" s="768"/>
      <c r="Z14" s="768"/>
      <c r="AA14" s="768"/>
      <c r="AB14" s="768"/>
      <c r="AC14" s="768"/>
      <c r="AD14" s="768"/>
      <c r="AE14" s="769"/>
      <c r="AF14" s="770"/>
      <c r="AG14" s="771"/>
      <c r="AH14" s="771"/>
      <c r="AI14" s="771"/>
      <c r="AJ14" s="772"/>
      <c r="AK14" s="753"/>
      <c r="AL14" s="754"/>
      <c r="AM14" s="754"/>
      <c r="AN14" s="754"/>
      <c r="AO14" s="754"/>
      <c r="AP14" s="754"/>
      <c r="AQ14" s="754"/>
      <c r="AR14" s="754"/>
      <c r="AS14" s="754"/>
      <c r="AT14" s="754"/>
      <c r="AU14" s="755"/>
      <c r="AV14" s="755"/>
      <c r="AW14" s="755"/>
      <c r="AX14" s="755"/>
      <c r="AY14" s="756"/>
      <c r="AZ14" s="218"/>
      <c r="BA14" s="218"/>
      <c r="BB14" s="218"/>
      <c r="BC14" s="218"/>
      <c r="BD14" s="218"/>
      <c r="BE14" s="219"/>
      <c r="BF14" s="219"/>
      <c r="BG14" s="219"/>
      <c r="BH14" s="219"/>
      <c r="BI14" s="219"/>
      <c r="BJ14" s="219"/>
      <c r="BK14" s="219"/>
      <c r="BL14" s="219"/>
      <c r="BM14" s="219"/>
      <c r="BN14" s="219"/>
      <c r="BO14" s="219"/>
      <c r="BP14" s="219"/>
      <c r="BQ14" s="224">
        <v>8</v>
      </c>
      <c r="BR14" s="225"/>
      <c r="BS14" s="757"/>
      <c r="BT14" s="758"/>
      <c r="BU14" s="758"/>
      <c r="BV14" s="758"/>
      <c r="BW14" s="758"/>
      <c r="BX14" s="758"/>
      <c r="BY14" s="758"/>
      <c r="BZ14" s="758"/>
      <c r="CA14" s="758"/>
      <c r="CB14" s="758"/>
      <c r="CC14" s="758"/>
      <c r="CD14" s="758"/>
      <c r="CE14" s="758"/>
      <c r="CF14" s="758"/>
      <c r="CG14" s="759"/>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57"/>
      <c r="DW14" s="758"/>
      <c r="DX14" s="758"/>
      <c r="DY14" s="758"/>
      <c r="DZ14" s="763"/>
      <c r="EA14" s="220"/>
    </row>
    <row r="15" spans="1:131" s="221" customFormat="1" ht="26.25" customHeight="1" x14ac:dyDescent="0.2">
      <c r="A15" s="224">
        <v>9</v>
      </c>
      <c r="B15" s="764"/>
      <c r="C15" s="765"/>
      <c r="D15" s="765"/>
      <c r="E15" s="765"/>
      <c r="F15" s="765"/>
      <c r="G15" s="765"/>
      <c r="H15" s="765"/>
      <c r="I15" s="765"/>
      <c r="J15" s="765"/>
      <c r="K15" s="765"/>
      <c r="L15" s="765"/>
      <c r="M15" s="765"/>
      <c r="N15" s="765"/>
      <c r="O15" s="765"/>
      <c r="P15" s="766"/>
      <c r="Q15" s="767"/>
      <c r="R15" s="768"/>
      <c r="S15" s="768"/>
      <c r="T15" s="768"/>
      <c r="U15" s="768"/>
      <c r="V15" s="768"/>
      <c r="W15" s="768"/>
      <c r="X15" s="768"/>
      <c r="Y15" s="768"/>
      <c r="Z15" s="768"/>
      <c r="AA15" s="768"/>
      <c r="AB15" s="768"/>
      <c r="AC15" s="768"/>
      <c r="AD15" s="768"/>
      <c r="AE15" s="769"/>
      <c r="AF15" s="770"/>
      <c r="AG15" s="771"/>
      <c r="AH15" s="771"/>
      <c r="AI15" s="771"/>
      <c r="AJ15" s="772"/>
      <c r="AK15" s="753"/>
      <c r="AL15" s="754"/>
      <c r="AM15" s="754"/>
      <c r="AN15" s="754"/>
      <c r="AO15" s="754"/>
      <c r="AP15" s="754"/>
      <c r="AQ15" s="754"/>
      <c r="AR15" s="754"/>
      <c r="AS15" s="754"/>
      <c r="AT15" s="754"/>
      <c r="AU15" s="755"/>
      <c r="AV15" s="755"/>
      <c r="AW15" s="755"/>
      <c r="AX15" s="755"/>
      <c r="AY15" s="756"/>
      <c r="AZ15" s="218"/>
      <c r="BA15" s="218"/>
      <c r="BB15" s="218"/>
      <c r="BC15" s="218"/>
      <c r="BD15" s="218"/>
      <c r="BE15" s="219"/>
      <c r="BF15" s="219"/>
      <c r="BG15" s="219"/>
      <c r="BH15" s="219"/>
      <c r="BI15" s="219"/>
      <c r="BJ15" s="219"/>
      <c r="BK15" s="219"/>
      <c r="BL15" s="219"/>
      <c r="BM15" s="219"/>
      <c r="BN15" s="219"/>
      <c r="BO15" s="219"/>
      <c r="BP15" s="219"/>
      <c r="BQ15" s="224">
        <v>9</v>
      </c>
      <c r="BR15" s="225"/>
      <c r="BS15" s="757"/>
      <c r="BT15" s="758"/>
      <c r="BU15" s="758"/>
      <c r="BV15" s="758"/>
      <c r="BW15" s="758"/>
      <c r="BX15" s="758"/>
      <c r="BY15" s="758"/>
      <c r="BZ15" s="758"/>
      <c r="CA15" s="758"/>
      <c r="CB15" s="758"/>
      <c r="CC15" s="758"/>
      <c r="CD15" s="758"/>
      <c r="CE15" s="758"/>
      <c r="CF15" s="758"/>
      <c r="CG15" s="759"/>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57"/>
      <c r="DW15" s="758"/>
      <c r="DX15" s="758"/>
      <c r="DY15" s="758"/>
      <c r="DZ15" s="763"/>
      <c r="EA15" s="220"/>
    </row>
    <row r="16" spans="1:131" s="221" customFormat="1" ht="26.25" customHeight="1" x14ac:dyDescent="0.2">
      <c r="A16" s="224">
        <v>10</v>
      </c>
      <c r="B16" s="764"/>
      <c r="C16" s="765"/>
      <c r="D16" s="765"/>
      <c r="E16" s="765"/>
      <c r="F16" s="765"/>
      <c r="G16" s="765"/>
      <c r="H16" s="765"/>
      <c r="I16" s="765"/>
      <c r="J16" s="765"/>
      <c r="K16" s="765"/>
      <c r="L16" s="765"/>
      <c r="M16" s="765"/>
      <c r="N16" s="765"/>
      <c r="O16" s="765"/>
      <c r="P16" s="766"/>
      <c r="Q16" s="767"/>
      <c r="R16" s="768"/>
      <c r="S16" s="768"/>
      <c r="T16" s="768"/>
      <c r="U16" s="768"/>
      <c r="V16" s="768"/>
      <c r="W16" s="768"/>
      <c r="X16" s="768"/>
      <c r="Y16" s="768"/>
      <c r="Z16" s="768"/>
      <c r="AA16" s="768"/>
      <c r="AB16" s="768"/>
      <c r="AC16" s="768"/>
      <c r="AD16" s="768"/>
      <c r="AE16" s="769"/>
      <c r="AF16" s="770"/>
      <c r="AG16" s="771"/>
      <c r="AH16" s="771"/>
      <c r="AI16" s="771"/>
      <c r="AJ16" s="772"/>
      <c r="AK16" s="753"/>
      <c r="AL16" s="754"/>
      <c r="AM16" s="754"/>
      <c r="AN16" s="754"/>
      <c r="AO16" s="754"/>
      <c r="AP16" s="754"/>
      <c r="AQ16" s="754"/>
      <c r="AR16" s="754"/>
      <c r="AS16" s="754"/>
      <c r="AT16" s="754"/>
      <c r="AU16" s="755"/>
      <c r="AV16" s="755"/>
      <c r="AW16" s="755"/>
      <c r="AX16" s="755"/>
      <c r="AY16" s="756"/>
      <c r="AZ16" s="218"/>
      <c r="BA16" s="218"/>
      <c r="BB16" s="218"/>
      <c r="BC16" s="218"/>
      <c r="BD16" s="218"/>
      <c r="BE16" s="219"/>
      <c r="BF16" s="219"/>
      <c r="BG16" s="219"/>
      <c r="BH16" s="219"/>
      <c r="BI16" s="219"/>
      <c r="BJ16" s="219"/>
      <c r="BK16" s="219"/>
      <c r="BL16" s="219"/>
      <c r="BM16" s="219"/>
      <c r="BN16" s="219"/>
      <c r="BO16" s="219"/>
      <c r="BP16" s="219"/>
      <c r="BQ16" s="224">
        <v>10</v>
      </c>
      <c r="BR16" s="225"/>
      <c r="BS16" s="757"/>
      <c r="BT16" s="758"/>
      <c r="BU16" s="758"/>
      <c r="BV16" s="758"/>
      <c r="BW16" s="758"/>
      <c r="BX16" s="758"/>
      <c r="BY16" s="758"/>
      <c r="BZ16" s="758"/>
      <c r="CA16" s="758"/>
      <c r="CB16" s="758"/>
      <c r="CC16" s="758"/>
      <c r="CD16" s="758"/>
      <c r="CE16" s="758"/>
      <c r="CF16" s="758"/>
      <c r="CG16" s="759"/>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57"/>
      <c r="DW16" s="758"/>
      <c r="DX16" s="758"/>
      <c r="DY16" s="758"/>
      <c r="DZ16" s="763"/>
      <c r="EA16" s="220"/>
    </row>
    <row r="17" spans="1:131" s="221" customFormat="1" ht="26.25" customHeight="1" x14ac:dyDescent="0.2">
      <c r="A17" s="224">
        <v>11</v>
      </c>
      <c r="B17" s="764"/>
      <c r="C17" s="765"/>
      <c r="D17" s="765"/>
      <c r="E17" s="765"/>
      <c r="F17" s="765"/>
      <c r="G17" s="765"/>
      <c r="H17" s="765"/>
      <c r="I17" s="765"/>
      <c r="J17" s="765"/>
      <c r="K17" s="765"/>
      <c r="L17" s="765"/>
      <c r="M17" s="765"/>
      <c r="N17" s="765"/>
      <c r="O17" s="765"/>
      <c r="P17" s="766"/>
      <c r="Q17" s="767"/>
      <c r="R17" s="768"/>
      <c r="S17" s="768"/>
      <c r="T17" s="768"/>
      <c r="U17" s="768"/>
      <c r="V17" s="768"/>
      <c r="W17" s="768"/>
      <c r="X17" s="768"/>
      <c r="Y17" s="768"/>
      <c r="Z17" s="768"/>
      <c r="AA17" s="768"/>
      <c r="AB17" s="768"/>
      <c r="AC17" s="768"/>
      <c r="AD17" s="768"/>
      <c r="AE17" s="769"/>
      <c r="AF17" s="770"/>
      <c r="AG17" s="771"/>
      <c r="AH17" s="771"/>
      <c r="AI17" s="771"/>
      <c r="AJ17" s="772"/>
      <c r="AK17" s="753"/>
      <c r="AL17" s="754"/>
      <c r="AM17" s="754"/>
      <c r="AN17" s="754"/>
      <c r="AO17" s="754"/>
      <c r="AP17" s="754"/>
      <c r="AQ17" s="754"/>
      <c r="AR17" s="754"/>
      <c r="AS17" s="754"/>
      <c r="AT17" s="754"/>
      <c r="AU17" s="755"/>
      <c r="AV17" s="755"/>
      <c r="AW17" s="755"/>
      <c r="AX17" s="755"/>
      <c r="AY17" s="756"/>
      <c r="AZ17" s="218"/>
      <c r="BA17" s="218"/>
      <c r="BB17" s="218"/>
      <c r="BC17" s="218"/>
      <c r="BD17" s="218"/>
      <c r="BE17" s="219"/>
      <c r="BF17" s="219"/>
      <c r="BG17" s="219"/>
      <c r="BH17" s="219"/>
      <c r="BI17" s="219"/>
      <c r="BJ17" s="219"/>
      <c r="BK17" s="219"/>
      <c r="BL17" s="219"/>
      <c r="BM17" s="219"/>
      <c r="BN17" s="219"/>
      <c r="BO17" s="219"/>
      <c r="BP17" s="219"/>
      <c r="BQ17" s="224">
        <v>11</v>
      </c>
      <c r="BR17" s="225"/>
      <c r="BS17" s="757"/>
      <c r="BT17" s="758"/>
      <c r="BU17" s="758"/>
      <c r="BV17" s="758"/>
      <c r="BW17" s="758"/>
      <c r="BX17" s="758"/>
      <c r="BY17" s="758"/>
      <c r="BZ17" s="758"/>
      <c r="CA17" s="758"/>
      <c r="CB17" s="758"/>
      <c r="CC17" s="758"/>
      <c r="CD17" s="758"/>
      <c r="CE17" s="758"/>
      <c r="CF17" s="758"/>
      <c r="CG17" s="759"/>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57"/>
      <c r="DW17" s="758"/>
      <c r="DX17" s="758"/>
      <c r="DY17" s="758"/>
      <c r="DZ17" s="763"/>
      <c r="EA17" s="220"/>
    </row>
    <row r="18" spans="1:131" s="221" customFormat="1" ht="26.25" customHeight="1" x14ac:dyDescent="0.2">
      <c r="A18" s="224">
        <v>12</v>
      </c>
      <c r="B18" s="764"/>
      <c r="C18" s="765"/>
      <c r="D18" s="765"/>
      <c r="E18" s="765"/>
      <c r="F18" s="765"/>
      <c r="G18" s="765"/>
      <c r="H18" s="765"/>
      <c r="I18" s="765"/>
      <c r="J18" s="765"/>
      <c r="K18" s="765"/>
      <c r="L18" s="765"/>
      <c r="M18" s="765"/>
      <c r="N18" s="765"/>
      <c r="O18" s="765"/>
      <c r="P18" s="766"/>
      <c r="Q18" s="767"/>
      <c r="R18" s="768"/>
      <c r="S18" s="768"/>
      <c r="T18" s="768"/>
      <c r="U18" s="768"/>
      <c r="V18" s="768"/>
      <c r="W18" s="768"/>
      <c r="X18" s="768"/>
      <c r="Y18" s="768"/>
      <c r="Z18" s="768"/>
      <c r="AA18" s="768"/>
      <c r="AB18" s="768"/>
      <c r="AC18" s="768"/>
      <c r="AD18" s="768"/>
      <c r="AE18" s="769"/>
      <c r="AF18" s="770"/>
      <c r="AG18" s="771"/>
      <c r="AH18" s="771"/>
      <c r="AI18" s="771"/>
      <c r="AJ18" s="772"/>
      <c r="AK18" s="753"/>
      <c r="AL18" s="754"/>
      <c r="AM18" s="754"/>
      <c r="AN18" s="754"/>
      <c r="AO18" s="754"/>
      <c r="AP18" s="754"/>
      <c r="AQ18" s="754"/>
      <c r="AR18" s="754"/>
      <c r="AS18" s="754"/>
      <c r="AT18" s="754"/>
      <c r="AU18" s="755"/>
      <c r="AV18" s="755"/>
      <c r="AW18" s="755"/>
      <c r="AX18" s="755"/>
      <c r="AY18" s="756"/>
      <c r="AZ18" s="218"/>
      <c r="BA18" s="218"/>
      <c r="BB18" s="218"/>
      <c r="BC18" s="218"/>
      <c r="BD18" s="218"/>
      <c r="BE18" s="219"/>
      <c r="BF18" s="219"/>
      <c r="BG18" s="219"/>
      <c r="BH18" s="219"/>
      <c r="BI18" s="219"/>
      <c r="BJ18" s="219"/>
      <c r="BK18" s="219"/>
      <c r="BL18" s="219"/>
      <c r="BM18" s="219"/>
      <c r="BN18" s="219"/>
      <c r="BO18" s="219"/>
      <c r="BP18" s="219"/>
      <c r="BQ18" s="224">
        <v>12</v>
      </c>
      <c r="BR18" s="225"/>
      <c r="BS18" s="757"/>
      <c r="BT18" s="758"/>
      <c r="BU18" s="758"/>
      <c r="BV18" s="758"/>
      <c r="BW18" s="758"/>
      <c r="BX18" s="758"/>
      <c r="BY18" s="758"/>
      <c r="BZ18" s="758"/>
      <c r="CA18" s="758"/>
      <c r="CB18" s="758"/>
      <c r="CC18" s="758"/>
      <c r="CD18" s="758"/>
      <c r="CE18" s="758"/>
      <c r="CF18" s="758"/>
      <c r="CG18" s="759"/>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57"/>
      <c r="DW18" s="758"/>
      <c r="DX18" s="758"/>
      <c r="DY18" s="758"/>
      <c r="DZ18" s="763"/>
      <c r="EA18" s="220"/>
    </row>
    <row r="19" spans="1:131" s="221" customFormat="1" ht="26.25" customHeight="1" x14ac:dyDescent="0.2">
      <c r="A19" s="224">
        <v>13</v>
      </c>
      <c r="B19" s="764"/>
      <c r="C19" s="765"/>
      <c r="D19" s="765"/>
      <c r="E19" s="765"/>
      <c r="F19" s="765"/>
      <c r="G19" s="765"/>
      <c r="H19" s="765"/>
      <c r="I19" s="765"/>
      <c r="J19" s="765"/>
      <c r="K19" s="765"/>
      <c r="L19" s="765"/>
      <c r="M19" s="765"/>
      <c r="N19" s="765"/>
      <c r="O19" s="765"/>
      <c r="P19" s="766"/>
      <c r="Q19" s="767"/>
      <c r="R19" s="768"/>
      <c r="S19" s="768"/>
      <c r="T19" s="768"/>
      <c r="U19" s="768"/>
      <c r="V19" s="768"/>
      <c r="W19" s="768"/>
      <c r="X19" s="768"/>
      <c r="Y19" s="768"/>
      <c r="Z19" s="768"/>
      <c r="AA19" s="768"/>
      <c r="AB19" s="768"/>
      <c r="AC19" s="768"/>
      <c r="AD19" s="768"/>
      <c r="AE19" s="769"/>
      <c r="AF19" s="770"/>
      <c r="AG19" s="771"/>
      <c r="AH19" s="771"/>
      <c r="AI19" s="771"/>
      <c r="AJ19" s="772"/>
      <c r="AK19" s="753"/>
      <c r="AL19" s="754"/>
      <c r="AM19" s="754"/>
      <c r="AN19" s="754"/>
      <c r="AO19" s="754"/>
      <c r="AP19" s="754"/>
      <c r="AQ19" s="754"/>
      <c r="AR19" s="754"/>
      <c r="AS19" s="754"/>
      <c r="AT19" s="754"/>
      <c r="AU19" s="755"/>
      <c r="AV19" s="755"/>
      <c r="AW19" s="755"/>
      <c r="AX19" s="755"/>
      <c r="AY19" s="756"/>
      <c r="AZ19" s="218"/>
      <c r="BA19" s="218"/>
      <c r="BB19" s="218"/>
      <c r="BC19" s="218"/>
      <c r="BD19" s="218"/>
      <c r="BE19" s="219"/>
      <c r="BF19" s="219"/>
      <c r="BG19" s="219"/>
      <c r="BH19" s="219"/>
      <c r="BI19" s="219"/>
      <c r="BJ19" s="219"/>
      <c r="BK19" s="219"/>
      <c r="BL19" s="219"/>
      <c r="BM19" s="219"/>
      <c r="BN19" s="219"/>
      <c r="BO19" s="219"/>
      <c r="BP19" s="219"/>
      <c r="BQ19" s="224">
        <v>13</v>
      </c>
      <c r="BR19" s="225"/>
      <c r="BS19" s="757"/>
      <c r="BT19" s="758"/>
      <c r="BU19" s="758"/>
      <c r="BV19" s="758"/>
      <c r="BW19" s="758"/>
      <c r="BX19" s="758"/>
      <c r="BY19" s="758"/>
      <c r="BZ19" s="758"/>
      <c r="CA19" s="758"/>
      <c r="CB19" s="758"/>
      <c r="CC19" s="758"/>
      <c r="CD19" s="758"/>
      <c r="CE19" s="758"/>
      <c r="CF19" s="758"/>
      <c r="CG19" s="759"/>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57"/>
      <c r="DW19" s="758"/>
      <c r="DX19" s="758"/>
      <c r="DY19" s="758"/>
      <c r="DZ19" s="763"/>
      <c r="EA19" s="220"/>
    </row>
    <row r="20" spans="1:131" s="221" customFormat="1" ht="26.25" customHeight="1" x14ac:dyDescent="0.2">
      <c r="A20" s="224">
        <v>14</v>
      </c>
      <c r="B20" s="764"/>
      <c r="C20" s="765"/>
      <c r="D20" s="765"/>
      <c r="E20" s="765"/>
      <c r="F20" s="765"/>
      <c r="G20" s="765"/>
      <c r="H20" s="765"/>
      <c r="I20" s="765"/>
      <c r="J20" s="765"/>
      <c r="K20" s="765"/>
      <c r="L20" s="765"/>
      <c r="M20" s="765"/>
      <c r="N20" s="765"/>
      <c r="O20" s="765"/>
      <c r="P20" s="766"/>
      <c r="Q20" s="767"/>
      <c r="R20" s="768"/>
      <c r="S20" s="768"/>
      <c r="T20" s="768"/>
      <c r="U20" s="768"/>
      <c r="V20" s="768"/>
      <c r="W20" s="768"/>
      <c r="X20" s="768"/>
      <c r="Y20" s="768"/>
      <c r="Z20" s="768"/>
      <c r="AA20" s="768"/>
      <c r="AB20" s="768"/>
      <c r="AC20" s="768"/>
      <c r="AD20" s="768"/>
      <c r="AE20" s="769"/>
      <c r="AF20" s="770"/>
      <c r="AG20" s="771"/>
      <c r="AH20" s="771"/>
      <c r="AI20" s="771"/>
      <c r="AJ20" s="772"/>
      <c r="AK20" s="753"/>
      <c r="AL20" s="754"/>
      <c r="AM20" s="754"/>
      <c r="AN20" s="754"/>
      <c r="AO20" s="754"/>
      <c r="AP20" s="754"/>
      <c r="AQ20" s="754"/>
      <c r="AR20" s="754"/>
      <c r="AS20" s="754"/>
      <c r="AT20" s="754"/>
      <c r="AU20" s="755"/>
      <c r="AV20" s="755"/>
      <c r="AW20" s="755"/>
      <c r="AX20" s="755"/>
      <c r="AY20" s="756"/>
      <c r="AZ20" s="218"/>
      <c r="BA20" s="218"/>
      <c r="BB20" s="218"/>
      <c r="BC20" s="218"/>
      <c r="BD20" s="218"/>
      <c r="BE20" s="219"/>
      <c r="BF20" s="219"/>
      <c r="BG20" s="219"/>
      <c r="BH20" s="219"/>
      <c r="BI20" s="219"/>
      <c r="BJ20" s="219"/>
      <c r="BK20" s="219"/>
      <c r="BL20" s="219"/>
      <c r="BM20" s="219"/>
      <c r="BN20" s="219"/>
      <c r="BO20" s="219"/>
      <c r="BP20" s="219"/>
      <c r="BQ20" s="224">
        <v>14</v>
      </c>
      <c r="BR20" s="225"/>
      <c r="BS20" s="757"/>
      <c r="BT20" s="758"/>
      <c r="BU20" s="758"/>
      <c r="BV20" s="758"/>
      <c r="BW20" s="758"/>
      <c r="BX20" s="758"/>
      <c r="BY20" s="758"/>
      <c r="BZ20" s="758"/>
      <c r="CA20" s="758"/>
      <c r="CB20" s="758"/>
      <c r="CC20" s="758"/>
      <c r="CD20" s="758"/>
      <c r="CE20" s="758"/>
      <c r="CF20" s="758"/>
      <c r="CG20" s="759"/>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57"/>
      <c r="DW20" s="758"/>
      <c r="DX20" s="758"/>
      <c r="DY20" s="758"/>
      <c r="DZ20" s="763"/>
      <c r="EA20" s="220"/>
    </row>
    <row r="21" spans="1:131" s="221" customFormat="1" ht="26.25" customHeight="1" thickBot="1" x14ac:dyDescent="0.25">
      <c r="A21" s="224">
        <v>15</v>
      </c>
      <c r="B21" s="764"/>
      <c r="C21" s="765"/>
      <c r="D21" s="765"/>
      <c r="E21" s="765"/>
      <c r="F21" s="765"/>
      <c r="G21" s="765"/>
      <c r="H21" s="765"/>
      <c r="I21" s="765"/>
      <c r="J21" s="765"/>
      <c r="K21" s="765"/>
      <c r="L21" s="765"/>
      <c r="M21" s="765"/>
      <c r="N21" s="765"/>
      <c r="O21" s="765"/>
      <c r="P21" s="766"/>
      <c r="Q21" s="767"/>
      <c r="R21" s="768"/>
      <c r="S21" s="768"/>
      <c r="T21" s="768"/>
      <c r="U21" s="768"/>
      <c r="V21" s="768"/>
      <c r="W21" s="768"/>
      <c r="X21" s="768"/>
      <c r="Y21" s="768"/>
      <c r="Z21" s="768"/>
      <c r="AA21" s="768"/>
      <c r="AB21" s="768"/>
      <c r="AC21" s="768"/>
      <c r="AD21" s="768"/>
      <c r="AE21" s="769"/>
      <c r="AF21" s="770"/>
      <c r="AG21" s="771"/>
      <c r="AH21" s="771"/>
      <c r="AI21" s="771"/>
      <c r="AJ21" s="772"/>
      <c r="AK21" s="753"/>
      <c r="AL21" s="754"/>
      <c r="AM21" s="754"/>
      <c r="AN21" s="754"/>
      <c r="AO21" s="754"/>
      <c r="AP21" s="754"/>
      <c r="AQ21" s="754"/>
      <c r="AR21" s="754"/>
      <c r="AS21" s="754"/>
      <c r="AT21" s="754"/>
      <c r="AU21" s="755"/>
      <c r="AV21" s="755"/>
      <c r="AW21" s="755"/>
      <c r="AX21" s="755"/>
      <c r="AY21" s="756"/>
      <c r="AZ21" s="218"/>
      <c r="BA21" s="218"/>
      <c r="BB21" s="218"/>
      <c r="BC21" s="218"/>
      <c r="BD21" s="218"/>
      <c r="BE21" s="219"/>
      <c r="BF21" s="219"/>
      <c r="BG21" s="219"/>
      <c r="BH21" s="219"/>
      <c r="BI21" s="219"/>
      <c r="BJ21" s="219"/>
      <c r="BK21" s="219"/>
      <c r="BL21" s="219"/>
      <c r="BM21" s="219"/>
      <c r="BN21" s="219"/>
      <c r="BO21" s="219"/>
      <c r="BP21" s="219"/>
      <c r="BQ21" s="224">
        <v>15</v>
      </c>
      <c r="BR21" s="225"/>
      <c r="BS21" s="757"/>
      <c r="BT21" s="758"/>
      <c r="BU21" s="758"/>
      <c r="BV21" s="758"/>
      <c r="BW21" s="758"/>
      <c r="BX21" s="758"/>
      <c r="BY21" s="758"/>
      <c r="BZ21" s="758"/>
      <c r="CA21" s="758"/>
      <c r="CB21" s="758"/>
      <c r="CC21" s="758"/>
      <c r="CD21" s="758"/>
      <c r="CE21" s="758"/>
      <c r="CF21" s="758"/>
      <c r="CG21" s="759"/>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57"/>
      <c r="DW21" s="758"/>
      <c r="DX21" s="758"/>
      <c r="DY21" s="758"/>
      <c r="DZ21" s="763"/>
      <c r="EA21" s="220"/>
    </row>
    <row r="22" spans="1:131" s="221" customFormat="1" ht="26.25" customHeight="1" x14ac:dyDescent="0.2">
      <c r="A22" s="224">
        <v>16</v>
      </c>
      <c r="B22" s="764"/>
      <c r="C22" s="765"/>
      <c r="D22" s="765"/>
      <c r="E22" s="765"/>
      <c r="F22" s="765"/>
      <c r="G22" s="765"/>
      <c r="H22" s="765"/>
      <c r="I22" s="765"/>
      <c r="J22" s="765"/>
      <c r="K22" s="765"/>
      <c r="L22" s="765"/>
      <c r="M22" s="765"/>
      <c r="N22" s="765"/>
      <c r="O22" s="765"/>
      <c r="P22" s="766"/>
      <c r="Q22" s="783"/>
      <c r="R22" s="784"/>
      <c r="S22" s="784"/>
      <c r="T22" s="784"/>
      <c r="U22" s="784"/>
      <c r="V22" s="784"/>
      <c r="W22" s="784"/>
      <c r="X22" s="784"/>
      <c r="Y22" s="784"/>
      <c r="Z22" s="784"/>
      <c r="AA22" s="784"/>
      <c r="AB22" s="784"/>
      <c r="AC22" s="784"/>
      <c r="AD22" s="784"/>
      <c r="AE22" s="785"/>
      <c r="AF22" s="770"/>
      <c r="AG22" s="771"/>
      <c r="AH22" s="771"/>
      <c r="AI22" s="771"/>
      <c r="AJ22" s="772"/>
      <c r="AK22" s="786"/>
      <c r="AL22" s="787"/>
      <c r="AM22" s="787"/>
      <c r="AN22" s="787"/>
      <c r="AO22" s="787"/>
      <c r="AP22" s="787"/>
      <c r="AQ22" s="787"/>
      <c r="AR22" s="787"/>
      <c r="AS22" s="787"/>
      <c r="AT22" s="787"/>
      <c r="AU22" s="788"/>
      <c r="AV22" s="788"/>
      <c r="AW22" s="788"/>
      <c r="AX22" s="788"/>
      <c r="AY22" s="789"/>
      <c r="AZ22" s="790" t="s">
        <v>399</v>
      </c>
      <c r="BA22" s="790"/>
      <c r="BB22" s="790"/>
      <c r="BC22" s="790"/>
      <c r="BD22" s="791"/>
      <c r="BE22" s="219"/>
      <c r="BF22" s="219"/>
      <c r="BG22" s="219"/>
      <c r="BH22" s="219"/>
      <c r="BI22" s="219"/>
      <c r="BJ22" s="219"/>
      <c r="BK22" s="219"/>
      <c r="BL22" s="219"/>
      <c r="BM22" s="219"/>
      <c r="BN22" s="219"/>
      <c r="BO22" s="219"/>
      <c r="BP22" s="219"/>
      <c r="BQ22" s="224">
        <v>16</v>
      </c>
      <c r="BR22" s="225"/>
      <c r="BS22" s="757"/>
      <c r="BT22" s="758"/>
      <c r="BU22" s="758"/>
      <c r="BV22" s="758"/>
      <c r="BW22" s="758"/>
      <c r="BX22" s="758"/>
      <c r="BY22" s="758"/>
      <c r="BZ22" s="758"/>
      <c r="CA22" s="758"/>
      <c r="CB22" s="758"/>
      <c r="CC22" s="758"/>
      <c r="CD22" s="758"/>
      <c r="CE22" s="758"/>
      <c r="CF22" s="758"/>
      <c r="CG22" s="759"/>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57"/>
      <c r="DW22" s="758"/>
      <c r="DX22" s="758"/>
      <c r="DY22" s="758"/>
      <c r="DZ22" s="763"/>
      <c r="EA22" s="220"/>
    </row>
    <row r="23" spans="1:131" s="221" customFormat="1" ht="26.25" customHeight="1" thickBot="1" x14ac:dyDescent="0.25">
      <c r="A23" s="226" t="s">
        <v>400</v>
      </c>
      <c r="B23" s="773" t="s">
        <v>401</v>
      </c>
      <c r="C23" s="774"/>
      <c r="D23" s="774"/>
      <c r="E23" s="774"/>
      <c r="F23" s="774"/>
      <c r="G23" s="774"/>
      <c r="H23" s="774"/>
      <c r="I23" s="774"/>
      <c r="J23" s="774"/>
      <c r="K23" s="774"/>
      <c r="L23" s="774"/>
      <c r="M23" s="774"/>
      <c r="N23" s="774"/>
      <c r="O23" s="774"/>
      <c r="P23" s="775"/>
      <c r="Q23" s="776">
        <v>27764</v>
      </c>
      <c r="R23" s="777"/>
      <c r="S23" s="777"/>
      <c r="T23" s="777"/>
      <c r="U23" s="777"/>
      <c r="V23" s="777">
        <v>26323</v>
      </c>
      <c r="W23" s="777"/>
      <c r="X23" s="777"/>
      <c r="Y23" s="777"/>
      <c r="Z23" s="777"/>
      <c r="AA23" s="777">
        <v>1441</v>
      </c>
      <c r="AB23" s="777"/>
      <c r="AC23" s="777"/>
      <c r="AD23" s="777"/>
      <c r="AE23" s="778"/>
      <c r="AF23" s="779">
        <v>1149</v>
      </c>
      <c r="AG23" s="777"/>
      <c r="AH23" s="777"/>
      <c r="AI23" s="777"/>
      <c r="AJ23" s="780"/>
      <c r="AK23" s="781"/>
      <c r="AL23" s="782"/>
      <c r="AM23" s="782"/>
      <c r="AN23" s="782"/>
      <c r="AO23" s="782"/>
      <c r="AP23" s="777">
        <v>21762</v>
      </c>
      <c r="AQ23" s="777"/>
      <c r="AR23" s="777"/>
      <c r="AS23" s="777"/>
      <c r="AT23" s="777"/>
      <c r="AU23" s="793"/>
      <c r="AV23" s="793"/>
      <c r="AW23" s="793"/>
      <c r="AX23" s="793"/>
      <c r="AY23" s="794"/>
      <c r="AZ23" s="795" t="s">
        <v>234</v>
      </c>
      <c r="BA23" s="796"/>
      <c r="BB23" s="796"/>
      <c r="BC23" s="796"/>
      <c r="BD23" s="797"/>
      <c r="BE23" s="219"/>
      <c r="BF23" s="219"/>
      <c r="BG23" s="219"/>
      <c r="BH23" s="219"/>
      <c r="BI23" s="219"/>
      <c r="BJ23" s="219"/>
      <c r="BK23" s="219"/>
      <c r="BL23" s="219"/>
      <c r="BM23" s="219"/>
      <c r="BN23" s="219"/>
      <c r="BO23" s="219"/>
      <c r="BP23" s="219"/>
      <c r="BQ23" s="224">
        <v>17</v>
      </c>
      <c r="BR23" s="225"/>
      <c r="BS23" s="757"/>
      <c r="BT23" s="758"/>
      <c r="BU23" s="758"/>
      <c r="BV23" s="758"/>
      <c r="BW23" s="758"/>
      <c r="BX23" s="758"/>
      <c r="BY23" s="758"/>
      <c r="BZ23" s="758"/>
      <c r="CA23" s="758"/>
      <c r="CB23" s="758"/>
      <c r="CC23" s="758"/>
      <c r="CD23" s="758"/>
      <c r="CE23" s="758"/>
      <c r="CF23" s="758"/>
      <c r="CG23" s="759"/>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57"/>
      <c r="DW23" s="758"/>
      <c r="DX23" s="758"/>
      <c r="DY23" s="758"/>
      <c r="DZ23" s="763"/>
      <c r="EA23" s="220"/>
    </row>
    <row r="24" spans="1:131" s="221" customFormat="1" ht="26.25" customHeight="1" x14ac:dyDescent="0.2">
      <c r="A24" s="792" t="s">
        <v>402</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18"/>
      <c r="BA24" s="218"/>
      <c r="BB24" s="218"/>
      <c r="BC24" s="218"/>
      <c r="BD24" s="218"/>
      <c r="BE24" s="219"/>
      <c r="BF24" s="219"/>
      <c r="BG24" s="219"/>
      <c r="BH24" s="219"/>
      <c r="BI24" s="219"/>
      <c r="BJ24" s="219"/>
      <c r="BK24" s="219"/>
      <c r="BL24" s="219"/>
      <c r="BM24" s="219"/>
      <c r="BN24" s="219"/>
      <c r="BO24" s="219"/>
      <c r="BP24" s="219"/>
      <c r="BQ24" s="224">
        <v>18</v>
      </c>
      <c r="BR24" s="225"/>
      <c r="BS24" s="757"/>
      <c r="BT24" s="758"/>
      <c r="BU24" s="758"/>
      <c r="BV24" s="758"/>
      <c r="BW24" s="758"/>
      <c r="BX24" s="758"/>
      <c r="BY24" s="758"/>
      <c r="BZ24" s="758"/>
      <c r="CA24" s="758"/>
      <c r="CB24" s="758"/>
      <c r="CC24" s="758"/>
      <c r="CD24" s="758"/>
      <c r="CE24" s="758"/>
      <c r="CF24" s="758"/>
      <c r="CG24" s="759"/>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57"/>
      <c r="DW24" s="758"/>
      <c r="DX24" s="758"/>
      <c r="DY24" s="758"/>
      <c r="DZ24" s="763"/>
      <c r="EA24" s="220"/>
    </row>
    <row r="25" spans="1:131" ht="26.25" customHeight="1" thickBot="1" x14ac:dyDescent="0.25">
      <c r="A25" s="709" t="s">
        <v>403</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18"/>
      <c r="BK25" s="218"/>
      <c r="BL25" s="218"/>
      <c r="BM25" s="218"/>
      <c r="BN25" s="218"/>
      <c r="BO25" s="227"/>
      <c r="BP25" s="227"/>
      <c r="BQ25" s="224">
        <v>19</v>
      </c>
      <c r="BR25" s="225"/>
      <c r="BS25" s="757"/>
      <c r="BT25" s="758"/>
      <c r="BU25" s="758"/>
      <c r="BV25" s="758"/>
      <c r="BW25" s="758"/>
      <c r="BX25" s="758"/>
      <c r="BY25" s="758"/>
      <c r="BZ25" s="758"/>
      <c r="CA25" s="758"/>
      <c r="CB25" s="758"/>
      <c r="CC25" s="758"/>
      <c r="CD25" s="758"/>
      <c r="CE25" s="758"/>
      <c r="CF25" s="758"/>
      <c r="CG25" s="759"/>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57"/>
      <c r="DW25" s="758"/>
      <c r="DX25" s="758"/>
      <c r="DY25" s="758"/>
      <c r="DZ25" s="763"/>
      <c r="EA25" s="216"/>
    </row>
    <row r="26" spans="1:131" ht="26.25" customHeight="1" x14ac:dyDescent="0.2">
      <c r="A26" s="711" t="s">
        <v>378</v>
      </c>
      <c r="B26" s="712"/>
      <c r="C26" s="712"/>
      <c r="D26" s="712"/>
      <c r="E26" s="712"/>
      <c r="F26" s="712"/>
      <c r="G26" s="712"/>
      <c r="H26" s="712"/>
      <c r="I26" s="712"/>
      <c r="J26" s="712"/>
      <c r="K26" s="712"/>
      <c r="L26" s="712"/>
      <c r="M26" s="712"/>
      <c r="N26" s="712"/>
      <c r="O26" s="712"/>
      <c r="P26" s="713"/>
      <c r="Q26" s="717" t="s">
        <v>404</v>
      </c>
      <c r="R26" s="718"/>
      <c r="S26" s="718"/>
      <c r="T26" s="718"/>
      <c r="U26" s="719"/>
      <c r="V26" s="717" t="s">
        <v>405</v>
      </c>
      <c r="W26" s="718"/>
      <c r="X26" s="718"/>
      <c r="Y26" s="718"/>
      <c r="Z26" s="719"/>
      <c r="AA26" s="717" t="s">
        <v>406</v>
      </c>
      <c r="AB26" s="718"/>
      <c r="AC26" s="718"/>
      <c r="AD26" s="718"/>
      <c r="AE26" s="718"/>
      <c r="AF26" s="798" t="s">
        <v>407</v>
      </c>
      <c r="AG26" s="799"/>
      <c r="AH26" s="799"/>
      <c r="AI26" s="799"/>
      <c r="AJ26" s="800"/>
      <c r="AK26" s="718" t="s">
        <v>408</v>
      </c>
      <c r="AL26" s="718"/>
      <c r="AM26" s="718"/>
      <c r="AN26" s="718"/>
      <c r="AO26" s="719"/>
      <c r="AP26" s="717" t="s">
        <v>409</v>
      </c>
      <c r="AQ26" s="718"/>
      <c r="AR26" s="718"/>
      <c r="AS26" s="718"/>
      <c r="AT26" s="719"/>
      <c r="AU26" s="717" t="s">
        <v>410</v>
      </c>
      <c r="AV26" s="718"/>
      <c r="AW26" s="718"/>
      <c r="AX26" s="718"/>
      <c r="AY26" s="719"/>
      <c r="AZ26" s="717" t="s">
        <v>411</v>
      </c>
      <c r="BA26" s="718"/>
      <c r="BB26" s="718"/>
      <c r="BC26" s="718"/>
      <c r="BD26" s="719"/>
      <c r="BE26" s="717" t="s">
        <v>385</v>
      </c>
      <c r="BF26" s="718"/>
      <c r="BG26" s="718"/>
      <c r="BH26" s="718"/>
      <c r="BI26" s="724"/>
      <c r="BJ26" s="218"/>
      <c r="BK26" s="218"/>
      <c r="BL26" s="218"/>
      <c r="BM26" s="218"/>
      <c r="BN26" s="218"/>
      <c r="BO26" s="227"/>
      <c r="BP26" s="227"/>
      <c r="BQ26" s="224">
        <v>20</v>
      </c>
      <c r="BR26" s="225"/>
      <c r="BS26" s="757"/>
      <c r="BT26" s="758"/>
      <c r="BU26" s="758"/>
      <c r="BV26" s="758"/>
      <c r="BW26" s="758"/>
      <c r="BX26" s="758"/>
      <c r="BY26" s="758"/>
      <c r="BZ26" s="758"/>
      <c r="CA26" s="758"/>
      <c r="CB26" s="758"/>
      <c r="CC26" s="758"/>
      <c r="CD26" s="758"/>
      <c r="CE26" s="758"/>
      <c r="CF26" s="758"/>
      <c r="CG26" s="759"/>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57"/>
      <c r="DW26" s="758"/>
      <c r="DX26" s="758"/>
      <c r="DY26" s="758"/>
      <c r="DZ26" s="763"/>
      <c r="EA26" s="216"/>
    </row>
    <row r="27" spans="1:131" ht="26.25" customHeight="1" thickBot="1" x14ac:dyDescent="0.25">
      <c r="A27" s="714"/>
      <c r="B27" s="715"/>
      <c r="C27" s="715"/>
      <c r="D27" s="715"/>
      <c r="E27" s="715"/>
      <c r="F27" s="715"/>
      <c r="G27" s="715"/>
      <c r="H27" s="715"/>
      <c r="I27" s="715"/>
      <c r="J27" s="715"/>
      <c r="K27" s="715"/>
      <c r="L27" s="715"/>
      <c r="M27" s="715"/>
      <c r="N27" s="715"/>
      <c r="O27" s="715"/>
      <c r="P27" s="716"/>
      <c r="Q27" s="720"/>
      <c r="R27" s="721"/>
      <c r="S27" s="721"/>
      <c r="T27" s="721"/>
      <c r="U27" s="722"/>
      <c r="V27" s="720"/>
      <c r="W27" s="721"/>
      <c r="X27" s="721"/>
      <c r="Y27" s="721"/>
      <c r="Z27" s="722"/>
      <c r="AA27" s="720"/>
      <c r="AB27" s="721"/>
      <c r="AC27" s="721"/>
      <c r="AD27" s="721"/>
      <c r="AE27" s="721"/>
      <c r="AF27" s="801"/>
      <c r="AG27" s="802"/>
      <c r="AH27" s="802"/>
      <c r="AI27" s="802"/>
      <c r="AJ27" s="803"/>
      <c r="AK27" s="721"/>
      <c r="AL27" s="721"/>
      <c r="AM27" s="721"/>
      <c r="AN27" s="721"/>
      <c r="AO27" s="722"/>
      <c r="AP27" s="720"/>
      <c r="AQ27" s="721"/>
      <c r="AR27" s="721"/>
      <c r="AS27" s="721"/>
      <c r="AT27" s="722"/>
      <c r="AU27" s="720"/>
      <c r="AV27" s="721"/>
      <c r="AW27" s="721"/>
      <c r="AX27" s="721"/>
      <c r="AY27" s="722"/>
      <c r="AZ27" s="720"/>
      <c r="BA27" s="721"/>
      <c r="BB27" s="721"/>
      <c r="BC27" s="721"/>
      <c r="BD27" s="722"/>
      <c r="BE27" s="720"/>
      <c r="BF27" s="721"/>
      <c r="BG27" s="721"/>
      <c r="BH27" s="721"/>
      <c r="BI27" s="726"/>
      <c r="BJ27" s="218"/>
      <c r="BK27" s="218"/>
      <c r="BL27" s="218"/>
      <c r="BM27" s="218"/>
      <c r="BN27" s="218"/>
      <c r="BO27" s="227"/>
      <c r="BP27" s="227"/>
      <c r="BQ27" s="224">
        <v>21</v>
      </c>
      <c r="BR27" s="225"/>
      <c r="BS27" s="757"/>
      <c r="BT27" s="758"/>
      <c r="BU27" s="758"/>
      <c r="BV27" s="758"/>
      <c r="BW27" s="758"/>
      <c r="BX27" s="758"/>
      <c r="BY27" s="758"/>
      <c r="BZ27" s="758"/>
      <c r="CA27" s="758"/>
      <c r="CB27" s="758"/>
      <c r="CC27" s="758"/>
      <c r="CD27" s="758"/>
      <c r="CE27" s="758"/>
      <c r="CF27" s="758"/>
      <c r="CG27" s="759"/>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57"/>
      <c r="DW27" s="758"/>
      <c r="DX27" s="758"/>
      <c r="DY27" s="758"/>
      <c r="DZ27" s="763"/>
      <c r="EA27" s="216"/>
    </row>
    <row r="28" spans="1:131" ht="26.25" customHeight="1" thickTop="1" x14ac:dyDescent="0.2">
      <c r="A28" s="228">
        <v>1</v>
      </c>
      <c r="B28" s="733" t="s">
        <v>412</v>
      </c>
      <c r="C28" s="734"/>
      <c r="D28" s="734"/>
      <c r="E28" s="734"/>
      <c r="F28" s="734"/>
      <c r="G28" s="734"/>
      <c r="H28" s="734"/>
      <c r="I28" s="734"/>
      <c r="J28" s="734"/>
      <c r="K28" s="734"/>
      <c r="L28" s="734"/>
      <c r="M28" s="734"/>
      <c r="N28" s="734"/>
      <c r="O28" s="734"/>
      <c r="P28" s="735"/>
      <c r="Q28" s="808">
        <v>6575</v>
      </c>
      <c r="R28" s="809"/>
      <c r="S28" s="809"/>
      <c r="T28" s="809"/>
      <c r="U28" s="810"/>
      <c r="V28" s="738">
        <v>6488</v>
      </c>
      <c r="W28" s="809"/>
      <c r="X28" s="809"/>
      <c r="Y28" s="809"/>
      <c r="Z28" s="810"/>
      <c r="AA28" s="738">
        <v>87</v>
      </c>
      <c r="AB28" s="809"/>
      <c r="AC28" s="809"/>
      <c r="AD28" s="809"/>
      <c r="AE28" s="811"/>
      <c r="AF28" s="812">
        <v>87</v>
      </c>
      <c r="AG28" s="813"/>
      <c r="AH28" s="813"/>
      <c r="AI28" s="813"/>
      <c r="AJ28" s="814"/>
      <c r="AK28" s="815">
        <v>406</v>
      </c>
      <c r="AL28" s="816"/>
      <c r="AM28" s="816"/>
      <c r="AN28" s="816"/>
      <c r="AO28" s="816"/>
      <c r="AP28" s="816" t="s">
        <v>591</v>
      </c>
      <c r="AQ28" s="816"/>
      <c r="AR28" s="816"/>
      <c r="AS28" s="816"/>
      <c r="AT28" s="816"/>
      <c r="AU28" s="816" t="s">
        <v>591</v>
      </c>
      <c r="AV28" s="816"/>
      <c r="AW28" s="816"/>
      <c r="AX28" s="816"/>
      <c r="AY28" s="816"/>
      <c r="AZ28" s="817"/>
      <c r="BA28" s="817"/>
      <c r="BB28" s="817"/>
      <c r="BC28" s="817"/>
      <c r="BD28" s="817"/>
      <c r="BE28" s="806"/>
      <c r="BF28" s="806"/>
      <c r="BG28" s="806"/>
      <c r="BH28" s="806"/>
      <c r="BI28" s="807"/>
      <c r="BJ28" s="218"/>
      <c r="BK28" s="218"/>
      <c r="BL28" s="218"/>
      <c r="BM28" s="218"/>
      <c r="BN28" s="218"/>
      <c r="BO28" s="227"/>
      <c r="BP28" s="227"/>
      <c r="BQ28" s="224">
        <v>22</v>
      </c>
      <c r="BR28" s="225"/>
      <c r="BS28" s="757"/>
      <c r="BT28" s="758"/>
      <c r="BU28" s="758"/>
      <c r="BV28" s="758"/>
      <c r="BW28" s="758"/>
      <c r="BX28" s="758"/>
      <c r="BY28" s="758"/>
      <c r="BZ28" s="758"/>
      <c r="CA28" s="758"/>
      <c r="CB28" s="758"/>
      <c r="CC28" s="758"/>
      <c r="CD28" s="758"/>
      <c r="CE28" s="758"/>
      <c r="CF28" s="758"/>
      <c r="CG28" s="759"/>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57"/>
      <c r="DW28" s="758"/>
      <c r="DX28" s="758"/>
      <c r="DY28" s="758"/>
      <c r="DZ28" s="763"/>
      <c r="EA28" s="216"/>
    </row>
    <row r="29" spans="1:131" ht="26.25" customHeight="1" x14ac:dyDescent="0.2">
      <c r="A29" s="228">
        <v>2</v>
      </c>
      <c r="B29" s="764" t="s">
        <v>413</v>
      </c>
      <c r="C29" s="765"/>
      <c r="D29" s="765"/>
      <c r="E29" s="765"/>
      <c r="F29" s="765"/>
      <c r="G29" s="765"/>
      <c r="H29" s="765"/>
      <c r="I29" s="765"/>
      <c r="J29" s="765"/>
      <c r="K29" s="765"/>
      <c r="L29" s="765"/>
      <c r="M29" s="765"/>
      <c r="N29" s="765"/>
      <c r="O29" s="765"/>
      <c r="P29" s="766"/>
      <c r="Q29" s="804">
        <v>86</v>
      </c>
      <c r="R29" s="771"/>
      <c r="S29" s="771"/>
      <c r="T29" s="771"/>
      <c r="U29" s="805"/>
      <c r="V29" s="769">
        <v>78</v>
      </c>
      <c r="W29" s="771"/>
      <c r="X29" s="771"/>
      <c r="Y29" s="771"/>
      <c r="Z29" s="805"/>
      <c r="AA29" s="769">
        <v>8</v>
      </c>
      <c r="AB29" s="771"/>
      <c r="AC29" s="771"/>
      <c r="AD29" s="771"/>
      <c r="AE29" s="772"/>
      <c r="AF29" s="770">
        <v>8</v>
      </c>
      <c r="AG29" s="771"/>
      <c r="AH29" s="771"/>
      <c r="AI29" s="771"/>
      <c r="AJ29" s="772"/>
      <c r="AK29" s="822">
        <v>17</v>
      </c>
      <c r="AL29" s="818"/>
      <c r="AM29" s="818"/>
      <c r="AN29" s="818"/>
      <c r="AO29" s="818"/>
      <c r="AP29" s="818">
        <v>41</v>
      </c>
      <c r="AQ29" s="818"/>
      <c r="AR29" s="818"/>
      <c r="AS29" s="818"/>
      <c r="AT29" s="818"/>
      <c r="AU29" s="818">
        <v>41</v>
      </c>
      <c r="AV29" s="818"/>
      <c r="AW29" s="818"/>
      <c r="AX29" s="818"/>
      <c r="AY29" s="818"/>
      <c r="AZ29" s="819"/>
      <c r="BA29" s="819"/>
      <c r="BB29" s="819"/>
      <c r="BC29" s="819"/>
      <c r="BD29" s="819"/>
      <c r="BE29" s="820"/>
      <c r="BF29" s="820"/>
      <c r="BG29" s="820"/>
      <c r="BH29" s="820"/>
      <c r="BI29" s="821"/>
      <c r="BJ29" s="218"/>
      <c r="BK29" s="218"/>
      <c r="BL29" s="218"/>
      <c r="BM29" s="218"/>
      <c r="BN29" s="218"/>
      <c r="BO29" s="227"/>
      <c r="BP29" s="227"/>
      <c r="BQ29" s="224">
        <v>23</v>
      </c>
      <c r="BR29" s="225"/>
      <c r="BS29" s="757"/>
      <c r="BT29" s="758"/>
      <c r="BU29" s="758"/>
      <c r="BV29" s="758"/>
      <c r="BW29" s="758"/>
      <c r="BX29" s="758"/>
      <c r="BY29" s="758"/>
      <c r="BZ29" s="758"/>
      <c r="CA29" s="758"/>
      <c r="CB29" s="758"/>
      <c r="CC29" s="758"/>
      <c r="CD29" s="758"/>
      <c r="CE29" s="758"/>
      <c r="CF29" s="758"/>
      <c r="CG29" s="759"/>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57"/>
      <c r="DW29" s="758"/>
      <c r="DX29" s="758"/>
      <c r="DY29" s="758"/>
      <c r="DZ29" s="763"/>
      <c r="EA29" s="216"/>
    </row>
    <row r="30" spans="1:131" ht="26.25" customHeight="1" x14ac:dyDescent="0.2">
      <c r="A30" s="228">
        <v>3</v>
      </c>
      <c r="B30" s="764" t="s">
        <v>414</v>
      </c>
      <c r="C30" s="765"/>
      <c r="D30" s="765"/>
      <c r="E30" s="765"/>
      <c r="F30" s="765"/>
      <c r="G30" s="765"/>
      <c r="H30" s="765"/>
      <c r="I30" s="765"/>
      <c r="J30" s="765"/>
      <c r="K30" s="765"/>
      <c r="L30" s="765"/>
      <c r="M30" s="765"/>
      <c r="N30" s="765"/>
      <c r="O30" s="765"/>
      <c r="P30" s="766"/>
      <c r="Q30" s="804">
        <v>5038</v>
      </c>
      <c r="R30" s="771"/>
      <c r="S30" s="771"/>
      <c r="T30" s="771"/>
      <c r="U30" s="805"/>
      <c r="V30" s="769">
        <v>4980</v>
      </c>
      <c r="W30" s="771"/>
      <c r="X30" s="771"/>
      <c r="Y30" s="771"/>
      <c r="Z30" s="805"/>
      <c r="AA30" s="769">
        <v>59</v>
      </c>
      <c r="AB30" s="771"/>
      <c r="AC30" s="771"/>
      <c r="AD30" s="771"/>
      <c r="AE30" s="772"/>
      <c r="AF30" s="770">
        <v>59</v>
      </c>
      <c r="AG30" s="771"/>
      <c r="AH30" s="771"/>
      <c r="AI30" s="771"/>
      <c r="AJ30" s="772"/>
      <c r="AK30" s="822">
        <v>734</v>
      </c>
      <c r="AL30" s="818"/>
      <c r="AM30" s="818"/>
      <c r="AN30" s="818"/>
      <c r="AO30" s="818"/>
      <c r="AP30" s="818" t="s">
        <v>591</v>
      </c>
      <c r="AQ30" s="818"/>
      <c r="AR30" s="818"/>
      <c r="AS30" s="818"/>
      <c r="AT30" s="818"/>
      <c r="AU30" s="818" t="s">
        <v>591</v>
      </c>
      <c r="AV30" s="818"/>
      <c r="AW30" s="818"/>
      <c r="AX30" s="818"/>
      <c r="AY30" s="818"/>
      <c r="AZ30" s="819"/>
      <c r="BA30" s="819"/>
      <c r="BB30" s="819"/>
      <c r="BC30" s="819"/>
      <c r="BD30" s="819"/>
      <c r="BE30" s="820"/>
      <c r="BF30" s="820"/>
      <c r="BG30" s="820"/>
      <c r="BH30" s="820"/>
      <c r="BI30" s="821"/>
      <c r="BJ30" s="218"/>
      <c r="BK30" s="218"/>
      <c r="BL30" s="218"/>
      <c r="BM30" s="218"/>
      <c r="BN30" s="218"/>
      <c r="BO30" s="227"/>
      <c r="BP30" s="227"/>
      <c r="BQ30" s="224">
        <v>24</v>
      </c>
      <c r="BR30" s="225"/>
      <c r="BS30" s="757"/>
      <c r="BT30" s="758"/>
      <c r="BU30" s="758"/>
      <c r="BV30" s="758"/>
      <c r="BW30" s="758"/>
      <c r="BX30" s="758"/>
      <c r="BY30" s="758"/>
      <c r="BZ30" s="758"/>
      <c r="CA30" s="758"/>
      <c r="CB30" s="758"/>
      <c r="CC30" s="758"/>
      <c r="CD30" s="758"/>
      <c r="CE30" s="758"/>
      <c r="CF30" s="758"/>
      <c r="CG30" s="759"/>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57"/>
      <c r="DW30" s="758"/>
      <c r="DX30" s="758"/>
      <c r="DY30" s="758"/>
      <c r="DZ30" s="763"/>
      <c r="EA30" s="216"/>
    </row>
    <row r="31" spans="1:131" ht="26.25" customHeight="1" x14ac:dyDescent="0.2">
      <c r="A31" s="228">
        <v>4</v>
      </c>
      <c r="B31" s="764" t="s">
        <v>415</v>
      </c>
      <c r="C31" s="765"/>
      <c r="D31" s="765"/>
      <c r="E31" s="765"/>
      <c r="F31" s="765"/>
      <c r="G31" s="765"/>
      <c r="H31" s="765"/>
      <c r="I31" s="765"/>
      <c r="J31" s="765"/>
      <c r="K31" s="765"/>
      <c r="L31" s="765"/>
      <c r="M31" s="765"/>
      <c r="N31" s="765"/>
      <c r="O31" s="765"/>
      <c r="P31" s="766"/>
      <c r="Q31" s="804">
        <v>615</v>
      </c>
      <c r="R31" s="771"/>
      <c r="S31" s="771"/>
      <c r="T31" s="771"/>
      <c r="U31" s="805"/>
      <c r="V31" s="769">
        <v>614</v>
      </c>
      <c r="W31" s="771"/>
      <c r="X31" s="771"/>
      <c r="Y31" s="771"/>
      <c r="Z31" s="805"/>
      <c r="AA31" s="769">
        <v>2</v>
      </c>
      <c r="AB31" s="771"/>
      <c r="AC31" s="771"/>
      <c r="AD31" s="771"/>
      <c r="AE31" s="772"/>
      <c r="AF31" s="770">
        <v>2</v>
      </c>
      <c r="AG31" s="771"/>
      <c r="AH31" s="771"/>
      <c r="AI31" s="771"/>
      <c r="AJ31" s="772"/>
      <c r="AK31" s="822">
        <v>158</v>
      </c>
      <c r="AL31" s="818"/>
      <c r="AM31" s="818"/>
      <c r="AN31" s="818"/>
      <c r="AO31" s="818"/>
      <c r="AP31" s="818" t="s">
        <v>591</v>
      </c>
      <c r="AQ31" s="818"/>
      <c r="AR31" s="818"/>
      <c r="AS31" s="818"/>
      <c r="AT31" s="818"/>
      <c r="AU31" s="818" t="s">
        <v>591</v>
      </c>
      <c r="AV31" s="818"/>
      <c r="AW31" s="818"/>
      <c r="AX31" s="818"/>
      <c r="AY31" s="818"/>
      <c r="AZ31" s="819"/>
      <c r="BA31" s="819"/>
      <c r="BB31" s="819"/>
      <c r="BC31" s="819"/>
      <c r="BD31" s="819"/>
      <c r="BE31" s="820"/>
      <c r="BF31" s="820"/>
      <c r="BG31" s="820"/>
      <c r="BH31" s="820"/>
      <c r="BI31" s="821"/>
      <c r="BJ31" s="218"/>
      <c r="BK31" s="218"/>
      <c r="BL31" s="218"/>
      <c r="BM31" s="218"/>
      <c r="BN31" s="218"/>
      <c r="BO31" s="227"/>
      <c r="BP31" s="227"/>
      <c r="BQ31" s="224">
        <v>25</v>
      </c>
      <c r="BR31" s="225"/>
      <c r="BS31" s="757"/>
      <c r="BT31" s="758"/>
      <c r="BU31" s="758"/>
      <c r="BV31" s="758"/>
      <c r="BW31" s="758"/>
      <c r="BX31" s="758"/>
      <c r="BY31" s="758"/>
      <c r="BZ31" s="758"/>
      <c r="CA31" s="758"/>
      <c r="CB31" s="758"/>
      <c r="CC31" s="758"/>
      <c r="CD31" s="758"/>
      <c r="CE31" s="758"/>
      <c r="CF31" s="758"/>
      <c r="CG31" s="759"/>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57"/>
      <c r="DW31" s="758"/>
      <c r="DX31" s="758"/>
      <c r="DY31" s="758"/>
      <c r="DZ31" s="763"/>
      <c r="EA31" s="216"/>
    </row>
    <row r="32" spans="1:131" ht="26.25" customHeight="1" x14ac:dyDescent="0.2">
      <c r="A32" s="228">
        <v>5</v>
      </c>
      <c r="B32" s="764" t="s">
        <v>416</v>
      </c>
      <c r="C32" s="765"/>
      <c r="D32" s="765"/>
      <c r="E32" s="765"/>
      <c r="F32" s="765"/>
      <c r="G32" s="765"/>
      <c r="H32" s="765"/>
      <c r="I32" s="765"/>
      <c r="J32" s="765"/>
      <c r="K32" s="765"/>
      <c r="L32" s="765"/>
      <c r="M32" s="765"/>
      <c r="N32" s="765"/>
      <c r="O32" s="765"/>
      <c r="P32" s="766"/>
      <c r="Q32" s="804">
        <v>349</v>
      </c>
      <c r="R32" s="771"/>
      <c r="S32" s="771"/>
      <c r="T32" s="771"/>
      <c r="U32" s="805"/>
      <c r="V32" s="769">
        <v>324</v>
      </c>
      <c r="W32" s="771"/>
      <c r="X32" s="771"/>
      <c r="Y32" s="771"/>
      <c r="Z32" s="805"/>
      <c r="AA32" s="769">
        <v>26</v>
      </c>
      <c r="AB32" s="771"/>
      <c r="AC32" s="771"/>
      <c r="AD32" s="771"/>
      <c r="AE32" s="772"/>
      <c r="AF32" s="770">
        <v>1266</v>
      </c>
      <c r="AG32" s="771"/>
      <c r="AH32" s="771"/>
      <c r="AI32" s="771"/>
      <c r="AJ32" s="772"/>
      <c r="AK32" s="822">
        <v>82</v>
      </c>
      <c r="AL32" s="818"/>
      <c r="AM32" s="818"/>
      <c r="AN32" s="818"/>
      <c r="AO32" s="818"/>
      <c r="AP32" s="818">
        <v>1981</v>
      </c>
      <c r="AQ32" s="818"/>
      <c r="AR32" s="818"/>
      <c r="AS32" s="818"/>
      <c r="AT32" s="818"/>
      <c r="AU32" s="818">
        <v>1981</v>
      </c>
      <c r="AV32" s="818"/>
      <c r="AW32" s="818"/>
      <c r="AX32" s="818"/>
      <c r="AY32" s="818"/>
      <c r="AZ32" s="819" t="s">
        <v>604</v>
      </c>
      <c r="BA32" s="819"/>
      <c r="BB32" s="819"/>
      <c r="BC32" s="819"/>
      <c r="BD32" s="819"/>
      <c r="BE32" s="820" t="s">
        <v>417</v>
      </c>
      <c r="BF32" s="820"/>
      <c r="BG32" s="820"/>
      <c r="BH32" s="820"/>
      <c r="BI32" s="821"/>
      <c r="BJ32" s="218"/>
      <c r="BK32" s="218"/>
      <c r="BL32" s="218"/>
      <c r="BM32" s="218"/>
      <c r="BN32" s="218"/>
      <c r="BO32" s="227"/>
      <c r="BP32" s="227"/>
      <c r="BQ32" s="224">
        <v>26</v>
      </c>
      <c r="BR32" s="225"/>
      <c r="BS32" s="757"/>
      <c r="BT32" s="758"/>
      <c r="BU32" s="758"/>
      <c r="BV32" s="758"/>
      <c r="BW32" s="758"/>
      <c r="BX32" s="758"/>
      <c r="BY32" s="758"/>
      <c r="BZ32" s="758"/>
      <c r="CA32" s="758"/>
      <c r="CB32" s="758"/>
      <c r="CC32" s="758"/>
      <c r="CD32" s="758"/>
      <c r="CE32" s="758"/>
      <c r="CF32" s="758"/>
      <c r="CG32" s="759"/>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57"/>
      <c r="DW32" s="758"/>
      <c r="DX32" s="758"/>
      <c r="DY32" s="758"/>
      <c r="DZ32" s="763"/>
      <c r="EA32" s="216"/>
    </row>
    <row r="33" spans="1:131" ht="26.25" customHeight="1" x14ac:dyDescent="0.2">
      <c r="A33" s="228">
        <v>6</v>
      </c>
      <c r="B33" s="764" t="s">
        <v>418</v>
      </c>
      <c r="C33" s="765"/>
      <c r="D33" s="765"/>
      <c r="E33" s="765"/>
      <c r="F33" s="765"/>
      <c r="G33" s="765"/>
      <c r="H33" s="765"/>
      <c r="I33" s="765"/>
      <c r="J33" s="765"/>
      <c r="K33" s="765"/>
      <c r="L33" s="765"/>
      <c r="M33" s="765"/>
      <c r="N33" s="765"/>
      <c r="O33" s="765"/>
      <c r="P33" s="766"/>
      <c r="Q33" s="804">
        <v>277</v>
      </c>
      <c r="R33" s="771"/>
      <c r="S33" s="771"/>
      <c r="T33" s="771"/>
      <c r="U33" s="805"/>
      <c r="V33" s="769">
        <v>274</v>
      </c>
      <c r="W33" s="771"/>
      <c r="X33" s="771"/>
      <c r="Y33" s="771"/>
      <c r="Z33" s="805"/>
      <c r="AA33" s="769">
        <v>2</v>
      </c>
      <c r="AB33" s="771"/>
      <c r="AC33" s="771"/>
      <c r="AD33" s="771"/>
      <c r="AE33" s="772"/>
      <c r="AF33" s="770">
        <v>2</v>
      </c>
      <c r="AG33" s="771"/>
      <c r="AH33" s="771"/>
      <c r="AI33" s="771"/>
      <c r="AJ33" s="772"/>
      <c r="AK33" s="822">
        <v>221</v>
      </c>
      <c r="AL33" s="818"/>
      <c r="AM33" s="818"/>
      <c r="AN33" s="818"/>
      <c r="AO33" s="818"/>
      <c r="AP33" s="818">
        <v>1796</v>
      </c>
      <c r="AQ33" s="818"/>
      <c r="AR33" s="818"/>
      <c r="AS33" s="818"/>
      <c r="AT33" s="818"/>
      <c r="AU33" s="818">
        <v>1796</v>
      </c>
      <c r="AV33" s="818"/>
      <c r="AW33" s="818"/>
      <c r="AX33" s="818"/>
      <c r="AY33" s="818"/>
      <c r="AZ33" s="819" t="s">
        <v>604</v>
      </c>
      <c r="BA33" s="819"/>
      <c r="BB33" s="819"/>
      <c r="BC33" s="819"/>
      <c r="BD33" s="819"/>
      <c r="BE33" s="820" t="s">
        <v>419</v>
      </c>
      <c r="BF33" s="820"/>
      <c r="BG33" s="820"/>
      <c r="BH33" s="820"/>
      <c r="BI33" s="821"/>
      <c r="BJ33" s="218"/>
      <c r="BK33" s="218"/>
      <c r="BL33" s="218"/>
      <c r="BM33" s="218"/>
      <c r="BN33" s="218"/>
      <c r="BO33" s="227"/>
      <c r="BP33" s="227"/>
      <c r="BQ33" s="224">
        <v>27</v>
      </c>
      <c r="BR33" s="225"/>
      <c r="BS33" s="757"/>
      <c r="BT33" s="758"/>
      <c r="BU33" s="758"/>
      <c r="BV33" s="758"/>
      <c r="BW33" s="758"/>
      <c r="BX33" s="758"/>
      <c r="BY33" s="758"/>
      <c r="BZ33" s="758"/>
      <c r="CA33" s="758"/>
      <c r="CB33" s="758"/>
      <c r="CC33" s="758"/>
      <c r="CD33" s="758"/>
      <c r="CE33" s="758"/>
      <c r="CF33" s="758"/>
      <c r="CG33" s="759"/>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57"/>
      <c r="DW33" s="758"/>
      <c r="DX33" s="758"/>
      <c r="DY33" s="758"/>
      <c r="DZ33" s="763"/>
      <c r="EA33" s="216"/>
    </row>
    <row r="34" spans="1:131" ht="26.25" customHeight="1" x14ac:dyDescent="0.2">
      <c r="A34" s="228">
        <v>7</v>
      </c>
      <c r="B34" s="764"/>
      <c r="C34" s="765"/>
      <c r="D34" s="765"/>
      <c r="E34" s="765"/>
      <c r="F34" s="765"/>
      <c r="G34" s="765"/>
      <c r="H34" s="765"/>
      <c r="I34" s="765"/>
      <c r="J34" s="765"/>
      <c r="K34" s="765"/>
      <c r="L34" s="765"/>
      <c r="M34" s="765"/>
      <c r="N34" s="765"/>
      <c r="O34" s="765"/>
      <c r="P34" s="766"/>
      <c r="Q34" s="767"/>
      <c r="R34" s="768"/>
      <c r="S34" s="768"/>
      <c r="T34" s="768"/>
      <c r="U34" s="768"/>
      <c r="V34" s="768"/>
      <c r="W34" s="768"/>
      <c r="X34" s="768"/>
      <c r="Y34" s="768"/>
      <c r="Z34" s="768"/>
      <c r="AA34" s="768"/>
      <c r="AB34" s="768"/>
      <c r="AC34" s="768"/>
      <c r="AD34" s="768"/>
      <c r="AE34" s="769"/>
      <c r="AF34" s="770"/>
      <c r="AG34" s="771"/>
      <c r="AH34" s="771"/>
      <c r="AI34" s="771"/>
      <c r="AJ34" s="772"/>
      <c r="AK34" s="822"/>
      <c r="AL34" s="818"/>
      <c r="AM34" s="818"/>
      <c r="AN34" s="818"/>
      <c r="AO34" s="818"/>
      <c r="AP34" s="818"/>
      <c r="AQ34" s="818"/>
      <c r="AR34" s="818"/>
      <c r="AS34" s="818"/>
      <c r="AT34" s="818"/>
      <c r="AU34" s="818"/>
      <c r="AV34" s="818"/>
      <c r="AW34" s="818"/>
      <c r="AX34" s="818"/>
      <c r="AY34" s="818"/>
      <c r="AZ34" s="819"/>
      <c r="BA34" s="819"/>
      <c r="BB34" s="819"/>
      <c r="BC34" s="819"/>
      <c r="BD34" s="819"/>
      <c r="BE34" s="820"/>
      <c r="BF34" s="820"/>
      <c r="BG34" s="820"/>
      <c r="BH34" s="820"/>
      <c r="BI34" s="821"/>
      <c r="BJ34" s="218"/>
      <c r="BK34" s="218"/>
      <c r="BL34" s="218"/>
      <c r="BM34" s="218"/>
      <c r="BN34" s="218"/>
      <c r="BO34" s="227"/>
      <c r="BP34" s="227"/>
      <c r="BQ34" s="224">
        <v>28</v>
      </c>
      <c r="BR34" s="225"/>
      <c r="BS34" s="757"/>
      <c r="BT34" s="758"/>
      <c r="BU34" s="758"/>
      <c r="BV34" s="758"/>
      <c r="BW34" s="758"/>
      <c r="BX34" s="758"/>
      <c r="BY34" s="758"/>
      <c r="BZ34" s="758"/>
      <c r="CA34" s="758"/>
      <c r="CB34" s="758"/>
      <c r="CC34" s="758"/>
      <c r="CD34" s="758"/>
      <c r="CE34" s="758"/>
      <c r="CF34" s="758"/>
      <c r="CG34" s="759"/>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57"/>
      <c r="DW34" s="758"/>
      <c r="DX34" s="758"/>
      <c r="DY34" s="758"/>
      <c r="DZ34" s="763"/>
      <c r="EA34" s="216"/>
    </row>
    <row r="35" spans="1:131" ht="26.25" customHeight="1" x14ac:dyDescent="0.2">
      <c r="A35" s="228">
        <v>8</v>
      </c>
      <c r="B35" s="764"/>
      <c r="C35" s="765"/>
      <c r="D35" s="765"/>
      <c r="E35" s="765"/>
      <c r="F35" s="765"/>
      <c r="G35" s="765"/>
      <c r="H35" s="765"/>
      <c r="I35" s="765"/>
      <c r="J35" s="765"/>
      <c r="K35" s="765"/>
      <c r="L35" s="765"/>
      <c r="M35" s="765"/>
      <c r="N35" s="765"/>
      <c r="O35" s="765"/>
      <c r="P35" s="766"/>
      <c r="Q35" s="767"/>
      <c r="R35" s="768"/>
      <c r="S35" s="768"/>
      <c r="T35" s="768"/>
      <c r="U35" s="768"/>
      <c r="V35" s="768"/>
      <c r="W35" s="768"/>
      <c r="X35" s="768"/>
      <c r="Y35" s="768"/>
      <c r="Z35" s="768"/>
      <c r="AA35" s="768"/>
      <c r="AB35" s="768"/>
      <c r="AC35" s="768"/>
      <c r="AD35" s="768"/>
      <c r="AE35" s="769"/>
      <c r="AF35" s="770"/>
      <c r="AG35" s="771"/>
      <c r="AH35" s="771"/>
      <c r="AI35" s="771"/>
      <c r="AJ35" s="772"/>
      <c r="AK35" s="822"/>
      <c r="AL35" s="818"/>
      <c r="AM35" s="818"/>
      <c r="AN35" s="818"/>
      <c r="AO35" s="818"/>
      <c r="AP35" s="818"/>
      <c r="AQ35" s="818"/>
      <c r="AR35" s="818"/>
      <c r="AS35" s="818"/>
      <c r="AT35" s="818"/>
      <c r="AU35" s="818"/>
      <c r="AV35" s="818"/>
      <c r="AW35" s="818"/>
      <c r="AX35" s="818"/>
      <c r="AY35" s="818"/>
      <c r="AZ35" s="819"/>
      <c r="BA35" s="819"/>
      <c r="BB35" s="819"/>
      <c r="BC35" s="819"/>
      <c r="BD35" s="819"/>
      <c r="BE35" s="820"/>
      <c r="BF35" s="820"/>
      <c r="BG35" s="820"/>
      <c r="BH35" s="820"/>
      <c r="BI35" s="821"/>
      <c r="BJ35" s="218"/>
      <c r="BK35" s="218"/>
      <c r="BL35" s="218"/>
      <c r="BM35" s="218"/>
      <c r="BN35" s="218"/>
      <c r="BO35" s="227"/>
      <c r="BP35" s="227"/>
      <c r="BQ35" s="224">
        <v>29</v>
      </c>
      <c r="BR35" s="225"/>
      <c r="BS35" s="757"/>
      <c r="BT35" s="758"/>
      <c r="BU35" s="758"/>
      <c r="BV35" s="758"/>
      <c r="BW35" s="758"/>
      <c r="BX35" s="758"/>
      <c r="BY35" s="758"/>
      <c r="BZ35" s="758"/>
      <c r="CA35" s="758"/>
      <c r="CB35" s="758"/>
      <c r="CC35" s="758"/>
      <c r="CD35" s="758"/>
      <c r="CE35" s="758"/>
      <c r="CF35" s="758"/>
      <c r="CG35" s="759"/>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57"/>
      <c r="DW35" s="758"/>
      <c r="DX35" s="758"/>
      <c r="DY35" s="758"/>
      <c r="DZ35" s="763"/>
      <c r="EA35" s="216"/>
    </row>
    <row r="36" spans="1:131" ht="26.25" customHeight="1" x14ac:dyDescent="0.2">
      <c r="A36" s="228">
        <v>9</v>
      </c>
      <c r="B36" s="764"/>
      <c r="C36" s="765"/>
      <c r="D36" s="765"/>
      <c r="E36" s="765"/>
      <c r="F36" s="765"/>
      <c r="G36" s="765"/>
      <c r="H36" s="765"/>
      <c r="I36" s="765"/>
      <c r="J36" s="765"/>
      <c r="K36" s="765"/>
      <c r="L36" s="765"/>
      <c r="M36" s="765"/>
      <c r="N36" s="765"/>
      <c r="O36" s="765"/>
      <c r="P36" s="766"/>
      <c r="Q36" s="767"/>
      <c r="R36" s="768"/>
      <c r="S36" s="768"/>
      <c r="T36" s="768"/>
      <c r="U36" s="768"/>
      <c r="V36" s="768"/>
      <c r="W36" s="768"/>
      <c r="X36" s="768"/>
      <c r="Y36" s="768"/>
      <c r="Z36" s="768"/>
      <c r="AA36" s="768"/>
      <c r="AB36" s="768"/>
      <c r="AC36" s="768"/>
      <c r="AD36" s="768"/>
      <c r="AE36" s="769"/>
      <c r="AF36" s="770"/>
      <c r="AG36" s="771"/>
      <c r="AH36" s="771"/>
      <c r="AI36" s="771"/>
      <c r="AJ36" s="772"/>
      <c r="AK36" s="822"/>
      <c r="AL36" s="818"/>
      <c r="AM36" s="818"/>
      <c r="AN36" s="818"/>
      <c r="AO36" s="818"/>
      <c r="AP36" s="818"/>
      <c r="AQ36" s="818"/>
      <c r="AR36" s="818"/>
      <c r="AS36" s="818"/>
      <c r="AT36" s="818"/>
      <c r="AU36" s="818"/>
      <c r="AV36" s="818"/>
      <c r="AW36" s="818"/>
      <c r="AX36" s="818"/>
      <c r="AY36" s="818"/>
      <c r="AZ36" s="819"/>
      <c r="BA36" s="819"/>
      <c r="BB36" s="819"/>
      <c r="BC36" s="819"/>
      <c r="BD36" s="819"/>
      <c r="BE36" s="820"/>
      <c r="BF36" s="820"/>
      <c r="BG36" s="820"/>
      <c r="BH36" s="820"/>
      <c r="BI36" s="821"/>
      <c r="BJ36" s="218"/>
      <c r="BK36" s="218"/>
      <c r="BL36" s="218"/>
      <c r="BM36" s="218"/>
      <c r="BN36" s="218"/>
      <c r="BO36" s="227"/>
      <c r="BP36" s="227"/>
      <c r="BQ36" s="224">
        <v>30</v>
      </c>
      <c r="BR36" s="225"/>
      <c r="BS36" s="757"/>
      <c r="BT36" s="758"/>
      <c r="BU36" s="758"/>
      <c r="BV36" s="758"/>
      <c r="BW36" s="758"/>
      <c r="BX36" s="758"/>
      <c r="BY36" s="758"/>
      <c r="BZ36" s="758"/>
      <c r="CA36" s="758"/>
      <c r="CB36" s="758"/>
      <c r="CC36" s="758"/>
      <c r="CD36" s="758"/>
      <c r="CE36" s="758"/>
      <c r="CF36" s="758"/>
      <c r="CG36" s="759"/>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57"/>
      <c r="DW36" s="758"/>
      <c r="DX36" s="758"/>
      <c r="DY36" s="758"/>
      <c r="DZ36" s="763"/>
      <c r="EA36" s="216"/>
    </row>
    <row r="37" spans="1:131" ht="26.25" customHeight="1" x14ac:dyDescent="0.2">
      <c r="A37" s="228">
        <v>10</v>
      </c>
      <c r="B37" s="764"/>
      <c r="C37" s="765"/>
      <c r="D37" s="765"/>
      <c r="E37" s="765"/>
      <c r="F37" s="765"/>
      <c r="G37" s="765"/>
      <c r="H37" s="765"/>
      <c r="I37" s="765"/>
      <c r="J37" s="765"/>
      <c r="K37" s="765"/>
      <c r="L37" s="765"/>
      <c r="M37" s="765"/>
      <c r="N37" s="765"/>
      <c r="O37" s="765"/>
      <c r="P37" s="766"/>
      <c r="Q37" s="767"/>
      <c r="R37" s="768"/>
      <c r="S37" s="768"/>
      <c r="T37" s="768"/>
      <c r="U37" s="768"/>
      <c r="V37" s="768"/>
      <c r="W37" s="768"/>
      <c r="X37" s="768"/>
      <c r="Y37" s="768"/>
      <c r="Z37" s="768"/>
      <c r="AA37" s="768"/>
      <c r="AB37" s="768"/>
      <c r="AC37" s="768"/>
      <c r="AD37" s="768"/>
      <c r="AE37" s="769"/>
      <c r="AF37" s="770"/>
      <c r="AG37" s="771"/>
      <c r="AH37" s="771"/>
      <c r="AI37" s="771"/>
      <c r="AJ37" s="772"/>
      <c r="AK37" s="822"/>
      <c r="AL37" s="818"/>
      <c r="AM37" s="818"/>
      <c r="AN37" s="818"/>
      <c r="AO37" s="818"/>
      <c r="AP37" s="818"/>
      <c r="AQ37" s="818"/>
      <c r="AR37" s="818"/>
      <c r="AS37" s="818"/>
      <c r="AT37" s="818"/>
      <c r="AU37" s="818"/>
      <c r="AV37" s="818"/>
      <c r="AW37" s="818"/>
      <c r="AX37" s="818"/>
      <c r="AY37" s="818"/>
      <c r="AZ37" s="819"/>
      <c r="BA37" s="819"/>
      <c r="BB37" s="819"/>
      <c r="BC37" s="819"/>
      <c r="BD37" s="819"/>
      <c r="BE37" s="820"/>
      <c r="BF37" s="820"/>
      <c r="BG37" s="820"/>
      <c r="BH37" s="820"/>
      <c r="BI37" s="821"/>
      <c r="BJ37" s="218"/>
      <c r="BK37" s="218"/>
      <c r="BL37" s="218"/>
      <c r="BM37" s="218"/>
      <c r="BN37" s="218"/>
      <c r="BO37" s="227"/>
      <c r="BP37" s="227"/>
      <c r="BQ37" s="224">
        <v>31</v>
      </c>
      <c r="BR37" s="225"/>
      <c r="BS37" s="757"/>
      <c r="BT37" s="758"/>
      <c r="BU37" s="758"/>
      <c r="BV37" s="758"/>
      <c r="BW37" s="758"/>
      <c r="BX37" s="758"/>
      <c r="BY37" s="758"/>
      <c r="BZ37" s="758"/>
      <c r="CA37" s="758"/>
      <c r="CB37" s="758"/>
      <c r="CC37" s="758"/>
      <c r="CD37" s="758"/>
      <c r="CE37" s="758"/>
      <c r="CF37" s="758"/>
      <c r="CG37" s="759"/>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57"/>
      <c r="DW37" s="758"/>
      <c r="DX37" s="758"/>
      <c r="DY37" s="758"/>
      <c r="DZ37" s="763"/>
      <c r="EA37" s="216"/>
    </row>
    <row r="38" spans="1:131" ht="26.25" customHeight="1" x14ac:dyDescent="0.2">
      <c r="A38" s="228">
        <v>11</v>
      </c>
      <c r="B38" s="764"/>
      <c r="C38" s="765"/>
      <c r="D38" s="765"/>
      <c r="E38" s="765"/>
      <c r="F38" s="765"/>
      <c r="G38" s="765"/>
      <c r="H38" s="765"/>
      <c r="I38" s="765"/>
      <c r="J38" s="765"/>
      <c r="K38" s="765"/>
      <c r="L38" s="765"/>
      <c r="M38" s="765"/>
      <c r="N38" s="765"/>
      <c r="O38" s="765"/>
      <c r="P38" s="766"/>
      <c r="Q38" s="767"/>
      <c r="R38" s="768"/>
      <c r="S38" s="768"/>
      <c r="T38" s="768"/>
      <c r="U38" s="768"/>
      <c r="V38" s="768"/>
      <c r="W38" s="768"/>
      <c r="X38" s="768"/>
      <c r="Y38" s="768"/>
      <c r="Z38" s="768"/>
      <c r="AA38" s="768"/>
      <c r="AB38" s="768"/>
      <c r="AC38" s="768"/>
      <c r="AD38" s="768"/>
      <c r="AE38" s="769"/>
      <c r="AF38" s="770"/>
      <c r="AG38" s="771"/>
      <c r="AH38" s="771"/>
      <c r="AI38" s="771"/>
      <c r="AJ38" s="772"/>
      <c r="AK38" s="822"/>
      <c r="AL38" s="818"/>
      <c r="AM38" s="818"/>
      <c r="AN38" s="818"/>
      <c r="AO38" s="818"/>
      <c r="AP38" s="818"/>
      <c r="AQ38" s="818"/>
      <c r="AR38" s="818"/>
      <c r="AS38" s="818"/>
      <c r="AT38" s="818"/>
      <c r="AU38" s="818"/>
      <c r="AV38" s="818"/>
      <c r="AW38" s="818"/>
      <c r="AX38" s="818"/>
      <c r="AY38" s="818"/>
      <c r="AZ38" s="819"/>
      <c r="BA38" s="819"/>
      <c r="BB38" s="819"/>
      <c r="BC38" s="819"/>
      <c r="BD38" s="819"/>
      <c r="BE38" s="820"/>
      <c r="BF38" s="820"/>
      <c r="BG38" s="820"/>
      <c r="BH38" s="820"/>
      <c r="BI38" s="821"/>
      <c r="BJ38" s="218"/>
      <c r="BK38" s="218"/>
      <c r="BL38" s="218"/>
      <c r="BM38" s="218"/>
      <c r="BN38" s="218"/>
      <c r="BO38" s="227"/>
      <c r="BP38" s="227"/>
      <c r="BQ38" s="224">
        <v>32</v>
      </c>
      <c r="BR38" s="225"/>
      <c r="BS38" s="757"/>
      <c r="BT38" s="758"/>
      <c r="BU38" s="758"/>
      <c r="BV38" s="758"/>
      <c r="BW38" s="758"/>
      <c r="BX38" s="758"/>
      <c r="BY38" s="758"/>
      <c r="BZ38" s="758"/>
      <c r="CA38" s="758"/>
      <c r="CB38" s="758"/>
      <c r="CC38" s="758"/>
      <c r="CD38" s="758"/>
      <c r="CE38" s="758"/>
      <c r="CF38" s="758"/>
      <c r="CG38" s="759"/>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57"/>
      <c r="DW38" s="758"/>
      <c r="DX38" s="758"/>
      <c r="DY38" s="758"/>
      <c r="DZ38" s="763"/>
      <c r="EA38" s="216"/>
    </row>
    <row r="39" spans="1:131" ht="26.25" customHeight="1" x14ac:dyDescent="0.2">
      <c r="A39" s="228">
        <v>12</v>
      </c>
      <c r="B39" s="764"/>
      <c r="C39" s="765"/>
      <c r="D39" s="765"/>
      <c r="E39" s="765"/>
      <c r="F39" s="765"/>
      <c r="G39" s="765"/>
      <c r="H39" s="765"/>
      <c r="I39" s="765"/>
      <c r="J39" s="765"/>
      <c r="K39" s="765"/>
      <c r="L39" s="765"/>
      <c r="M39" s="765"/>
      <c r="N39" s="765"/>
      <c r="O39" s="765"/>
      <c r="P39" s="766"/>
      <c r="Q39" s="767"/>
      <c r="R39" s="768"/>
      <c r="S39" s="768"/>
      <c r="T39" s="768"/>
      <c r="U39" s="768"/>
      <c r="V39" s="768"/>
      <c r="W39" s="768"/>
      <c r="X39" s="768"/>
      <c r="Y39" s="768"/>
      <c r="Z39" s="768"/>
      <c r="AA39" s="768"/>
      <c r="AB39" s="768"/>
      <c r="AC39" s="768"/>
      <c r="AD39" s="768"/>
      <c r="AE39" s="769"/>
      <c r="AF39" s="770"/>
      <c r="AG39" s="771"/>
      <c r="AH39" s="771"/>
      <c r="AI39" s="771"/>
      <c r="AJ39" s="772"/>
      <c r="AK39" s="822"/>
      <c r="AL39" s="818"/>
      <c r="AM39" s="818"/>
      <c r="AN39" s="818"/>
      <c r="AO39" s="818"/>
      <c r="AP39" s="818"/>
      <c r="AQ39" s="818"/>
      <c r="AR39" s="818"/>
      <c r="AS39" s="818"/>
      <c r="AT39" s="818"/>
      <c r="AU39" s="818"/>
      <c r="AV39" s="818"/>
      <c r="AW39" s="818"/>
      <c r="AX39" s="818"/>
      <c r="AY39" s="818"/>
      <c r="AZ39" s="819"/>
      <c r="BA39" s="819"/>
      <c r="BB39" s="819"/>
      <c r="BC39" s="819"/>
      <c r="BD39" s="819"/>
      <c r="BE39" s="820"/>
      <c r="BF39" s="820"/>
      <c r="BG39" s="820"/>
      <c r="BH39" s="820"/>
      <c r="BI39" s="821"/>
      <c r="BJ39" s="218"/>
      <c r="BK39" s="218"/>
      <c r="BL39" s="218"/>
      <c r="BM39" s="218"/>
      <c r="BN39" s="218"/>
      <c r="BO39" s="227"/>
      <c r="BP39" s="227"/>
      <c r="BQ39" s="224">
        <v>33</v>
      </c>
      <c r="BR39" s="225"/>
      <c r="BS39" s="757"/>
      <c r="BT39" s="758"/>
      <c r="BU39" s="758"/>
      <c r="BV39" s="758"/>
      <c r="BW39" s="758"/>
      <c r="BX39" s="758"/>
      <c r="BY39" s="758"/>
      <c r="BZ39" s="758"/>
      <c r="CA39" s="758"/>
      <c r="CB39" s="758"/>
      <c r="CC39" s="758"/>
      <c r="CD39" s="758"/>
      <c r="CE39" s="758"/>
      <c r="CF39" s="758"/>
      <c r="CG39" s="759"/>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57"/>
      <c r="DW39" s="758"/>
      <c r="DX39" s="758"/>
      <c r="DY39" s="758"/>
      <c r="DZ39" s="763"/>
      <c r="EA39" s="216"/>
    </row>
    <row r="40" spans="1:131" ht="26.25" customHeight="1" x14ac:dyDescent="0.2">
      <c r="A40" s="224">
        <v>13</v>
      </c>
      <c r="B40" s="764"/>
      <c r="C40" s="765"/>
      <c r="D40" s="765"/>
      <c r="E40" s="765"/>
      <c r="F40" s="765"/>
      <c r="G40" s="765"/>
      <c r="H40" s="765"/>
      <c r="I40" s="765"/>
      <c r="J40" s="765"/>
      <c r="K40" s="765"/>
      <c r="L40" s="765"/>
      <c r="M40" s="765"/>
      <c r="N40" s="765"/>
      <c r="O40" s="765"/>
      <c r="P40" s="766"/>
      <c r="Q40" s="767"/>
      <c r="R40" s="768"/>
      <c r="S40" s="768"/>
      <c r="T40" s="768"/>
      <c r="U40" s="768"/>
      <c r="V40" s="768"/>
      <c r="W40" s="768"/>
      <c r="X40" s="768"/>
      <c r="Y40" s="768"/>
      <c r="Z40" s="768"/>
      <c r="AA40" s="768"/>
      <c r="AB40" s="768"/>
      <c r="AC40" s="768"/>
      <c r="AD40" s="768"/>
      <c r="AE40" s="769"/>
      <c r="AF40" s="770"/>
      <c r="AG40" s="771"/>
      <c r="AH40" s="771"/>
      <c r="AI40" s="771"/>
      <c r="AJ40" s="772"/>
      <c r="AK40" s="822"/>
      <c r="AL40" s="818"/>
      <c r="AM40" s="818"/>
      <c r="AN40" s="818"/>
      <c r="AO40" s="818"/>
      <c r="AP40" s="818"/>
      <c r="AQ40" s="818"/>
      <c r="AR40" s="818"/>
      <c r="AS40" s="818"/>
      <c r="AT40" s="818"/>
      <c r="AU40" s="818"/>
      <c r="AV40" s="818"/>
      <c r="AW40" s="818"/>
      <c r="AX40" s="818"/>
      <c r="AY40" s="818"/>
      <c r="AZ40" s="819"/>
      <c r="BA40" s="819"/>
      <c r="BB40" s="819"/>
      <c r="BC40" s="819"/>
      <c r="BD40" s="819"/>
      <c r="BE40" s="820"/>
      <c r="BF40" s="820"/>
      <c r="BG40" s="820"/>
      <c r="BH40" s="820"/>
      <c r="BI40" s="821"/>
      <c r="BJ40" s="218"/>
      <c r="BK40" s="218"/>
      <c r="BL40" s="218"/>
      <c r="BM40" s="218"/>
      <c r="BN40" s="218"/>
      <c r="BO40" s="227"/>
      <c r="BP40" s="227"/>
      <c r="BQ40" s="224">
        <v>34</v>
      </c>
      <c r="BR40" s="225"/>
      <c r="BS40" s="757"/>
      <c r="BT40" s="758"/>
      <c r="BU40" s="758"/>
      <c r="BV40" s="758"/>
      <c r="BW40" s="758"/>
      <c r="BX40" s="758"/>
      <c r="BY40" s="758"/>
      <c r="BZ40" s="758"/>
      <c r="CA40" s="758"/>
      <c r="CB40" s="758"/>
      <c r="CC40" s="758"/>
      <c r="CD40" s="758"/>
      <c r="CE40" s="758"/>
      <c r="CF40" s="758"/>
      <c r="CG40" s="759"/>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57"/>
      <c r="DW40" s="758"/>
      <c r="DX40" s="758"/>
      <c r="DY40" s="758"/>
      <c r="DZ40" s="763"/>
      <c r="EA40" s="216"/>
    </row>
    <row r="41" spans="1:131" ht="26.25" customHeight="1" x14ac:dyDescent="0.2">
      <c r="A41" s="224">
        <v>14</v>
      </c>
      <c r="B41" s="764"/>
      <c r="C41" s="765"/>
      <c r="D41" s="765"/>
      <c r="E41" s="765"/>
      <c r="F41" s="765"/>
      <c r="G41" s="765"/>
      <c r="H41" s="765"/>
      <c r="I41" s="765"/>
      <c r="J41" s="765"/>
      <c r="K41" s="765"/>
      <c r="L41" s="765"/>
      <c r="M41" s="765"/>
      <c r="N41" s="765"/>
      <c r="O41" s="765"/>
      <c r="P41" s="766"/>
      <c r="Q41" s="767"/>
      <c r="R41" s="768"/>
      <c r="S41" s="768"/>
      <c r="T41" s="768"/>
      <c r="U41" s="768"/>
      <c r="V41" s="768"/>
      <c r="W41" s="768"/>
      <c r="X41" s="768"/>
      <c r="Y41" s="768"/>
      <c r="Z41" s="768"/>
      <c r="AA41" s="768"/>
      <c r="AB41" s="768"/>
      <c r="AC41" s="768"/>
      <c r="AD41" s="768"/>
      <c r="AE41" s="769"/>
      <c r="AF41" s="770"/>
      <c r="AG41" s="771"/>
      <c r="AH41" s="771"/>
      <c r="AI41" s="771"/>
      <c r="AJ41" s="772"/>
      <c r="AK41" s="822"/>
      <c r="AL41" s="818"/>
      <c r="AM41" s="818"/>
      <c r="AN41" s="818"/>
      <c r="AO41" s="818"/>
      <c r="AP41" s="818"/>
      <c r="AQ41" s="818"/>
      <c r="AR41" s="818"/>
      <c r="AS41" s="818"/>
      <c r="AT41" s="818"/>
      <c r="AU41" s="818"/>
      <c r="AV41" s="818"/>
      <c r="AW41" s="818"/>
      <c r="AX41" s="818"/>
      <c r="AY41" s="818"/>
      <c r="AZ41" s="819"/>
      <c r="BA41" s="819"/>
      <c r="BB41" s="819"/>
      <c r="BC41" s="819"/>
      <c r="BD41" s="819"/>
      <c r="BE41" s="820"/>
      <c r="BF41" s="820"/>
      <c r="BG41" s="820"/>
      <c r="BH41" s="820"/>
      <c r="BI41" s="821"/>
      <c r="BJ41" s="218"/>
      <c r="BK41" s="218"/>
      <c r="BL41" s="218"/>
      <c r="BM41" s="218"/>
      <c r="BN41" s="218"/>
      <c r="BO41" s="227"/>
      <c r="BP41" s="227"/>
      <c r="BQ41" s="224">
        <v>35</v>
      </c>
      <c r="BR41" s="225"/>
      <c r="BS41" s="757"/>
      <c r="BT41" s="758"/>
      <c r="BU41" s="758"/>
      <c r="BV41" s="758"/>
      <c r="BW41" s="758"/>
      <c r="BX41" s="758"/>
      <c r="BY41" s="758"/>
      <c r="BZ41" s="758"/>
      <c r="CA41" s="758"/>
      <c r="CB41" s="758"/>
      <c r="CC41" s="758"/>
      <c r="CD41" s="758"/>
      <c r="CE41" s="758"/>
      <c r="CF41" s="758"/>
      <c r="CG41" s="759"/>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57"/>
      <c r="DW41" s="758"/>
      <c r="DX41" s="758"/>
      <c r="DY41" s="758"/>
      <c r="DZ41" s="763"/>
      <c r="EA41" s="216"/>
    </row>
    <row r="42" spans="1:131" ht="26.25" customHeight="1" x14ac:dyDescent="0.2">
      <c r="A42" s="224">
        <v>15</v>
      </c>
      <c r="B42" s="764"/>
      <c r="C42" s="765"/>
      <c r="D42" s="765"/>
      <c r="E42" s="765"/>
      <c r="F42" s="765"/>
      <c r="G42" s="765"/>
      <c r="H42" s="765"/>
      <c r="I42" s="765"/>
      <c r="J42" s="765"/>
      <c r="K42" s="765"/>
      <c r="L42" s="765"/>
      <c r="M42" s="765"/>
      <c r="N42" s="765"/>
      <c r="O42" s="765"/>
      <c r="P42" s="766"/>
      <c r="Q42" s="767"/>
      <c r="R42" s="768"/>
      <c r="S42" s="768"/>
      <c r="T42" s="768"/>
      <c r="U42" s="768"/>
      <c r="V42" s="768"/>
      <c r="W42" s="768"/>
      <c r="X42" s="768"/>
      <c r="Y42" s="768"/>
      <c r="Z42" s="768"/>
      <c r="AA42" s="768"/>
      <c r="AB42" s="768"/>
      <c r="AC42" s="768"/>
      <c r="AD42" s="768"/>
      <c r="AE42" s="769"/>
      <c r="AF42" s="770"/>
      <c r="AG42" s="771"/>
      <c r="AH42" s="771"/>
      <c r="AI42" s="771"/>
      <c r="AJ42" s="772"/>
      <c r="AK42" s="822"/>
      <c r="AL42" s="818"/>
      <c r="AM42" s="818"/>
      <c r="AN42" s="818"/>
      <c r="AO42" s="818"/>
      <c r="AP42" s="818"/>
      <c r="AQ42" s="818"/>
      <c r="AR42" s="818"/>
      <c r="AS42" s="818"/>
      <c r="AT42" s="818"/>
      <c r="AU42" s="818"/>
      <c r="AV42" s="818"/>
      <c r="AW42" s="818"/>
      <c r="AX42" s="818"/>
      <c r="AY42" s="818"/>
      <c r="AZ42" s="819"/>
      <c r="BA42" s="819"/>
      <c r="BB42" s="819"/>
      <c r="BC42" s="819"/>
      <c r="BD42" s="819"/>
      <c r="BE42" s="820"/>
      <c r="BF42" s="820"/>
      <c r="BG42" s="820"/>
      <c r="BH42" s="820"/>
      <c r="BI42" s="821"/>
      <c r="BJ42" s="218"/>
      <c r="BK42" s="218"/>
      <c r="BL42" s="218"/>
      <c r="BM42" s="218"/>
      <c r="BN42" s="218"/>
      <c r="BO42" s="227"/>
      <c r="BP42" s="227"/>
      <c r="BQ42" s="224">
        <v>36</v>
      </c>
      <c r="BR42" s="225"/>
      <c r="BS42" s="757"/>
      <c r="BT42" s="758"/>
      <c r="BU42" s="758"/>
      <c r="BV42" s="758"/>
      <c r="BW42" s="758"/>
      <c r="BX42" s="758"/>
      <c r="BY42" s="758"/>
      <c r="BZ42" s="758"/>
      <c r="CA42" s="758"/>
      <c r="CB42" s="758"/>
      <c r="CC42" s="758"/>
      <c r="CD42" s="758"/>
      <c r="CE42" s="758"/>
      <c r="CF42" s="758"/>
      <c r="CG42" s="759"/>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57"/>
      <c r="DW42" s="758"/>
      <c r="DX42" s="758"/>
      <c r="DY42" s="758"/>
      <c r="DZ42" s="763"/>
      <c r="EA42" s="216"/>
    </row>
    <row r="43" spans="1:131" ht="26.25" customHeight="1" x14ac:dyDescent="0.2">
      <c r="A43" s="224">
        <v>16</v>
      </c>
      <c r="B43" s="764"/>
      <c r="C43" s="765"/>
      <c r="D43" s="765"/>
      <c r="E43" s="765"/>
      <c r="F43" s="765"/>
      <c r="G43" s="765"/>
      <c r="H43" s="765"/>
      <c r="I43" s="765"/>
      <c r="J43" s="765"/>
      <c r="K43" s="765"/>
      <c r="L43" s="765"/>
      <c r="M43" s="765"/>
      <c r="N43" s="765"/>
      <c r="O43" s="765"/>
      <c r="P43" s="766"/>
      <c r="Q43" s="767"/>
      <c r="R43" s="768"/>
      <c r="S43" s="768"/>
      <c r="T43" s="768"/>
      <c r="U43" s="768"/>
      <c r="V43" s="768"/>
      <c r="W43" s="768"/>
      <c r="X43" s="768"/>
      <c r="Y43" s="768"/>
      <c r="Z43" s="768"/>
      <c r="AA43" s="768"/>
      <c r="AB43" s="768"/>
      <c r="AC43" s="768"/>
      <c r="AD43" s="768"/>
      <c r="AE43" s="769"/>
      <c r="AF43" s="770"/>
      <c r="AG43" s="771"/>
      <c r="AH43" s="771"/>
      <c r="AI43" s="771"/>
      <c r="AJ43" s="772"/>
      <c r="AK43" s="822"/>
      <c r="AL43" s="818"/>
      <c r="AM43" s="818"/>
      <c r="AN43" s="818"/>
      <c r="AO43" s="818"/>
      <c r="AP43" s="818"/>
      <c r="AQ43" s="818"/>
      <c r="AR43" s="818"/>
      <c r="AS43" s="818"/>
      <c r="AT43" s="818"/>
      <c r="AU43" s="818"/>
      <c r="AV43" s="818"/>
      <c r="AW43" s="818"/>
      <c r="AX43" s="818"/>
      <c r="AY43" s="818"/>
      <c r="AZ43" s="819"/>
      <c r="BA43" s="819"/>
      <c r="BB43" s="819"/>
      <c r="BC43" s="819"/>
      <c r="BD43" s="819"/>
      <c r="BE43" s="820"/>
      <c r="BF43" s="820"/>
      <c r="BG43" s="820"/>
      <c r="BH43" s="820"/>
      <c r="BI43" s="821"/>
      <c r="BJ43" s="218"/>
      <c r="BK43" s="218"/>
      <c r="BL43" s="218"/>
      <c r="BM43" s="218"/>
      <c r="BN43" s="218"/>
      <c r="BO43" s="227"/>
      <c r="BP43" s="227"/>
      <c r="BQ43" s="224">
        <v>37</v>
      </c>
      <c r="BR43" s="225"/>
      <c r="BS43" s="757"/>
      <c r="BT43" s="758"/>
      <c r="BU43" s="758"/>
      <c r="BV43" s="758"/>
      <c r="BW43" s="758"/>
      <c r="BX43" s="758"/>
      <c r="BY43" s="758"/>
      <c r="BZ43" s="758"/>
      <c r="CA43" s="758"/>
      <c r="CB43" s="758"/>
      <c r="CC43" s="758"/>
      <c r="CD43" s="758"/>
      <c r="CE43" s="758"/>
      <c r="CF43" s="758"/>
      <c r="CG43" s="759"/>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57"/>
      <c r="DW43" s="758"/>
      <c r="DX43" s="758"/>
      <c r="DY43" s="758"/>
      <c r="DZ43" s="763"/>
      <c r="EA43" s="216"/>
    </row>
    <row r="44" spans="1:131" ht="26.25" customHeight="1" x14ac:dyDescent="0.2">
      <c r="A44" s="224">
        <v>17</v>
      </c>
      <c r="B44" s="764"/>
      <c r="C44" s="765"/>
      <c r="D44" s="765"/>
      <c r="E44" s="765"/>
      <c r="F44" s="765"/>
      <c r="G44" s="765"/>
      <c r="H44" s="765"/>
      <c r="I44" s="765"/>
      <c r="J44" s="765"/>
      <c r="K44" s="765"/>
      <c r="L44" s="765"/>
      <c r="M44" s="765"/>
      <c r="N44" s="765"/>
      <c r="O44" s="765"/>
      <c r="P44" s="766"/>
      <c r="Q44" s="767"/>
      <c r="R44" s="768"/>
      <c r="S44" s="768"/>
      <c r="T44" s="768"/>
      <c r="U44" s="768"/>
      <c r="V44" s="768"/>
      <c r="W44" s="768"/>
      <c r="X44" s="768"/>
      <c r="Y44" s="768"/>
      <c r="Z44" s="768"/>
      <c r="AA44" s="768"/>
      <c r="AB44" s="768"/>
      <c r="AC44" s="768"/>
      <c r="AD44" s="768"/>
      <c r="AE44" s="769"/>
      <c r="AF44" s="770"/>
      <c r="AG44" s="771"/>
      <c r="AH44" s="771"/>
      <c r="AI44" s="771"/>
      <c r="AJ44" s="772"/>
      <c r="AK44" s="822"/>
      <c r="AL44" s="818"/>
      <c r="AM44" s="818"/>
      <c r="AN44" s="818"/>
      <c r="AO44" s="818"/>
      <c r="AP44" s="818"/>
      <c r="AQ44" s="818"/>
      <c r="AR44" s="818"/>
      <c r="AS44" s="818"/>
      <c r="AT44" s="818"/>
      <c r="AU44" s="818"/>
      <c r="AV44" s="818"/>
      <c r="AW44" s="818"/>
      <c r="AX44" s="818"/>
      <c r="AY44" s="818"/>
      <c r="AZ44" s="819"/>
      <c r="BA44" s="819"/>
      <c r="BB44" s="819"/>
      <c r="BC44" s="819"/>
      <c r="BD44" s="819"/>
      <c r="BE44" s="820"/>
      <c r="BF44" s="820"/>
      <c r="BG44" s="820"/>
      <c r="BH44" s="820"/>
      <c r="BI44" s="821"/>
      <c r="BJ44" s="218"/>
      <c r="BK44" s="218"/>
      <c r="BL44" s="218"/>
      <c r="BM44" s="218"/>
      <c r="BN44" s="218"/>
      <c r="BO44" s="227"/>
      <c r="BP44" s="227"/>
      <c r="BQ44" s="224">
        <v>38</v>
      </c>
      <c r="BR44" s="225"/>
      <c r="BS44" s="757"/>
      <c r="BT44" s="758"/>
      <c r="BU44" s="758"/>
      <c r="BV44" s="758"/>
      <c r="BW44" s="758"/>
      <c r="BX44" s="758"/>
      <c r="BY44" s="758"/>
      <c r="BZ44" s="758"/>
      <c r="CA44" s="758"/>
      <c r="CB44" s="758"/>
      <c r="CC44" s="758"/>
      <c r="CD44" s="758"/>
      <c r="CE44" s="758"/>
      <c r="CF44" s="758"/>
      <c r="CG44" s="759"/>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57"/>
      <c r="DW44" s="758"/>
      <c r="DX44" s="758"/>
      <c r="DY44" s="758"/>
      <c r="DZ44" s="763"/>
      <c r="EA44" s="216"/>
    </row>
    <row r="45" spans="1:131" ht="26.25" customHeight="1" x14ac:dyDescent="0.2">
      <c r="A45" s="224">
        <v>18</v>
      </c>
      <c r="B45" s="764"/>
      <c r="C45" s="765"/>
      <c r="D45" s="765"/>
      <c r="E45" s="765"/>
      <c r="F45" s="765"/>
      <c r="G45" s="765"/>
      <c r="H45" s="765"/>
      <c r="I45" s="765"/>
      <c r="J45" s="765"/>
      <c r="K45" s="765"/>
      <c r="L45" s="765"/>
      <c r="M45" s="765"/>
      <c r="N45" s="765"/>
      <c r="O45" s="765"/>
      <c r="P45" s="766"/>
      <c r="Q45" s="767"/>
      <c r="R45" s="768"/>
      <c r="S45" s="768"/>
      <c r="T45" s="768"/>
      <c r="U45" s="768"/>
      <c r="V45" s="768"/>
      <c r="W45" s="768"/>
      <c r="X45" s="768"/>
      <c r="Y45" s="768"/>
      <c r="Z45" s="768"/>
      <c r="AA45" s="768"/>
      <c r="AB45" s="768"/>
      <c r="AC45" s="768"/>
      <c r="AD45" s="768"/>
      <c r="AE45" s="769"/>
      <c r="AF45" s="770"/>
      <c r="AG45" s="771"/>
      <c r="AH45" s="771"/>
      <c r="AI45" s="771"/>
      <c r="AJ45" s="772"/>
      <c r="AK45" s="822"/>
      <c r="AL45" s="818"/>
      <c r="AM45" s="818"/>
      <c r="AN45" s="818"/>
      <c r="AO45" s="818"/>
      <c r="AP45" s="818"/>
      <c r="AQ45" s="818"/>
      <c r="AR45" s="818"/>
      <c r="AS45" s="818"/>
      <c r="AT45" s="818"/>
      <c r="AU45" s="818"/>
      <c r="AV45" s="818"/>
      <c r="AW45" s="818"/>
      <c r="AX45" s="818"/>
      <c r="AY45" s="818"/>
      <c r="AZ45" s="819"/>
      <c r="BA45" s="819"/>
      <c r="BB45" s="819"/>
      <c r="BC45" s="819"/>
      <c r="BD45" s="819"/>
      <c r="BE45" s="820"/>
      <c r="BF45" s="820"/>
      <c r="BG45" s="820"/>
      <c r="BH45" s="820"/>
      <c r="BI45" s="821"/>
      <c r="BJ45" s="218"/>
      <c r="BK45" s="218"/>
      <c r="BL45" s="218"/>
      <c r="BM45" s="218"/>
      <c r="BN45" s="218"/>
      <c r="BO45" s="227"/>
      <c r="BP45" s="227"/>
      <c r="BQ45" s="224">
        <v>39</v>
      </c>
      <c r="BR45" s="225"/>
      <c r="BS45" s="757"/>
      <c r="BT45" s="758"/>
      <c r="BU45" s="758"/>
      <c r="BV45" s="758"/>
      <c r="BW45" s="758"/>
      <c r="BX45" s="758"/>
      <c r="BY45" s="758"/>
      <c r="BZ45" s="758"/>
      <c r="CA45" s="758"/>
      <c r="CB45" s="758"/>
      <c r="CC45" s="758"/>
      <c r="CD45" s="758"/>
      <c r="CE45" s="758"/>
      <c r="CF45" s="758"/>
      <c r="CG45" s="759"/>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57"/>
      <c r="DW45" s="758"/>
      <c r="DX45" s="758"/>
      <c r="DY45" s="758"/>
      <c r="DZ45" s="763"/>
      <c r="EA45" s="216"/>
    </row>
    <row r="46" spans="1:131" ht="26.25" customHeight="1" x14ac:dyDescent="0.2">
      <c r="A46" s="224">
        <v>19</v>
      </c>
      <c r="B46" s="764"/>
      <c r="C46" s="765"/>
      <c r="D46" s="765"/>
      <c r="E46" s="765"/>
      <c r="F46" s="765"/>
      <c r="G46" s="765"/>
      <c r="H46" s="765"/>
      <c r="I46" s="765"/>
      <c r="J46" s="765"/>
      <c r="K46" s="765"/>
      <c r="L46" s="765"/>
      <c r="M46" s="765"/>
      <c r="N46" s="765"/>
      <c r="O46" s="765"/>
      <c r="P46" s="766"/>
      <c r="Q46" s="767"/>
      <c r="R46" s="768"/>
      <c r="S46" s="768"/>
      <c r="T46" s="768"/>
      <c r="U46" s="768"/>
      <c r="V46" s="768"/>
      <c r="W46" s="768"/>
      <c r="X46" s="768"/>
      <c r="Y46" s="768"/>
      <c r="Z46" s="768"/>
      <c r="AA46" s="768"/>
      <c r="AB46" s="768"/>
      <c r="AC46" s="768"/>
      <c r="AD46" s="768"/>
      <c r="AE46" s="769"/>
      <c r="AF46" s="770"/>
      <c r="AG46" s="771"/>
      <c r="AH46" s="771"/>
      <c r="AI46" s="771"/>
      <c r="AJ46" s="772"/>
      <c r="AK46" s="822"/>
      <c r="AL46" s="818"/>
      <c r="AM46" s="818"/>
      <c r="AN46" s="818"/>
      <c r="AO46" s="818"/>
      <c r="AP46" s="818"/>
      <c r="AQ46" s="818"/>
      <c r="AR46" s="818"/>
      <c r="AS46" s="818"/>
      <c r="AT46" s="818"/>
      <c r="AU46" s="818"/>
      <c r="AV46" s="818"/>
      <c r="AW46" s="818"/>
      <c r="AX46" s="818"/>
      <c r="AY46" s="818"/>
      <c r="AZ46" s="819"/>
      <c r="BA46" s="819"/>
      <c r="BB46" s="819"/>
      <c r="BC46" s="819"/>
      <c r="BD46" s="819"/>
      <c r="BE46" s="820"/>
      <c r="BF46" s="820"/>
      <c r="BG46" s="820"/>
      <c r="BH46" s="820"/>
      <c r="BI46" s="821"/>
      <c r="BJ46" s="218"/>
      <c r="BK46" s="218"/>
      <c r="BL46" s="218"/>
      <c r="BM46" s="218"/>
      <c r="BN46" s="218"/>
      <c r="BO46" s="227"/>
      <c r="BP46" s="227"/>
      <c r="BQ46" s="224">
        <v>40</v>
      </c>
      <c r="BR46" s="225"/>
      <c r="BS46" s="757"/>
      <c r="BT46" s="758"/>
      <c r="BU46" s="758"/>
      <c r="BV46" s="758"/>
      <c r="BW46" s="758"/>
      <c r="BX46" s="758"/>
      <c r="BY46" s="758"/>
      <c r="BZ46" s="758"/>
      <c r="CA46" s="758"/>
      <c r="CB46" s="758"/>
      <c r="CC46" s="758"/>
      <c r="CD46" s="758"/>
      <c r="CE46" s="758"/>
      <c r="CF46" s="758"/>
      <c r="CG46" s="759"/>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57"/>
      <c r="DW46" s="758"/>
      <c r="DX46" s="758"/>
      <c r="DY46" s="758"/>
      <c r="DZ46" s="763"/>
      <c r="EA46" s="216"/>
    </row>
    <row r="47" spans="1:131" ht="26.25" customHeight="1" x14ac:dyDescent="0.2">
      <c r="A47" s="224">
        <v>20</v>
      </c>
      <c r="B47" s="764"/>
      <c r="C47" s="765"/>
      <c r="D47" s="765"/>
      <c r="E47" s="765"/>
      <c r="F47" s="765"/>
      <c r="G47" s="765"/>
      <c r="H47" s="765"/>
      <c r="I47" s="765"/>
      <c r="J47" s="765"/>
      <c r="K47" s="765"/>
      <c r="L47" s="765"/>
      <c r="M47" s="765"/>
      <c r="N47" s="765"/>
      <c r="O47" s="765"/>
      <c r="P47" s="766"/>
      <c r="Q47" s="767"/>
      <c r="R47" s="768"/>
      <c r="S47" s="768"/>
      <c r="T47" s="768"/>
      <c r="U47" s="768"/>
      <c r="V47" s="768"/>
      <c r="W47" s="768"/>
      <c r="X47" s="768"/>
      <c r="Y47" s="768"/>
      <c r="Z47" s="768"/>
      <c r="AA47" s="768"/>
      <c r="AB47" s="768"/>
      <c r="AC47" s="768"/>
      <c r="AD47" s="768"/>
      <c r="AE47" s="769"/>
      <c r="AF47" s="770"/>
      <c r="AG47" s="771"/>
      <c r="AH47" s="771"/>
      <c r="AI47" s="771"/>
      <c r="AJ47" s="772"/>
      <c r="AK47" s="822"/>
      <c r="AL47" s="818"/>
      <c r="AM47" s="818"/>
      <c r="AN47" s="818"/>
      <c r="AO47" s="818"/>
      <c r="AP47" s="818"/>
      <c r="AQ47" s="818"/>
      <c r="AR47" s="818"/>
      <c r="AS47" s="818"/>
      <c r="AT47" s="818"/>
      <c r="AU47" s="818"/>
      <c r="AV47" s="818"/>
      <c r="AW47" s="818"/>
      <c r="AX47" s="818"/>
      <c r="AY47" s="818"/>
      <c r="AZ47" s="819"/>
      <c r="BA47" s="819"/>
      <c r="BB47" s="819"/>
      <c r="BC47" s="819"/>
      <c r="BD47" s="819"/>
      <c r="BE47" s="820"/>
      <c r="BF47" s="820"/>
      <c r="BG47" s="820"/>
      <c r="BH47" s="820"/>
      <c r="BI47" s="821"/>
      <c r="BJ47" s="218"/>
      <c r="BK47" s="218"/>
      <c r="BL47" s="218"/>
      <c r="BM47" s="218"/>
      <c r="BN47" s="218"/>
      <c r="BO47" s="227"/>
      <c r="BP47" s="227"/>
      <c r="BQ47" s="224">
        <v>41</v>
      </c>
      <c r="BR47" s="225"/>
      <c r="BS47" s="757"/>
      <c r="BT47" s="758"/>
      <c r="BU47" s="758"/>
      <c r="BV47" s="758"/>
      <c r="BW47" s="758"/>
      <c r="BX47" s="758"/>
      <c r="BY47" s="758"/>
      <c r="BZ47" s="758"/>
      <c r="CA47" s="758"/>
      <c r="CB47" s="758"/>
      <c r="CC47" s="758"/>
      <c r="CD47" s="758"/>
      <c r="CE47" s="758"/>
      <c r="CF47" s="758"/>
      <c r="CG47" s="759"/>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57"/>
      <c r="DW47" s="758"/>
      <c r="DX47" s="758"/>
      <c r="DY47" s="758"/>
      <c r="DZ47" s="763"/>
      <c r="EA47" s="216"/>
    </row>
    <row r="48" spans="1:131" ht="26.25" customHeight="1" x14ac:dyDescent="0.2">
      <c r="A48" s="224">
        <v>21</v>
      </c>
      <c r="B48" s="764"/>
      <c r="C48" s="765"/>
      <c r="D48" s="765"/>
      <c r="E48" s="765"/>
      <c r="F48" s="765"/>
      <c r="G48" s="765"/>
      <c r="H48" s="765"/>
      <c r="I48" s="765"/>
      <c r="J48" s="765"/>
      <c r="K48" s="765"/>
      <c r="L48" s="765"/>
      <c r="M48" s="765"/>
      <c r="N48" s="765"/>
      <c r="O48" s="765"/>
      <c r="P48" s="766"/>
      <c r="Q48" s="767"/>
      <c r="R48" s="768"/>
      <c r="S48" s="768"/>
      <c r="T48" s="768"/>
      <c r="U48" s="768"/>
      <c r="V48" s="768"/>
      <c r="W48" s="768"/>
      <c r="X48" s="768"/>
      <c r="Y48" s="768"/>
      <c r="Z48" s="768"/>
      <c r="AA48" s="768"/>
      <c r="AB48" s="768"/>
      <c r="AC48" s="768"/>
      <c r="AD48" s="768"/>
      <c r="AE48" s="769"/>
      <c r="AF48" s="770"/>
      <c r="AG48" s="771"/>
      <c r="AH48" s="771"/>
      <c r="AI48" s="771"/>
      <c r="AJ48" s="772"/>
      <c r="AK48" s="822"/>
      <c r="AL48" s="818"/>
      <c r="AM48" s="818"/>
      <c r="AN48" s="818"/>
      <c r="AO48" s="818"/>
      <c r="AP48" s="818"/>
      <c r="AQ48" s="818"/>
      <c r="AR48" s="818"/>
      <c r="AS48" s="818"/>
      <c r="AT48" s="818"/>
      <c r="AU48" s="818"/>
      <c r="AV48" s="818"/>
      <c r="AW48" s="818"/>
      <c r="AX48" s="818"/>
      <c r="AY48" s="818"/>
      <c r="AZ48" s="819"/>
      <c r="BA48" s="819"/>
      <c r="BB48" s="819"/>
      <c r="BC48" s="819"/>
      <c r="BD48" s="819"/>
      <c r="BE48" s="820"/>
      <c r="BF48" s="820"/>
      <c r="BG48" s="820"/>
      <c r="BH48" s="820"/>
      <c r="BI48" s="821"/>
      <c r="BJ48" s="218"/>
      <c r="BK48" s="218"/>
      <c r="BL48" s="218"/>
      <c r="BM48" s="218"/>
      <c r="BN48" s="218"/>
      <c r="BO48" s="227"/>
      <c r="BP48" s="227"/>
      <c r="BQ48" s="224">
        <v>42</v>
      </c>
      <c r="BR48" s="225"/>
      <c r="BS48" s="757"/>
      <c r="BT48" s="758"/>
      <c r="BU48" s="758"/>
      <c r="BV48" s="758"/>
      <c r="BW48" s="758"/>
      <c r="BX48" s="758"/>
      <c r="BY48" s="758"/>
      <c r="BZ48" s="758"/>
      <c r="CA48" s="758"/>
      <c r="CB48" s="758"/>
      <c r="CC48" s="758"/>
      <c r="CD48" s="758"/>
      <c r="CE48" s="758"/>
      <c r="CF48" s="758"/>
      <c r="CG48" s="759"/>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57"/>
      <c r="DW48" s="758"/>
      <c r="DX48" s="758"/>
      <c r="DY48" s="758"/>
      <c r="DZ48" s="763"/>
      <c r="EA48" s="216"/>
    </row>
    <row r="49" spans="1:131" ht="26.25" customHeight="1" x14ac:dyDescent="0.2">
      <c r="A49" s="224">
        <v>22</v>
      </c>
      <c r="B49" s="764"/>
      <c r="C49" s="765"/>
      <c r="D49" s="765"/>
      <c r="E49" s="765"/>
      <c r="F49" s="765"/>
      <c r="G49" s="765"/>
      <c r="H49" s="765"/>
      <c r="I49" s="765"/>
      <c r="J49" s="765"/>
      <c r="K49" s="765"/>
      <c r="L49" s="765"/>
      <c r="M49" s="765"/>
      <c r="N49" s="765"/>
      <c r="O49" s="765"/>
      <c r="P49" s="766"/>
      <c r="Q49" s="767"/>
      <c r="R49" s="768"/>
      <c r="S49" s="768"/>
      <c r="T49" s="768"/>
      <c r="U49" s="768"/>
      <c r="V49" s="768"/>
      <c r="W49" s="768"/>
      <c r="X49" s="768"/>
      <c r="Y49" s="768"/>
      <c r="Z49" s="768"/>
      <c r="AA49" s="768"/>
      <c r="AB49" s="768"/>
      <c r="AC49" s="768"/>
      <c r="AD49" s="768"/>
      <c r="AE49" s="769"/>
      <c r="AF49" s="770"/>
      <c r="AG49" s="771"/>
      <c r="AH49" s="771"/>
      <c r="AI49" s="771"/>
      <c r="AJ49" s="772"/>
      <c r="AK49" s="822"/>
      <c r="AL49" s="818"/>
      <c r="AM49" s="818"/>
      <c r="AN49" s="818"/>
      <c r="AO49" s="818"/>
      <c r="AP49" s="818"/>
      <c r="AQ49" s="818"/>
      <c r="AR49" s="818"/>
      <c r="AS49" s="818"/>
      <c r="AT49" s="818"/>
      <c r="AU49" s="818"/>
      <c r="AV49" s="818"/>
      <c r="AW49" s="818"/>
      <c r="AX49" s="818"/>
      <c r="AY49" s="818"/>
      <c r="AZ49" s="819"/>
      <c r="BA49" s="819"/>
      <c r="BB49" s="819"/>
      <c r="BC49" s="819"/>
      <c r="BD49" s="819"/>
      <c r="BE49" s="820"/>
      <c r="BF49" s="820"/>
      <c r="BG49" s="820"/>
      <c r="BH49" s="820"/>
      <c r="BI49" s="821"/>
      <c r="BJ49" s="218"/>
      <c r="BK49" s="218"/>
      <c r="BL49" s="218"/>
      <c r="BM49" s="218"/>
      <c r="BN49" s="218"/>
      <c r="BO49" s="227"/>
      <c r="BP49" s="227"/>
      <c r="BQ49" s="224">
        <v>43</v>
      </c>
      <c r="BR49" s="225"/>
      <c r="BS49" s="757"/>
      <c r="BT49" s="758"/>
      <c r="BU49" s="758"/>
      <c r="BV49" s="758"/>
      <c r="BW49" s="758"/>
      <c r="BX49" s="758"/>
      <c r="BY49" s="758"/>
      <c r="BZ49" s="758"/>
      <c r="CA49" s="758"/>
      <c r="CB49" s="758"/>
      <c r="CC49" s="758"/>
      <c r="CD49" s="758"/>
      <c r="CE49" s="758"/>
      <c r="CF49" s="758"/>
      <c r="CG49" s="759"/>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57"/>
      <c r="DW49" s="758"/>
      <c r="DX49" s="758"/>
      <c r="DY49" s="758"/>
      <c r="DZ49" s="763"/>
      <c r="EA49" s="216"/>
    </row>
    <row r="50" spans="1:131" ht="26.25" customHeight="1" x14ac:dyDescent="0.2">
      <c r="A50" s="224">
        <v>23</v>
      </c>
      <c r="B50" s="764"/>
      <c r="C50" s="765"/>
      <c r="D50" s="765"/>
      <c r="E50" s="765"/>
      <c r="F50" s="765"/>
      <c r="G50" s="765"/>
      <c r="H50" s="765"/>
      <c r="I50" s="765"/>
      <c r="J50" s="765"/>
      <c r="K50" s="765"/>
      <c r="L50" s="765"/>
      <c r="M50" s="765"/>
      <c r="N50" s="765"/>
      <c r="O50" s="765"/>
      <c r="P50" s="766"/>
      <c r="Q50" s="823"/>
      <c r="R50" s="824"/>
      <c r="S50" s="824"/>
      <c r="T50" s="824"/>
      <c r="U50" s="824"/>
      <c r="V50" s="824"/>
      <c r="W50" s="824"/>
      <c r="X50" s="824"/>
      <c r="Y50" s="824"/>
      <c r="Z50" s="824"/>
      <c r="AA50" s="824"/>
      <c r="AB50" s="824"/>
      <c r="AC50" s="824"/>
      <c r="AD50" s="824"/>
      <c r="AE50" s="825"/>
      <c r="AF50" s="770"/>
      <c r="AG50" s="771"/>
      <c r="AH50" s="771"/>
      <c r="AI50" s="771"/>
      <c r="AJ50" s="772"/>
      <c r="AK50" s="827"/>
      <c r="AL50" s="824"/>
      <c r="AM50" s="824"/>
      <c r="AN50" s="824"/>
      <c r="AO50" s="824"/>
      <c r="AP50" s="824"/>
      <c r="AQ50" s="824"/>
      <c r="AR50" s="824"/>
      <c r="AS50" s="824"/>
      <c r="AT50" s="824"/>
      <c r="AU50" s="824"/>
      <c r="AV50" s="824"/>
      <c r="AW50" s="824"/>
      <c r="AX50" s="824"/>
      <c r="AY50" s="824"/>
      <c r="AZ50" s="826"/>
      <c r="BA50" s="826"/>
      <c r="BB50" s="826"/>
      <c r="BC50" s="826"/>
      <c r="BD50" s="826"/>
      <c r="BE50" s="820"/>
      <c r="BF50" s="820"/>
      <c r="BG50" s="820"/>
      <c r="BH50" s="820"/>
      <c r="BI50" s="821"/>
      <c r="BJ50" s="218"/>
      <c r="BK50" s="218"/>
      <c r="BL50" s="218"/>
      <c r="BM50" s="218"/>
      <c r="BN50" s="218"/>
      <c r="BO50" s="227"/>
      <c r="BP50" s="227"/>
      <c r="BQ50" s="224">
        <v>44</v>
      </c>
      <c r="BR50" s="225"/>
      <c r="BS50" s="757"/>
      <c r="BT50" s="758"/>
      <c r="BU50" s="758"/>
      <c r="BV50" s="758"/>
      <c r="BW50" s="758"/>
      <c r="BX50" s="758"/>
      <c r="BY50" s="758"/>
      <c r="BZ50" s="758"/>
      <c r="CA50" s="758"/>
      <c r="CB50" s="758"/>
      <c r="CC50" s="758"/>
      <c r="CD50" s="758"/>
      <c r="CE50" s="758"/>
      <c r="CF50" s="758"/>
      <c r="CG50" s="759"/>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57"/>
      <c r="DW50" s="758"/>
      <c r="DX50" s="758"/>
      <c r="DY50" s="758"/>
      <c r="DZ50" s="763"/>
      <c r="EA50" s="216"/>
    </row>
    <row r="51" spans="1:131" ht="26.25" customHeight="1" x14ac:dyDescent="0.2">
      <c r="A51" s="224">
        <v>24</v>
      </c>
      <c r="B51" s="764"/>
      <c r="C51" s="765"/>
      <c r="D51" s="765"/>
      <c r="E51" s="765"/>
      <c r="F51" s="765"/>
      <c r="G51" s="765"/>
      <c r="H51" s="765"/>
      <c r="I51" s="765"/>
      <c r="J51" s="765"/>
      <c r="K51" s="765"/>
      <c r="L51" s="765"/>
      <c r="M51" s="765"/>
      <c r="N51" s="765"/>
      <c r="O51" s="765"/>
      <c r="P51" s="766"/>
      <c r="Q51" s="823"/>
      <c r="R51" s="824"/>
      <c r="S51" s="824"/>
      <c r="T51" s="824"/>
      <c r="U51" s="824"/>
      <c r="V51" s="824"/>
      <c r="W51" s="824"/>
      <c r="X51" s="824"/>
      <c r="Y51" s="824"/>
      <c r="Z51" s="824"/>
      <c r="AA51" s="824"/>
      <c r="AB51" s="824"/>
      <c r="AC51" s="824"/>
      <c r="AD51" s="824"/>
      <c r="AE51" s="825"/>
      <c r="AF51" s="770"/>
      <c r="AG51" s="771"/>
      <c r="AH51" s="771"/>
      <c r="AI51" s="771"/>
      <c r="AJ51" s="772"/>
      <c r="AK51" s="827"/>
      <c r="AL51" s="824"/>
      <c r="AM51" s="824"/>
      <c r="AN51" s="824"/>
      <c r="AO51" s="824"/>
      <c r="AP51" s="824"/>
      <c r="AQ51" s="824"/>
      <c r="AR51" s="824"/>
      <c r="AS51" s="824"/>
      <c r="AT51" s="824"/>
      <c r="AU51" s="824"/>
      <c r="AV51" s="824"/>
      <c r="AW51" s="824"/>
      <c r="AX51" s="824"/>
      <c r="AY51" s="824"/>
      <c r="AZ51" s="826"/>
      <c r="BA51" s="826"/>
      <c r="BB51" s="826"/>
      <c r="BC51" s="826"/>
      <c r="BD51" s="826"/>
      <c r="BE51" s="820"/>
      <c r="BF51" s="820"/>
      <c r="BG51" s="820"/>
      <c r="BH51" s="820"/>
      <c r="BI51" s="821"/>
      <c r="BJ51" s="218"/>
      <c r="BK51" s="218"/>
      <c r="BL51" s="218"/>
      <c r="BM51" s="218"/>
      <c r="BN51" s="218"/>
      <c r="BO51" s="227"/>
      <c r="BP51" s="227"/>
      <c r="BQ51" s="224">
        <v>45</v>
      </c>
      <c r="BR51" s="225"/>
      <c r="BS51" s="757"/>
      <c r="BT51" s="758"/>
      <c r="BU51" s="758"/>
      <c r="BV51" s="758"/>
      <c r="BW51" s="758"/>
      <c r="BX51" s="758"/>
      <c r="BY51" s="758"/>
      <c r="BZ51" s="758"/>
      <c r="CA51" s="758"/>
      <c r="CB51" s="758"/>
      <c r="CC51" s="758"/>
      <c r="CD51" s="758"/>
      <c r="CE51" s="758"/>
      <c r="CF51" s="758"/>
      <c r="CG51" s="759"/>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57"/>
      <c r="DW51" s="758"/>
      <c r="DX51" s="758"/>
      <c r="DY51" s="758"/>
      <c r="DZ51" s="763"/>
      <c r="EA51" s="216"/>
    </row>
    <row r="52" spans="1:131" ht="26.25" customHeight="1" x14ac:dyDescent="0.2">
      <c r="A52" s="224">
        <v>25</v>
      </c>
      <c r="B52" s="764"/>
      <c r="C52" s="765"/>
      <c r="D52" s="765"/>
      <c r="E52" s="765"/>
      <c r="F52" s="765"/>
      <c r="G52" s="765"/>
      <c r="H52" s="765"/>
      <c r="I52" s="765"/>
      <c r="J52" s="765"/>
      <c r="K52" s="765"/>
      <c r="L52" s="765"/>
      <c r="M52" s="765"/>
      <c r="N52" s="765"/>
      <c r="O52" s="765"/>
      <c r="P52" s="766"/>
      <c r="Q52" s="823"/>
      <c r="R52" s="824"/>
      <c r="S52" s="824"/>
      <c r="T52" s="824"/>
      <c r="U52" s="824"/>
      <c r="V52" s="824"/>
      <c r="W52" s="824"/>
      <c r="X52" s="824"/>
      <c r="Y52" s="824"/>
      <c r="Z52" s="824"/>
      <c r="AA52" s="824"/>
      <c r="AB52" s="824"/>
      <c r="AC52" s="824"/>
      <c r="AD52" s="824"/>
      <c r="AE52" s="825"/>
      <c r="AF52" s="770"/>
      <c r="AG52" s="771"/>
      <c r="AH52" s="771"/>
      <c r="AI52" s="771"/>
      <c r="AJ52" s="772"/>
      <c r="AK52" s="827"/>
      <c r="AL52" s="824"/>
      <c r="AM52" s="824"/>
      <c r="AN52" s="824"/>
      <c r="AO52" s="824"/>
      <c r="AP52" s="824"/>
      <c r="AQ52" s="824"/>
      <c r="AR52" s="824"/>
      <c r="AS52" s="824"/>
      <c r="AT52" s="824"/>
      <c r="AU52" s="824"/>
      <c r="AV52" s="824"/>
      <c r="AW52" s="824"/>
      <c r="AX52" s="824"/>
      <c r="AY52" s="824"/>
      <c r="AZ52" s="826"/>
      <c r="BA52" s="826"/>
      <c r="BB52" s="826"/>
      <c r="BC52" s="826"/>
      <c r="BD52" s="826"/>
      <c r="BE52" s="820"/>
      <c r="BF52" s="820"/>
      <c r="BG52" s="820"/>
      <c r="BH52" s="820"/>
      <c r="BI52" s="821"/>
      <c r="BJ52" s="218"/>
      <c r="BK52" s="218"/>
      <c r="BL52" s="218"/>
      <c r="BM52" s="218"/>
      <c r="BN52" s="218"/>
      <c r="BO52" s="227"/>
      <c r="BP52" s="227"/>
      <c r="BQ52" s="224">
        <v>46</v>
      </c>
      <c r="BR52" s="225"/>
      <c r="BS52" s="757"/>
      <c r="BT52" s="758"/>
      <c r="BU52" s="758"/>
      <c r="BV52" s="758"/>
      <c r="BW52" s="758"/>
      <c r="BX52" s="758"/>
      <c r="BY52" s="758"/>
      <c r="BZ52" s="758"/>
      <c r="CA52" s="758"/>
      <c r="CB52" s="758"/>
      <c r="CC52" s="758"/>
      <c r="CD52" s="758"/>
      <c r="CE52" s="758"/>
      <c r="CF52" s="758"/>
      <c r="CG52" s="759"/>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57"/>
      <c r="DW52" s="758"/>
      <c r="DX52" s="758"/>
      <c r="DY52" s="758"/>
      <c r="DZ52" s="763"/>
      <c r="EA52" s="216"/>
    </row>
    <row r="53" spans="1:131" ht="26.25" customHeight="1" x14ac:dyDescent="0.2">
      <c r="A53" s="224">
        <v>26</v>
      </c>
      <c r="B53" s="764"/>
      <c r="C53" s="765"/>
      <c r="D53" s="765"/>
      <c r="E53" s="765"/>
      <c r="F53" s="765"/>
      <c r="G53" s="765"/>
      <c r="H53" s="765"/>
      <c r="I53" s="765"/>
      <c r="J53" s="765"/>
      <c r="K53" s="765"/>
      <c r="L53" s="765"/>
      <c r="M53" s="765"/>
      <c r="N53" s="765"/>
      <c r="O53" s="765"/>
      <c r="P53" s="766"/>
      <c r="Q53" s="823"/>
      <c r="R53" s="824"/>
      <c r="S53" s="824"/>
      <c r="T53" s="824"/>
      <c r="U53" s="824"/>
      <c r="V53" s="824"/>
      <c r="W53" s="824"/>
      <c r="X53" s="824"/>
      <c r="Y53" s="824"/>
      <c r="Z53" s="824"/>
      <c r="AA53" s="824"/>
      <c r="AB53" s="824"/>
      <c r="AC53" s="824"/>
      <c r="AD53" s="824"/>
      <c r="AE53" s="825"/>
      <c r="AF53" s="770"/>
      <c r="AG53" s="771"/>
      <c r="AH53" s="771"/>
      <c r="AI53" s="771"/>
      <c r="AJ53" s="772"/>
      <c r="AK53" s="827"/>
      <c r="AL53" s="824"/>
      <c r="AM53" s="824"/>
      <c r="AN53" s="824"/>
      <c r="AO53" s="824"/>
      <c r="AP53" s="824"/>
      <c r="AQ53" s="824"/>
      <c r="AR53" s="824"/>
      <c r="AS53" s="824"/>
      <c r="AT53" s="824"/>
      <c r="AU53" s="824"/>
      <c r="AV53" s="824"/>
      <c r="AW53" s="824"/>
      <c r="AX53" s="824"/>
      <c r="AY53" s="824"/>
      <c r="AZ53" s="826"/>
      <c r="BA53" s="826"/>
      <c r="BB53" s="826"/>
      <c r="BC53" s="826"/>
      <c r="BD53" s="826"/>
      <c r="BE53" s="820"/>
      <c r="BF53" s="820"/>
      <c r="BG53" s="820"/>
      <c r="BH53" s="820"/>
      <c r="BI53" s="821"/>
      <c r="BJ53" s="218"/>
      <c r="BK53" s="218"/>
      <c r="BL53" s="218"/>
      <c r="BM53" s="218"/>
      <c r="BN53" s="218"/>
      <c r="BO53" s="227"/>
      <c r="BP53" s="227"/>
      <c r="BQ53" s="224">
        <v>47</v>
      </c>
      <c r="BR53" s="225"/>
      <c r="BS53" s="757"/>
      <c r="BT53" s="758"/>
      <c r="BU53" s="758"/>
      <c r="BV53" s="758"/>
      <c r="BW53" s="758"/>
      <c r="BX53" s="758"/>
      <c r="BY53" s="758"/>
      <c r="BZ53" s="758"/>
      <c r="CA53" s="758"/>
      <c r="CB53" s="758"/>
      <c r="CC53" s="758"/>
      <c r="CD53" s="758"/>
      <c r="CE53" s="758"/>
      <c r="CF53" s="758"/>
      <c r="CG53" s="759"/>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57"/>
      <c r="DW53" s="758"/>
      <c r="DX53" s="758"/>
      <c r="DY53" s="758"/>
      <c r="DZ53" s="763"/>
      <c r="EA53" s="216"/>
    </row>
    <row r="54" spans="1:131" ht="26.25" customHeight="1" x14ac:dyDescent="0.2">
      <c r="A54" s="224">
        <v>27</v>
      </c>
      <c r="B54" s="764"/>
      <c r="C54" s="765"/>
      <c r="D54" s="765"/>
      <c r="E54" s="765"/>
      <c r="F54" s="765"/>
      <c r="G54" s="765"/>
      <c r="H54" s="765"/>
      <c r="I54" s="765"/>
      <c r="J54" s="765"/>
      <c r="K54" s="765"/>
      <c r="L54" s="765"/>
      <c r="M54" s="765"/>
      <c r="N54" s="765"/>
      <c r="O54" s="765"/>
      <c r="P54" s="766"/>
      <c r="Q54" s="823"/>
      <c r="R54" s="824"/>
      <c r="S54" s="824"/>
      <c r="T54" s="824"/>
      <c r="U54" s="824"/>
      <c r="V54" s="824"/>
      <c r="W54" s="824"/>
      <c r="X54" s="824"/>
      <c r="Y54" s="824"/>
      <c r="Z54" s="824"/>
      <c r="AA54" s="824"/>
      <c r="AB54" s="824"/>
      <c r="AC54" s="824"/>
      <c r="AD54" s="824"/>
      <c r="AE54" s="825"/>
      <c r="AF54" s="770"/>
      <c r="AG54" s="771"/>
      <c r="AH54" s="771"/>
      <c r="AI54" s="771"/>
      <c r="AJ54" s="772"/>
      <c r="AK54" s="827"/>
      <c r="AL54" s="824"/>
      <c r="AM54" s="824"/>
      <c r="AN54" s="824"/>
      <c r="AO54" s="824"/>
      <c r="AP54" s="824"/>
      <c r="AQ54" s="824"/>
      <c r="AR54" s="824"/>
      <c r="AS54" s="824"/>
      <c r="AT54" s="824"/>
      <c r="AU54" s="824"/>
      <c r="AV54" s="824"/>
      <c r="AW54" s="824"/>
      <c r="AX54" s="824"/>
      <c r="AY54" s="824"/>
      <c r="AZ54" s="826"/>
      <c r="BA54" s="826"/>
      <c r="BB54" s="826"/>
      <c r="BC54" s="826"/>
      <c r="BD54" s="826"/>
      <c r="BE54" s="820"/>
      <c r="BF54" s="820"/>
      <c r="BG54" s="820"/>
      <c r="BH54" s="820"/>
      <c r="BI54" s="821"/>
      <c r="BJ54" s="218"/>
      <c r="BK54" s="218"/>
      <c r="BL54" s="218"/>
      <c r="BM54" s="218"/>
      <c r="BN54" s="218"/>
      <c r="BO54" s="227"/>
      <c r="BP54" s="227"/>
      <c r="BQ54" s="224">
        <v>48</v>
      </c>
      <c r="BR54" s="225"/>
      <c r="BS54" s="757"/>
      <c r="BT54" s="758"/>
      <c r="BU54" s="758"/>
      <c r="BV54" s="758"/>
      <c r="BW54" s="758"/>
      <c r="BX54" s="758"/>
      <c r="BY54" s="758"/>
      <c r="BZ54" s="758"/>
      <c r="CA54" s="758"/>
      <c r="CB54" s="758"/>
      <c r="CC54" s="758"/>
      <c r="CD54" s="758"/>
      <c r="CE54" s="758"/>
      <c r="CF54" s="758"/>
      <c r="CG54" s="759"/>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57"/>
      <c r="DW54" s="758"/>
      <c r="DX54" s="758"/>
      <c r="DY54" s="758"/>
      <c r="DZ54" s="763"/>
      <c r="EA54" s="216"/>
    </row>
    <row r="55" spans="1:131" ht="26.25" customHeight="1" x14ac:dyDescent="0.2">
      <c r="A55" s="224">
        <v>28</v>
      </c>
      <c r="B55" s="764"/>
      <c r="C55" s="765"/>
      <c r="D55" s="765"/>
      <c r="E55" s="765"/>
      <c r="F55" s="765"/>
      <c r="G55" s="765"/>
      <c r="H55" s="765"/>
      <c r="I55" s="765"/>
      <c r="J55" s="765"/>
      <c r="K55" s="765"/>
      <c r="L55" s="765"/>
      <c r="M55" s="765"/>
      <c r="N55" s="765"/>
      <c r="O55" s="765"/>
      <c r="P55" s="766"/>
      <c r="Q55" s="823"/>
      <c r="R55" s="824"/>
      <c r="S55" s="824"/>
      <c r="T55" s="824"/>
      <c r="U55" s="824"/>
      <c r="V55" s="824"/>
      <c r="W55" s="824"/>
      <c r="X55" s="824"/>
      <c r="Y55" s="824"/>
      <c r="Z55" s="824"/>
      <c r="AA55" s="824"/>
      <c r="AB55" s="824"/>
      <c r="AC55" s="824"/>
      <c r="AD55" s="824"/>
      <c r="AE55" s="825"/>
      <c r="AF55" s="770"/>
      <c r="AG55" s="771"/>
      <c r="AH55" s="771"/>
      <c r="AI55" s="771"/>
      <c r="AJ55" s="772"/>
      <c r="AK55" s="827"/>
      <c r="AL55" s="824"/>
      <c r="AM55" s="824"/>
      <c r="AN55" s="824"/>
      <c r="AO55" s="824"/>
      <c r="AP55" s="824"/>
      <c r="AQ55" s="824"/>
      <c r="AR55" s="824"/>
      <c r="AS55" s="824"/>
      <c r="AT55" s="824"/>
      <c r="AU55" s="824"/>
      <c r="AV55" s="824"/>
      <c r="AW55" s="824"/>
      <c r="AX55" s="824"/>
      <c r="AY55" s="824"/>
      <c r="AZ55" s="826"/>
      <c r="BA55" s="826"/>
      <c r="BB55" s="826"/>
      <c r="BC55" s="826"/>
      <c r="BD55" s="826"/>
      <c r="BE55" s="820"/>
      <c r="BF55" s="820"/>
      <c r="BG55" s="820"/>
      <c r="BH55" s="820"/>
      <c r="BI55" s="821"/>
      <c r="BJ55" s="218"/>
      <c r="BK55" s="218"/>
      <c r="BL55" s="218"/>
      <c r="BM55" s="218"/>
      <c r="BN55" s="218"/>
      <c r="BO55" s="227"/>
      <c r="BP55" s="227"/>
      <c r="BQ55" s="224">
        <v>49</v>
      </c>
      <c r="BR55" s="225"/>
      <c r="BS55" s="757"/>
      <c r="BT55" s="758"/>
      <c r="BU55" s="758"/>
      <c r="BV55" s="758"/>
      <c r="BW55" s="758"/>
      <c r="BX55" s="758"/>
      <c r="BY55" s="758"/>
      <c r="BZ55" s="758"/>
      <c r="CA55" s="758"/>
      <c r="CB55" s="758"/>
      <c r="CC55" s="758"/>
      <c r="CD55" s="758"/>
      <c r="CE55" s="758"/>
      <c r="CF55" s="758"/>
      <c r="CG55" s="759"/>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57"/>
      <c r="DW55" s="758"/>
      <c r="DX55" s="758"/>
      <c r="DY55" s="758"/>
      <c r="DZ55" s="763"/>
      <c r="EA55" s="216"/>
    </row>
    <row r="56" spans="1:131" ht="26.25" customHeight="1" x14ac:dyDescent="0.2">
      <c r="A56" s="224">
        <v>29</v>
      </c>
      <c r="B56" s="764"/>
      <c r="C56" s="765"/>
      <c r="D56" s="765"/>
      <c r="E56" s="765"/>
      <c r="F56" s="765"/>
      <c r="G56" s="765"/>
      <c r="H56" s="765"/>
      <c r="I56" s="765"/>
      <c r="J56" s="765"/>
      <c r="K56" s="765"/>
      <c r="L56" s="765"/>
      <c r="M56" s="765"/>
      <c r="N56" s="765"/>
      <c r="O56" s="765"/>
      <c r="P56" s="766"/>
      <c r="Q56" s="823"/>
      <c r="R56" s="824"/>
      <c r="S56" s="824"/>
      <c r="T56" s="824"/>
      <c r="U56" s="824"/>
      <c r="V56" s="824"/>
      <c r="W56" s="824"/>
      <c r="X56" s="824"/>
      <c r="Y56" s="824"/>
      <c r="Z56" s="824"/>
      <c r="AA56" s="824"/>
      <c r="AB56" s="824"/>
      <c r="AC56" s="824"/>
      <c r="AD56" s="824"/>
      <c r="AE56" s="825"/>
      <c r="AF56" s="770"/>
      <c r="AG56" s="771"/>
      <c r="AH56" s="771"/>
      <c r="AI56" s="771"/>
      <c r="AJ56" s="772"/>
      <c r="AK56" s="827"/>
      <c r="AL56" s="824"/>
      <c r="AM56" s="824"/>
      <c r="AN56" s="824"/>
      <c r="AO56" s="824"/>
      <c r="AP56" s="824"/>
      <c r="AQ56" s="824"/>
      <c r="AR56" s="824"/>
      <c r="AS56" s="824"/>
      <c r="AT56" s="824"/>
      <c r="AU56" s="824"/>
      <c r="AV56" s="824"/>
      <c r="AW56" s="824"/>
      <c r="AX56" s="824"/>
      <c r="AY56" s="824"/>
      <c r="AZ56" s="826"/>
      <c r="BA56" s="826"/>
      <c r="BB56" s="826"/>
      <c r="BC56" s="826"/>
      <c r="BD56" s="826"/>
      <c r="BE56" s="820"/>
      <c r="BF56" s="820"/>
      <c r="BG56" s="820"/>
      <c r="BH56" s="820"/>
      <c r="BI56" s="821"/>
      <c r="BJ56" s="218"/>
      <c r="BK56" s="218"/>
      <c r="BL56" s="218"/>
      <c r="BM56" s="218"/>
      <c r="BN56" s="218"/>
      <c r="BO56" s="227"/>
      <c r="BP56" s="227"/>
      <c r="BQ56" s="224">
        <v>50</v>
      </c>
      <c r="BR56" s="225"/>
      <c r="BS56" s="757"/>
      <c r="BT56" s="758"/>
      <c r="BU56" s="758"/>
      <c r="BV56" s="758"/>
      <c r="BW56" s="758"/>
      <c r="BX56" s="758"/>
      <c r="BY56" s="758"/>
      <c r="BZ56" s="758"/>
      <c r="CA56" s="758"/>
      <c r="CB56" s="758"/>
      <c r="CC56" s="758"/>
      <c r="CD56" s="758"/>
      <c r="CE56" s="758"/>
      <c r="CF56" s="758"/>
      <c r="CG56" s="759"/>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57"/>
      <c r="DW56" s="758"/>
      <c r="DX56" s="758"/>
      <c r="DY56" s="758"/>
      <c r="DZ56" s="763"/>
      <c r="EA56" s="216"/>
    </row>
    <row r="57" spans="1:131" ht="26.25" customHeight="1" x14ac:dyDescent="0.2">
      <c r="A57" s="224">
        <v>30</v>
      </c>
      <c r="B57" s="764"/>
      <c r="C57" s="765"/>
      <c r="D57" s="765"/>
      <c r="E57" s="765"/>
      <c r="F57" s="765"/>
      <c r="G57" s="765"/>
      <c r="H57" s="765"/>
      <c r="I57" s="765"/>
      <c r="J57" s="765"/>
      <c r="K57" s="765"/>
      <c r="L57" s="765"/>
      <c r="M57" s="765"/>
      <c r="N57" s="765"/>
      <c r="O57" s="765"/>
      <c r="P57" s="766"/>
      <c r="Q57" s="823"/>
      <c r="R57" s="824"/>
      <c r="S57" s="824"/>
      <c r="T57" s="824"/>
      <c r="U57" s="824"/>
      <c r="V57" s="824"/>
      <c r="W57" s="824"/>
      <c r="X57" s="824"/>
      <c r="Y57" s="824"/>
      <c r="Z57" s="824"/>
      <c r="AA57" s="824"/>
      <c r="AB57" s="824"/>
      <c r="AC57" s="824"/>
      <c r="AD57" s="824"/>
      <c r="AE57" s="825"/>
      <c r="AF57" s="770"/>
      <c r="AG57" s="771"/>
      <c r="AH57" s="771"/>
      <c r="AI57" s="771"/>
      <c r="AJ57" s="772"/>
      <c r="AK57" s="827"/>
      <c r="AL57" s="824"/>
      <c r="AM57" s="824"/>
      <c r="AN57" s="824"/>
      <c r="AO57" s="824"/>
      <c r="AP57" s="824"/>
      <c r="AQ57" s="824"/>
      <c r="AR57" s="824"/>
      <c r="AS57" s="824"/>
      <c r="AT57" s="824"/>
      <c r="AU57" s="824"/>
      <c r="AV57" s="824"/>
      <c r="AW57" s="824"/>
      <c r="AX57" s="824"/>
      <c r="AY57" s="824"/>
      <c r="AZ57" s="826"/>
      <c r="BA57" s="826"/>
      <c r="BB57" s="826"/>
      <c r="BC57" s="826"/>
      <c r="BD57" s="826"/>
      <c r="BE57" s="820"/>
      <c r="BF57" s="820"/>
      <c r="BG57" s="820"/>
      <c r="BH57" s="820"/>
      <c r="BI57" s="821"/>
      <c r="BJ57" s="218"/>
      <c r="BK57" s="218"/>
      <c r="BL57" s="218"/>
      <c r="BM57" s="218"/>
      <c r="BN57" s="218"/>
      <c r="BO57" s="227"/>
      <c r="BP57" s="227"/>
      <c r="BQ57" s="224">
        <v>51</v>
      </c>
      <c r="BR57" s="225"/>
      <c r="BS57" s="757"/>
      <c r="BT57" s="758"/>
      <c r="BU57" s="758"/>
      <c r="BV57" s="758"/>
      <c r="BW57" s="758"/>
      <c r="BX57" s="758"/>
      <c r="BY57" s="758"/>
      <c r="BZ57" s="758"/>
      <c r="CA57" s="758"/>
      <c r="CB57" s="758"/>
      <c r="CC57" s="758"/>
      <c r="CD57" s="758"/>
      <c r="CE57" s="758"/>
      <c r="CF57" s="758"/>
      <c r="CG57" s="759"/>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57"/>
      <c r="DW57" s="758"/>
      <c r="DX57" s="758"/>
      <c r="DY57" s="758"/>
      <c r="DZ57" s="763"/>
      <c r="EA57" s="216"/>
    </row>
    <row r="58" spans="1:131" ht="26.25" customHeight="1" x14ac:dyDescent="0.2">
      <c r="A58" s="224">
        <v>31</v>
      </c>
      <c r="B58" s="764"/>
      <c r="C58" s="765"/>
      <c r="D58" s="765"/>
      <c r="E58" s="765"/>
      <c r="F58" s="765"/>
      <c r="G58" s="765"/>
      <c r="H58" s="765"/>
      <c r="I58" s="765"/>
      <c r="J58" s="765"/>
      <c r="K58" s="765"/>
      <c r="L58" s="765"/>
      <c r="M58" s="765"/>
      <c r="N58" s="765"/>
      <c r="O58" s="765"/>
      <c r="P58" s="766"/>
      <c r="Q58" s="823"/>
      <c r="R58" s="824"/>
      <c r="S58" s="824"/>
      <c r="T58" s="824"/>
      <c r="U58" s="824"/>
      <c r="V58" s="824"/>
      <c r="W58" s="824"/>
      <c r="X58" s="824"/>
      <c r="Y58" s="824"/>
      <c r="Z58" s="824"/>
      <c r="AA58" s="824"/>
      <c r="AB58" s="824"/>
      <c r="AC58" s="824"/>
      <c r="AD58" s="824"/>
      <c r="AE58" s="825"/>
      <c r="AF58" s="770"/>
      <c r="AG58" s="771"/>
      <c r="AH58" s="771"/>
      <c r="AI58" s="771"/>
      <c r="AJ58" s="772"/>
      <c r="AK58" s="827"/>
      <c r="AL58" s="824"/>
      <c r="AM58" s="824"/>
      <c r="AN58" s="824"/>
      <c r="AO58" s="824"/>
      <c r="AP58" s="824"/>
      <c r="AQ58" s="824"/>
      <c r="AR58" s="824"/>
      <c r="AS58" s="824"/>
      <c r="AT58" s="824"/>
      <c r="AU58" s="824"/>
      <c r="AV58" s="824"/>
      <c r="AW58" s="824"/>
      <c r="AX58" s="824"/>
      <c r="AY58" s="824"/>
      <c r="AZ58" s="826"/>
      <c r="BA58" s="826"/>
      <c r="BB58" s="826"/>
      <c r="BC58" s="826"/>
      <c r="BD58" s="826"/>
      <c r="BE58" s="820"/>
      <c r="BF58" s="820"/>
      <c r="BG58" s="820"/>
      <c r="BH58" s="820"/>
      <c r="BI58" s="821"/>
      <c r="BJ58" s="218"/>
      <c r="BK58" s="218"/>
      <c r="BL58" s="218"/>
      <c r="BM58" s="218"/>
      <c r="BN58" s="218"/>
      <c r="BO58" s="227"/>
      <c r="BP58" s="227"/>
      <c r="BQ58" s="224">
        <v>52</v>
      </c>
      <c r="BR58" s="225"/>
      <c r="BS58" s="757"/>
      <c r="BT58" s="758"/>
      <c r="BU58" s="758"/>
      <c r="BV58" s="758"/>
      <c r="BW58" s="758"/>
      <c r="BX58" s="758"/>
      <c r="BY58" s="758"/>
      <c r="BZ58" s="758"/>
      <c r="CA58" s="758"/>
      <c r="CB58" s="758"/>
      <c r="CC58" s="758"/>
      <c r="CD58" s="758"/>
      <c r="CE58" s="758"/>
      <c r="CF58" s="758"/>
      <c r="CG58" s="759"/>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57"/>
      <c r="DW58" s="758"/>
      <c r="DX58" s="758"/>
      <c r="DY58" s="758"/>
      <c r="DZ58" s="763"/>
      <c r="EA58" s="216"/>
    </row>
    <row r="59" spans="1:131" ht="26.25" customHeight="1" x14ac:dyDescent="0.2">
      <c r="A59" s="224">
        <v>32</v>
      </c>
      <c r="B59" s="764"/>
      <c r="C59" s="765"/>
      <c r="D59" s="765"/>
      <c r="E59" s="765"/>
      <c r="F59" s="765"/>
      <c r="G59" s="765"/>
      <c r="H59" s="765"/>
      <c r="I59" s="765"/>
      <c r="J59" s="765"/>
      <c r="K59" s="765"/>
      <c r="L59" s="765"/>
      <c r="M59" s="765"/>
      <c r="N59" s="765"/>
      <c r="O59" s="765"/>
      <c r="P59" s="766"/>
      <c r="Q59" s="823"/>
      <c r="R59" s="824"/>
      <c r="S59" s="824"/>
      <c r="T59" s="824"/>
      <c r="U59" s="824"/>
      <c r="V59" s="824"/>
      <c r="W59" s="824"/>
      <c r="X59" s="824"/>
      <c r="Y59" s="824"/>
      <c r="Z59" s="824"/>
      <c r="AA59" s="824"/>
      <c r="AB59" s="824"/>
      <c r="AC59" s="824"/>
      <c r="AD59" s="824"/>
      <c r="AE59" s="825"/>
      <c r="AF59" s="770"/>
      <c r="AG59" s="771"/>
      <c r="AH59" s="771"/>
      <c r="AI59" s="771"/>
      <c r="AJ59" s="772"/>
      <c r="AK59" s="827"/>
      <c r="AL59" s="824"/>
      <c r="AM59" s="824"/>
      <c r="AN59" s="824"/>
      <c r="AO59" s="824"/>
      <c r="AP59" s="824"/>
      <c r="AQ59" s="824"/>
      <c r="AR59" s="824"/>
      <c r="AS59" s="824"/>
      <c r="AT59" s="824"/>
      <c r="AU59" s="824"/>
      <c r="AV59" s="824"/>
      <c r="AW59" s="824"/>
      <c r="AX59" s="824"/>
      <c r="AY59" s="824"/>
      <c r="AZ59" s="826"/>
      <c r="BA59" s="826"/>
      <c r="BB59" s="826"/>
      <c r="BC59" s="826"/>
      <c r="BD59" s="826"/>
      <c r="BE59" s="820"/>
      <c r="BF59" s="820"/>
      <c r="BG59" s="820"/>
      <c r="BH59" s="820"/>
      <c r="BI59" s="821"/>
      <c r="BJ59" s="218"/>
      <c r="BK59" s="218"/>
      <c r="BL59" s="218"/>
      <c r="BM59" s="218"/>
      <c r="BN59" s="218"/>
      <c r="BO59" s="227"/>
      <c r="BP59" s="227"/>
      <c r="BQ59" s="224">
        <v>53</v>
      </c>
      <c r="BR59" s="225"/>
      <c r="BS59" s="757"/>
      <c r="BT59" s="758"/>
      <c r="BU59" s="758"/>
      <c r="BV59" s="758"/>
      <c r="BW59" s="758"/>
      <c r="BX59" s="758"/>
      <c r="BY59" s="758"/>
      <c r="BZ59" s="758"/>
      <c r="CA59" s="758"/>
      <c r="CB59" s="758"/>
      <c r="CC59" s="758"/>
      <c r="CD59" s="758"/>
      <c r="CE59" s="758"/>
      <c r="CF59" s="758"/>
      <c r="CG59" s="759"/>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57"/>
      <c r="DW59" s="758"/>
      <c r="DX59" s="758"/>
      <c r="DY59" s="758"/>
      <c r="DZ59" s="763"/>
      <c r="EA59" s="216"/>
    </row>
    <row r="60" spans="1:131" ht="26.25" customHeight="1" x14ac:dyDescent="0.2">
      <c r="A60" s="224">
        <v>33</v>
      </c>
      <c r="B60" s="764"/>
      <c r="C60" s="765"/>
      <c r="D60" s="765"/>
      <c r="E60" s="765"/>
      <c r="F60" s="765"/>
      <c r="G60" s="765"/>
      <c r="H60" s="765"/>
      <c r="I60" s="765"/>
      <c r="J60" s="765"/>
      <c r="K60" s="765"/>
      <c r="L60" s="765"/>
      <c r="M60" s="765"/>
      <c r="N60" s="765"/>
      <c r="O60" s="765"/>
      <c r="P60" s="766"/>
      <c r="Q60" s="823"/>
      <c r="R60" s="824"/>
      <c r="S60" s="824"/>
      <c r="T60" s="824"/>
      <c r="U60" s="824"/>
      <c r="V60" s="824"/>
      <c r="W60" s="824"/>
      <c r="X60" s="824"/>
      <c r="Y60" s="824"/>
      <c r="Z60" s="824"/>
      <c r="AA60" s="824"/>
      <c r="AB60" s="824"/>
      <c r="AC60" s="824"/>
      <c r="AD60" s="824"/>
      <c r="AE60" s="825"/>
      <c r="AF60" s="770"/>
      <c r="AG60" s="771"/>
      <c r="AH60" s="771"/>
      <c r="AI60" s="771"/>
      <c r="AJ60" s="772"/>
      <c r="AK60" s="827"/>
      <c r="AL60" s="824"/>
      <c r="AM60" s="824"/>
      <c r="AN60" s="824"/>
      <c r="AO60" s="824"/>
      <c r="AP60" s="824"/>
      <c r="AQ60" s="824"/>
      <c r="AR60" s="824"/>
      <c r="AS60" s="824"/>
      <c r="AT60" s="824"/>
      <c r="AU60" s="824"/>
      <c r="AV60" s="824"/>
      <c r="AW60" s="824"/>
      <c r="AX60" s="824"/>
      <c r="AY60" s="824"/>
      <c r="AZ60" s="826"/>
      <c r="BA60" s="826"/>
      <c r="BB60" s="826"/>
      <c r="BC60" s="826"/>
      <c r="BD60" s="826"/>
      <c r="BE60" s="820"/>
      <c r="BF60" s="820"/>
      <c r="BG60" s="820"/>
      <c r="BH60" s="820"/>
      <c r="BI60" s="821"/>
      <c r="BJ60" s="218"/>
      <c r="BK60" s="218"/>
      <c r="BL60" s="218"/>
      <c r="BM60" s="218"/>
      <c r="BN60" s="218"/>
      <c r="BO60" s="227"/>
      <c r="BP60" s="227"/>
      <c r="BQ60" s="224">
        <v>54</v>
      </c>
      <c r="BR60" s="225"/>
      <c r="BS60" s="757"/>
      <c r="BT60" s="758"/>
      <c r="BU60" s="758"/>
      <c r="BV60" s="758"/>
      <c r="BW60" s="758"/>
      <c r="BX60" s="758"/>
      <c r="BY60" s="758"/>
      <c r="BZ60" s="758"/>
      <c r="CA60" s="758"/>
      <c r="CB60" s="758"/>
      <c r="CC60" s="758"/>
      <c r="CD60" s="758"/>
      <c r="CE60" s="758"/>
      <c r="CF60" s="758"/>
      <c r="CG60" s="759"/>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57"/>
      <c r="DW60" s="758"/>
      <c r="DX60" s="758"/>
      <c r="DY60" s="758"/>
      <c r="DZ60" s="763"/>
      <c r="EA60" s="216"/>
    </row>
    <row r="61" spans="1:131" ht="26.25" customHeight="1" thickBot="1" x14ac:dyDescent="0.25">
      <c r="A61" s="224">
        <v>34</v>
      </c>
      <c r="B61" s="764"/>
      <c r="C61" s="765"/>
      <c r="D61" s="765"/>
      <c r="E61" s="765"/>
      <c r="F61" s="765"/>
      <c r="G61" s="765"/>
      <c r="H61" s="765"/>
      <c r="I61" s="765"/>
      <c r="J61" s="765"/>
      <c r="K61" s="765"/>
      <c r="L61" s="765"/>
      <c r="M61" s="765"/>
      <c r="N61" s="765"/>
      <c r="O61" s="765"/>
      <c r="P61" s="766"/>
      <c r="Q61" s="823"/>
      <c r="R61" s="824"/>
      <c r="S61" s="824"/>
      <c r="T61" s="824"/>
      <c r="U61" s="824"/>
      <c r="V61" s="824"/>
      <c r="W61" s="824"/>
      <c r="X61" s="824"/>
      <c r="Y61" s="824"/>
      <c r="Z61" s="824"/>
      <c r="AA61" s="824"/>
      <c r="AB61" s="824"/>
      <c r="AC61" s="824"/>
      <c r="AD61" s="824"/>
      <c r="AE61" s="825"/>
      <c r="AF61" s="770"/>
      <c r="AG61" s="771"/>
      <c r="AH61" s="771"/>
      <c r="AI61" s="771"/>
      <c r="AJ61" s="772"/>
      <c r="AK61" s="827"/>
      <c r="AL61" s="824"/>
      <c r="AM61" s="824"/>
      <c r="AN61" s="824"/>
      <c r="AO61" s="824"/>
      <c r="AP61" s="824"/>
      <c r="AQ61" s="824"/>
      <c r="AR61" s="824"/>
      <c r="AS61" s="824"/>
      <c r="AT61" s="824"/>
      <c r="AU61" s="824"/>
      <c r="AV61" s="824"/>
      <c r="AW61" s="824"/>
      <c r="AX61" s="824"/>
      <c r="AY61" s="824"/>
      <c r="AZ61" s="826"/>
      <c r="BA61" s="826"/>
      <c r="BB61" s="826"/>
      <c r="BC61" s="826"/>
      <c r="BD61" s="826"/>
      <c r="BE61" s="820"/>
      <c r="BF61" s="820"/>
      <c r="BG61" s="820"/>
      <c r="BH61" s="820"/>
      <c r="BI61" s="821"/>
      <c r="BJ61" s="218"/>
      <c r="BK61" s="218"/>
      <c r="BL61" s="218"/>
      <c r="BM61" s="218"/>
      <c r="BN61" s="218"/>
      <c r="BO61" s="227"/>
      <c r="BP61" s="227"/>
      <c r="BQ61" s="224">
        <v>55</v>
      </c>
      <c r="BR61" s="225"/>
      <c r="BS61" s="757"/>
      <c r="BT61" s="758"/>
      <c r="BU61" s="758"/>
      <c r="BV61" s="758"/>
      <c r="BW61" s="758"/>
      <c r="BX61" s="758"/>
      <c r="BY61" s="758"/>
      <c r="BZ61" s="758"/>
      <c r="CA61" s="758"/>
      <c r="CB61" s="758"/>
      <c r="CC61" s="758"/>
      <c r="CD61" s="758"/>
      <c r="CE61" s="758"/>
      <c r="CF61" s="758"/>
      <c r="CG61" s="759"/>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57"/>
      <c r="DW61" s="758"/>
      <c r="DX61" s="758"/>
      <c r="DY61" s="758"/>
      <c r="DZ61" s="763"/>
      <c r="EA61" s="216"/>
    </row>
    <row r="62" spans="1:131" ht="26.25" customHeight="1" x14ac:dyDescent="0.2">
      <c r="A62" s="224">
        <v>35</v>
      </c>
      <c r="B62" s="764"/>
      <c r="C62" s="765"/>
      <c r="D62" s="765"/>
      <c r="E62" s="765"/>
      <c r="F62" s="765"/>
      <c r="G62" s="765"/>
      <c r="H62" s="765"/>
      <c r="I62" s="765"/>
      <c r="J62" s="765"/>
      <c r="K62" s="765"/>
      <c r="L62" s="765"/>
      <c r="M62" s="765"/>
      <c r="N62" s="765"/>
      <c r="O62" s="765"/>
      <c r="P62" s="766"/>
      <c r="Q62" s="823"/>
      <c r="R62" s="824"/>
      <c r="S62" s="824"/>
      <c r="T62" s="824"/>
      <c r="U62" s="824"/>
      <c r="V62" s="824"/>
      <c r="W62" s="824"/>
      <c r="X62" s="824"/>
      <c r="Y62" s="824"/>
      <c r="Z62" s="824"/>
      <c r="AA62" s="824"/>
      <c r="AB62" s="824"/>
      <c r="AC62" s="824"/>
      <c r="AD62" s="824"/>
      <c r="AE62" s="825"/>
      <c r="AF62" s="770"/>
      <c r="AG62" s="771"/>
      <c r="AH62" s="771"/>
      <c r="AI62" s="771"/>
      <c r="AJ62" s="772"/>
      <c r="AK62" s="827"/>
      <c r="AL62" s="824"/>
      <c r="AM62" s="824"/>
      <c r="AN62" s="824"/>
      <c r="AO62" s="824"/>
      <c r="AP62" s="824"/>
      <c r="AQ62" s="824"/>
      <c r="AR62" s="824"/>
      <c r="AS62" s="824"/>
      <c r="AT62" s="824"/>
      <c r="AU62" s="824"/>
      <c r="AV62" s="824"/>
      <c r="AW62" s="824"/>
      <c r="AX62" s="824"/>
      <c r="AY62" s="824"/>
      <c r="AZ62" s="826"/>
      <c r="BA62" s="826"/>
      <c r="BB62" s="826"/>
      <c r="BC62" s="826"/>
      <c r="BD62" s="826"/>
      <c r="BE62" s="820"/>
      <c r="BF62" s="820"/>
      <c r="BG62" s="820"/>
      <c r="BH62" s="820"/>
      <c r="BI62" s="821"/>
      <c r="BJ62" s="835" t="s">
        <v>420</v>
      </c>
      <c r="BK62" s="790"/>
      <c r="BL62" s="790"/>
      <c r="BM62" s="790"/>
      <c r="BN62" s="791"/>
      <c r="BO62" s="227"/>
      <c r="BP62" s="227"/>
      <c r="BQ62" s="224">
        <v>56</v>
      </c>
      <c r="BR62" s="225"/>
      <c r="BS62" s="757"/>
      <c r="BT62" s="758"/>
      <c r="BU62" s="758"/>
      <c r="BV62" s="758"/>
      <c r="BW62" s="758"/>
      <c r="BX62" s="758"/>
      <c r="BY62" s="758"/>
      <c r="BZ62" s="758"/>
      <c r="CA62" s="758"/>
      <c r="CB62" s="758"/>
      <c r="CC62" s="758"/>
      <c r="CD62" s="758"/>
      <c r="CE62" s="758"/>
      <c r="CF62" s="758"/>
      <c r="CG62" s="759"/>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57"/>
      <c r="DW62" s="758"/>
      <c r="DX62" s="758"/>
      <c r="DY62" s="758"/>
      <c r="DZ62" s="763"/>
      <c r="EA62" s="216"/>
    </row>
    <row r="63" spans="1:131" ht="26.25" customHeight="1" thickBot="1" x14ac:dyDescent="0.25">
      <c r="A63" s="226" t="s">
        <v>400</v>
      </c>
      <c r="B63" s="773" t="s">
        <v>421</v>
      </c>
      <c r="C63" s="774"/>
      <c r="D63" s="774"/>
      <c r="E63" s="774"/>
      <c r="F63" s="774"/>
      <c r="G63" s="774"/>
      <c r="H63" s="774"/>
      <c r="I63" s="774"/>
      <c r="J63" s="774"/>
      <c r="K63" s="774"/>
      <c r="L63" s="774"/>
      <c r="M63" s="774"/>
      <c r="N63" s="774"/>
      <c r="O63" s="774"/>
      <c r="P63" s="775"/>
      <c r="Q63" s="828"/>
      <c r="R63" s="829"/>
      <c r="S63" s="829"/>
      <c r="T63" s="829"/>
      <c r="U63" s="829"/>
      <c r="V63" s="829"/>
      <c r="W63" s="829"/>
      <c r="X63" s="829"/>
      <c r="Y63" s="829"/>
      <c r="Z63" s="829"/>
      <c r="AA63" s="829"/>
      <c r="AB63" s="829"/>
      <c r="AC63" s="829"/>
      <c r="AD63" s="829"/>
      <c r="AE63" s="830"/>
      <c r="AF63" s="831">
        <v>1424</v>
      </c>
      <c r="AG63" s="832"/>
      <c r="AH63" s="832"/>
      <c r="AI63" s="832"/>
      <c r="AJ63" s="833"/>
      <c r="AK63" s="834"/>
      <c r="AL63" s="829"/>
      <c r="AM63" s="829"/>
      <c r="AN63" s="829"/>
      <c r="AO63" s="829"/>
      <c r="AP63" s="832">
        <v>3818</v>
      </c>
      <c r="AQ63" s="832"/>
      <c r="AR63" s="832"/>
      <c r="AS63" s="832"/>
      <c r="AT63" s="832"/>
      <c r="AU63" s="832">
        <v>3818</v>
      </c>
      <c r="AV63" s="832"/>
      <c r="AW63" s="832"/>
      <c r="AX63" s="832"/>
      <c r="AY63" s="832"/>
      <c r="AZ63" s="836"/>
      <c r="BA63" s="836"/>
      <c r="BB63" s="836"/>
      <c r="BC63" s="836"/>
      <c r="BD63" s="836"/>
      <c r="BE63" s="837"/>
      <c r="BF63" s="837"/>
      <c r="BG63" s="837"/>
      <c r="BH63" s="837"/>
      <c r="BI63" s="838"/>
      <c r="BJ63" s="839" t="s">
        <v>397</v>
      </c>
      <c r="BK63" s="840"/>
      <c r="BL63" s="840"/>
      <c r="BM63" s="840"/>
      <c r="BN63" s="841"/>
      <c r="BO63" s="227"/>
      <c r="BP63" s="227"/>
      <c r="BQ63" s="224">
        <v>57</v>
      </c>
      <c r="BR63" s="225"/>
      <c r="BS63" s="757"/>
      <c r="BT63" s="758"/>
      <c r="BU63" s="758"/>
      <c r="BV63" s="758"/>
      <c r="BW63" s="758"/>
      <c r="BX63" s="758"/>
      <c r="BY63" s="758"/>
      <c r="BZ63" s="758"/>
      <c r="CA63" s="758"/>
      <c r="CB63" s="758"/>
      <c r="CC63" s="758"/>
      <c r="CD63" s="758"/>
      <c r="CE63" s="758"/>
      <c r="CF63" s="758"/>
      <c r="CG63" s="759"/>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57"/>
      <c r="DW63" s="758"/>
      <c r="DX63" s="758"/>
      <c r="DY63" s="758"/>
      <c r="DZ63" s="763"/>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7"/>
      <c r="BT64" s="758"/>
      <c r="BU64" s="758"/>
      <c r="BV64" s="758"/>
      <c r="BW64" s="758"/>
      <c r="BX64" s="758"/>
      <c r="BY64" s="758"/>
      <c r="BZ64" s="758"/>
      <c r="CA64" s="758"/>
      <c r="CB64" s="758"/>
      <c r="CC64" s="758"/>
      <c r="CD64" s="758"/>
      <c r="CE64" s="758"/>
      <c r="CF64" s="758"/>
      <c r="CG64" s="759"/>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57"/>
      <c r="DW64" s="758"/>
      <c r="DX64" s="758"/>
      <c r="DY64" s="758"/>
      <c r="DZ64" s="763"/>
      <c r="EA64" s="216"/>
    </row>
    <row r="65" spans="1:131" ht="26.25" customHeight="1" thickBot="1" x14ac:dyDescent="0.25">
      <c r="A65" s="218" t="s">
        <v>422</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7"/>
      <c r="BT65" s="758"/>
      <c r="BU65" s="758"/>
      <c r="BV65" s="758"/>
      <c r="BW65" s="758"/>
      <c r="BX65" s="758"/>
      <c r="BY65" s="758"/>
      <c r="BZ65" s="758"/>
      <c r="CA65" s="758"/>
      <c r="CB65" s="758"/>
      <c r="CC65" s="758"/>
      <c r="CD65" s="758"/>
      <c r="CE65" s="758"/>
      <c r="CF65" s="758"/>
      <c r="CG65" s="759"/>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57"/>
      <c r="DW65" s="758"/>
      <c r="DX65" s="758"/>
      <c r="DY65" s="758"/>
      <c r="DZ65" s="763"/>
      <c r="EA65" s="216"/>
    </row>
    <row r="66" spans="1:131" ht="26.25" customHeight="1" x14ac:dyDescent="0.2">
      <c r="A66" s="711" t="s">
        <v>423</v>
      </c>
      <c r="B66" s="712"/>
      <c r="C66" s="712"/>
      <c r="D66" s="712"/>
      <c r="E66" s="712"/>
      <c r="F66" s="712"/>
      <c r="G66" s="712"/>
      <c r="H66" s="712"/>
      <c r="I66" s="712"/>
      <c r="J66" s="712"/>
      <c r="K66" s="712"/>
      <c r="L66" s="712"/>
      <c r="M66" s="712"/>
      <c r="N66" s="712"/>
      <c r="O66" s="712"/>
      <c r="P66" s="713"/>
      <c r="Q66" s="717" t="s">
        <v>424</v>
      </c>
      <c r="R66" s="718"/>
      <c r="S66" s="718"/>
      <c r="T66" s="718"/>
      <c r="U66" s="719"/>
      <c r="V66" s="717" t="s">
        <v>425</v>
      </c>
      <c r="W66" s="718"/>
      <c r="X66" s="718"/>
      <c r="Y66" s="718"/>
      <c r="Z66" s="719"/>
      <c r="AA66" s="717" t="s">
        <v>426</v>
      </c>
      <c r="AB66" s="718"/>
      <c r="AC66" s="718"/>
      <c r="AD66" s="718"/>
      <c r="AE66" s="719"/>
      <c r="AF66" s="842" t="s">
        <v>407</v>
      </c>
      <c r="AG66" s="799"/>
      <c r="AH66" s="799"/>
      <c r="AI66" s="799"/>
      <c r="AJ66" s="843"/>
      <c r="AK66" s="717" t="s">
        <v>427</v>
      </c>
      <c r="AL66" s="712"/>
      <c r="AM66" s="712"/>
      <c r="AN66" s="712"/>
      <c r="AO66" s="713"/>
      <c r="AP66" s="717" t="s">
        <v>428</v>
      </c>
      <c r="AQ66" s="718"/>
      <c r="AR66" s="718"/>
      <c r="AS66" s="718"/>
      <c r="AT66" s="719"/>
      <c r="AU66" s="717" t="s">
        <v>429</v>
      </c>
      <c r="AV66" s="718"/>
      <c r="AW66" s="718"/>
      <c r="AX66" s="718"/>
      <c r="AY66" s="719"/>
      <c r="AZ66" s="717" t="s">
        <v>385</v>
      </c>
      <c r="BA66" s="718"/>
      <c r="BB66" s="718"/>
      <c r="BC66" s="718"/>
      <c r="BD66" s="724"/>
      <c r="BE66" s="227"/>
      <c r="BF66" s="227"/>
      <c r="BG66" s="227"/>
      <c r="BH66" s="227"/>
      <c r="BI66" s="227"/>
      <c r="BJ66" s="227"/>
      <c r="BK66" s="227"/>
      <c r="BL66" s="227"/>
      <c r="BM66" s="227"/>
      <c r="BN66" s="227"/>
      <c r="BO66" s="227"/>
      <c r="BP66" s="227"/>
      <c r="BQ66" s="224">
        <v>60</v>
      </c>
      <c r="BR66" s="229"/>
      <c r="BS66" s="847"/>
      <c r="BT66" s="848"/>
      <c r="BU66" s="848"/>
      <c r="BV66" s="848"/>
      <c r="BW66" s="848"/>
      <c r="BX66" s="848"/>
      <c r="BY66" s="848"/>
      <c r="BZ66" s="848"/>
      <c r="CA66" s="848"/>
      <c r="CB66" s="848"/>
      <c r="CC66" s="848"/>
      <c r="CD66" s="848"/>
      <c r="CE66" s="848"/>
      <c r="CF66" s="848"/>
      <c r="CG66" s="853"/>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216"/>
    </row>
    <row r="67" spans="1:131" ht="26.25" customHeight="1" thickBot="1" x14ac:dyDescent="0.25">
      <c r="A67" s="714"/>
      <c r="B67" s="715"/>
      <c r="C67" s="715"/>
      <c r="D67" s="715"/>
      <c r="E67" s="715"/>
      <c r="F67" s="715"/>
      <c r="G67" s="715"/>
      <c r="H67" s="715"/>
      <c r="I67" s="715"/>
      <c r="J67" s="715"/>
      <c r="K67" s="715"/>
      <c r="L67" s="715"/>
      <c r="M67" s="715"/>
      <c r="N67" s="715"/>
      <c r="O67" s="715"/>
      <c r="P67" s="716"/>
      <c r="Q67" s="720"/>
      <c r="R67" s="721"/>
      <c r="S67" s="721"/>
      <c r="T67" s="721"/>
      <c r="U67" s="722"/>
      <c r="V67" s="720"/>
      <c r="W67" s="721"/>
      <c r="X67" s="721"/>
      <c r="Y67" s="721"/>
      <c r="Z67" s="722"/>
      <c r="AA67" s="720"/>
      <c r="AB67" s="721"/>
      <c r="AC67" s="721"/>
      <c r="AD67" s="721"/>
      <c r="AE67" s="722"/>
      <c r="AF67" s="844"/>
      <c r="AG67" s="802"/>
      <c r="AH67" s="802"/>
      <c r="AI67" s="802"/>
      <c r="AJ67" s="845"/>
      <c r="AK67" s="846"/>
      <c r="AL67" s="715"/>
      <c r="AM67" s="715"/>
      <c r="AN67" s="715"/>
      <c r="AO67" s="716"/>
      <c r="AP67" s="720"/>
      <c r="AQ67" s="721"/>
      <c r="AR67" s="721"/>
      <c r="AS67" s="721"/>
      <c r="AT67" s="722"/>
      <c r="AU67" s="720"/>
      <c r="AV67" s="721"/>
      <c r="AW67" s="721"/>
      <c r="AX67" s="721"/>
      <c r="AY67" s="722"/>
      <c r="AZ67" s="720"/>
      <c r="BA67" s="721"/>
      <c r="BB67" s="721"/>
      <c r="BC67" s="721"/>
      <c r="BD67" s="726"/>
      <c r="BE67" s="227"/>
      <c r="BF67" s="227"/>
      <c r="BG67" s="227"/>
      <c r="BH67" s="227"/>
      <c r="BI67" s="227"/>
      <c r="BJ67" s="227"/>
      <c r="BK67" s="227"/>
      <c r="BL67" s="227"/>
      <c r="BM67" s="227"/>
      <c r="BN67" s="227"/>
      <c r="BO67" s="227"/>
      <c r="BP67" s="227"/>
      <c r="BQ67" s="224">
        <v>61</v>
      </c>
      <c r="BR67" s="229"/>
      <c r="BS67" s="847"/>
      <c r="BT67" s="848"/>
      <c r="BU67" s="848"/>
      <c r="BV67" s="848"/>
      <c r="BW67" s="848"/>
      <c r="BX67" s="848"/>
      <c r="BY67" s="848"/>
      <c r="BZ67" s="848"/>
      <c r="CA67" s="848"/>
      <c r="CB67" s="848"/>
      <c r="CC67" s="848"/>
      <c r="CD67" s="848"/>
      <c r="CE67" s="848"/>
      <c r="CF67" s="848"/>
      <c r="CG67" s="853"/>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216"/>
    </row>
    <row r="68" spans="1:131" ht="26.25" customHeight="1" thickTop="1" x14ac:dyDescent="0.2">
      <c r="A68" s="222">
        <v>1</v>
      </c>
      <c r="B68" s="857" t="s">
        <v>586</v>
      </c>
      <c r="C68" s="858"/>
      <c r="D68" s="858"/>
      <c r="E68" s="858"/>
      <c r="F68" s="858"/>
      <c r="G68" s="858"/>
      <c r="H68" s="858"/>
      <c r="I68" s="858"/>
      <c r="J68" s="858"/>
      <c r="K68" s="858"/>
      <c r="L68" s="858"/>
      <c r="M68" s="858"/>
      <c r="N68" s="858"/>
      <c r="O68" s="858"/>
      <c r="P68" s="859"/>
      <c r="Q68" s="860">
        <v>4943</v>
      </c>
      <c r="R68" s="854"/>
      <c r="S68" s="854"/>
      <c r="T68" s="854"/>
      <c r="U68" s="854"/>
      <c r="V68" s="854">
        <v>4721</v>
      </c>
      <c r="W68" s="854"/>
      <c r="X68" s="854"/>
      <c r="Y68" s="854"/>
      <c r="Z68" s="854"/>
      <c r="AA68" s="854">
        <v>222</v>
      </c>
      <c r="AB68" s="854"/>
      <c r="AC68" s="854"/>
      <c r="AD68" s="854"/>
      <c r="AE68" s="854"/>
      <c r="AF68" s="854">
        <v>188</v>
      </c>
      <c r="AG68" s="854"/>
      <c r="AH68" s="854"/>
      <c r="AI68" s="854"/>
      <c r="AJ68" s="854"/>
      <c r="AK68" s="854" t="s">
        <v>591</v>
      </c>
      <c r="AL68" s="854"/>
      <c r="AM68" s="854"/>
      <c r="AN68" s="854"/>
      <c r="AO68" s="854"/>
      <c r="AP68" s="854">
        <v>2664</v>
      </c>
      <c r="AQ68" s="854"/>
      <c r="AR68" s="854"/>
      <c r="AS68" s="854"/>
      <c r="AT68" s="854"/>
      <c r="AU68" s="854">
        <v>2664</v>
      </c>
      <c r="AV68" s="854"/>
      <c r="AW68" s="854"/>
      <c r="AX68" s="854"/>
      <c r="AY68" s="854"/>
      <c r="AZ68" s="855"/>
      <c r="BA68" s="855"/>
      <c r="BB68" s="855"/>
      <c r="BC68" s="855"/>
      <c r="BD68" s="856"/>
      <c r="BE68" s="227"/>
      <c r="BF68" s="227"/>
      <c r="BG68" s="227"/>
      <c r="BH68" s="227"/>
      <c r="BI68" s="227"/>
      <c r="BJ68" s="227"/>
      <c r="BK68" s="227"/>
      <c r="BL68" s="227"/>
      <c r="BM68" s="227"/>
      <c r="BN68" s="227"/>
      <c r="BO68" s="227"/>
      <c r="BP68" s="227"/>
      <c r="BQ68" s="224">
        <v>62</v>
      </c>
      <c r="BR68" s="229"/>
      <c r="BS68" s="847"/>
      <c r="BT68" s="848"/>
      <c r="BU68" s="848"/>
      <c r="BV68" s="848"/>
      <c r="BW68" s="848"/>
      <c r="BX68" s="848"/>
      <c r="BY68" s="848"/>
      <c r="BZ68" s="848"/>
      <c r="CA68" s="848"/>
      <c r="CB68" s="848"/>
      <c r="CC68" s="848"/>
      <c r="CD68" s="848"/>
      <c r="CE68" s="848"/>
      <c r="CF68" s="848"/>
      <c r="CG68" s="853"/>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216"/>
    </row>
    <row r="69" spans="1:131" ht="26.25" customHeight="1" x14ac:dyDescent="0.2">
      <c r="A69" s="224">
        <v>2</v>
      </c>
      <c r="B69" s="861" t="s">
        <v>587</v>
      </c>
      <c r="C69" s="862"/>
      <c r="D69" s="862"/>
      <c r="E69" s="862"/>
      <c r="F69" s="862"/>
      <c r="G69" s="862"/>
      <c r="H69" s="862"/>
      <c r="I69" s="862"/>
      <c r="J69" s="862"/>
      <c r="K69" s="862"/>
      <c r="L69" s="862"/>
      <c r="M69" s="862"/>
      <c r="N69" s="862"/>
      <c r="O69" s="862"/>
      <c r="P69" s="863"/>
      <c r="Q69" s="864">
        <v>5991</v>
      </c>
      <c r="R69" s="818"/>
      <c r="S69" s="818"/>
      <c r="T69" s="818"/>
      <c r="U69" s="818"/>
      <c r="V69" s="818">
        <v>5667</v>
      </c>
      <c r="W69" s="818"/>
      <c r="X69" s="818"/>
      <c r="Y69" s="818"/>
      <c r="Z69" s="818"/>
      <c r="AA69" s="818">
        <v>324</v>
      </c>
      <c r="AB69" s="818"/>
      <c r="AC69" s="818"/>
      <c r="AD69" s="818"/>
      <c r="AE69" s="818"/>
      <c r="AF69" s="818">
        <v>6100</v>
      </c>
      <c r="AG69" s="818"/>
      <c r="AH69" s="818"/>
      <c r="AI69" s="818"/>
      <c r="AJ69" s="818"/>
      <c r="AK69" s="818" t="s">
        <v>591</v>
      </c>
      <c r="AL69" s="818"/>
      <c r="AM69" s="818"/>
      <c r="AN69" s="818"/>
      <c r="AO69" s="818"/>
      <c r="AP69" s="818">
        <v>4234</v>
      </c>
      <c r="AQ69" s="818"/>
      <c r="AR69" s="818"/>
      <c r="AS69" s="818"/>
      <c r="AT69" s="818"/>
      <c r="AU69" s="818" t="s">
        <v>591</v>
      </c>
      <c r="AV69" s="818"/>
      <c r="AW69" s="818"/>
      <c r="AX69" s="818"/>
      <c r="AY69" s="818"/>
      <c r="AZ69" s="820"/>
      <c r="BA69" s="820"/>
      <c r="BB69" s="820"/>
      <c r="BC69" s="820"/>
      <c r="BD69" s="821"/>
      <c r="BE69" s="227"/>
      <c r="BF69" s="227"/>
      <c r="BG69" s="227"/>
      <c r="BH69" s="227"/>
      <c r="BI69" s="227"/>
      <c r="BJ69" s="227"/>
      <c r="BK69" s="227"/>
      <c r="BL69" s="227"/>
      <c r="BM69" s="227"/>
      <c r="BN69" s="227"/>
      <c r="BO69" s="227"/>
      <c r="BP69" s="227"/>
      <c r="BQ69" s="224">
        <v>63</v>
      </c>
      <c r="BR69" s="229"/>
      <c r="BS69" s="847"/>
      <c r="BT69" s="848"/>
      <c r="BU69" s="848"/>
      <c r="BV69" s="848"/>
      <c r="BW69" s="848"/>
      <c r="BX69" s="848"/>
      <c r="BY69" s="848"/>
      <c r="BZ69" s="848"/>
      <c r="CA69" s="848"/>
      <c r="CB69" s="848"/>
      <c r="CC69" s="848"/>
      <c r="CD69" s="848"/>
      <c r="CE69" s="848"/>
      <c r="CF69" s="848"/>
      <c r="CG69" s="853"/>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216"/>
    </row>
    <row r="70" spans="1:131" ht="26.25" customHeight="1" x14ac:dyDescent="0.2">
      <c r="A70" s="224">
        <v>3</v>
      </c>
      <c r="B70" s="861" t="s">
        <v>588</v>
      </c>
      <c r="C70" s="862"/>
      <c r="D70" s="862"/>
      <c r="E70" s="862"/>
      <c r="F70" s="862"/>
      <c r="G70" s="862"/>
      <c r="H70" s="862"/>
      <c r="I70" s="862"/>
      <c r="J70" s="862"/>
      <c r="K70" s="862"/>
      <c r="L70" s="862"/>
      <c r="M70" s="862"/>
      <c r="N70" s="862"/>
      <c r="O70" s="862"/>
      <c r="P70" s="863"/>
      <c r="Q70" s="864">
        <v>1216</v>
      </c>
      <c r="R70" s="818"/>
      <c r="S70" s="818"/>
      <c r="T70" s="818"/>
      <c r="U70" s="818"/>
      <c r="V70" s="818">
        <v>1165</v>
      </c>
      <c r="W70" s="818"/>
      <c r="X70" s="818"/>
      <c r="Y70" s="818"/>
      <c r="Z70" s="818"/>
      <c r="AA70" s="818">
        <v>51</v>
      </c>
      <c r="AB70" s="818"/>
      <c r="AC70" s="818"/>
      <c r="AD70" s="818"/>
      <c r="AE70" s="818"/>
      <c r="AF70" s="818">
        <v>51</v>
      </c>
      <c r="AG70" s="818"/>
      <c r="AH70" s="818"/>
      <c r="AI70" s="818"/>
      <c r="AJ70" s="818"/>
      <c r="AK70" s="818" t="s">
        <v>591</v>
      </c>
      <c r="AL70" s="818"/>
      <c r="AM70" s="818"/>
      <c r="AN70" s="818"/>
      <c r="AO70" s="818"/>
      <c r="AP70" s="818">
        <v>220</v>
      </c>
      <c r="AQ70" s="818"/>
      <c r="AR70" s="818"/>
      <c r="AS70" s="818"/>
      <c r="AT70" s="818"/>
      <c r="AU70" s="818">
        <v>100</v>
      </c>
      <c r="AV70" s="818"/>
      <c r="AW70" s="818"/>
      <c r="AX70" s="818"/>
      <c r="AY70" s="818"/>
      <c r="AZ70" s="820"/>
      <c r="BA70" s="820"/>
      <c r="BB70" s="820"/>
      <c r="BC70" s="820"/>
      <c r="BD70" s="821"/>
      <c r="BE70" s="227"/>
      <c r="BF70" s="227"/>
      <c r="BG70" s="227"/>
      <c r="BH70" s="227"/>
      <c r="BI70" s="227"/>
      <c r="BJ70" s="227"/>
      <c r="BK70" s="227"/>
      <c r="BL70" s="227"/>
      <c r="BM70" s="227"/>
      <c r="BN70" s="227"/>
      <c r="BO70" s="227"/>
      <c r="BP70" s="227"/>
      <c r="BQ70" s="224">
        <v>64</v>
      </c>
      <c r="BR70" s="229"/>
      <c r="BS70" s="847"/>
      <c r="BT70" s="848"/>
      <c r="BU70" s="848"/>
      <c r="BV70" s="848"/>
      <c r="BW70" s="848"/>
      <c r="BX70" s="848"/>
      <c r="BY70" s="848"/>
      <c r="BZ70" s="848"/>
      <c r="CA70" s="848"/>
      <c r="CB70" s="848"/>
      <c r="CC70" s="848"/>
      <c r="CD70" s="848"/>
      <c r="CE70" s="848"/>
      <c r="CF70" s="848"/>
      <c r="CG70" s="853"/>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216"/>
    </row>
    <row r="71" spans="1:131" ht="26.25" customHeight="1" x14ac:dyDescent="0.2">
      <c r="A71" s="224">
        <v>4</v>
      </c>
      <c r="B71" s="861" t="s">
        <v>589</v>
      </c>
      <c r="C71" s="862"/>
      <c r="D71" s="862"/>
      <c r="E71" s="862"/>
      <c r="F71" s="862"/>
      <c r="G71" s="862"/>
      <c r="H71" s="862"/>
      <c r="I71" s="862"/>
      <c r="J71" s="862"/>
      <c r="K71" s="862"/>
      <c r="L71" s="862"/>
      <c r="M71" s="862"/>
      <c r="N71" s="862"/>
      <c r="O71" s="862"/>
      <c r="P71" s="863"/>
      <c r="Q71" s="864">
        <v>4876</v>
      </c>
      <c r="R71" s="818"/>
      <c r="S71" s="818"/>
      <c r="T71" s="818"/>
      <c r="U71" s="818"/>
      <c r="V71" s="818">
        <v>4568</v>
      </c>
      <c r="W71" s="818"/>
      <c r="X71" s="818"/>
      <c r="Y71" s="818"/>
      <c r="Z71" s="818"/>
      <c r="AA71" s="818">
        <v>308</v>
      </c>
      <c r="AB71" s="818"/>
      <c r="AC71" s="818"/>
      <c r="AD71" s="818"/>
      <c r="AE71" s="818"/>
      <c r="AF71" s="818">
        <v>4392</v>
      </c>
      <c r="AG71" s="818"/>
      <c r="AH71" s="818"/>
      <c r="AI71" s="818"/>
      <c r="AJ71" s="818"/>
      <c r="AK71" s="818" t="s">
        <v>591</v>
      </c>
      <c r="AL71" s="818"/>
      <c r="AM71" s="818"/>
      <c r="AN71" s="818"/>
      <c r="AO71" s="818"/>
      <c r="AP71" s="818">
        <v>1442</v>
      </c>
      <c r="AQ71" s="818"/>
      <c r="AR71" s="818"/>
      <c r="AS71" s="818"/>
      <c r="AT71" s="818"/>
      <c r="AU71" s="818" t="s">
        <v>591</v>
      </c>
      <c r="AV71" s="818"/>
      <c r="AW71" s="818"/>
      <c r="AX71" s="818"/>
      <c r="AY71" s="818"/>
      <c r="AZ71" s="820"/>
      <c r="BA71" s="820"/>
      <c r="BB71" s="820"/>
      <c r="BC71" s="820"/>
      <c r="BD71" s="821"/>
      <c r="BE71" s="227"/>
      <c r="BF71" s="227"/>
      <c r="BG71" s="227"/>
      <c r="BH71" s="227"/>
      <c r="BI71" s="227"/>
      <c r="BJ71" s="227"/>
      <c r="BK71" s="227"/>
      <c r="BL71" s="227"/>
      <c r="BM71" s="227"/>
      <c r="BN71" s="227"/>
      <c r="BO71" s="227"/>
      <c r="BP71" s="227"/>
      <c r="BQ71" s="224">
        <v>65</v>
      </c>
      <c r="BR71" s="229"/>
      <c r="BS71" s="847"/>
      <c r="BT71" s="848"/>
      <c r="BU71" s="848"/>
      <c r="BV71" s="848"/>
      <c r="BW71" s="848"/>
      <c r="BX71" s="848"/>
      <c r="BY71" s="848"/>
      <c r="BZ71" s="848"/>
      <c r="CA71" s="848"/>
      <c r="CB71" s="848"/>
      <c r="CC71" s="848"/>
      <c r="CD71" s="848"/>
      <c r="CE71" s="848"/>
      <c r="CF71" s="848"/>
      <c r="CG71" s="853"/>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216"/>
    </row>
    <row r="72" spans="1:131" ht="26.25" customHeight="1" x14ac:dyDescent="0.2">
      <c r="A72" s="224">
        <v>5</v>
      </c>
      <c r="B72" s="861" t="s">
        <v>590</v>
      </c>
      <c r="C72" s="862"/>
      <c r="D72" s="862"/>
      <c r="E72" s="862"/>
      <c r="F72" s="862"/>
      <c r="G72" s="862"/>
      <c r="H72" s="862"/>
      <c r="I72" s="862"/>
      <c r="J72" s="862"/>
      <c r="K72" s="862"/>
      <c r="L72" s="862"/>
      <c r="M72" s="862"/>
      <c r="N72" s="862"/>
      <c r="O72" s="862"/>
      <c r="P72" s="863"/>
      <c r="Q72" s="864">
        <v>1523</v>
      </c>
      <c r="R72" s="818"/>
      <c r="S72" s="818"/>
      <c r="T72" s="818"/>
      <c r="U72" s="818"/>
      <c r="V72" s="818">
        <v>1410</v>
      </c>
      <c r="W72" s="818"/>
      <c r="X72" s="818"/>
      <c r="Y72" s="818"/>
      <c r="Z72" s="818"/>
      <c r="AA72" s="818">
        <v>113</v>
      </c>
      <c r="AB72" s="818"/>
      <c r="AC72" s="818"/>
      <c r="AD72" s="818"/>
      <c r="AE72" s="818"/>
      <c r="AF72" s="818">
        <v>108</v>
      </c>
      <c r="AG72" s="818"/>
      <c r="AH72" s="818"/>
      <c r="AI72" s="818"/>
      <c r="AJ72" s="818"/>
      <c r="AK72" s="818" t="s">
        <v>591</v>
      </c>
      <c r="AL72" s="818"/>
      <c r="AM72" s="818"/>
      <c r="AN72" s="818"/>
      <c r="AO72" s="818"/>
      <c r="AP72" s="818">
        <v>149</v>
      </c>
      <c r="AQ72" s="818"/>
      <c r="AR72" s="818"/>
      <c r="AS72" s="818"/>
      <c r="AT72" s="818"/>
      <c r="AU72" s="818" t="s">
        <v>591</v>
      </c>
      <c r="AV72" s="818"/>
      <c r="AW72" s="818"/>
      <c r="AX72" s="818"/>
      <c r="AY72" s="818"/>
      <c r="AZ72" s="820"/>
      <c r="BA72" s="820"/>
      <c r="BB72" s="820"/>
      <c r="BC72" s="820"/>
      <c r="BD72" s="821"/>
      <c r="BE72" s="227"/>
      <c r="BF72" s="227"/>
      <c r="BG72" s="227"/>
      <c r="BH72" s="227"/>
      <c r="BI72" s="227"/>
      <c r="BJ72" s="227"/>
      <c r="BK72" s="227"/>
      <c r="BL72" s="227"/>
      <c r="BM72" s="227"/>
      <c r="BN72" s="227"/>
      <c r="BO72" s="227"/>
      <c r="BP72" s="227"/>
      <c r="BQ72" s="224">
        <v>66</v>
      </c>
      <c r="BR72" s="229"/>
      <c r="BS72" s="847"/>
      <c r="BT72" s="848"/>
      <c r="BU72" s="848"/>
      <c r="BV72" s="848"/>
      <c r="BW72" s="848"/>
      <c r="BX72" s="848"/>
      <c r="BY72" s="848"/>
      <c r="BZ72" s="848"/>
      <c r="CA72" s="848"/>
      <c r="CB72" s="848"/>
      <c r="CC72" s="848"/>
      <c r="CD72" s="848"/>
      <c r="CE72" s="848"/>
      <c r="CF72" s="848"/>
      <c r="CG72" s="853"/>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216"/>
    </row>
    <row r="73" spans="1:131" ht="26.25" customHeight="1" x14ac:dyDescent="0.2">
      <c r="A73" s="224">
        <v>6</v>
      </c>
      <c r="B73" s="861" t="s">
        <v>592</v>
      </c>
      <c r="C73" s="862"/>
      <c r="D73" s="862"/>
      <c r="E73" s="862"/>
      <c r="F73" s="862"/>
      <c r="G73" s="862"/>
      <c r="H73" s="862"/>
      <c r="I73" s="862"/>
      <c r="J73" s="862"/>
      <c r="K73" s="862"/>
      <c r="L73" s="862"/>
      <c r="M73" s="862"/>
      <c r="N73" s="862"/>
      <c r="O73" s="862"/>
      <c r="P73" s="863"/>
      <c r="Q73" s="864">
        <v>21139</v>
      </c>
      <c r="R73" s="818"/>
      <c r="S73" s="818"/>
      <c r="T73" s="818"/>
      <c r="U73" s="818"/>
      <c r="V73" s="818">
        <v>20676</v>
      </c>
      <c r="W73" s="818"/>
      <c r="X73" s="818"/>
      <c r="Y73" s="818"/>
      <c r="Z73" s="818"/>
      <c r="AA73" s="818">
        <v>463</v>
      </c>
      <c r="AB73" s="818"/>
      <c r="AC73" s="818"/>
      <c r="AD73" s="818"/>
      <c r="AE73" s="818"/>
      <c r="AF73" s="818">
        <v>463</v>
      </c>
      <c r="AG73" s="818"/>
      <c r="AH73" s="818"/>
      <c r="AI73" s="818"/>
      <c r="AJ73" s="818"/>
      <c r="AK73" s="818">
        <v>132</v>
      </c>
      <c r="AL73" s="818"/>
      <c r="AM73" s="818"/>
      <c r="AN73" s="818"/>
      <c r="AO73" s="818"/>
      <c r="AP73" s="818" t="s">
        <v>591</v>
      </c>
      <c r="AQ73" s="818"/>
      <c r="AR73" s="818"/>
      <c r="AS73" s="818"/>
      <c r="AT73" s="818"/>
      <c r="AU73" s="818" t="s">
        <v>591</v>
      </c>
      <c r="AV73" s="818"/>
      <c r="AW73" s="818"/>
      <c r="AX73" s="818"/>
      <c r="AY73" s="818"/>
      <c r="AZ73" s="820"/>
      <c r="BA73" s="820"/>
      <c r="BB73" s="820"/>
      <c r="BC73" s="820"/>
      <c r="BD73" s="821"/>
      <c r="BE73" s="227"/>
      <c r="BF73" s="227"/>
      <c r="BG73" s="227"/>
      <c r="BH73" s="227"/>
      <c r="BI73" s="227"/>
      <c r="BJ73" s="227"/>
      <c r="BK73" s="227"/>
      <c r="BL73" s="227"/>
      <c r="BM73" s="227"/>
      <c r="BN73" s="227"/>
      <c r="BO73" s="227"/>
      <c r="BP73" s="227"/>
      <c r="BQ73" s="224">
        <v>67</v>
      </c>
      <c r="BR73" s="229"/>
      <c r="BS73" s="847"/>
      <c r="BT73" s="848"/>
      <c r="BU73" s="848"/>
      <c r="BV73" s="848"/>
      <c r="BW73" s="848"/>
      <c r="BX73" s="848"/>
      <c r="BY73" s="848"/>
      <c r="BZ73" s="848"/>
      <c r="CA73" s="848"/>
      <c r="CB73" s="848"/>
      <c r="CC73" s="848"/>
      <c r="CD73" s="848"/>
      <c r="CE73" s="848"/>
      <c r="CF73" s="848"/>
      <c r="CG73" s="853"/>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216"/>
    </row>
    <row r="74" spans="1:131" ht="26.25" customHeight="1" x14ac:dyDescent="0.2">
      <c r="A74" s="224">
        <v>7</v>
      </c>
      <c r="B74" s="861" t="s">
        <v>593</v>
      </c>
      <c r="C74" s="862"/>
      <c r="D74" s="862"/>
      <c r="E74" s="862"/>
      <c r="F74" s="862"/>
      <c r="G74" s="862"/>
      <c r="H74" s="862"/>
      <c r="I74" s="862"/>
      <c r="J74" s="862"/>
      <c r="K74" s="862"/>
      <c r="L74" s="862"/>
      <c r="M74" s="862"/>
      <c r="N74" s="862"/>
      <c r="O74" s="862"/>
      <c r="P74" s="863"/>
      <c r="Q74" s="864">
        <v>194</v>
      </c>
      <c r="R74" s="818"/>
      <c r="S74" s="818"/>
      <c r="T74" s="818"/>
      <c r="U74" s="818"/>
      <c r="V74" s="818">
        <v>153</v>
      </c>
      <c r="W74" s="818"/>
      <c r="X74" s="818"/>
      <c r="Y74" s="818"/>
      <c r="Z74" s="818"/>
      <c r="AA74" s="818">
        <v>40</v>
      </c>
      <c r="AB74" s="818"/>
      <c r="AC74" s="818"/>
      <c r="AD74" s="818"/>
      <c r="AE74" s="818"/>
      <c r="AF74" s="818">
        <v>40</v>
      </c>
      <c r="AG74" s="818"/>
      <c r="AH74" s="818"/>
      <c r="AI74" s="818"/>
      <c r="AJ74" s="818"/>
      <c r="AK74" s="818" t="s">
        <v>591</v>
      </c>
      <c r="AL74" s="818"/>
      <c r="AM74" s="818"/>
      <c r="AN74" s="818"/>
      <c r="AO74" s="818"/>
      <c r="AP74" s="818" t="s">
        <v>591</v>
      </c>
      <c r="AQ74" s="818"/>
      <c r="AR74" s="818"/>
      <c r="AS74" s="818"/>
      <c r="AT74" s="818"/>
      <c r="AU74" s="818" t="s">
        <v>591</v>
      </c>
      <c r="AV74" s="818"/>
      <c r="AW74" s="818"/>
      <c r="AX74" s="818"/>
      <c r="AY74" s="818"/>
      <c r="AZ74" s="820"/>
      <c r="BA74" s="820"/>
      <c r="BB74" s="820"/>
      <c r="BC74" s="820"/>
      <c r="BD74" s="821"/>
      <c r="BE74" s="227"/>
      <c r="BF74" s="227"/>
      <c r="BG74" s="227"/>
      <c r="BH74" s="227"/>
      <c r="BI74" s="227"/>
      <c r="BJ74" s="227"/>
      <c r="BK74" s="227"/>
      <c r="BL74" s="227"/>
      <c r="BM74" s="227"/>
      <c r="BN74" s="227"/>
      <c r="BO74" s="227"/>
      <c r="BP74" s="227"/>
      <c r="BQ74" s="224">
        <v>68</v>
      </c>
      <c r="BR74" s="229"/>
      <c r="BS74" s="847"/>
      <c r="BT74" s="848"/>
      <c r="BU74" s="848"/>
      <c r="BV74" s="848"/>
      <c r="BW74" s="848"/>
      <c r="BX74" s="848"/>
      <c r="BY74" s="848"/>
      <c r="BZ74" s="848"/>
      <c r="CA74" s="848"/>
      <c r="CB74" s="848"/>
      <c r="CC74" s="848"/>
      <c r="CD74" s="848"/>
      <c r="CE74" s="848"/>
      <c r="CF74" s="848"/>
      <c r="CG74" s="853"/>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216"/>
    </row>
    <row r="75" spans="1:131" ht="26.25" customHeight="1" x14ac:dyDescent="0.2">
      <c r="A75" s="224">
        <v>8</v>
      </c>
      <c r="B75" s="861" t="s">
        <v>594</v>
      </c>
      <c r="C75" s="862"/>
      <c r="D75" s="862"/>
      <c r="E75" s="862"/>
      <c r="F75" s="862"/>
      <c r="G75" s="862"/>
      <c r="H75" s="862"/>
      <c r="I75" s="862"/>
      <c r="J75" s="862"/>
      <c r="K75" s="862"/>
      <c r="L75" s="862"/>
      <c r="M75" s="862"/>
      <c r="N75" s="862"/>
      <c r="O75" s="862"/>
      <c r="P75" s="863"/>
      <c r="Q75" s="865">
        <v>111</v>
      </c>
      <c r="R75" s="866"/>
      <c r="S75" s="866"/>
      <c r="T75" s="866"/>
      <c r="U75" s="822"/>
      <c r="V75" s="867">
        <v>109</v>
      </c>
      <c r="W75" s="866"/>
      <c r="X75" s="866"/>
      <c r="Y75" s="866"/>
      <c r="Z75" s="822"/>
      <c r="AA75" s="867">
        <v>2</v>
      </c>
      <c r="AB75" s="866"/>
      <c r="AC75" s="866"/>
      <c r="AD75" s="866"/>
      <c r="AE75" s="822"/>
      <c r="AF75" s="867">
        <v>2</v>
      </c>
      <c r="AG75" s="866"/>
      <c r="AH75" s="866"/>
      <c r="AI75" s="866"/>
      <c r="AJ75" s="822"/>
      <c r="AK75" s="867">
        <v>15</v>
      </c>
      <c r="AL75" s="866"/>
      <c r="AM75" s="866"/>
      <c r="AN75" s="866"/>
      <c r="AO75" s="822"/>
      <c r="AP75" s="867" t="s">
        <v>591</v>
      </c>
      <c r="AQ75" s="866"/>
      <c r="AR75" s="866"/>
      <c r="AS75" s="866"/>
      <c r="AT75" s="822"/>
      <c r="AU75" s="867" t="s">
        <v>591</v>
      </c>
      <c r="AV75" s="866"/>
      <c r="AW75" s="866"/>
      <c r="AX75" s="866"/>
      <c r="AY75" s="822"/>
      <c r="AZ75" s="820"/>
      <c r="BA75" s="820"/>
      <c r="BB75" s="820"/>
      <c r="BC75" s="820"/>
      <c r="BD75" s="821"/>
      <c r="BE75" s="227"/>
      <c r="BF75" s="227"/>
      <c r="BG75" s="227"/>
      <c r="BH75" s="227"/>
      <c r="BI75" s="227"/>
      <c r="BJ75" s="227"/>
      <c r="BK75" s="227"/>
      <c r="BL75" s="227"/>
      <c r="BM75" s="227"/>
      <c r="BN75" s="227"/>
      <c r="BO75" s="227"/>
      <c r="BP75" s="227"/>
      <c r="BQ75" s="224">
        <v>69</v>
      </c>
      <c r="BR75" s="229"/>
      <c r="BS75" s="847"/>
      <c r="BT75" s="848"/>
      <c r="BU75" s="848"/>
      <c r="BV75" s="848"/>
      <c r="BW75" s="848"/>
      <c r="BX75" s="848"/>
      <c r="BY75" s="848"/>
      <c r="BZ75" s="848"/>
      <c r="CA75" s="848"/>
      <c r="CB75" s="848"/>
      <c r="CC75" s="848"/>
      <c r="CD75" s="848"/>
      <c r="CE75" s="848"/>
      <c r="CF75" s="848"/>
      <c r="CG75" s="853"/>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216"/>
    </row>
    <row r="76" spans="1:131" ht="26.25" customHeight="1" x14ac:dyDescent="0.2">
      <c r="A76" s="224">
        <v>9</v>
      </c>
      <c r="B76" s="861" t="s">
        <v>595</v>
      </c>
      <c r="C76" s="862"/>
      <c r="D76" s="862"/>
      <c r="E76" s="862"/>
      <c r="F76" s="862"/>
      <c r="G76" s="862"/>
      <c r="H76" s="862"/>
      <c r="I76" s="862"/>
      <c r="J76" s="862"/>
      <c r="K76" s="862"/>
      <c r="L76" s="862"/>
      <c r="M76" s="862"/>
      <c r="N76" s="862"/>
      <c r="O76" s="862"/>
      <c r="P76" s="863"/>
      <c r="Q76" s="865">
        <v>110</v>
      </c>
      <c r="R76" s="866"/>
      <c r="S76" s="866"/>
      <c r="T76" s="866"/>
      <c r="U76" s="822"/>
      <c r="V76" s="867">
        <v>77</v>
      </c>
      <c r="W76" s="866"/>
      <c r="X76" s="866"/>
      <c r="Y76" s="866"/>
      <c r="Z76" s="822"/>
      <c r="AA76" s="867">
        <v>34</v>
      </c>
      <c r="AB76" s="866"/>
      <c r="AC76" s="866"/>
      <c r="AD76" s="866"/>
      <c r="AE76" s="822"/>
      <c r="AF76" s="867">
        <v>34</v>
      </c>
      <c r="AG76" s="866"/>
      <c r="AH76" s="866"/>
      <c r="AI76" s="866"/>
      <c r="AJ76" s="822"/>
      <c r="AK76" s="867" t="s">
        <v>591</v>
      </c>
      <c r="AL76" s="866"/>
      <c r="AM76" s="866"/>
      <c r="AN76" s="866"/>
      <c r="AO76" s="822"/>
      <c r="AP76" s="867" t="s">
        <v>591</v>
      </c>
      <c r="AQ76" s="866"/>
      <c r="AR76" s="866"/>
      <c r="AS76" s="866"/>
      <c r="AT76" s="822"/>
      <c r="AU76" s="867" t="s">
        <v>591</v>
      </c>
      <c r="AV76" s="866"/>
      <c r="AW76" s="866"/>
      <c r="AX76" s="866"/>
      <c r="AY76" s="822"/>
      <c r="AZ76" s="820"/>
      <c r="BA76" s="820"/>
      <c r="BB76" s="820"/>
      <c r="BC76" s="820"/>
      <c r="BD76" s="821"/>
      <c r="BE76" s="227"/>
      <c r="BF76" s="227"/>
      <c r="BG76" s="227"/>
      <c r="BH76" s="227"/>
      <c r="BI76" s="227"/>
      <c r="BJ76" s="227"/>
      <c r="BK76" s="227"/>
      <c r="BL76" s="227"/>
      <c r="BM76" s="227"/>
      <c r="BN76" s="227"/>
      <c r="BO76" s="227"/>
      <c r="BP76" s="227"/>
      <c r="BQ76" s="224">
        <v>70</v>
      </c>
      <c r="BR76" s="229"/>
      <c r="BS76" s="847"/>
      <c r="BT76" s="848"/>
      <c r="BU76" s="848"/>
      <c r="BV76" s="848"/>
      <c r="BW76" s="848"/>
      <c r="BX76" s="848"/>
      <c r="BY76" s="848"/>
      <c r="BZ76" s="848"/>
      <c r="CA76" s="848"/>
      <c r="CB76" s="848"/>
      <c r="CC76" s="848"/>
      <c r="CD76" s="848"/>
      <c r="CE76" s="848"/>
      <c r="CF76" s="848"/>
      <c r="CG76" s="853"/>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216"/>
    </row>
    <row r="77" spans="1:131" ht="26.25" customHeight="1" x14ac:dyDescent="0.2">
      <c r="A77" s="224">
        <v>10</v>
      </c>
      <c r="B77" s="861" t="s">
        <v>596</v>
      </c>
      <c r="C77" s="862"/>
      <c r="D77" s="862"/>
      <c r="E77" s="862"/>
      <c r="F77" s="862"/>
      <c r="G77" s="862"/>
      <c r="H77" s="862"/>
      <c r="I77" s="862"/>
      <c r="J77" s="862"/>
      <c r="K77" s="862"/>
      <c r="L77" s="862"/>
      <c r="M77" s="862"/>
      <c r="N77" s="862"/>
      <c r="O77" s="862"/>
      <c r="P77" s="863"/>
      <c r="Q77" s="865">
        <v>2584</v>
      </c>
      <c r="R77" s="866"/>
      <c r="S77" s="866"/>
      <c r="T77" s="866"/>
      <c r="U77" s="822"/>
      <c r="V77" s="867">
        <v>2324</v>
      </c>
      <c r="W77" s="866"/>
      <c r="X77" s="866"/>
      <c r="Y77" s="866"/>
      <c r="Z77" s="822"/>
      <c r="AA77" s="867">
        <v>261</v>
      </c>
      <c r="AB77" s="866"/>
      <c r="AC77" s="866"/>
      <c r="AD77" s="866"/>
      <c r="AE77" s="822"/>
      <c r="AF77" s="867">
        <v>261</v>
      </c>
      <c r="AG77" s="866"/>
      <c r="AH77" s="866"/>
      <c r="AI77" s="866"/>
      <c r="AJ77" s="822"/>
      <c r="AK77" s="867">
        <v>168</v>
      </c>
      <c r="AL77" s="866"/>
      <c r="AM77" s="866"/>
      <c r="AN77" s="866"/>
      <c r="AO77" s="822"/>
      <c r="AP77" s="867" t="s">
        <v>591</v>
      </c>
      <c r="AQ77" s="866"/>
      <c r="AR77" s="866"/>
      <c r="AS77" s="866"/>
      <c r="AT77" s="822"/>
      <c r="AU77" s="867" t="s">
        <v>591</v>
      </c>
      <c r="AV77" s="866"/>
      <c r="AW77" s="866"/>
      <c r="AX77" s="866"/>
      <c r="AY77" s="822"/>
      <c r="AZ77" s="820"/>
      <c r="BA77" s="820"/>
      <c r="BB77" s="820"/>
      <c r="BC77" s="820"/>
      <c r="BD77" s="821"/>
      <c r="BE77" s="227"/>
      <c r="BF77" s="227"/>
      <c r="BG77" s="227"/>
      <c r="BH77" s="227"/>
      <c r="BI77" s="227"/>
      <c r="BJ77" s="227"/>
      <c r="BK77" s="227"/>
      <c r="BL77" s="227"/>
      <c r="BM77" s="227"/>
      <c r="BN77" s="227"/>
      <c r="BO77" s="227"/>
      <c r="BP77" s="227"/>
      <c r="BQ77" s="224">
        <v>71</v>
      </c>
      <c r="BR77" s="229"/>
      <c r="BS77" s="847"/>
      <c r="BT77" s="848"/>
      <c r="BU77" s="848"/>
      <c r="BV77" s="848"/>
      <c r="BW77" s="848"/>
      <c r="BX77" s="848"/>
      <c r="BY77" s="848"/>
      <c r="BZ77" s="848"/>
      <c r="CA77" s="848"/>
      <c r="CB77" s="848"/>
      <c r="CC77" s="848"/>
      <c r="CD77" s="848"/>
      <c r="CE77" s="848"/>
      <c r="CF77" s="848"/>
      <c r="CG77" s="853"/>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216"/>
    </row>
    <row r="78" spans="1:131" ht="26.25" customHeight="1" x14ac:dyDescent="0.2">
      <c r="A78" s="224">
        <v>11</v>
      </c>
      <c r="B78" s="861" t="s">
        <v>597</v>
      </c>
      <c r="C78" s="862"/>
      <c r="D78" s="862"/>
      <c r="E78" s="862"/>
      <c r="F78" s="862"/>
      <c r="G78" s="862"/>
      <c r="H78" s="862"/>
      <c r="I78" s="862"/>
      <c r="J78" s="862"/>
      <c r="K78" s="862"/>
      <c r="L78" s="862"/>
      <c r="M78" s="862"/>
      <c r="N78" s="862"/>
      <c r="O78" s="862"/>
      <c r="P78" s="863"/>
      <c r="Q78" s="864">
        <v>698021</v>
      </c>
      <c r="R78" s="818"/>
      <c r="S78" s="818"/>
      <c r="T78" s="818"/>
      <c r="U78" s="818"/>
      <c r="V78" s="818">
        <v>682226</v>
      </c>
      <c r="W78" s="818"/>
      <c r="X78" s="818"/>
      <c r="Y78" s="818"/>
      <c r="Z78" s="818"/>
      <c r="AA78" s="818">
        <v>15795</v>
      </c>
      <c r="AB78" s="818"/>
      <c r="AC78" s="818"/>
      <c r="AD78" s="818"/>
      <c r="AE78" s="818"/>
      <c r="AF78" s="818">
        <v>15795</v>
      </c>
      <c r="AG78" s="818"/>
      <c r="AH78" s="818"/>
      <c r="AI78" s="818"/>
      <c r="AJ78" s="818"/>
      <c r="AK78" s="818">
        <v>3838</v>
      </c>
      <c r="AL78" s="818"/>
      <c r="AM78" s="818"/>
      <c r="AN78" s="818"/>
      <c r="AO78" s="818"/>
      <c r="AP78" s="818" t="s">
        <v>591</v>
      </c>
      <c r="AQ78" s="818"/>
      <c r="AR78" s="818"/>
      <c r="AS78" s="818"/>
      <c r="AT78" s="818"/>
      <c r="AU78" s="818" t="s">
        <v>591</v>
      </c>
      <c r="AV78" s="818"/>
      <c r="AW78" s="818"/>
      <c r="AX78" s="818"/>
      <c r="AY78" s="818"/>
      <c r="AZ78" s="820"/>
      <c r="BA78" s="820"/>
      <c r="BB78" s="820"/>
      <c r="BC78" s="820"/>
      <c r="BD78" s="821"/>
      <c r="BE78" s="227"/>
      <c r="BF78" s="227"/>
      <c r="BG78" s="227"/>
      <c r="BH78" s="227"/>
      <c r="BI78" s="227"/>
      <c r="BJ78" s="216"/>
      <c r="BK78" s="216"/>
      <c r="BL78" s="216"/>
      <c r="BM78" s="216"/>
      <c r="BN78" s="216"/>
      <c r="BO78" s="227"/>
      <c r="BP78" s="227"/>
      <c r="BQ78" s="224">
        <v>72</v>
      </c>
      <c r="BR78" s="229"/>
      <c r="BS78" s="847"/>
      <c r="BT78" s="848"/>
      <c r="BU78" s="848"/>
      <c r="BV78" s="848"/>
      <c r="BW78" s="848"/>
      <c r="BX78" s="848"/>
      <c r="BY78" s="848"/>
      <c r="BZ78" s="848"/>
      <c r="CA78" s="848"/>
      <c r="CB78" s="848"/>
      <c r="CC78" s="848"/>
      <c r="CD78" s="848"/>
      <c r="CE78" s="848"/>
      <c r="CF78" s="848"/>
      <c r="CG78" s="853"/>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216"/>
    </row>
    <row r="79" spans="1:131" ht="26.25" customHeight="1" x14ac:dyDescent="0.2">
      <c r="A79" s="224">
        <v>12</v>
      </c>
      <c r="B79" s="861"/>
      <c r="C79" s="862"/>
      <c r="D79" s="862"/>
      <c r="E79" s="862"/>
      <c r="F79" s="862"/>
      <c r="G79" s="862"/>
      <c r="H79" s="862"/>
      <c r="I79" s="862"/>
      <c r="J79" s="862"/>
      <c r="K79" s="862"/>
      <c r="L79" s="862"/>
      <c r="M79" s="862"/>
      <c r="N79" s="862"/>
      <c r="O79" s="862"/>
      <c r="P79" s="863"/>
      <c r="Q79" s="864"/>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20"/>
      <c r="BA79" s="820"/>
      <c r="BB79" s="820"/>
      <c r="BC79" s="820"/>
      <c r="BD79" s="821"/>
      <c r="BE79" s="227"/>
      <c r="BF79" s="227"/>
      <c r="BG79" s="227"/>
      <c r="BH79" s="227"/>
      <c r="BI79" s="227"/>
      <c r="BJ79" s="216"/>
      <c r="BK79" s="216"/>
      <c r="BL79" s="216"/>
      <c r="BM79" s="216"/>
      <c r="BN79" s="216"/>
      <c r="BO79" s="227"/>
      <c r="BP79" s="227"/>
      <c r="BQ79" s="224">
        <v>73</v>
      </c>
      <c r="BR79" s="229"/>
      <c r="BS79" s="847"/>
      <c r="BT79" s="848"/>
      <c r="BU79" s="848"/>
      <c r="BV79" s="848"/>
      <c r="BW79" s="848"/>
      <c r="BX79" s="848"/>
      <c r="BY79" s="848"/>
      <c r="BZ79" s="848"/>
      <c r="CA79" s="848"/>
      <c r="CB79" s="848"/>
      <c r="CC79" s="848"/>
      <c r="CD79" s="848"/>
      <c r="CE79" s="848"/>
      <c r="CF79" s="848"/>
      <c r="CG79" s="853"/>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216"/>
    </row>
    <row r="80" spans="1:131" ht="26.25" customHeight="1" x14ac:dyDescent="0.2">
      <c r="A80" s="224">
        <v>13</v>
      </c>
      <c r="B80" s="861"/>
      <c r="C80" s="862"/>
      <c r="D80" s="862"/>
      <c r="E80" s="862"/>
      <c r="F80" s="862"/>
      <c r="G80" s="862"/>
      <c r="H80" s="862"/>
      <c r="I80" s="862"/>
      <c r="J80" s="862"/>
      <c r="K80" s="862"/>
      <c r="L80" s="862"/>
      <c r="M80" s="862"/>
      <c r="N80" s="862"/>
      <c r="O80" s="862"/>
      <c r="P80" s="863"/>
      <c r="Q80" s="864"/>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20"/>
      <c r="BA80" s="820"/>
      <c r="BB80" s="820"/>
      <c r="BC80" s="820"/>
      <c r="BD80" s="821"/>
      <c r="BE80" s="227"/>
      <c r="BF80" s="227"/>
      <c r="BG80" s="227"/>
      <c r="BH80" s="227"/>
      <c r="BI80" s="227"/>
      <c r="BJ80" s="227"/>
      <c r="BK80" s="227"/>
      <c r="BL80" s="227"/>
      <c r="BM80" s="227"/>
      <c r="BN80" s="227"/>
      <c r="BO80" s="227"/>
      <c r="BP80" s="227"/>
      <c r="BQ80" s="224">
        <v>74</v>
      </c>
      <c r="BR80" s="229"/>
      <c r="BS80" s="847"/>
      <c r="BT80" s="848"/>
      <c r="BU80" s="848"/>
      <c r="BV80" s="848"/>
      <c r="BW80" s="848"/>
      <c r="BX80" s="848"/>
      <c r="BY80" s="848"/>
      <c r="BZ80" s="848"/>
      <c r="CA80" s="848"/>
      <c r="CB80" s="848"/>
      <c r="CC80" s="848"/>
      <c r="CD80" s="848"/>
      <c r="CE80" s="848"/>
      <c r="CF80" s="848"/>
      <c r="CG80" s="853"/>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216"/>
    </row>
    <row r="81" spans="1:131" ht="26.25" customHeight="1" x14ac:dyDescent="0.2">
      <c r="A81" s="224">
        <v>14</v>
      </c>
      <c r="B81" s="861"/>
      <c r="C81" s="862"/>
      <c r="D81" s="862"/>
      <c r="E81" s="862"/>
      <c r="F81" s="862"/>
      <c r="G81" s="862"/>
      <c r="H81" s="862"/>
      <c r="I81" s="862"/>
      <c r="J81" s="862"/>
      <c r="K81" s="862"/>
      <c r="L81" s="862"/>
      <c r="M81" s="862"/>
      <c r="N81" s="862"/>
      <c r="O81" s="862"/>
      <c r="P81" s="863"/>
      <c r="Q81" s="864"/>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20"/>
      <c r="BA81" s="820"/>
      <c r="BB81" s="820"/>
      <c r="BC81" s="820"/>
      <c r="BD81" s="821"/>
      <c r="BE81" s="227"/>
      <c r="BF81" s="227"/>
      <c r="BG81" s="227"/>
      <c r="BH81" s="227"/>
      <c r="BI81" s="227"/>
      <c r="BJ81" s="227"/>
      <c r="BK81" s="227"/>
      <c r="BL81" s="227"/>
      <c r="BM81" s="227"/>
      <c r="BN81" s="227"/>
      <c r="BO81" s="227"/>
      <c r="BP81" s="227"/>
      <c r="BQ81" s="224">
        <v>75</v>
      </c>
      <c r="BR81" s="229"/>
      <c r="BS81" s="847"/>
      <c r="BT81" s="848"/>
      <c r="BU81" s="848"/>
      <c r="BV81" s="848"/>
      <c r="BW81" s="848"/>
      <c r="BX81" s="848"/>
      <c r="BY81" s="848"/>
      <c r="BZ81" s="848"/>
      <c r="CA81" s="848"/>
      <c r="CB81" s="848"/>
      <c r="CC81" s="848"/>
      <c r="CD81" s="848"/>
      <c r="CE81" s="848"/>
      <c r="CF81" s="848"/>
      <c r="CG81" s="853"/>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216"/>
    </row>
    <row r="82" spans="1:131" ht="26.25" customHeight="1" x14ac:dyDescent="0.2">
      <c r="A82" s="224">
        <v>15</v>
      </c>
      <c r="B82" s="861"/>
      <c r="C82" s="862"/>
      <c r="D82" s="862"/>
      <c r="E82" s="862"/>
      <c r="F82" s="862"/>
      <c r="G82" s="862"/>
      <c r="H82" s="862"/>
      <c r="I82" s="862"/>
      <c r="J82" s="862"/>
      <c r="K82" s="862"/>
      <c r="L82" s="862"/>
      <c r="M82" s="862"/>
      <c r="N82" s="862"/>
      <c r="O82" s="862"/>
      <c r="P82" s="863"/>
      <c r="Q82" s="864"/>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20"/>
      <c r="BA82" s="820"/>
      <c r="BB82" s="820"/>
      <c r="BC82" s="820"/>
      <c r="BD82" s="821"/>
      <c r="BE82" s="227"/>
      <c r="BF82" s="227"/>
      <c r="BG82" s="227"/>
      <c r="BH82" s="227"/>
      <c r="BI82" s="227"/>
      <c r="BJ82" s="227"/>
      <c r="BK82" s="227"/>
      <c r="BL82" s="227"/>
      <c r="BM82" s="227"/>
      <c r="BN82" s="227"/>
      <c r="BO82" s="227"/>
      <c r="BP82" s="227"/>
      <c r="BQ82" s="224">
        <v>76</v>
      </c>
      <c r="BR82" s="229"/>
      <c r="BS82" s="847"/>
      <c r="BT82" s="848"/>
      <c r="BU82" s="848"/>
      <c r="BV82" s="848"/>
      <c r="BW82" s="848"/>
      <c r="BX82" s="848"/>
      <c r="BY82" s="848"/>
      <c r="BZ82" s="848"/>
      <c r="CA82" s="848"/>
      <c r="CB82" s="848"/>
      <c r="CC82" s="848"/>
      <c r="CD82" s="848"/>
      <c r="CE82" s="848"/>
      <c r="CF82" s="848"/>
      <c r="CG82" s="853"/>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216"/>
    </row>
    <row r="83" spans="1:131" ht="26.25" customHeight="1" x14ac:dyDescent="0.2">
      <c r="A83" s="224">
        <v>16</v>
      </c>
      <c r="B83" s="861"/>
      <c r="C83" s="862"/>
      <c r="D83" s="862"/>
      <c r="E83" s="862"/>
      <c r="F83" s="862"/>
      <c r="G83" s="862"/>
      <c r="H83" s="862"/>
      <c r="I83" s="862"/>
      <c r="J83" s="862"/>
      <c r="K83" s="862"/>
      <c r="L83" s="862"/>
      <c r="M83" s="862"/>
      <c r="N83" s="862"/>
      <c r="O83" s="862"/>
      <c r="P83" s="863"/>
      <c r="Q83" s="864"/>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20"/>
      <c r="BA83" s="820"/>
      <c r="BB83" s="820"/>
      <c r="BC83" s="820"/>
      <c r="BD83" s="821"/>
      <c r="BE83" s="227"/>
      <c r="BF83" s="227"/>
      <c r="BG83" s="227"/>
      <c r="BH83" s="227"/>
      <c r="BI83" s="227"/>
      <c r="BJ83" s="227"/>
      <c r="BK83" s="227"/>
      <c r="BL83" s="227"/>
      <c r="BM83" s="227"/>
      <c r="BN83" s="227"/>
      <c r="BO83" s="227"/>
      <c r="BP83" s="227"/>
      <c r="BQ83" s="224">
        <v>77</v>
      </c>
      <c r="BR83" s="229"/>
      <c r="BS83" s="847"/>
      <c r="BT83" s="848"/>
      <c r="BU83" s="848"/>
      <c r="BV83" s="848"/>
      <c r="BW83" s="848"/>
      <c r="BX83" s="848"/>
      <c r="BY83" s="848"/>
      <c r="BZ83" s="848"/>
      <c r="CA83" s="848"/>
      <c r="CB83" s="848"/>
      <c r="CC83" s="848"/>
      <c r="CD83" s="848"/>
      <c r="CE83" s="848"/>
      <c r="CF83" s="848"/>
      <c r="CG83" s="853"/>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216"/>
    </row>
    <row r="84" spans="1:131" ht="26.25" customHeight="1" x14ac:dyDescent="0.2">
      <c r="A84" s="224">
        <v>17</v>
      </c>
      <c r="B84" s="861"/>
      <c r="C84" s="862"/>
      <c r="D84" s="862"/>
      <c r="E84" s="862"/>
      <c r="F84" s="862"/>
      <c r="G84" s="862"/>
      <c r="H84" s="862"/>
      <c r="I84" s="862"/>
      <c r="J84" s="862"/>
      <c r="K84" s="862"/>
      <c r="L84" s="862"/>
      <c r="M84" s="862"/>
      <c r="N84" s="862"/>
      <c r="O84" s="862"/>
      <c r="P84" s="863"/>
      <c r="Q84" s="864"/>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20"/>
      <c r="BA84" s="820"/>
      <c r="BB84" s="820"/>
      <c r="BC84" s="820"/>
      <c r="BD84" s="821"/>
      <c r="BE84" s="227"/>
      <c r="BF84" s="227"/>
      <c r="BG84" s="227"/>
      <c r="BH84" s="227"/>
      <c r="BI84" s="227"/>
      <c r="BJ84" s="227"/>
      <c r="BK84" s="227"/>
      <c r="BL84" s="227"/>
      <c r="BM84" s="227"/>
      <c r="BN84" s="227"/>
      <c r="BO84" s="227"/>
      <c r="BP84" s="227"/>
      <c r="BQ84" s="224">
        <v>78</v>
      </c>
      <c r="BR84" s="229"/>
      <c r="BS84" s="847"/>
      <c r="BT84" s="848"/>
      <c r="BU84" s="848"/>
      <c r="BV84" s="848"/>
      <c r="BW84" s="848"/>
      <c r="BX84" s="848"/>
      <c r="BY84" s="848"/>
      <c r="BZ84" s="848"/>
      <c r="CA84" s="848"/>
      <c r="CB84" s="848"/>
      <c r="CC84" s="848"/>
      <c r="CD84" s="848"/>
      <c r="CE84" s="848"/>
      <c r="CF84" s="848"/>
      <c r="CG84" s="853"/>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216"/>
    </row>
    <row r="85" spans="1:131" ht="26.25" customHeight="1" x14ac:dyDescent="0.2">
      <c r="A85" s="224">
        <v>18</v>
      </c>
      <c r="B85" s="861"/>
      <c r="C85" s="862"/>
      <c r="D85" s="862"/>
      <c r="E85" s="862"/>
      <c r="F85" s="862"/>
      <c r="G85" s="862"/>
      <c r="H85" s="862"/>
      <c r="I85" s="862"/>
      <c r="J85" s="862"/>
      <c r="K85" s="862"/>
      <c r="L85" s="862"/>
      <c r="M85" s="862"/>
      <c r="N85" s="862"/>
      <c r="O85" s="862"/>
      <c r="P85" s="863"/>
      <c r="Q85" s="864"/>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20"/>
      <c r="BA85" s="820"/>
      <c r="BB85" s="820"/>
      <c r="BC85" s="820"/>
      <c r="BD85" s="821"/>
      <c r="BE85" s="227"/>
      <c r="BF85" s="227"/>
      <c r="BG85" s="227"/>
      <c r="BH85" s="227"/>
      <c r="BI85" s="227"/>
      <c r="BJ85" s="227"/>
      <c r="BK85" s="227"/>
      <c r="BL85" s="227"/>
      <c r="BM85" s="227"/>
      <c r="BN85" s="227"/>
      <c r="BO85" s="227"/>
      <c r="BP85" s="227"/>
      <c r="BQ85" s="224">
        <v>79</v>
      </c>
      <c r="BR85" s="229"/>
      <c r="BS85" s="847"/>
      <c r="BT85" s="848"/>
      <c r="BU85" s="848"/>
      <c r="BV85" s="848"/>
      <c r="BW85" s="848"/>
      <c r="BX85" s="848"/>
      <c r="BY85" s="848"/>
      <c r="BZ85" s="848"/>
      <c r="CA85" s="848"/>
      <c r="CB85" s="848"/>
      <c r="CC85" s="848"/>
      <c r="CD85" s="848"/>
      <c r="CE85" s="848"/>
      <c r="CF85" s="848"/>
      <c r="CG85" s="853"/>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216"/>
    </row>
    <row r="86" spans="1:131" ht="26.25" customHeight="1" x14ac:dyDescent="0.2">
      <c r="A86" s="224">
        <v>19</v>
      </c>
      <c r="B86" s="861"/>
      <c r="C86" s="862"/>
      <c r="D86" s="862"/>
      <c r="E86" s="862"/>
      <c r="F86" s="862"/>
      <c r="G86" s="862"/>
      <c r="H86" s="862"/>
      <c r="I86" s="862"/>
      <c r="J86" s="862"/>
      <c r="K86" s="862"/>
      <c r="L86" s="862"/>
      <c r="M86" s="862"/>
      <c r="N86" s="862"/>
      <c r="O86" s="862"/>
      <c r="P86" s="863"/>
      <c r="Q86" s="864"/>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20"/>
      <c r="BA86" s="820"/>
      <c r="BB86" s="820"/>
      <c r="BC86" s="820"/>
      <c r="BD86" s="821"/>
      <c r="BE86" s="227"/>
      <c r="BF86" s="227"/>
      <c r="BG86" s="227"/>
      <c r="BH86" s="227"/>
      <c r="BI86" s="227"/>
      <c r="BJ86" s="227"/>
      <c r="BK86" s="227"/>
      <c r="BL86" s="227"/>
      <c r="BM86" s="227"/>
      <c r="BN86" s="227"/>
      <c r="BO86" s="227"/>
      <c r="BP86" s="227"/>
      <c r="BQ86" s="224">
        <v>80</v>
      </c>
      <c r="BR86" s="229"/>
      <c r="BS86" s="847"/>
      <c r="BT86" s="848"/>
      <c r="BU86" s="848"/>
      <c r="BV86" s="848"/>
      <c r="BW86" s="848"/>
      <c r="BX86" s="848"/>
      <c r="BY86" s="848"/>
      <c r="BZ86" s="848"/>
      <c r="CA86" s="848"/>
      <c r="CB86" s="848"/>
      <c r="CC86" s="848"/>
      <c r="CD86" s="848"/>
      <c r="CE86" s="848"/>
      <c r="CF86" s="848"/>
      <c r="CG86" s="853"/>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216"/>
    </row>
    <row r="87" spans="1:131" ht="26.25" customHeight="1" x14ac:dyDescent="0.2">
      <c r="A87" s="23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27"/>
      <c r="BF87" s="227"/>
      <c r="BG87" s="227"/>
      <c r="BH87" s="227"/>
      <c r="BI87" s="227"/>
      <c r="BJ87" s="227"/>
      <c r="BK87" s="227"/>
      <c r="BL87" s="227"/>
      <c r="BM87" s="227"/>
      <c r="BN87" s="227"/>
      <c r="BO87" s="227"/>
      <c r="BP87" s="227"/>
      <c r="BQ87" s="224">
        <v>81</v>
      </c>
      <c r="BR87" s="229"/>
      <c r="BS87" s="847"/>
      <c r="BT87" s="848"/>
      <c r="BU87" s="848"/>
      <c r="BV87" s="848"/>
      <c r="BW87" s="848"/>
      <c r="BX87" s="848"/>
      <c r="BY87" s="848"/>
      <c r="BZ87" s="848"/>
      <c r="CA87" s="848"/>
      <c r="CB87" s="848"/>
      <c r="CC87" s="848"/>
      <c r="CD87" s="848"/>
      <c r="CE87" s="848"/>
      <c r="CF87" s="848"/>
      <c r="CG87" s="853"/>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216"/>
    </row>
    <row r="88" spans="1:131" ht="26.25" customHeight="1" thickBot="1" x14ac:dyDescent="0.25">
      <c r="A88" s="226" t="s">
        <v>400</v>
      </c>
      <c r="B88" s="773" t="s">
        <v>430</v>
      </c>
      <c r="C88" s="774"/>
      <c r="D88" s="774"/>
      <c r="E88" s="774"/>
      <c r="F88" s="774"/>
      <c r="G88" s="774"/>
      <c r="H88" s="774"/>
      <c r="I88" s="774"/>
      <c r="J88" s="774"/>
      <c r="K88" s="774"/>
      <c r="L88" s="774"/>
      <c r="M88" s="774"/>
      <c r="N88" s="774"/>
      <c r="O88" s="774"/>
      <c r="P88" s="775"/>
      <c r="Q88" s="828"/>
      <c r="R88" s="829"/>
      <c r="S88" s="829"/>
      <c r="T88" s="829"/>
      <c r="U88" s="829"/>
      <c r="V88" s="829"/>
      <c r="W88" s="829"/>
      <c r="X88" s="829"/>
      <c r="Y88" s="829"/>
      <c r="Z88" s="829"/>
      <c r="AA88" s="829"/>
      <c r="AB88" s="829"/>
      <c r="AC88" s="829"/>
      <c r="AD88" s="829"/>
      <c r="AE88" s="829"/>
      <c r="AF88" s="832">
        <v>27434</v>
      </c>
      <c r="AG88" s="832"/>
      <c r="AH88" s="832"/>
      <c r="AI88" s="832"/>
      <c r="AJ88" s="832"/>
      <c r="AK88" s="829"/>
      <c r="AL88" s="829"/>
      <c r="AM88" s="829"/>
      <c r="AN88" s="829"/>
      <c r="AO88" s="829"/>
      <c r="AP88" s="832">
        <v>8709</v>
      </c>
      <c r="AQ88" s="832"/>
      <c r="AR88" s="832"/>
      <c r="AS88" s="832"/>
      <c r="AT88" s="832"/>
      <c r="AU88" s="832">
        <v>2764</v>
      </c>
      <c r="AV88" s="832"/>
      <c r="AW88" s="832"/>
      <c r="AX88" s="832"/>
      <c r="AY88" s="832"/>
      <c r="AZ88" s="837"/>
      <c r="BA88" s="837"/>
      <c r="BB88" s="837"/>
      <c r="BC88" s="837"/>
      <c r="BD88" s="838"/>
      <c r="BE88" s="227"/>
      <c r="BF88" s="227"/>
      <c r="BG88" s="227"/>
      <c r="BH88" s="227"/>
      <c r="BI88" s="227"/>
      <c r="BJ88" s="227"/>
      <c r="BK88" s="227"/>
      <c r="BL88" s="227"/>
      <c r="BM88" s="227"/>
      <c r="BN88" s="227"/>
      <c r="BO88" s="227"/>
      <c r="BP88" s="227"/>
      <c r="BQ88" s="224">
        <v>82</v>
      </c>
      <c r="BR88" s="229"/>
      <c r="BS88" s="847"/>
      <c r="BT88" s="848"/>
      <c r="BU88" s="848"/>
      <c r="BV88" s="848"/>
      <c r="BW88" s="848"/>
      <c r="BX88" s="848"/>
      <c r="BY88" s="848"/>
      <c r="BZ88" s="848"/>
      <c r="CA88" s="848"/>
      <c r="CB88" s="848"/>
      <c r="CC88" s="848"/>
      <c r="CD88" s="848"/>
      <c r="CE88" s="848"/>
      <c r="CF88" s="848"/>
      <c r="CG88" s="853"/>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7"/>
      <c r="BT89" s="848"/>
      <c r="BU89" s="848"/>
      <c r="BV89" s="848"/>
      <c r="BW89" s="848"/>
      <c r="BX89" s="848"/>
      <c r="BY89" s="848"/>
      <c r="BZ89" s="848"/>
      <c r="CA89" s="848"/>
      <c r="CB89" s="848"/>
      <c r="CC89" s="848"/>
      <c r="CD89" s="848"/>
      <c r="CE89" s="848"/>
      <c r="CF89" s="848"/>
      <c r="CG89" s="853"/>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7"/>
      <c r="BT90" s="848"/>
      <c r="BU90" s="848"/>
      <c r="BV90" s="848"/>
      <c r="BW90" s="848"/>
      <c r="BX90" s="848"/>
      <c r="BY90" s="848"/>
      <c r="BZ90" s="848"/>
      <c r="CA90" s="848"/>
      <c r="CB90" s="848"/>
      <c r="CC90" s="848"/>
      <c r="CD90" s="848"/>
      <c r="CE90" s="848"/>
      <c r="CF90" s="848"/>
      <c r="CG90" s="853"/>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7"/>
      <c r="BT91" s="848"/>
      <c r="BU91" s="848"/>
      <c r="BV91" s="848"/>
      <c r="BW91" s="848"/>
      <c r="BX91" s="848"/>
      <c r="BY91" s="848"/>
      <c r="BZ91" s="848"/>
      <c r="CA91" s="848"/>
      <c r="CB91" s="848"/>
      <c r="CC91" s="848"/>
      <c r="CD91" s="848"/>
      <c r="CE91" s="848"/>
      <c r="CF91" s="848"/>
      <c r="CG91" s="853"/>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7"/>
      <c r="BT92" s="848"/>
      <c r="BU92" s="848"/>
      <c r="BV92" s="848"/>
      <c r="BW92" s="848"/>
      <c r="BX92" s="848"/>
      <c r="BY92" s="848"/>
      <c r="BZ92" s="848"/>
      <c r="CA92" s="848"/>
      <c r="CB92" s="848"/>
      <c r="CC92" s="848"/>
      <c r="CD92" s="848"/>
      <c r="CE92" s="848"/>
      <c r="CF92" s="848"/>
      <c r="CG92" s="853"/>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7"/>
      <c r="BT93" s="848"/>
      <c r="BU93" s="848"/>
      <c r="BV93" s="848"/>
      <c r="BW93" s="848"/>
      <c r="BX93" s="848"/>
      <c r="BY93" s="848"/>
      <c r="BZ93" s="848"/>
      <c r="CA93" s="848"/>
      <c r="CB93" s="848"/>
      <c r="CC93" s="848"/>
      <c r="CD93" s="848"/>
      <c r="CE93" s="848"/>
      <c r="CF93" s="848"/>
      <c r="CG93" s="853"/>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7"/>
      <c r="BT94" s="848"/>
      <c r="BU94" s="848"/>
      <c r="BV94" s="848"/>
      <c r="BW94" s="848"/>
      <c r="BX94" s="848"/>
      <c r="BY94" s="848"/>
      <c r="BZ94" s="848"/>
      <c r="CA94" s="848"/>
      <c r="CB94" s="848"/>
      <c r="CC94" s="848"/>
      <c r="CD94" s="848"/>
      <c r="CE94" s="848"/>
      <c r="CF94" s="848"/>
      <c r="CG94" s="853"/>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7"/>
      <c r="BT95" s="848"/>
      <c r="BU95" s="848"/>
      <c r="BV95" s="848"/>
      <c r="BW95" s="848"/>
      <c r="BX95" s="848"/>
      <c r="BY95" s="848"/>
      <c r="BZ95" s="848"/>
      <c r="CA95" s="848"/>
      <c r="CB95" s="848"/>
      <c r="CC95" s="848"/>
      <c r="CD95" s="848"/>
      <c r="CE95" s="848"/>
      <c r="CF95" s="848"/>
      <c r="CG95" s="853"/>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7"/>
      <c r="BT96" s="848"/>
      <c r="BU96" s="848"/>
      <c r="BV96" s="848"/>
      <c r="BW96" s="848"/>
      <c r="BX96" s="848"/>
      <c r="BY96" s="848"/>
      <c r="BZ96" s="848"/>
      <c r="CA96" s="848"/>
      <c r="CB96" s="848"/>
      <c r="CC96" s="848"/>
      <c r="CD96" s="848"/>
      <c r="CE96" s="848"/>
      <c r="CF96" s="848"/>
      <c r="CG96" s="853"/>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7"/>
      <c r="BT97" s="848"/>
      <c r="BU97" s="848"/>
      <c r="BV97" s="848"/>
      <c r="BW97" s="848"/>
      <c r="BX97" s="848"/>
      <c r="BY97" s="848"/>
      <c r="BZ97" s="848"/>
      <c r="CA97" s="848"/>
      <c r="CB97" s="848"/>
      <c r="CC97" s="848"/>
      <c r="CD97" s="848"/>
      <c r="CE97" s="848"/>
      <c r="CF97" s="848"/>
      <c r="CG97" s="853"/>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7"/>
      <c r="BT98" s="848"/>
      <c r="BU98" s="848"/>
      <c r="BV98" s="848"/>
      <c r="BW98" s="848"/>
      <c r="BX98" s="848"/>
      <c r="BY98" s="848"/>
      <c r="BZ98" s="848"/>
      <c r="CA98" s="848"/>
      <c r="CB98" s="848"/>
      <c r="CC98" s="848"/>
      <c r="CD98" s="848"/>
      <c r="CE98" s="848"/>
      <c r="CF98" s="848"/>
      <c r="CG98" s="853"/>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7"/>
      <c r="BT99" s="848"/>
      <c r="BU99" s="848"/>
      <c r="BV99" s="848"/>
      <c r="BW99" s="848"/>
      <c r="BX99" s="848"/>
      <c r="BY99" s="848"/>
      <c r="BZ99" s="848"/>
      <c r="CA99" s="848"/>
      <c r="CB99" s="848"/>
      <c r="CC99" s="848"/>
      <c r="CD99" s="848"/>
      <c r="CE99" s="848"/>
      <c r="CF99" s="848"/>
      <c r="CG99" s="853"/>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7"/>
      <c r="BT100" s="848"/>
      <c r="BU100" s="848"/>
      <c r="BV100" s="848"/>
      <c r="BW100" s="848"/>
      <c r="BX100" s="848"/>
      <c r="BY100" s="848"/>
      <c r="BZ100" s="848"/>
      <c r="CA100" s="848"/>
      <c r="CB100" s="848"/>
      <c r="CC100" s="848"/>
      <c r="CD100" s="848"/>
      <c r="CE100" s="848"/>
      <c r="CF100" s="848"/>
      <c r="CG100" s="853"/>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7"/>
      <c r="BT101" s="848"/>
      <c r="BU101" s="848"/>
      <c r="BV101" s="848"/>
      <c r="BW101" s="848"/>
      <c r="BX101" s="848"/>
      <c r="BY101" s="848"/>
      <c r="BZ101" s="848"/>
      <c r="CA101" s="848"/>
      <c r="CB101" s="848"/>
      <c r="CC101" s="848"/>
      <c r="CD101" s="848"/>
      <c r="CE101" s="848"/>
      <c r="CF101" s="848"/>
      <c r="CG101" s="853"/>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400</v>
      </c>
      <c r="BR102" s="773" t="s">
        <v>431</v>
      </c>
      <c r="BS102" s="774"/>
      <c r="BT102" s="774"/>
      <c r="BU102" s="774"/>
      <c r="BV102" s="774"/>
      <c r="BW102" s="774"/>
      <c r="BX102" s="774"/>
      <c r="BY102" s="774"/>
      <c r="BZ102" s="774"/>
      <c r="CA102" s="774"/>
      <c r="CB102" s="774"/>
      <c r="CC102" s="774"/>
      <c r="CD102" s="774"/>
      <c r="CE102" s="774"/>
      <c r="CF102" s="774"/>
      <c r="CG102" s="775"/>
      <c r="CH102" s="875"/>
      <c r="CI102" s="876"/>
      <c r="CJ102" s="876"/>
      <c r="CK102" s="876"/>
      <c r="CL102" s="877"/>
      <c r="CM102" s="875"/>
      <c r="CN102" s="876"/>
      <c r="CO102" s="876"/>
      <c r="CP102" s="876"/>
      <c r="CQ102" s="877"/>
      <c r="CR102" s="878">
        <v>1403</v>
      </c>
      <c r="CS102" s="840"/>
      <c r="CT102" s="840"/>
      <c r="CU102" s="840"/>
      <c r="CV102" s="879"/>
      <c r="CW102" s="878">
        <v>420</v>
      </c>
      <c r="CX102" s="840"/>
      <c r="CY102" s="840"/>
      <c r="CZ102" s="840"/>
      <c r="DA102" s="879"/>
      <c r="DB102" s="878">
        <v>236</v>
      </c>
      <c r="DC102" s="840"/>
      <c r="DD102" s="840"/>
      <c r="DE102" s="840"/>
      <c r="DF102" s="879"/>
      <c r="DG102" s="878" t="s">
        <v>604</v>
      </c>
      <c r="DH102" s="840"/>
      <c r="DI102" s="840"/>
      <c r="DJ102" s="840"/>
      <c r="DK102" s="879"/>
      <c r="DL102" s="878" t="s">
        <v>604</v>
      </c>
      <c r="DM102" s="840"/>
      <c r="DN102" s="840"/>
      <c r="DO102" s="840"/>
      <c r="DP102" s="879"/>
      <c r="DQ102" s="878" t="s">
        <v>604</v>
      </c>
      <c r="DR102" s="840"/>
      <c r="DS102" s="840"/>
      <c r="DT102" s="840"/>
      <c r="DU102" s="879"/>
      <c r="DV102" s="773"/>
      <c r="DW102" s="774"/>
      <c r="DX102" s="774"/>
      <c r="DY102" s="774"/>
      <c r="DZ102" s="90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03" t="s">
        <v>432</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04" t="s">
        <v>433</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434</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435</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5" t="s">
        <v>436</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437</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216" customFormat="1" ht="26.25" customHeight="1" x14ac:dyDescent="0.2">
      <c r="A109" s="900" t="s">
        <v>438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439</v>
      </c>
      <c r="AB109" s="881"/>
      <c r="AC109" s="881"/>
      <c r="AD109" s="881"/>
      <c r="AE109" s="882"/>
      <c r="AF109" s="880" t="s">
        <v>440</v>
      </c>
      <c r="AG109" s="881"/>
      <c r="AH109" s="881"/>
      <c r="AI109" s="881"/>
      <c r="AJ109" s="882"/>
      <c r="AK109" s="880" t="s">
        <v>312</v>
      </c>
      <c r="AL109" s="881"/>
      <c r="AM109" s="881"/>
      <c r="AN109" s="881"/>
      <c r="AO109" s="882"/>
      <c r="AP109" s="880" t="s">
        <v>441</v>
      </c>
      <c r="AQ109" s="881"/>
      <c r="AR109" s="881"/>
      <c r="AS109" s="881"/>
      <c r="AT109" s="883"/>
      <c r="AU109" s="900" t="s">
        <v>438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439</v>
      </c>
      <c r="BR109" s="881"/>
      <c r="BS109" s="881"/>
      <c r="BT109" s="881"/>
      <c r="BU109" s="882"/>
      <c r="BV109" s="880" t="s">
        <v>440</v>
      </c>
      <c r="BW109" s="881"/>
      <c r="BX109" s="881"/>
      <c r="BY109" s="881"/>
      <c r="BZ109" s="882"/>
      <c r="CA109" s="880" t="s">
        <v>312</v>
      </c>
      <c r="CB109" s="881"/>
      <c r="CC109" s="881"/>
      <c r="CD109" s="881"/>
      <c r="CE109" s="882"/>
      <c r="CF109" s="901" t="s">
        <v>441</v>
      </c>
      <c r="CG109" s="901"/>
      <c r="CH109" s="901"/>
      <c r="CI109" s="901"/>
      <c r="CJ109" s="901"/>
      <c r="CK109" s="880" t="s">
        <v>442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439</v>
      </c>
      <c r="DH109" s="881"/>
      <c r="DI109" s="881"/>
      <c r="DJ109" s="881"/>
      <c r="DK109" s="882"/>
      <c r="DL109" s="880" t="s">
        <v>440</v>
      </c>
      <c r="DM109" s="881"/>
      <c r="DN109" s="881"/>
      <c r="DO109" s="881"/>
      <c r="DP109" s="882"/>
      <c r="DQ109" s="880" t="s">
        <v>312</v>
      </c>
      <c r="DR109" s="881"/>
      <c r="DS109" s="881"/>
      <c r="DT109" s="881"/>
      <c r="DU109" s="882"/>
      <c r="DV109" s="880" t="s">
        <v>441</v>
      </c>
      <c r="DW109" s="881"/>
      <c r="DX109" s="881"/>
      <c r="DY109" s="881"/>
      <c r="DZ109" s="883"/>
    </row>
    <row r="110" spans="1:131" s="216" customFormat="1" ht="26.25" customHeight="1" x14ac:dyDescent="0.2">
      <c r="A110" s="884" t="s">
        <v>443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2644830</v>
      </c>
      <c r="AB110" s="888"/>
      <c r="AC110" s="888"/>
      <c r="AD110" s="888"/>
      <c r="AE110" s="889"/>
      <c r="AF110" s="890">
        <v>2343824</v>
      </c>
      <c r="AG110" s="888"/>
      <c r="AH110" s="888"/>
      <c r="AI110" s="888"/>
      <c r="AJ110" s="889"/>
      <c r="AK110" s="890">
        <v>2268677</v>
      </c>
      <c r="AL110" s="888"/>
      <c r="AM110" s="888"/>
      <c r="AN110" s="888"/>
      <c r="AO110" s="889"/>
      <c r="AP110" s="891">
        <v>18.100000000000001</v>
      </c>
      <c r="AQ110" s="892"/>
      <c r="AR110" s="892"/>
      <c r="AS110" s="892"/>
      <c r="AT110" s="893"/>
      <c r="AU110" s="894" t="s">
        <v>73</v>
      </c>
      <c r="AV110" s="895"/>
      <c r="AW110" s="895"/>
      <c r="AX110" s="895"/>
      <c r="AY110" s="895"/>
      <c r="AZ110" s="917" t="s">
        <v>444</v>
      </c>
      <c r="BA110" s="885"/>
      <c r="BB110" s="885"/>
      <c r="BC110" s="885"/>
      <c r="BD110" s="885"/>
      <c r="BE110" s="885"/>
      <c r="BF110" s="885"/>
      <c r="BG110" s="885"/>
      <c r="BH110" s="885"/>
      <c r="BI110" s="885"/>
      <c r="BJ110" s="885"/>
      <c r="BK110" s="885"/>
      <c r="BL110" s="885"/>
      <c r="BM110" s="885"/>
      <c r="BN110" s="885"/>
      <c r="BO110" s="885"/>
      <c r="BP110" s="886"/>
      <c r="BQ110" s="918">
        <v>19510067</v>
      </c>
      <c r="BR110" s="919"/>
      <c r="BS110" s="919"/>
      <c r="BT110" s="919"/>
      <c r="BU110" s="919"/>
      <c r="BV110" s="919">
        <v>20452215</v>
      </c>
      <c r="BW110" s="919"/>
      <c r="BX110" s="919"/>
      <c r="BY110" s="919"/>
      <c r="BZ110" s="919"/>
      <c r="CA110" s="919">
        <v>21762446</v>
      </c>
      <c r="CB110" s="919"/>
      <c r="CC110" s="919"/>
      <c r="CD110" s="919"/>
      <c r="CE110" s="919"/>
      <c r="CF110" s="932">
        <v>174</v>
      </c>
      <c r="CG110" s="933"/>
      <c r="CH110" s="933"/>
      <c r="CI110" s="933"/>
      <c r="CJ110" s="933"/>
      <c r="CK110" s="934" t="s">
        <v>445</v>
      </c>
      <c r="CL110" s="935"/>
      <c r="CM110" s="917" t="s">
        <v>446</v>
      </c>
      <c r="CN110" s="885"/>
      <c r="CO110" s="885"/>
      <c r="CP110" s="885"/>
      <c r="CQ110" s="885"/>
      <c r="CR110" s="885"/>
      <c r="CS110" s="885"/>
      <c r="CT110" s="885"/>
      <c r="CU110" s="885"/>
      <c r="CV110" s="885"/>
      <c r="CW110" s="885"/>
      <c r="CX110" s="885"/>
      <c r="CY110" s="885"/>
      <c r="CZ110" s="885"/>
      <c r="DA110" s="885"/>
      <c r="DB110" s="885"/>
      <c r="DC110" s="885"/>
      <c r="DD110" s="885"/>
      <c r="DE110" s="885"/>
      <c r="DF110" s="886"/>
      <c r="DG110" s="918" t="s">
        <v>234</v>
      </c>
      <c r="DH110" s="919"/>
      <c r="DI110" s="919"/>
      <c r="DJ110" s="919"/>
      <c r="DK110" s="919"/>
      <c r="DL110" s="919" t="s">
        <v>234</v>
      </c>
      <c r="DM110" s="919"/>
      <c r="DN110" s="919"/>
      <c r="DO110" s="919"/>
      <c r="DP110" s="919"/>
      <c r="DQ110" s="919" t="s">
        <v>234</v>
      </c>
      <c r="DR110" s="919"/>
      <c r="DS110" s="919"/>
      <c r="DT110" s="919"/>
      <c r="DU110" s="919"/>
      <c r="DV110" s="920" t="s">
        <v>234</v>
      </c>
      <c r="DW110" s="920"/>
      <c r="DX110" s="920"/>
      <c r="DY110" s="920"/>
      <c r="DZ110" s="921"/>
    </row>
    <row r="111" spans="1:131" s="216" customFormat="1" ht="26.25" customHeight="1" x14ac:dyDescent="0.2">
      <c r="A111" s="922" t="s">
        <v>447</v>
      </c>
      <c r="B111" s="923"/>
      <c r="C111" s="923"/>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4"/>
      <c r="AA111" s="925" t="s">
        <v>234</v>
      </c>
      <c r="AB111" s="926"/>
      <c r="AC111" s="926"/>
      <c r="AD111" s="926"/>
      <c r="AE111" s="927"/>
      <c r="AF111" s="928" t="s">
        <v>234</v>
      </c>
      <c r="AG111" s="926"/>
      <c r="AH111" s="926"/>
      <c r="AI111" s="926"/>
      <c r="AJ111" s="927"/>
      <c r="AK111" s="928" t="s">
        <v>234</v>
      </c>
      <c r="AL111" s="926"/>
      <c r="AM111" s="926"/>
      <c r="AN111" s="926"/>
      <c r="AO111" s="927"/>
      <c r="AP111" s="929" t="s">
        <v>234</v>
      </c>
      <c r="AQ111" s="930"/>
      <c r="AR111" s="930"/>
      <c r="AS111" s="930"/>
      <c r="AT111" s="931"/>
      <c r="AU111" s="896"/>
      <c r="AV111" s="897"/>
      <c r="AW111" s="897"/>
      <c r="AX111" s="897"/>
      <c r="AY111" s="897"/>
      <c r="AZ111" s="910" t="s">
        <v>448</v>
      </c>
      <c r="BA111" s="911"/>
      <c r="BB111" s="911"/>
      <c r="BC111" s="911"/>
      <c r="BD111" s="911"/>
      <c r="BE111" s="911"/>
      <c r="BF111" s="911"/>
      <c r="BG111" s="911"/>
      <c r="BH111" s="911"/>
      <c r="BI111" s="911"/>
      <c r="BJ111" s="911"/>
      <c r="BK111" s="911"/>
      <c r="BL111" s="911"/>
      <c r="BM111" s="911"/>
      <c r="BN111" s="911"/>
      <c r="BO111" s="911"/>
      <c r="BP111" s="912"/>
      <c r="BQ111" s="913" t="s">
        <v>234</v>
      </c>
      <c r="BR111" s="914"/>
      <c r="BS111" s="914"/>
      <c r="BT111" s="914"/>
      <c r="BU111" s="914"/>
      <c r="BV111" s="914" t="s">
        <v>234</v>
      </c>
      <c r="BW111" s="914"/>
      <c r="BX111" s="914"/>
      <c r="BY111" s="914"/>
      <c r="BZ111" s="914"/>
      <c r="CA111" s="914" t="s">
        <v>234</v>
      </c>
      <c r="CB111" s="914"/>
      <c r="CC111" s="914"/>
      <c r="CD111" s="914"/>
      <c r="CE111" s="914"/>
      <c r="CF111" s="908" t="s">
        <v>234</v>
      </c>
      <c r="CG111" s="909"/>
      <c r="CH111" s="909"/>
      <c r="CI111" s="909"/>
      <c r="CJ111" s="909"/>
      <c r="CK111" s="936"/>
      <c r="CL111" s="937"/>
      <c r="CM111" s="910" t="s">
        <v>449</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13" t="s">
        <v>234</v>
      </c>
      <c r="DH111" s="914"/>
      <c r="DI111" s="914"/>
      <c r="DJ111" s="914"/>
      <c r="DK111" s="914"/>
      <c r="DL111" s="914" t="s">
        <v>234</v>
      </c>
      <c r="DM111" s="914"/>
      <c r="DN111" s="914"/>
      <c r="DO111" s="914"/>
      <c r="DP111" s="914"/>
      <c r="DQ111" s="914" t="s">
        <v>234</v>
      </c>
      <c r="DR111" s="914"/>
      <c r="DS111" s="914"/>
      <c r="DT111" s="914"/>
      <c r="DU111" s="914"/>
      <c r="DV111" s="915" t="s">
        <v>234</v>
      </c>
      <c r="DW111" s="915"/>
      <c r="DX111" s="915"/>
      <c r="DY111" s="915"/>
      <c r="DZ111" s="916"/>
    </row>
    <row r="112" spans="1:131" s="216" customFormat="1" ht="26.25" customHeight="1" x14ac:dyDescent="0.2">
      <c r="A112" s="940" t="s">
        <v>450</v>
      </c>
      <c r="B112" s="941"/>
      <c r="C112" s="911" t="s">
        <v>451</v>
      </c>
      <c r="D112" s="911"/>
      <c r="E112" s="911"/>
      <c r="F112" s="911"/>
      <c r="G112" s="911"/>
      <c r="H112" s="911"/>
      <c r="I112" s="911"/>
      <c r="J112" s="911"/>
      <c r="K112" s="911"/>
      <c r="L112" s="911"/>
      <c r="M112" s="911"/>
      <c r="N112" s="911"/>
      <c r="O112" s="911"/>
      <c r="P112" s="911"/>
      <c r="Q112" s="911"/>
      <c r="R112" s="911"/>
      <c r="S112" s="911"/>
      <c r="T112" s="911"/>
      <c r="U112" s="911"/>
      <c r="V112" s="911"/>
      <c r="W112" s="911"/>
      <c r="X112" s="911"/>
      <c r="Y112" s="911"/>
      <c r="Z112" s="912"/>
      <c r="AA112" s="946" t="s">
        <v>234</v>
      </c>
      <c r="AB112" s="947"/>
      <c r="AC112" s="947"/>
      <c r="AD112" s="947"/>
      <c r="AE112" s="948"/>
      <c r="AF112" s="949" t="s">
        <v>234</v>
      </c>
      <c r="AG112" s="947"/>
      <c r="AH112" s="947"/>
      <c r="AI112" s="947"/>
      <c r="AJ112" s="948"/>
      <c r="AK112" s="949" t="s">
        <v>234</v>
      </c>
      <c r="AL112" s="947"/>
      <c r="AM112" s="947"/>
      <c r="AN112" s="947"/>
      <c r="AO112" s="948"/>
      <c r="AP112" s="950" t="s">
        <v>234</v>
      </c>
      <c r="AQ112" s="951"/>
      <c r="AR112" s="951"/>
      <c r="AS112" s="951"/>
      <c r="AT112" s="952"/>
      <c r="AU112" s="896"/>
      <c r="AV112" s="897"/>
      <c r="AW112" s="897"/>
      <c r="AX112" s="897"/>
      <c r="AY112" s="897"/>
      <c r="AZ112" s="910" t="s">
        <v>452</v>
      </c>
      <c r="BA112" s="911"/>
      <c r="BB112" s="911"/>
      <c r="BC112" s="911"/>
      <c r="BD112" s="911"/>
      <c r="BE112" s="911"/>
      <c r="BF112" s="911"/>
      <c r="BG112" s="911"/>
      <c r="BH112" s="911"/>
      <c r="BI112" s="911"/>
      <c r="BJ112" s="911"/>
      <c r="BK112" s="911"/>
      <c r="BL112" s="911"/>
      <c r="BM112" s="911"/>
      <c r="BN112" s="911"/>
      <c r="BO112" s="911"/>
      <c r="BP112" s="912"/>
      <c r="BQ112" s="913">
        <v>4435506</v>
      </c>
      <c r="BR112" s="914"/>
      <c r="BS112" s="914"/>
      <c r="BT112" s="914"/>
      <c r="BU112" s="914"/>
      <c r="BV112" s="914">
        <v>4107341</v>
      </c>
      <c r="BW112" s="914"/>
      <c r="BX112" s="914"/>
      <c r="BY112" s="914"/>
      <c r="BZ112" s="914"/>
      <c r="CA112" s="914">
        <v>3776759</v>
      </c>
      <c r="CB112" s="914"/>
      <c r="CC112" s="914"/>
      <c r="CD112" s="914"/>
      <c r="CE112" s="914"/>
      <c r="CF112" s="908">
        <v>30.2</v>
      </c>
      <c r="CG112" s="909"/>
      <c r="CH112" s="909"/>
      <c r="CI112" s="909"/>
      <c r="CJ112" s="909"/>
      <c r="CK112" s="936"/>
      <c r="CL112" s="937"/>
      <c r="CM112" s="910" t="s">
        <v>453</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13" t="s">
        <v>234</v>
      </c>
      <c r="DH112" s="914"/>
      <c r="DI112" s="914"/>
      <c r="DJ112" s="914"/>
      <c r="DK112" s="914"/>
      <c r="DL112" s="914" t="s">
        <v>234</v>
      </c>
      <c r="DM112" s="914"/>
      <c r="DN112" s="914"/>
      <c r="DO112" s="914"/>
      <c r="DP112" s="914"/>
      <c r="DQ112" s="914" t="s">
        <v>234</v>
      </c>
      <c r="DR112" s="914"/>
      <c r="DS112" s="914"/>
      <c r="DT112" s="914"/>
      <c r="DU112" s="914"/>
      <c r="DV112" s="915" t="s">
        <v>234</v>
      </c>
      <c r="DW112" s="915"/>
      <c r="DX112" s="915"/>
      <c r="DY112" s="915"/>
      <c r="DZ112" s="916"/>
    </row>
    <row r="113" spans="1:130" s="216" customFormat="1" ht="26.25" customHeight="1" x14ac:dyDescent="0.2">
      <c r="A113" s="942"/>
      <c r="B113" s="943"/>
      <c r="C113" s="911" t="s">
        <v>454</v>
      </c>
      <c r="D113" s="911"/>
      <c r="E113" s="911"/>
      <c r="F113" s="911"/>
      <c r="G113" s="911"/>
      <c r="H113" s="911"/>
      <c r="I113" s="911"/>
      <c r="J113" s="911"/>
      <c r="K113" s="911"/>
      <c r="L113" s="911"/>
      <c r="M113" s="911"/>
      <c r="N113" s="911"/>
      <c r="O113" s="911"/>
      <c r="P113" s="911"/>
      <c r="Q113" s="911"/>
      <c r="R113" s="911"/>
      <c r="S113" s="911"/>
      <c r="T113" s="911"/>
      <c r="U113" s="911"/>
      <c r="V113" s="911"/>
      <c r="W113" s="911"/>
      <c r="X113" s="911"/>
      <c r="Y113" s="911"/>
      <c r="Z113" s="912"/>
      <c r="AA113" s="925">
        <v>301918</v>
      </c>
      <c r="AB113" s="926"/>
      <c r="AC113" s="926"/>
      <c r="AD113" s="926"/>
      <c r="AE113" s="927"/>
      <c r="AF113" s="928">
        <v>267354</v>
      </c>
      <c r="AG113" s="926"/>
      <c r="AH113" s="926"/>
      <c r="AI113" s="926"/>
      <c r="AJ113" s="927"/>
      <c r="AK113" s="928">
        <v>265670</v>
      </c>
      <c r="AL113" s="926"/>
      <c r="AM113" s="926"/>
      <c r="AN113" s="926"/>
      <c r="AO113" s="927"/>
      <c r="AP113" s="929">
        <v>2.1</v>
      </c>
      <c r="AQ113" s="930"/>
      <c r="AR113" s="930"/>
      <c r="AS113" s="930"/>
      <c r="AT113" s="931"/>
      <c r="AU113" s="896"/>
      <c r="AV113" s="897"/>
      <c r="AW113" s="897"/>
      <c r="AX113" s="897"/>
      <c r="AY113" s="897"/>
      <c r="AZ113" s="910" t="s">
        <v>455</v>
      </c>
      <c r="BA113" s="911"/>
      <c r="BB113" s="911"/>
      <c r="BC113" s="911"/>
      <c r="BD113" s="911"/>
      <c r="BE113" s="911"/>
      <c r="BF113" s="911"/>
      <c r="BG113" s="911"/>
      <c r="BH113" s="911"/>
      <c r="BI113" s="911"/>
      <c r="BJ113" s="911"/>
      <c r="BK113" s="911"/>
      <c r="BL113" s="911"/>
      <c r="BM113" s="911"/>
      <c r="BN113" s="911"/>
      <c r="BO113" s="911"/>
      <c r="BP113" s="912"/>
      <c r="BQ113" s="913">
        <v>967346</v>
      </c>
      <c r="BR113" s="914"/>
      <c r="BS113" s="914"/>
      <c r="BT113" s="914"/>
      <c r="BU113" s="914"/>
      <c r="BV113" s="914">
        <v>862151</v>
      </c>
      <c r="BW113" s="914"/>
      <c r="BX113" s="914"/>
      <c r="BY113" s="914"/>
      <c r="BZ113" s="914"/>
      <c r="CA113" s="914">
        <v>927323</v>
      </c>
      <c r="CB113" s="914"/>
      <c r="CC113" s="914"/>
      <c r="CD113" s="914"/>
      <c r="CE113" s="914"/>
      <c r="CF113" s="908">
        <v>7.4</v>
      </c>
      <c r="CG113" s="909"/>
      <c r="CH113" s="909"/>
      <c r="CI113" s="909"/>
      <c r="CJ113" s="909"/>
      <c r="CK113" s="936"/>
      <c r="CL113" s="937"/>
      <c r="CM113" s="910" t="s">
        <v>456</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946" t="s">
        <v>457</v>
      </c>
      <c r="DH113" s="947"/>
      <c r="DI113" s="947"/>
      <c r="DJ113" s="947"/>
      <c r="DK113" s="948"/>
      <c r="DL113" s="949" t="s">
        <v>234</v>
      </c>
      <c r="DM113" s="947"/>
      <c r="DN113" s="947"/>
      <c r="DO113" s="947"/>
      <c r="DP113" s="948"/>
      <c r="DQ113" s="949" t="s">
        <v>234</v>
      </c>
      <c r="DR113" s="947"/>
      <c r="DS113" s="947"/>
      <c r="DT113" s="947"/>
      <c r="DU113" s="948"/>
      <c r="DV113" s="950" t="s">
        <v>234</v>
      </c>
      <c r="DW113" s="951"/>
      <c r="DX113" s="951"/>
      <c r="DY113" s="951"/>
      <c r="DZ113" s="952"/>
    </row>
    <row r="114" spans="1:130" s="216" customFormat="1" ht="26.25" customHeight="1" x14ac:dyDescent="0.2">
      <c r="A114" s="942"/>
      <c r="B114" s="943"/>
      <c r="C114" s="911" t="s">
        <v>458</v>
      </c>
      <c r="D114" s="911"/>
      <c r="E114" s="911"/>
      <c r="F114" s="911"/>
      <c r="G114" s="911"/>
      <c r="H114" s="911"/>
      <c r="I114" s="911"/>
      <c r="J114" s="911"/>
      <c r="K114" s="911"/>
      <c r="L114" s="911"/>
      <c r="M114" s="911"/>
      <c r="N114" s="911"/>
      <c r="O114" s="911"/>
      <c r="P114" s="911"/>
      <c r="Q114" s="911"/>
      <c r="R114" s="911"/>
      <c r="S114" s="911"/>
      <c r="T114" s="911"/>
      <c r="U114" s="911"/>
      <c r="V114" s="911"/>
      <c r="W114" s="911"/>
      <c r="X114" s="911"/>
      <c r="Y114" s="911"/>
      <c r="Z114" s="912"/>
      <c r="AA114" s="946">
        <v>98134</v>
      </c>
      <c r="AB114" s="947"/>
      <c r="AC114" s="947"/>
      <c r="AD114" s="947"/>
      <c r="AE114" s="948"/>
      <c r="AF114" s="949">
        <v>113653</v>
      </c>
      <c r="AG114" s="947"/>
      <c r="AH114" s="947"/>
      <c r="AI114" s="947"/>
      <c r="AJ114" s="948"/>
      <c r="AK114" s="949">
        <v>105549</v>
      </c>
      <c r="AL114" s="947"/>
      <c r="AM114" s="947"/>
      <c r="AN114" s="947"/>
      <c r="AO114" s="948"/>
      <c r="AP114" s="950">
        <v>0.8</v>
      </c>
      <c r="AQ114" s="951"/>
      <c r="AR114" s="951"/>
      <c r="AS114" s="951"/>
      <c r="AT114" s="952"/>
      <c r="AU114" s="896"/>
      <c r="AV114" s="897"/>
      <c r="AW114" s="897"/>
      <c r="AX114" s="897"/>
      <c r="AY114" s="897"/>
      <c r="AZ114" s="910" t="s">
        <v>459</v>
      </c>
      <c r="BA114" s="911"/>
      <c r="BB114" s="911"/>
      <c r="BC114" s="911"/>
      <c r="BD114" s="911"/>
      <c r="BE114" s="911"/>
      <c r="BF114" s="911"/>
      <c r="BG114" s="911"/>
      <c r="BH114" s="911"/>
      <c r="BI114" s="911"/>
      <c r="BJ114" s="911"/>
      <c r="BK114" s="911"/>
      <c r="BL114" s="911"/>
      <c r="BM114" s="911"/>
      <c r="BN114" s="911"/>
      <c r="BO114" s="911"/>
      <c r="BP114" s="912"/>
      <c r="BQ114" s="913">
        <v>3605692</v>
      </c>
      <c r="BR114" s="914"/>
      <c r="BS114" s="914"/>
      <c r="BT114" s="914"/>
      <c r="BU114" s="914"/>
      <c r="BV114" s="914">
        <v>3327853</v>
      </c>
      <c r="BW114" s="914"/>
      <c r="BX114" s="914"/>
      <c r="BY114" s="914"/>
      <c r="BZ114" s="914"/>
      <c r="CA114" s="914">
        <v>2990411</v>
      </c>
      <c r="CB114" s="914"/>
      <c r="CC114" s="914"/>
      <c r="CD114" s="914"/>
      <c r="CE114" s="914"/>
      <c r="CF114" s="908">
        <v>23.9</v>
      </c>
      <c r="CG114" s="909"/>
      <c r="CH114" s="909"/>
      <c r="CI114" s="909"/>
      <c r="CJ114" s="909"/>
      <c r="CK114" s="936"/>
      <c r="CL114" s="937"/>
      <c r="CM114" s="910" t="s">
        <v>460</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946" t="s">
        <v>234</v>
      </c>
      <c r="DH114" s="947"/>
      <c r="DI114" s="947"/>
      <c r="DJ114" s="947"/>
      <c r="DK114" s="948"/>
      <c r="DL114" s="949" t="s">
        <v>234</v>
      </c>
      <c r="DM114" s="947"/>
      <c r="DN114" s="947"/>
      <c r="DO114" s="947"/>
      <c r="DP114" s="948"/>
      <c r="DQ114" s="949" t="s">
        <v>234</v>
      </c>
      <c r="DR114" s="947"/>
      <c r="DS114" s="947"/>
      <c r="DT114" s="947"/>
      <c r="DU114" s="948"/>
      <c r="DV114" s="950" t="s">
        <v>234</v>
      </c>
      <c r="DW114" s="951"/>
      <c r="DX114" s="951"/>
      <c r="DY114" s="951"/>
      <c r="DZ114" s="952"/>
    </row>
    <row r="115" spans="1:130" s="216" customFormat="1" ht="26.25" customHeight="1" x14ac:dyDescent="0.2">
      <c r="A115" s="942"/>
      <c r="B115" s="943"/>
      <c r="C115" s="911" t="s">
        <v>461</v>
      </c>
      <c r="D115" s="911"/>
      <c r="E115" s="911"/>
      <c r="F115" s="911"/>
      <c r="G115" s="911"/>
      <c r="H115" s="911"/>
      <c r="I115" s="911"/>
      <c r="J115" s="911"/>
      <c r="K115" s="911"/>
      <c r="L115" s="911"/>
      <c r="M115" s="911"/>
      <c r="N115" s="911"/>
      <c r="O115" s="911"/>
      <c r="P115" s="911"/>
      <c r="Q115" s="911"/>
      <c r="R115" s="911"/>
      <c r="S115" s="911"/>
      <c r="T115" s="911"/>
      <c r="U115" s="911"/>
      <c r="V115" s="911"/>
      <c r="W115" s="911"/>
      <c r="X115" s="911"/>
      <c r="Y115" s="911"/>
      <c r="Z115" s="912"/>
      <c r="AA115" s="925" t="s">
        <v>234</v>
      </c>
      <c r="AB115" s="926"/>
      <c r="AC115" s="926"/>
      <c r="AD115" s="926"/>
      <c r="AE115" s="927"/>
      <c r="AF115" s="928" t="s">
        <v>234</v>
      </c>
      <c r="AG115" s="926"/>
      <c r="AH115" s="926"/>
      <c r="AI115" s="926"/>
      <c r="AJ115" s="927"/>
      <c r="AK115" s="928" t="s">
        <v>234</v>
      </c>
      <c r="AL115" s="926"/>
      <c r="AM115" s="926"/>
      <c r="AN115" s="926"/>
      <c r="AO115" s="927"/>
      <c r="AP115" s="929" t="s">
        <v>234</v>
      </c>
      <c r="AQ115" s="930"/>
      <c r="AR115" s="930"/>
      <c r="AS115" s="930"/>
      <c r="AT115" s="931"/>
      <c r="AU115" s="896"/>
      <c r="AV115" s="897"/>
      <c r="AW115" s="897"/>
      <c r="AX115" s="897"/>
      <c r="AY115" s="897"/>
      <c r="AZ115" s="910" t="s">
        <v>462</v>
      </c>
      <c r="BA115" s="911"/>
      <c r="BB115" s="911"/>
      <c r="BC115" s="911"/>
      <c r="BD115" s="911"/>
      <c r="BE115" s="911"/>
      <c r="BF115" s="911"/>
      <c r="BG115" s="911"/>
      <c r="BH115" s="911"/>
      <c r="BI115" s="911"/>
      <c r="BJ115" s="911"/>
      <c r="BK115" s="911"/>
      <c r="BL115" s="911"/>
      <c r="BM115" s="911"/>
      <c r="BN115" s="911"/>
      <c r="BO115" s="911"/>
      <c r="BP115" s="912"/>
      <c r="BQ115" s="913" t="s">
        <v>234</v>
      </c>
      <c r="BR115" s="914"/>
      <c r="BS115" s="914"/>
      <c r="BT115" s="914"/>
      <c r="BU115" s="914"/>
      <c r="BV115" s="914" t="s">
        <v>234</v>
      </c>
      <c r="BW115" s="914"/>
      <c r="BX115" s="914"/>
      <c r="BY115" s="914"/>
      <c r="BZ115" s="914"/>
      <c r="CA115" s="914" t="s">
        <v>234</v>
      </c>
      <c r="CB115" s="914"/>
      <c r="CC115" s="914"/>
      <c r="CD115" s="914"/>
      <c r="CE115" s="914"/>
      <c r="CF115" s="908" t="s">
        <v>234</v>
      </c>
      <c r="CG115" s="909"/>
      <c r="CH115" s="909"/>
      <c r="CI115" s="909"/>
      <c r="CJ115" s="909"/>
      <c r="CK115" s="936"/>
      <c r="CL115" s="937"/>
      <c r="CM115" s="910" t="s">
        <v>463</v>
      </c>
      <c r="CN115" s="911"/>
      <c r="CO115" s="911"/>
      <c r="CP115" s="911"/>
      <c r="CQ115" s="911"/>
      <c r="CR115" s="911"/>
      <c r="CS115" s="911"/>
      <c r="CT115" s="911"/>
      <c r="CU115" s="911"/>
      <c r="CV115" s="911"/>
      <c r="CW115" s="911"/>
      <c r="CX115" s="911"/>
      <c r="CY115" s="911"/>
      <c r="CZ115" s="911"/>
      <c r="DA115" s="911"/>
      <c r="DB115" s="911"/>
      <c r="DC115" s="911"/>
      <c r="DD115" s="911"/>
      <c r="DE115" s="911"/>
      <c r="DF115" s="912"/>
      <c r="DG115" s="946" t="s">
        <v>457</v>
      </c>
      <c r="DH115" s="947"/>
      <c r="DI115" s="947"/>
      <c r="DJ115" s="947"/>
      <c r="DK115" s="948"/>
      <c r="DL115" s="949" t="s">
        <v>234</v>
      </c>
      <c r="DM115" s="947"/>
      <c r="DN115" s="947"/>
      <c r="DO115" s="947"/>
      <c r="DP115" s="948"/>
      <c r="DQ115" s="949" t="s">
        <v>234</v>
      </c>
      <c r="DR115" s="947"/>
      <c r="DS115" s="947"/>
      <c r="DT115" s="947"/>
      <c r="DU115" s="948"/>
      <c r="DV115" s="950" t="s">
        <v>234</v>
      </c>
      <c r="DW115" s="951"/>
      <c r="DX115" s="951"/>
      <c r="DY115" s="951"/>
      <c r="DZ115" s="952"/>
    </row>
    <row r="116" spans="1:130" s="216" customFormat="1" ht="26.25" customHeight="1" x14ac:dyDescent="0.2">
      <c r="A116" s="944"/>
      <c r="B116" s="945"/>
      <c r="C116" s="953" t="s">
        <v>464</v>
      </c>
      <c r="D116" s="953"/>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4"/>
      <c r="AA116" s="946" t="s">
        <v>234</v>
      </c>
      <c r="AB116" s="947"/>
      <c r="AC116" s="947"/>
      <c r="AD116" s="947"/>
      <c r="AE116" s="948"/>
      <c r="AF116" s="949" t="s">
        <v>234</v>
      </c>
      <c r="AG116" s="947"/>
      <c r="AH116" s="947"/>
      <c r="AI116" s="947"/>
      <c r="AJ116" s="948"/>
      <c r="AK116" s="949" t="s">
        <v>234</v>
      </c>
      <c r="AL116" s="947"/>
      <c r="AM116" s="947"/>
      <c r="AN116" s="947"/>
      <c r="AO116" s="948"/>
      <c r="AP116" s="950" t="s">
        <v>234</v>
      </c>
      <c r="AQ116" s="951"/>
      <c r="AR116" s="951"/>
      <c r="AS116" s="951"/>
      <c r="AT116" s="952"/>
      <c r="AU116" s="896"/>
      <c r="AV116" s="897"/>
      <c r="AW116" s="897"/>
      <c r="AX116" s="897"/>
      <c r="AY116" s="897"/>
      <c r="AZ116" s="955" t="s">
        <v>465</v>
      </c>
      <c r="BA116" s="956"/>
      <c r="BB116" s="956"/>
      <c r="BC116" s="956"/>
      <c r="BD116" s="956"/>
      <c r="BE116" s="956"/>
      <c r="BF116" s="956"/>
      <c r="BG116" s="956"/>
      <c r="BH116" s="956"/>
      <c r="BI116" s="956"/>
      <c r="BJ116" s="956"/>
      <c r="BK116" s="956"/>
      <c r="BL116" s="956"/>
      <c r="BM116" s="956"/>
      <c r="BN116" s="956"/>
      <c r="BO116" s="956"/>
      <c r="BP116" s="957"/>
      <c r="BQ116" s="913" t="s">
        <v>234</v>
      </c>
      <c r="BR116" s="914"/>
      <c r="BS116" s="914"/>
      <c r="BT116" s="914"/>
      <c r="BU116" s="914"/>
      <c r="BV116" s="914" t="s">
        <v>234</v>
      </c>
      <c r="BW116" s="914"/>
      <c r="BX116" s="914"/>
      <c r="BY116" s="914"/>
      <c r="BZ116" s="914"/>
      <c r="CA116" s="914" t="s">
        <v>234</v>
      </c>
      <c r="CB116" s="914"/>
      <c r="CC116" s="914"/>
      <c r="CD116" s="914"/>
      <c r="CE116" s="914"/>
      <c r="CF116" s="908" t="s">
        <v>234</v>
      </c>
      <c r="CG116" s="909"/>
      <c r="CH116" s="909"/>
      <c r="CI116" s="909"/>
      <c r="CJ116" s="909"/>
      <c r="CK116" s="936"/>
      <c r="CL116" s="937"/>
      <c r="CM116" s="910" t="s">
        <v>466</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946" t="s">
        <v>234</v>
      </c>
      <c r="DH116" s="947"/>
      <c r="DI116" s="947"/>
      <c r="DJ116" s="947"/>
      <c r="DK116" s="948"/>
      <c r="DL116" s="949" t="s">
        <v>234</v>
      </c>
      <c r="DM116" s="947"/>
      <c r="DN116" s="947"/>
      <c r="DO116" s="947"/>
      <c r="DP116" s="948"/>
      <c r="DQ116" s="949" t="s">
        <v>234</v>
      </c>
      <c r="DR116" s="947"/>
      <c r="DS116" s="947"/>
      <c r="DT116" s="947"/>
      <c r="DU116" s="948"/>
      <c r="DV116" s="950" t="s">
        <v>234</v>
      </c>
      <c r="DW116" s="951"/>
      <c r="DX116" s="951"/>
      <c r="DY116" s="951"/>
      <c r="DZ116" s="952"/>
    </row>
    <row r="117" spans="1:130" s="216" customFormat="1" ht="26.25" customHeight="1" x14ac:dyDescent="0.2">
      <c r="A117" s="900" t="s">
        <v>191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65" t="s">
        <v>467</v>
      </c>
      <c r="Z117" s="882"/>
      <c r="AA117" s="966">
        <v>3044882</v>
      </c>
      <c r="AB117" s="967"/>
      <c r="AC117" s="967"/>
      <c r="AD117" s="967"/>
      <c r="AE117" s="968"/>
      <c r="AF117" s="969">
        <v>2724831</v>
      </c>
      <c r="AG117" s="967"/>
      <c r="AH117" s="967"/>
      <c r="AI117" s="967"/>
      <c r="AJ117" s="968"/>
      <c r="AK117" s="969">
        <v>2639896</v>
      </c>
      <c r="AL117" s="967"/>
      <c r="AM117" s="967"/>
      <c r="AN117" s="967"/>
      <c r="AO117" s="968"/>
      <c r="AP117" s="970"/>
      <c r="AQ117" s="971"/>
      <c r="AR117" s="971"/>
      <c r="AS117" s="971"/>
      <c r="AT117" s="972"/>
      <c r="AU117" s="896"/>
      <c r="AV117" s="897"/>
      <c r="AW117" s="897"/>
      <c r="AX117" s="897"/>
      <c r="AY117" s="897"/>
      <c r="AZ117" s="962" t="s">
        <v>468</v>
      </c>
      <c r="BA117" s="963"/>
      <c r="BB117" s="963"/>
      <c r="BC117" s="963"/>
      <c r="BD117" s="963"/>
      <c r="BE117" s="963"/>
      <c r="BF117" s="963"/>
      <c r="BG117" s="963"/>
      <c r="BH117" s="963"/>
      <c r="BI117" s="963"/>
      <c r="BJ117" s="963"/>
      <c r="BK117" s="963"/>
      <c r="BL117" s="963"/>
      <c r="BM117" s="963"/>
      <c r="BN117" s="963"/>
      <c r="BO117" s="963"/>
      <c r="BP117" s="964"/>
      <c r="BQ117" s="913" t="s">
        <v>234</v>
      </c>
      <c r="BR117" s="914"/>
      <c r="BS117" s="914"/>
      <c r="BT117" s="914"/>
      <c r="BU117" s="914"/>
      <c r="BV117" s="914" t="s">
        <v>234</v>
      </c>
      <c r="BW117" s="914"/>
      <c r="BX117" s="914"/>
      <c r="BY117" s="914"/>
      <c r="BZ117" s="914"/>
      <c r="CA117" s="914" t="s">
        <v>234</v>
      </c>
      <c r="CB117" s="914"/>
      <c r="CC117" s="914"/>
      <c r="CD117" s="914"/>
      <c r="CE117" s="914"/>
      <c r="CF117" s="908" t="s">
        <v>234</v>
      </c>
      <c r="CG117" s="909"/>
      <c r="CH117" s="909"/>
      <c r="CI117" s="909"/>
      <c r="CJ117" s="909"/>
      <c r="CK117" s="936"/>
      <c r="CL117" s="937"/>
      <c r="CM117" s="910" t="s">
        <v>469</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946" t="s">
        <v>234</v>
      </c>
      <c r="DH117" s="947"/>
      <c r="DI117" s="947"/>
      <c r="DJ117" s="947"/>
      <c r="DK117" s="948"/>
      <c r="DL117" s="949" t="s">
        <v>234</v>
      </c>
      <c r="DM117" s="947"/>
      <c r="DN117" s="947"/>
      <c r="DO117" s="947"/>
      <c r="DP117" s="948"/>
      <c r="DQ117" s="949" t="s">
        <v>234</v>
      </c>
      <c r="DR117" s="947"/>
      <c r="DS117" s="947"/>
      <c r="DT117" s="947"/>
      <c r="DU117" s="948"/>
      <c r="DV117" s="950" t="s">
        <v>234</v>
      </c>
      <c r="DW117" s="951"/>
      <c r="DX117" s="951"/>
      <c r="DY117" s="951"/>
      <c r="DZ117" s="952"/>
    </row>
    <row r="118" spans="1:130" s="216" customFormat="1" ht="26.25" customHeight="1" x14ac:dyDescent="0.2">
      <c r="A118" s="900" t="s">
        <v>442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439</v>
      </c>
      <c r="AB118" s="881"/>
      <c r="AC118" s="881"/>
      <c r="AD118" s="881"/>
      <c r="AE118" s="882"/>
      <c r="AF118" s="880" t="s">
        <v>440</v>
      </c>
      <c r="AG118" s="881"/>
      <c r="AH118" s="881"/>
      <c r="AI118" s="881"/>
      <c r="AJ118" s="882"/>
      <c r="AK118" s="880" t="s">
        <v>312</v>
      </c>
      <c r="AL118" s="881"/>
      <c r="AM118" s="881"/>
      <c r="AN118" s="881"/>
      <c r="AO118" s="882"/>
      <c r="AP118" s="958" t="s">
        <v>441</v>
      </c>
      <c r="AQ118" s="959"/>
      <c r="AR118" s="959"/>
      <c r="AS118" s="959"/>
      <c r="AT118" s="960"/>
      <c r="AU118" s="896"/>
      <c r="AV118" s="897"/>
      <c r="AW118" s="897"/>
      <c r="AX118" s="897"/>
      <c r="AY118" s="897"/>
      <c r="AZ118" s="961" t="s">
        <v>470</v>
      </c>
      <c r="BA118" s="953"/>
      <c r="BB118" s="953"/>
      <c r="BC118" s="953"/>
      <c r="BD118" s="953"/>
      <c r="BE118" s="953"/>
      <c r="BF118" s="953"/>
      <c r="BG118" s="953"/>
      <c r="BH118" s="953"/>
      <c r="BI118" s="953"/>
      <c r="BJ118" s="953"/>
      <c r="BK118" s="953"/>
      <c r="BL118" s="953"/>
      <c r="BM118" s="953"/>
      <c r="BN118" s="953"/>
      <c r="BO118" s="953"/>
      <c r="BP118" s="954"/>
      <c r="BQ118" s="987" t="s">
        <v>234</v>
      </c>
      <c r="BR118" s="988"/>
      <c r="BS118" s="988"/>
      <c r="BT118" s="988"/>
      <c r="BU118" s="988"/>
      <c r="BV118" s="988" t="s">
        <v>234</v>
      </c>
      <c r="BW118" s="988"/>
      <c r="BX118" s="988"/>
      <c r="BY118" s="988"/>
      <c r="BZ118" s="988"/>
      <c r="CA118" s="988" t="s">
        <v>234</v>
      </c>
      <c r="CB118" s="988"/>
      <c r="CC118" s="988"/>
      <c r="CD118" s="988"/>
      <c r="CE118" s="988"/>
      <c r="CF118" s="908" t="s">
        <v>234</v>
      </c>
      <c r="CG118" s="909"/>
      <c r="CH118" s="909"/>
      <c r="CI118" s="909"/>
      <c r="CJ118" s="909"/>
      <c r="CK118" s="936"/>
      <c r="CL118" s="937"/>
      <c r="CM118" s="910" t="s">
        <v>471</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946" t="s">
        <v>234</v>
      </c>
      <c r="DH118" s="947"/>
      <c r="DI118" s="947"/>
      <c r="DJ118" s="947"/>
      <c r="DK118" s="948"/>
      <c r="DL118" s="949" t="s">
        <v>234</v>
      </c>
      <c r="DM118" s="947"/>
      <c r="DN118" s="947"/>
      <c r="DO118" s="947"/>
      <c r="DP118" s="948"/>
      <c r="DQ118" s="949" t="s">
        <v>234</v>
      </c>
      <c r="DR118" s="947"/>
      <c r="DS118" s="947"/>
      <c r="DT118" s="947"/>
      <c r="DU118" s="948"/>
      <c r="DV118" s="950" t="s">
        <v>234</v>
      </c>
      <c r="DW118" s="951"/>
      <c r="DX118" s="951"/>
      <c r="DY118" s="951"/>
      <c r="DZ118" s="952"/>
    </row>
    <row r="119" spans="1:130" s="216" customFormat="1" ht="26.25" customHeight="1" x14ac:dyDescent="0.2">
      <c r="A119" s="1044" t="s">
        <v>445</v>
      </c>
      <c r="B119" s="935"/>
      <c r="C119" s="917" t="s">
        <v>446</v>
      </c>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6"/>
      <c r="AA119" s="887" t="s">
        <v>234</v>
      </c>
      <c r="AB119" s="888"/>
      <c r="AC119" s="888"/>
      <c r="AD119" s="888"/>
      <c r="AE119" s="889"/>
      <c r="AF119" s="890" t="s">
        <v>234</v>
      </c>
      <c r="AG119" s="888"/>
      <c r="AH119" s="888"/>
      <c r="AI119" s="888"/>
      <c r="AJ119" s="889"/>
      <c r="AK119" s="890" t="s">
        <v>234</v>
      </c>
      <c r="AL119" s="888"/>
      <c r="AM119" s="888"/>
      <c r="AN119" s="888"/>
      <c r="AO119" s="889"/>
      <c r="AP119" s="891" t="s">
        <v>234</v>
      </c>
      <c r="AQ119" s="892"/>
      <c r="AR119" s="892"/>
      <c r="AS119" s="892"/>
      <c r="AT119" s="893"/>
      <c r="AU119" s="898"/>
      <c r="AV119" s="899"/>
      <c r="AW119" s="899"/>
      <c r="AX119" s="899"/>
      <c r="AY119" s="899"/>
      <c r="AZ119" s="237" t="s">
        <v>191</v>
      </c>
      <c r="BA119" s="237"/>
      <c r="BB119" s="237"/>
      <c r="BC119" s="237"/>
      <c r="BD119" s="237"/>
      <c r="BE119" s="237"/>
      <c r="BF119" s="237"/>
      <c r="BG119" s="237"/>
      <c r="BH119" s="237"/>
      <c r="BI119" s="237"/>
      <c r="BJ119" s="237"/>
      <c r="BK119" s="237"/>
      <c r="BL119" s="237"/>
      <c r="BM119" s="237"/>
      <c r="BN119" s="237"/>
      <c r="BO119" s="965" t="s">
        <v>472</v>
      </c>
      <c r="BP119" s="993"/>
      <c r="BQ119" s="987">
        <v>28518611</v>
      </c>
      <c r="BR119" s="988"/>
      <c r="BS119" s="988"/>
      <c r="BT119" s="988"/>
      <c r="BU119" s="988"/>
      <c r="BV119" s="988">
        <v>28749560</v>
      </c>
      <c r="BW119" s="988"/>
      <c r="BX119" s="988"/>
      <c r="BY119" s="988"/>
      <c r="BZ119" s="988"/>
      <c r="CA119" s="988">
        <v>29456939</v>
      </c>
      <c r="CB119" s="988"/>
      <c r="CC119" s="988"/>
      <c r="CD119" s="988"/>
      <c r="CE119" s="988"/>
      <c r="CF119" s="989"/>
      <c r="CG119" s="990"/>
      <c r="CH119" s="990"/>
      <c r="CI119" s="990"/>
      <c r="CJ119" s="991"/>
      <c r="CK119" s="938"/>
      <c r="CL119" s="939"/>
      <c r="CM119" s="961" t="s">
        <v>473</v>
      </c>
      <c r="CN119" s="953"/>
      <c r="CO119" s="953"/>
      <c r="CP119" s="953"/>
      <c r="CQ119" s="953"/>
      <c r="CR119" s="953"/>
      <c r="CS119" s="953"/>
      <c r="CT119" s="953"/>
      <c r="CU119" s="953"/>
      <c r="CV119" s="953"/>
      <c r="CW119" s="953"/>
      <c r="CX119" s="953"/>
      <c r="CY119" s="953"/>
      <c r="CZ119" s="953"/>
      <c r="DA119" s="953"/>
      <c r="DB119" s="953"/>
      <c r="DC119" s="953"/>
      <c r="DD119" s="953"/>
      <c r="DE119" s="953"/>
      <c r="DF119" s="954"/>
      <c r="DG119" s="992" t="s">
        <v>234</v>
      </c>
      <c r="DH119" s="974"/>
      <c r="DI119" s="974"/>
      <c r="DJ119" s="974"/>
      <c r="DK119" s="975"/>
      <c r="DL119" s="973" t="s">
        <v>234</v>
      </c>
      <c r="DM119" s="974"/>
      <c r="DN119" s="974"/>
      <c r="DO119" s="974"/>
      <c r="DP119" s="975"/>
      <c r="DQ119" s="973" t="s">
        <v>234</v>
      </c>
      <c r="DR119" s="974"/>
      <c r="DS119" s="974"/>
      <c r="DT119" s="974"/>
      <c r="DU119" s="975"/>
      <c r="DV119" s="976" t="s">
        <v>234</v>
      </c>
      <c r="DW119" s="977"/>
      <c r="DX119" s="977"/>
      <c r="DY119" s="977"/>
      <c r="DZ119" s="978"/>
    </row>
    <row r="120" spans="1:130" s="216" customFormat="1" ht="26.25" customHeight="1" x14ac:dyDescent="0.2">
      <c r="A120" s="1045"/>
      <c r="B120" s="937"/>
      <c r="C120" s="910" t="s">
        <v>449</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946" t="s">
        <v>234</v>
      </c>
      <c r="AB120" s="947"/>
      <c r="AC120" s="947"/>
      <c r="AD120" s="947"/>
      <c r="AE120" s="948"/>
      <c r="AF120" s="949" t="s">
        <v>234</v>
      </c>
      <c r="AG120" s="947"/>
      <c r="AH120" s="947"/>
      <c r="AI120" s="947"/>
      <c r="AJ120" s="948"/>
      <c r="AK120" s="949" t="s">
        <v>234</v>
      </c>
      <c r="AL120" s="947"/>
      <c r="AM120" s="947"/>
      <c r="AN120" s="947"/>
      <c r="AO120" s="948"/>
      <c r="AP120" s="950" t="s">
        <v>234</v>
      </c>
      <c r="AQ120" s="951"/>
      <c r="AR120" s="951"/>
      <c r="AS120" s="951"/>
      <c r="AT120" s="952"/>
      <c r="AU120" s="979" t="s">
        <v>474</v>
      </c>
      <c r="AV120" s="980"/>
      <c r="AW120" s="980"/>
      <c r="AX120" s="980"/>
      <c r="AY120" s="981"/>
      <c r="AZ120" s="917" t="s">
        <v>475</v>
      </c>
      <c r="BA120" s="885"/>
      <c r="BB120" s="885"/>
      <c r="BC120" s="885"/>
      <c r="BD120" s="885"/>
      <c r="BE120" s="885"/>
      <c r="BF120" s="885"/>
      <c r="BG120" s="885"/>
      <c r="BH120" s="885"/>
      <c r="BI120" s="885"/>
      <c r="BJ120" s="885"/>
      <c r="BK120" s="885"/>
      <c r="BL120" s="885"/>
      <c r="BM120" s="885"/>
      <c r="BN120" s="885"/>
      <c r="BO120" s="885"/>
      <c r="BP120" s="886"/>
      <c r="BQ120" s="918">
        <v>15476811</v>
      </c>
      <c r="BR120" s="919"/>
      <c r="BS120" s="919"/>
      <c r="BT120" s="919"/>
      <c r="BU120" s="919"/>
      <c r="BV120" s="919">
        <v>15611488</v>
      </c>
      <c r="BW120" s="919"/>
      <c r="BX120" s="919"/>
      <c r="BY120" s="919"/>
      <c r="BZ120" s="919"/>
      <c r="CA120" s="919">
        <v>16450419</v>
      </c>
      <c r="CB120" s="919"/>
      <c r="CC120" s="919"/>
      <c r="CD120" s="919"/>
      <c r="CE120" s="919"/>
      <c r="CF120" s="932">
        <v>131.5</v>
      </c>
      <c r="CG120" s="933"/>
      <c r="CH120" s="933"/>
      <c r="CI120" s="933"/>
      <c r="CJ120" s="933"/>
      <c r="CK120" s="994" t="s">
        <v>476</v>
      </c>
      <c r="CL120" s="995"/>
      <c r="CM120" s="995"/>
      <c r="CN120" s="995"/>
      <c r="CO120" s="996"/>
      <c r="CP120" s="1002" t="s">
        <v>477</v>
      </c>
      <c r="CQ120" s="1003"/>
      <c r="CR120" s="1003"/>
      <c r="CS120" s="1003"/>
      <c r="CT120" s="1003"/>
      <c r="CU120" s="1003"/>
      <c r="CV120" s="1003"/>
      <c r="CW120" s="1003"/>
      <c r="CX120" s="1003"/>
      <c r="CY120" s="1003"/>
      <c r="CZ120" s="1003"/>
      <c r="DA120" s="1003"/>
      <c r="DB120" s="1003"/>
      <c r="DC120" s="1003"/>
      <c r="DD120" s="1003"/>
      <c r="DE120" s="1003"/>
      <c r="DF120" s="1004"/>
      <c r="DG120" s="918">
        <v>2363072</v>
      </c>
      <c r="DH120" s="919"/>
      <c r="DI120" s="919"/>
      <c r="DJ120" s="919"/>
      <c r="DK120" s="919"/>
      <c r="DL120" s="919">
        <v>2173712</v>
      </c>
      <c r="DM120" s="919"/>
      <c r="DN120" s="919"/>
      <c r="DO120" s="919"/>
      <c r="DP120" s="919"/>
      <c r="DQ120" s="919">
        <v>1980783</v>
      </c>
      <c r="DR120" s="919"/>
      <c r="DS120" s="919"/>
      <c r="DT120" s="919"/>
      <c r="DU120" s="919"/>
      <c r="DV120" s="920">
        <v>15.8</v>
      </c>
      <c r="DW120" s="920"/>
      <c r="DX120" s="920"/>
      <c r="DY120" s="920"/>
      <c r="DZ120" s="921"/>
    </row>
    <row r="121" spans="1:130" s="216" customFormat="1" ht="26.25" customHeight="1" x14ac:dyDescent="0.2">
      <c r="A121" s="1045"/>
      <c r="B121" s="937"/>
      <c r="C121" s="962" t="s">
        <v>478</v>
      </c>
      <c r="D121" s="963"/>
      <c r="E121" s="963"/>
      <c r="F121" s="963"/>
      <c r="G121" s="963"/>
      <c r="H121" s="963"/>
      <c r="I121" s="963"/>
      <c r="J121" s="963"/>
      <c r="K121" s="963"/>
      <c r="L121" s="963"/>
      <c r="M121" s="963"/>
      <c r="N121" s="963"/>
      <c r="O121" s="963"/>
      <c r="P121" s="963"/>
      <c r="Q121" s="963"/>
      <c r="R121" s="963"/>
      <c r="S121" s="963"/>
      <c r="T121" s="963"/>
      <c r="U121" s="963"/>
      <c r="V121" s="963"/>
      <c r="W121" s="963"/>
      <c r="X121" s="963"/>
      <c r="Y121" s="963"/>
      <c r="Z121" s="964"/>
      <c r="AA121" s="946" t="s">
        <v>234</v>
      </c>
      <c r="AB121" s="947"/>
      <c r="AC121" s="947"/>
      <c r="AD121" s="947"/>
      <c r="AE121" s="948"/>
      <c r="AF121" s="949" t="s">
        <v>234</v>
      </c>
      <c r="AG121" s="947"/>
      <c r="AH121" s="947"/>
      <c r="AI121" s="947"/>
      <c r="AJ121" s="948"/>
      <c r="AK121" s="949" t="s">
        <v>234</v>
      </c>
      <c r="AL121" s="947"/>
      <c r="AM121" s="947"/>
      <c r="AN121" s="947"/>
      <c r="AO121" s="948"/>
      <c r="AP121" s="950" t="s">
        <v>234</v>
      </c>
      <c r="AQ121" s="951"/>
      <c r="AR121" s="951"/>
      <c r="AS121" s="951"/>
      <c r="AT121" s="952"/>
      <c r="AU121" s="982"/>
      <c r="AV121" s="983"/>
      <c r="AW121" s="983"/>
      <c r="AX121" s="983"/>
      <c r="AY121" s="984"/>
      <c r="AZ121" s="910" t="s">
        <v>479</v>
      </c>
      <c r="BA121" s="911"/>
      <c r="BB121" s="911"/>
      <c r="BC121" s="911"/>
      <c r="BD121" s="911"/>
      <c r="BE121" s="911"/>
      <c r="BF121" s="911"/>
      <c r="BG121" s="911"/>
      <c r="BH121" s="911"/>
      <c r="BI121" s="911"/>
      <c r="BJ121" s="911"/>
      <c r="BK121" s="911"/>
      <c r="BL121" s="911"/>
      <c r="BM121" s="911"/>
      <c r="BN121" s="911"/>
      <c r="BO121" s="911"/>
      <c r="BP121" s="912"/>
      <c r="BQ121" s="913">
        <v>353779</v>
      </c>
      <c r="BR121" s="914"/>
      <c r="BS121" s="914"/>
      <c r="BT121" s="914"/>
      <c r="BU121" s="914"/>
      <c r="BV121" s="914">
        <v>268009</v>
      </c>
      <c r="BW121" s="914"/>
      <c r="BX121" s="914"/>
      <c r="BY121" s="914"/>
      <c r="BZ121" s="914"/>
      <c r="CA121" s="914">
        <v>313839</v>
      </c>
      <c r="CB121" s="914"/>
      <c r="CC121" s="914"/>
      <c r="CD121" s="914"/>
      <c r="CE121" s="914"/>
      <c r="CF121" s="908">
        <v>2.5</v>
      </c>
      <c r="CG121" s="909"/>
      <c r="CH121" s="909"/>
      <c r="CI121" s="909"/>
      <c r="CJ121" s="909"/>
      <c r="CK121" s="997"/>
      <c r="CL121" s="998"/>
      <c r="CM121" s="998"/>
      <c r="CN121" s="998"/>
      <c r="CO121" s="999"/>
      <c r="CP121" s="1007" t="s">
        <v>418</v>
      </c>
      <c r="CQ121" s="1008"/>
      <c r="CR121" s="1008"/>
      <c r="CS121" s="1008"/>
      <c r="CT121" s="1008"/>
      <c r="CU121" s="1008"/>
      <c r="CV121" s="1008"/>
      <c r="CW121" s="1008"/>
      <c r="CX121" s="1008"/>
      <c r="CY121" s="1008"/>
      <c r="CZ121" s="1008"/>
      <c r="DA121" s="1008"/>
      <c r="DB121" s="1008"/>
      <c r="DC121" s="1008"/>
      <c r="DD121" s="1008"/>
      <c r="DE121" s="1008"/>
      <c r="DF121" s="1009"/>
      <c r="DG121" s="913">
        <v>2072434</v>
      </c>
      <c r="DH121" s="914"/>
      <c r="DI121" s="914"/>
      <c r="DJ121" s="914"/>
      <c r="DK121" s="914"/>
      <c r="DL121" s="914">
        <v>1933629</v>
      </c>
      <c r="DM121" s="914"/>
      <c r="DN121" s="914"/>
      <c r="DO121" s="914"/>
      <c r="DP121" s="914"/>
      <c r="DQ121" s="914">
        <v>1795976</v>
      </c>
      <c r="DR121" s="914"/>
      <c r="DS121" s="914"/>
      <c r="DT121" s="914"/>
      <c r="DU121" s="914"/>
      <c r="DV121" s="915">
        <v>14.4</v>
      </c>
      <c r="DW121" s="915"/>
      <c r="DX121" s="915"/>
      <c r="DY121" s="915"/>
      <c r="DZ121" s="916"/>
    </row>
    <row r="122" spans="1:130" s="216" customFormat="1" ht="26.25" customHeight="1" x14ac:dyDescent="0.2">
      <c r="A122" s="1045"/>
      <c r="B122" s="937"/>
      <c r="C122" s="910" t="s">
        <v>460</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946" t="s">
        <v>234</v>
      </c>
      <c r="AB122" s="947"/>
      <c r="AC122" s="947"/>
      <c r="AD122" s="947"/>
      <c r="AE122" s="948"/>
      <c r="AF122" s="949" t="s">
        <v>234</v>
      </c>
      <c r="AG122" s="947"/>
      <c r="AH122" s="947"/>
      <c r="AI122" s="947"/>
      <c r="AJ122" s="948"/>
      <c r="AK122" s="949" t="s">
        <v>234</v>
      </c>
      <c r="AL122" s="947"/>
      <c r="AM122" s="947"/>
      <c r="AN122" s="947"/>
      <c r="AO122" s="948"/>
      <c r="AP122" s="950" t="s">
        <v>234</v>
      </c>
      <c r="AQ122" s="951"/>
      <c r="AR122" s="951"/>
      <c r="AS122" s="951"/>
      <c r="AT122" s="952"/>
      <c r="AU122" s="982"/>
      <c r="AV122" s="983"/>
      <c r="AW122" s="983"/>
      <c r="AX122" s="983"/>
      <c r="AY122" s="984"/>
      <c r="AZ122" s="961" t="s">
        <v>480</v>
      </c>
      <c r="BA122" s="953"/>
      <c r="BB122" s="953"/>
      <c r="BC122" s="953"/>
      <c r="BD122" s="953"/>
      <c r="BE122" s="953"/>
      <c r="BF122" s="953"/>
      <c r="BG122" s="953"/>
      <c r="BH122" s="953"/>
      <c r="BI122" s="953"/>
      <c r="BJ122" s="953"/>
      <c r="BK122" s="953"/>
      <c r="BL122" s="953"/>
      <c r="BM122" s="953"/>
      <c r="BN122" s="953"/>
      <c r="BO122" s="953"/>
      <c r="BP122" s="954"/>
      <c r="BQ122" s="987">
        <v>19073927</v>
      </c>
      <c r="BR122" s="988"/>
      <c r="BS122" s="988"/>
      <c r="BT122" s="988"/>
      <c r="BU122" s="988"/>
      <c r="BV122" s="988">
        <v>19352045</v>
      </c>
      <c r="BW122" s="988"/>
      <c r="BX122" s="988"/>
      <c r="BY122" s="988"/>
      <c r="BZ122" s="988"/>
      <c r="CA122" s="988">
        <v>19531367</v>
      </c>
      <c r="CB122" s="988"/>
      <c r="CC122" s="988"/>
      <c r="CD122" s="988"/>
      <c r="CE122" s="988"/>
      <c r="CF122" s="1005">
        <v>156.19999999999999</v>
      </c>
      <c r="CG122" s="1006"/>
      <c r="CH122" s="1006"/>
      <c r="CI122" s="1006"/>
      <c r="CJ122" s="1006"/>
      <c r="CK122" s="997"/>
      <c r="CL122" s="998"/>
      <c r="CM122" s="998"/>
      <c r="CN122" s="998"/>
      <c r="CO122" s="999"/>
      <c r="CP122" s="1007"/>
      <c r="CQ122" s="1008"/>
      <c r="CR122" s="1008"/>
      <c r="CS122" s="1008"/>
      <c r="CT122" s="1008"/>
      <c r="CU122" s="1008"/>
      <c r="CV122" s="1008"/>
      <c r="CW122" s="1008"/>
      <c r="CX122" s="1008"/>
      <c r="CY122" s="1008"/>
      <c r="CZ122" s="1008"/>
      <c r="DA122" s="1008"/>
      <c r="DB122" s="1008"/>
      <c r="DC122" s="1008"/>
      <c r="DD122" s="1008"/>
      <c r="DE122" s="1008"/>
      <c r="DF122" s="1009"/>
      <c r="DG122" s="913"/>
      <c r="DH122" s="914"/>
      <c r="DI122" s="914"/>
      <c r="DJ122" s="914"/>
      <c r="DK122" s="914"/>
      <c r="DL122" s="914"/>
      <c r="DM122" s="914"/>
      <c r="DN122" s="914"/>
      <c r="DO122" s="914"/>
      <c r="DP122" s="914"/>
      <c r="DQ122" s="914"/>
      <c r="DR122" s="914"/>
      <c r="DS122" s="914"/>
      <c r="DT122" s="914"/>
      <c r="DU122" s="914"/>
      <c r="DV122" s="915"/>
      <c r="DW122" s="915"/>
      <c r="DX122" s="915"/>
      <c r="DY122" s="915"/>
      <c r="DZ122" s="916"/>
    </row>
    <row r="123" spans="1:130" s="216" customFormat="1" ht="26.25" customHeight="1" x14ac:dyDescent="0.2">
      <c r="A123" s="1045"/>
      <c r="B123" s="937"/>
      <c r="C123" s="910" t="s">
        <v>466</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946" t="s">
        <v>234</v>
      </c>
      <c r="AB123" s="947"/>
      <c r="AC123" s="947"/>
      <c r="AD123" s="947"/>
      <c r="AE123" s="948"/>
      <c r="AF123" s="949" t="s">
        <v>234</v>
      </c>
      <c r="AG123" s="947"/>
      <c r="AH123" s="947"/>
      <c r="AI123" s="947"/>
      <c r="AJ123" s="948"/>
      <c r="AK123" s="949" t="s">
        <v>234</v>
      </c>
      <c r="AL123" s="947"/>
      <c r="AM123" s="947"/>
      <c r="AN123" s="947"/>
      <c r="AO123" s="948"/>
      <c r="AP123" s="950" t="s">
        <v>234</v>
      </c>
      <c r="AQ123" s="951"/>
      <c r="AR123" s="951"/>
      <c r="AS123" s="951"/>
      <c r="AT123" s="952"/>
      <c r="AU123" s="985"/>
      <c r="AV123" s="986"/>
      <c r="AW123" s="986"/>
      <c r="AX123" s="986"/>
      <c r="AY123" s="986"/>
      <c r="AZ123" s="237" t="s">
        <v>191</v>
      </c>
      <c r="BA123" s="237"/>
      <c r="BB123" s="237"/>
      <c r="BC123" s="237"/>
      <c r="BD123" s="237"/>
      <c r="BE123" s="237"/>
      <c r="BF123" s="237"/>
      <c r="BG123" s="237"/>
      <c r="BH123" s="237"/>
      <c r="BI123" s="237"/>
      <c r="BJ123" s="237"/>
      <c r="BK123" s="237"/>
      <c r="BL123" s="237"/>
      <c r="BM123" s="237"/>
      <c r="BN123" s="237"/>
      <c r="BO123" s="965" t="s">
        <v>481</v>
      </c>
      <c r="BP123" s="993"/>
      <c r="BQ123" s="1051">
        <v>34904517</v>
      </c>
      <c r="BR123" s="1052"/>
      <c r="BS123" s="1052"/>
      <c r="BT123" s="1052"/>
      <c r="BU123" s="1052"/>
      <c r="BV123" s="1052">
        <v>35231542</v>
      </c>
      <c r="BW123" s="1052"/>
      <c r="BX123" s="1052"/>
      <c r="BY123" s="1052"/>
      <c r="BZ123" s="1052"/>
      <c r="CA123" s="1052">
        <v>36295625</v>
      </c>
      <c r="CB123" s="1052"/>
      <c r="CC123" s="1052"/>
      <c r="CD123" s="1052"/>
      <c r="CE123" s="1052"/>
      <c r="CF123" s="989"/>
      <c r="CG123" s="990"/>
      <c r="CH123" s="990"/>
      <c r="CI123" s="990"/>
      <c r="CJ123" s="991"/>
      <c r="CK123" s="997"/>
      <c r="CL123" s="998"/>
      <c r="CM123" s="998"/>
      <c r="CN123" s="998"/>
      <c r="CO123" s="999"/>
      <c r="CP123" s="1007"/>
      <c r="CQ123" s="1008"/>
      <c r="CR123" s="1008"/>
      <c r="CS123" s="1008"/>
      <c r="CT123" s="1008"/>
      <c r="CU123" s="1008"/>
      <c r="CV123" s="1008"/>
      <c r="CW123" s="1008"/>
      <c r="CX123" s="1008"/>
      <c r="CY123" s="1008"/>
      <c r="CZ123" s="1008"/>
      <c r="DA123" s="1008"/>
      <c r="DB123" s="1008"/>
      <c r="DC123" s="1008"/>
      <c r="DD123" s="1008"/>
      <c r="DE123" s="1008"/>
      <c r="DF123" s="1009"/>
      <c r="DG123" s="946"/>
      <c r="DH123" s="947"/>
      <c r="DI123" s="947"/>
      <c r="DJ123" s="947"/>
      <c r="DK123" s="948"/>
      <c r="DL123" s="949"/>
      <c r="DM123" s="947"/>
      <c r="DN123" s="947"/>
      <c r="DO123" s="947"/>
      <c r="DP123" s="948"/>
      <c r="DQ123" s="949"/>
      <c r="DR123" s="947"/>
      <c r="DS123" s="947"/>
      <c r="DT123" s="947"/>
      <c r="DU123" s="948"/>
      <c r="DV123" s="950"/>
      <c r="DW123" s="951"/>
      <c r="DX123" s="951"/>
      <c r="DY123" s="951"/>
      <c r="DZ123" s="952"/>
    </row>
    <row r="124" spans="1:130" s="216" customFormat="1" ht="26.25" customHeight="1" thickBot="1" x14ac:dyDescent="0.25">
      <c r="A124" s="1045"/>
      <c r="B124" s="937"/>
      <c r="C124" s="910" t="s">
        <v>469</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946" t="s">
        <v>234</v>
      </c>
      <c r="AB124" s="947"/>
      <c r="AC124" s="947"/>
      <c r="AD124" s="947"/>
      <c r="AE124" s="948"/>
      <c r="AF124" s="949" t="s">
        <v>234</v>
      </c>
      <c r="AG124" s="947"/>
      <c r="AH124" s="947"/>
      <c r="AI124" s="947"/>
      <c r="AJ124" s="948"/>
      <c r="AK124" s="949" t="s">
        <v>234</v>
      </c>
      <c r="AL124" s="947"/>
      <c r="AM124" s="947"/>
      <c r="AN124" s="947"/>
      <c r="AO124" s="948"/>
      <c r="AP124" s="950" t="s">
        <v>457</v>
      </c>
      <c r="AQ124" s="951"/>
      <c r="AR124" s="951"/>
      <c r="AS124" s="951"/>
      <c r="AT124" s="952"/>
      <c r="AU124" s="1047" t="s">
        <v>482</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234</v>
      </c>
      <c r="BR124" s="1015"/>
      <c r="BS124" s="1015"/>
      <c r="BT124" s="1015"/>
      <c r="BU124" s="1015"/>
      <c r="BV124" s="1015" t="s">
        <v>234</v>
      </c>
      <c r="BW124" s="1015"/>
      <c r="BX124" s="1015"/>
      <c r="BY124" s="1015"/>
      <c r="BZ124" s="1015"/>
      <c r="CA124" s="1015" t="s">
        <v>234</v>
      </c>
      <c r="CB124" s="1015"/>
      <c r="CC124" s="1015"/>
      <c r="CD124" s="1015"/>
      <c r="CE124" s="1015"/>
      <c r="CF124" s="1016"/>
      <c r="CG124" s="1017"/>
      <c r="CH124" s="1017"/>
      <c r="CI124" s="1017"/>
      <c r="CJ124" s="1018"/>
      <c r="CK124" s="1000"/>
      <c r="CL124" s="1000"/>
      <c r="CM124" s="1000"/>
      <c r="CN124" s="1000"/>
      <c r="CO124" s="1001"/>
      <c r="CP124" s="1007" t="s">
        <v>483</v>
      </c>
      <c r="CQ124" s="1008"/>
      <c r="CR124" s="1008"/>
      <c r="CS124" s="1008"/>
      <c r="CT124" s="1008"/>
      <c r="CU124" s="1008"/>
      <c r="CV124" s="1008"/>
      <c r="CW124" s="1008"/>
      <c r="CX124" s="1008"/>
      <c r="CY124" s="1008"/>
      <c r="CZ124" s="1008"/>
      <c r="DA124" s="1008"/>
      <c r="DB124" s="1008"/>
      <c r="DC124" s="1008"/>
      <c r="DD124" s="1008"/>
      <c r="DE124" s="1008"/>
      <c r="DF124" s="1009"/>
      <c r="DG124" s="992" t="s">
        <v>234</v>
      </c>
      <c r="DH124" s="974"/>
      <c r="DI124" s="974"/>
      <c r="DJ124" s="974"/>
      <c r="DK124" s="975"/>
      <c r="DL124" s="973" t="s">
        <v>457</v>
      </c>
      <c r="DM124" s="974"/>
      <c r="DN124" s="974"/>
      <c r="DO124" s="974"/>
      <c r="DP124" s="975"/>
      <c r="DQ124" s="973" t="s">
        <v>234</v>
      </c>
      <c r="DR124" s="974"/>
      <c r="DS124" s="974"/>
      <c r="DT124" s="974"/>
      <c r="DU124" s="975"/>
      <c r="DV124" s="976" t="s">
        <v>234</v>
      </c>
      <c r="DW124" s="977"/>
      <c r="DX124" s="977"/>
      <c r="DY124" s="977"/>
      <c r="DZ124" s="978"/>
    </row>
    <row r="125" spans="1:130" s="216" customFormat="1" ht="26.25" customHeight="1" x14ac:dyDescent="0.2">
      <c r="A125" s="1045"/>
      <c r="B125" s="937"/>
      <c r="C125" s="910" t="s">
        <v>471</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946" t="s">
        <v>234</v>
      </c>
      <c r="AB125" s="947"/>
      <c r="AC125" s="947"/>
      <c r="AD125" s="947"/>
      <c r="AE125" s="948"/>
      <c r="AF125" s="949" t="s">
        <v>234</v>
      </c>
      <c r="AG125" s="947"/>
      <c r="AH125" s="947"/>
      <c r="AI125" s="947"/>
      <c r="AJ125" s="948"/>
      <c r="AK125" s="949" t="s">
        <v>234</v>
      </c>
      <c r="AL125" s="947"/>
      <c r="AM125" s="947"/>
      <c r="AN125" s="947"/>
      <c r="AO125" s="948"/>
      <c r="AP125" s="950" t="s">
        <v>457</v>
      </c>
      <c r="AQ125" s="951"/>
      <c r="AR125" s="951"/>
      <c r="AS125" s="951"/>
      <c r="AT125" s="952"/>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10" t="s">
        <v>484</v>
      </c>
      <c r="CL125" s="995"/>
      <c r="CM125" s="995"/>
      <c r="CN125" s="995"/>
      <c r="CO125" s="996"/>
      <c r="CP125" s="917" t="s">
        <v>485</v>
      </c>
      <c r="CQ125" s="885"/>
      <c r="CR125" s="885"/>
      <c r="CS125" s="885"/>
      <c r="CT125" s="885"/>
      <c r="CU125" s="885"/>
      <c r="CV125" s="885"/>
      <c r="CW125" s="885"/>
      <c r="CX125" s="885"/>
      <c r="CY125" s="885"/>
      <c r="CZ125" s="885"/>
      <c r="DA125" s="885"/>
      <c r="DB125" s="885"/>
      <c r="DC125" s="885"/>
      <c r="DD125" s="885"/>
      <c r="DE125" s="885"/>
      <c r="DF125" s="886"/>
      <c r="DG125" s="918" t="s">
        <v>234</v>
      </c>
      <c r="DH125" s="919"/>
      <c r="DI125" s="919"/>
      <c r="DJ125" s="919"/>
      <c r="DK125" s="919"/>
      <c r="DL125" s="919" t="s">
        <v>234</v>
      </c>
      <c r="DM125" s="919"/>
      <c r="DN125" s="919"/>
      <c r="DO125" s="919"/>
      <c r="DP125" s="919"/>
      <c r="DQ125" s="919" t="s">
        <v>234</v>
      </c>
      <c r="DR125" s="919"/>
      <c r="DS125" s="919"/>
      <c r="DT125" s="919"/>
      <c r="DU125" s="919"/>
      <c r="DV125" s="920" t="s">
        <v>234</v>
      </c>
      <c r="DW125" s="920"/>
      <c r="DX125" s="920"/>
      <c r="DY125" s="920"/>
      <c r="DZ125" s="921"/>
    </row>
    <row r="126" spans="1:130" s="216" customFormat="1" ht="26.25" customHeight="1" thickBot="1" x14ac:dyDescent="0.25">
      <c r="A126" s="1045"/>
      <c r="B126" s="937"/>
      <c r="C126" s="910" t="s">
        <v>473</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946" t="s">
        <v>234</v>
      </c>
      <c r="AB126" s="947"/>
      <c r="AC126" s="947"/>
      <c r="AD126" s="947"/>
      <c r="AE126" s="948"/>
      <c r="AF126" s="949" t="s">
        <v>234</v>
      </c>
      <c r="AG126" s="947"/>
      <c r="AH126" s="947"/>
      <c r="AI126" s="947"/>
      <c r="AJ126" s="948"/>
      <c r="AK126" s="949" t="s">
        <v>234</v>
      </c>
      <c r="AL126" s="947"/>
      <c r="AM126" s="947"/>
      <c r="AN126" s="947"/>
      <c r="AO126" s="948"/>
      <c r="AP126" s="950" t="s">
        <v>234</v>
      </c>
      <c r="AQ126" s="951"/>
      <c r="AR126" s="951"/>
      <c r="AS126" s="951"/>
      <c r="AT126" s="952"/>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11"/>
      <c r="CL126" s="998"/>
      <c r="CM126" s="998"/>
      <c r="CN126" s="998"/>
      <c r="CO126" s="999"/>
      <c r="CP126" s="910" t="s">
        <v>486</v>
      </c>
      <c r="CQ126" s="911"/>
      <c r="CR126" s="911"/>
      <c r="CS126" s="911"/>
      <c r="CT126" s="911"/>
      <c r="CU126" s="911"/>
      <c r="CV126" s="911"/>
      <c r="CW126" s="911"/>
      <c r="CX126" s="911"/>
      <c r="CY126" s="911"/>
      <c r="CZ126" s="911"/>
      <c r="DA126" s="911"/>
      <c r="DB126" s="911"/>
      <c r="DC126" s="911"/>
      <c r="DD126" s="911"/>
      <c r="DE126" s="911"/>
      <c r="DF126" s="912"/>
      <c r="DG126" s="913" t="s">
        <v>234</v>
      </c>
      <c r="DH126" s="914"/>
      <c r="DI126" s="914"/>
      <c r="DJ126" s="914"/>
      <c r="DK126" s="914"/>
      <c r="DL126" s="914" t="s">
        <v>234</v>
      </c>
      <c r="DM126" s="914"/>
      <c r="DN126" s="914"/>
      <c r="DO126" s="914"/>
      <c r="DP126" s="914"/>
      <c r="DQ126" s="914" t="s">
        <v>234</v>
      </c>
      <c r="DR126" s="914"/>
      <c r="DS126" s="914"/>
      <c r="DT126" s="914"/>
      <c r="DU126" s="914"/>
      <c r="DV126" s="915" t="s">
        <v>234</v>
      </c>
      <c r="DW126" s="915"/>
      <c r="DX126" s="915"/>
      <c r="DY126" s="915"/>
      <c r="DZ126" s="916"/>
    </row>
    <row r="127" spans="1:130" s="216" customFormat="1" ht="26.25" customHeight="1" x14ac:dyDescent="0.2">
      <c r="A127" s="1046"/>
      <c r="B127" s="939"/>
      <c r="C127" s="961" t="s">
        <v>487</v>
      </c>
      <c r="D127" s="953"/>
      <c r="E127" s="953"/>
      <c r="F127" s="953"/>
      <c r="G127" s="953"/>
      <c r="H127" s="953"/>
      <c r="I127" s="953"/>
      <c r="J127" s="953"/>
      <c r="K127" s="953"/>
      <c r="L127" s="953"/>
      <c r="M127" s="953"/>
      <c r="N127" s="953"/>
      <c r="O127" s="953"/>
      <c r="P127" s="953"/>
      <c r="Q127" s="953"/>
      <c r="R127" s="953"/>
      <c r="S127" s="953"/>
      <c r="T127" s="953"/>
      <c r="U127" s="953"/>
      <c r="V127" s="953"/>
      <c r="W127" s="953"/>
      <c r="X127" s="953"/>
      <c r="Y127" s="953"/>
      <c r="Z127" s="954"/>
      <c r="AA127" s="946" t="s">
        <v>234</v>
      </c>
      <c r="AB127" s="947"/>
      <c r="AC127" s="947"/>
      <c r="AD127" s="947"/>
      <c r="AE127" s="948"/>
      <c r="AF127" s="949" t="s">
        <v>457</v>
      </c>
      <c r="AG127" s="947"/>
      <c r="AH127" s="947"/>
      <c r="AI127" s="947"/>
      <c r="AJ127" s="948"/>
      <c r="AK127" s="949" t="s">
        <v>457</v>
      </c>
      <c r="AL127" s="947"/>
      <c r="AM127" s="947"/>
      <c r="AN127" s="947"/>
      <c r="AO127" s="948"/>
      <c r="AP127" s="950" t="s">
        <v>234</v>
      </c>
      <c r="AQ127" s="951"/>
      <c r="AR127" s="951"/>
      <c r="AS127" s="951"/>
      <c r="AT127" s="952"/>
      <c r="AU127" s="218"/>
      <c r="AV127" s="218"/>
      <c r="AW127" s="218"/>
      <c r="AX127" s="1019" t="s">
        <v>488</v>
      </c>
      <c r="AY127" s="1020"/>
      <c r="AZ127" s="1020"/>
      <c r="BA127" s="1020"/>
      <c r="BB127" s="1020"/>
      <c r="BC127" s="1020"/>
      <c r="BD127" s="1020"/>
      <c r="BE127" s="1021"/>
      <c r="BF127" s="1022" t="s">
        <v>489</v>
      </c>
      <c r="BG127" s="1020"/>
      <c r="BH127" s="1020"/>
      <c r="BI127" s="1020"/>
      <c r="BJ127" s="1020"/>
      <c r="BK127" s="1020"/>
      <c r="BL127" s="1021"/>
      <c r="BM127" s="1022" t="s">
        <v>490</v>
      </c>
      <c r="BN127" s="1020"/>
      <c r="BO127" s="1020"/>
      <c r="BP127" s="1020"/>
      <c r="BQ127" s="1020"/>
      <c r="BR127" s="1020"/>
      <c r="BS127" s="1021"/>
      <c r="BT127" s="1022" t="s">
        <v>491</v>
      </c>
      <c r="BU127" s="1020"/>
      <c r="BV127" s="1020"/>
      <c r="BW127" s="1020"/>
      <c r="BX127" s="1020"/>
      <c r="BY127" s="1020"/>
      <c r="BZ127" s="1043"/>
      <c r="CA127" s="218"/>
      <c r="CB127" s="218"/>
      <c r="CC127" s="218"/>
      <c r="CD127" s="241"/>
      <c r="CE127" s="241"/>
      <c r="CF127" s="241"/>
      <c r="CG127" s="218"/>
      <c r="CH127" s="218"/>
      <c r="CI127" s="218"/>
      <c r="CJ127" s="240"/>
      <c r="CK127" s="1011"/>
      <c r="CL127" s="998"/>
      <c r="CM127" s="998"/>
      <c r="CN127" s="998"/>
      <c r="CO127" s="999"/>
      <c r="CP127" s="910" t="s">
        <v>492</v>
      </c>
      <c r="CQ127" s="911"/>
      <c r="CR127" s="911"/>
      <c r="CS127" s="911"/>
      <c r="CT127" s="911"/>
      <c r="CU127" s="911"/>
      <c r="CV127" s="911"/>
      <c r="CW127" s="911"/>
      <c r="CX127" s="911"/>
      <c r="CY127" s="911"/>
      <c r="CZ127" s="911"/>
      <c r="DA127" s="911"/>
      <c r="DB127" s="911"/>
      <c r="DC127" s="911"/>
      <c r="DD127" s="911"/>
      <c r="DE127" s="911"/>
      <c r="DF127" s="912"/>
      <c r="DG127" s="913" t="s">
        <v>234</v>
      </c>
      <c r="DH127" s="914"/>
      <c r="DI127" s="914"/>
      <c r="DJ127" s="914"/>
      <c r="DK127" s="914"/>
      <c r="DL127" s="914" t="s">
        <v>234</v>
      </c>
      <c r="DM127" s="914"/>
      <c r="DN127" s="914"/>
      <c r="DO127" s="914"/>
      <c r="DP127" s="914"/>
      <c r="DQ127" s="914" t="s">
        <v>234</v>
      </c>
      <c r="DR127" s="914"/>
      <c r="DS127" s="914"/>
      <c r="DT127" s="914"/>
      <c r="DU127" s="914"/>
      <c r="DV127" s="915" t="s">
        <v>457</v>
      </c>
      <c r="DW127" s="915"/>
      <c r="DX127" s="915"/>
      <c r="DY127" s="915"/>
      <c r="DZ127" s="916"/>
    </row>
    <row r="128" spans="1:130" s="216" customFormat="1" ht="26.25" customHeight="1" thickBot="1" x14ac:dyDescent="0.25">
      <c r="A128" s="1029" t="s">
        <v>493</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494</v>
      </c>
      <c r="X128" s="1031"/>
      <c r="Y128" s="1031"/>
      <c r="Z128" s="1032"/>
      <c r="AA128" s="1033">
        <v>98376</v>
      </c>
      <c r="AB128" s="1034"/>
      <c r="AC128" s="1034"/>
      <c r="AD128" s="1034"/>
      <c r="AE128" s="1035"/>
      <c r="AF128" s="1036">
        <v>82089</v>
      </c>
      <c r="AG128" s="1034"/>
      <c r="AH128" s="1034"/>
      <c r="AI128" s="1034"/>
      <c r="AJ128" s="1035"/>
      <c r="AK128" s="1036">
        <v>51763</v>
      </c>
      <c r="AL128" s="1034"/>
      <c r="AM128" s="1034"/>
      <c r="AN128" s="1034"/>
      <c r="AO128" s="1035"/>
      <c r="AP128" s="1037"/>
      <c r="AQ128" s="1038"/>
      <c r="AR128" s="1038"/>
      <c r="AS128" s="1038"/>
      <c r="AT128" s="1039"/>
      <c r="AU128" s="218"/>
      <c r="AV128" s="218"/>
      <c r="AW128" s="218"/>
      <c r="AX128" s="884" t="s">
        <v>495</v>
      </c>
      <c r="AY128" s="885"/>
      <c r="AZ128" s="885"/>
      <c r="BA128" s="885"/>
      <c r="BB128" s="885"/>
      <c r="BC128" s="885"/>
      <c r="BD128" s="885"/>
      <c r="BE128" s="886"/>
      <c r="BF128" s="1040" t="s">
        <v>457</v>
      </c>
      <c r="BG128" s="1041"/>
      <c r="BH128" s="1041"/>
      <c r="BI128" s="1041"/>
      <c r="BJ128" s="1041"/>
      <c r="BK128" s="1041"/>
      <c r="BL128" s="1042"/>
      <c r="BM128" s="1040">
        <v>12.82</v>
      </c>
      <c r="BN128" s="1041"/>
      <c r="BO128" s="1041"/>
      <c r="BP128" s="1041"/>
      <c r="BQ128" s="1041"/>
      <c r="BR128" s="1041"/>
      <c r="BS128" s="1042"/>
      <c r="BT128" s="1040">
        <v>20</v>
      </c>
      <c r="BU128" s="1041"/>
      <c r="BV128" s="1041"/>
      <c r="BW128" s="1041"/>
      <c r="BX128" s="1041"/>
      <c r="BY128" s="1041"/>
      <c r="BZ128" s="1064"/>
      <c r="CA128" s="241"/>
      <c r="CB128" s="241"/>
      <c r="CC128" s="241"/>
      <c r="CD128" s="241"/>
      <c r="CE128" s="241"/>
      <c r="CF128" s="241"/>
      <c r="CG128" s="218"/>
      <c r="CH128" s="218"/>
      <c r="CI128" s="218"/>
      <c r="CJ128" s="240"/>
      <c r="CK128" s="1012"/>
      <c r="CL128" s="1013"/>
      <c r="CM128" s="1013"/>
      <c r="CN128" s="1013"/>
      <c r="CO128" s="1014"/>
      <c r="CP128" s="1023" t="s">
        <v>496</v>
      </c>
      <c r="CQ128" s="710"/>
      <c r="CR128" s="710"/>
      <c r="CS128" s="710"/>
      <c r="CT128" s="710"/>
      <c r="CU128" s="710"/>
      <c r="CV128" s="710"/>
      <c r="CW128" s="710"/>
      <c r="CX128" s="710"/>
      <c r="CY128" s="710"/>
      <c r="CZ128" s="710"/>
      <c r="DA128" s="710"/>
      <c r="DB128" s="710"/>
      <c r="DC128" s="710"/>
      <c r="DD128" s="710"/>
      <c r="DE128" s="710"/>
      <c r="DF128" s="1024"/>
      <c r="DG128" s="1025" t="s">
        <v>457</v>
      </c>
      <c r="DH128" s="1026"/>
      <c r="DI128" s="1026"/>
      <c r="DJ128" s="1026"/>
      <c r="DK128" s="1026"/>
      <c r="DL128" s="1026" t="s">
        <v>234</v>
      </c>
      <c r="DM128" s="1026"/>
      <c r="DN128" s="1026"/>
      <c r="DO128" s="1026"/>
      <c r="DP128" s="1026"/>
      <c r="DQ128" s="1026" t="s">
        <v>234</v>
      </c>
      <c r="DR128" s="1026"/>
      <c r="DS128" s="1026"/>
      <c r="DT128" s="1026"/>
      <c r="DU128" s="1026"/>
      <c r="DV128" s="1027" t="s">
        <v>457</v>
      </c>
      <c r="DW128" s="1027"/>
      <c r="DX128" s="1027"/>
      <c r="DY128" s="1027"/>
      <c r="DZ128" s="1028"/>
    </row>
    <row r="129" spans="1:131" s="216" customFormat="1" ht="26.25" customHeight="1" x14ac:dyDescent="0.2">
      <c r="A129" s="922" t="s">
        <v>108</v>
      </c>
      <c r="B129" s="923"/>
      <c r="C129" s="923"/>
      <c r="D129" s="923"/>
      <c r="E129" s="923"/>
      <c r="F129" s="923"/>
      <c r="G129" s="923"/>
      <c r="H129" s="923"/>
      <c r="I129" s="923"/>
      <c r="J129" s="923"/>
      <c r="K129" s="923"/>
      <c r="L129" s="923"/>
      <c r="M129" s="923"/>
      <c r="N129" s="923"/>
      <c r="O129" s="923"/>
      <c r="P129" s="923"/>
      <c r="Q129" s="923"/>
      <c r="R129" s="923"/>
      <c r="S129" s="923"/>
      <c r="T129" s="923"/>
      <c r="U129" s="923"/>
      <c r="V129" s="923"/>
      <c r="W129" s="1058" t="s">
        <v>497</v>
      </c>
      <c r="X129" s="1059"/>
      <c r="Y129" s="1059"/>
      <c r="Z129" s="1060"/>
      <c r="AA129" s="946">
        <v>13825597</v>
      </c>
      <c r="AB129" s="947"/>
      <c r="AC129" s="947"/>
      <c r="AD129" s="947"/>
      <c r="AE129" s="948"/>
      <c r="AF129" s="949">
        <v>14024965</v>
      </c>
      <c r="AG129" s="947"/>
      <c r="AH129" s="947"/>
      <c r="AI129" s="947"/>
      <c r="AJ129" s="948"/>
      <c r="AK129" s="949">
        <v>14497526</v>
      </c>
      <c r="AL129" s="947"/>
      <c r="AM129" s="947"/>
      <c r="AN129" s="947"/>
      <c r="AO129" s="948"/>
      <c r="AP129" s="1061"/>
      <c r="AQ129" s="1062"/>
      <c r="AR129" s="1062"/>
      <c r="AS129" s="1062"/>
      <c r="AT129" s="1063"/>
      <c r="AU129" s="219"/>
      <c r="AV129" s="219"/>
      <c r="AW129" s="219"/>
      <c r="AX129" s="1053" t="s">
        <v>498</v>
      </c>
      <c r="AY129" s="911"/>
      <c r="AZ129" s="911"/>
      <c r="BA129" s="911"/>
      <c r="BB129" s="911"/>
      <c r="BC129" s="911"/>
      <c r="BD129" s="911"/>
      <c r="BE129" s="912"/>
      <c r="BF129" s="1054" t="s">
        <v>234</v>
      </c>
      <c r="BG129" s="1055"/>
      <c r="BH129" s="1055"/>
      <c r="BI129" s="1055"/>
      <c r="BJ129" s="1055"/>
      <c r="BK129" s="1055"/>
      <c r="BL129" s="1056"/>
      <c r="BM129" s="1054">
        <v>17.82</v>
      </c>
      <c r="BN129" s="1055"/>
      <c r="BO129" s="1055"/>
      <c r="BP129" s="1055"/>
      <c r="BQ129" s="1055"/>
      <c r="BR129" s="1055"/>
      <c r="BS129" s="1056"/>
      <c r="BT129" s="1054">
        <v>30</v>
      </c>
      <c r="BU129" s="1055"/>
      <c r="BV129" s="1055"/>
      <c r="BW129" s="1055"/>
      <c r="BX129" s="1055"/>
      <c r="BY129" s="1055"/>
      <c r="BZ129" s="1057"/>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22" t="s">
        <v>499</v>
      </c>
      <c r="B130" s="923"/>
      <c r="C130" s="923"/>
      <c r="D130" s="923"/>
      <c r="E130" s="923"/>
      <c r="F130" s="923"/>
      <c r="G130" s="923"/>
      <c r="H130" s="923"/>
      <c r="I130" s="923"/>
      <c r="J130" s="923"/>
      <c r="K130" s="923"/>
      <c r="L130" s="923"/>
      <c r="M130" s="923"/>
      <c r="N130" s="923"/>
      <c r="O130" s="923"/>
      <c r="P130" s="923"/>
      <c r="Q130" s="923"/>
      <c r="R130" s="923"/>
      <c r="S130" s="923"/>
      <c r="T130" s="923"/>
      <c r="U130" s="923"/>
      <c r="V130" s="923"/>
      <c r="W130" s="1058" t="s">
        <v>500</v>
      </c>
      <c r="X130" s="1059"/>
      <c r="Y130" s="1059"/>
      <c r="Z130" s="1060"/>
      <c r="AA130" s="946">
        <v>1934217</v>
      </c>
      <c r="AB130" s="947"/>
      <c r="AC130" s="947"/>
      <c r="AD130" s="947"/>
      <c r="AE130" s="948"/>
      <c r="AF130" s="949">
        <v>1845390</v>
      </c>
      <c r="AG130" s="947"/>
      <c r="AH130" s="947"/>
      <c r="AI130" s="947"/>
      <c r="AJ130" s="948"/>
      <c r="AK130" s="949">
        <v>1989515</v>
      </c>
      <c r="AL130" s="947"/>
      <c r="AM130" s="947"/>
      <c r="AN130" s="947"/>
      <c r="AO130" s="948"/>
      <c r="AP130" s="1061"/>
      <c r="AQ130" s="1062"/>
      <c r="AR130" s="1062"/>
      <c r="AS130" s="1062"/>
      <c r="AT130" s="1063"/>
      <c r="AU130" s="219"/>
      <c r="AV130" s="219"/>
      <c r="AW130" s="219"/>
      <c r="AX130" s="1053" t="s">
        <v>501</v>
      </c>
      <c r="AY130" s="911"/>
      <c r="AZ130" s="911"/>
      <c r="BA130" s="911"/>
      <c r="BB130" s="911"/>
      <c r="BC130" s="911"/>
      <c r="BD130" s="911"/>
      <c r="BE130" s="912"/>
      <c r="BF130" s="1089">
        <v>6.6</v>
      </c>
      <c r="BG130" s="1090"/>
      <c r="BH130" s="1090"/>
      <c r="BI130" s="1090"/>
      <c r="BJ130" s="1090"/>
      <c r="BK130" s="1090"/>
      <c r="BL130" s="1091"/>
      <c r="BM130" s="1089">
        <v>25</v>
      </c>
      <c r="BN130" s="1090"/>
      <c r="BO130" s="1090"/>
      <c r="BP130" s="1090"/>
      <c r="BQ130" s="1090"/>
      <c r="BR130" s="1090"/>
      <c r="BS130" s="1091"/>
      <c r="BT130" s="1089">
        <v>35</v>
      </c>
      <c r="BU130" s="1090"/>
      <c r="BV130" s="1090"/>
      <c r="BW130" s="1090"/>
      <c r="BX130" s="1090"/>
      <c r="BY130" s="1090"/>
      <c r="BZ130" s="1092"/>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93"/>
      <c r="B131" s="1094"/>
      <c r="C131" s="1094"/>
      <c r="D131" s="1094"/>
      <c r="E131" s="1094"/>
      <c r="F131" s="1094"/>
      <c r="G131" s="1094"/>
      <c r="H131" s="1094"/>
      <c r="I131" s="1094"/>
      <c r="J131" s="1094"/>
      <c r="K131" s="1094"/>
      <c r="L131" s="1094"/>
      <c r="M131" s="1094"/>
      <c r="N131" s="1094"/>
      <c r="O131" s="1094"/>
      <c r="P131" s="1094"/>
      <c r="Q131" s="1094"/>
      <c r="R131" s="1094"/>
      <c r="S131" s="1094"/>
      <c r="T131" s="1094"/>
      <c r="U131" s="1094"/>
      <c r="V131" s="1094"/>
      <c r="W131" s="1095" t="s">
        <v>502</v>
      </c>
      <c r="X131" s="1096"/>
      <c r="Y131" s="1096"/>
      <c r="Z131" s="1097"/>
      <c r="AA131" s="992">
        <v>11891380</v>
      </c>
      <c r="AB131" s="974"/>
      <c r="AC131" s="974"/>
      <c r="AD131" s="974"/>
      <c r="AE131" s="975"/>
      <c r="AF131" s="973">
        <v>12179575</v>
      </c>
      <c r="AG131" s="974"/>
      <c r="AH131" s="974"/>
      <c r="AI131" s="974"/>
      <c r="AJ131" s="975"/>
      <c r="AK131" s="973">
        <v>12508011</v>
      </c>
      <c r="AL131" s="974"/>
      <c r="AM131" s="974"/>
      <c r="AN131" s="974"/>
      <c r="AO131" s="975"/>
      <c r="AP131" s="1098"/>
      <c r="AQ131" s="1099"/>
      <c r="AR131" s="1099"/>
      <c r="AS131" s="1099"/>
      <c r="AT131" s="1100"/>
      <c r="AU131" s="219"/>
      <c r="AV131" s="219"/>
      <c r="AW131" s="219"/>
      <c r="AX131" s="1071" t="s">
        <v>503</v>
      </c>
      <c r="AY131" s="710"/>
      <c r="AZ131" s="710"/>
      <c r="BA131" s="710"/>
      <c r="BB131" s="710"/>
      <c r="BC131" s="710"/>
      <c r="BD131" s="710"/>
      <c r="BE131" s="1024"/>
      <c r="BF131" s="1072" t="s">
        <v>234</v>
      </c>
      <c r="BG131" s="1073"/>
      <c r="BH131" s="1073"/>
      <c r="BI131" s="1073"/>
      <c r="BJ131" s="1073"/>
      <c r="BK131" s="1073"/>
      <c r="BL131" s="1074"/>
      <c r="BM131" s="1072">
        <v>350</v>
      </c>
      <c r="BN131" s="1073"/>
      <c r="BO131" s="1073"/>
      <c r="BP131" s="1073"/>
      <c r="BQ131" s="1073"/>
      <c r="BR131" s="1073"/>
      <c r="BS131" s="1074"/>
      <c r="BT131" s="1075"/>
      <c r="BU131" s="1076"/>
      <c r="BV131" s="1076"/>
      <c r="BW131" s="1076"/>
      <c r="BX131" s="1076"/>
      <c r="BY131" s="1076"/>
      <c r="BZ131" s="1077"/>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8" t="s">
        <v>504</v>
      </c>
      <c r="B132" s="1079"/>
      <c r="C132" s="1079"/>
      <c r="D132" s="1079"/>
      <c r="E132" s="1079"/>
      <c r="F132" s="1079"/>
      <c r="G132" s="1079"/>
      <c r="H132" s="1079"/>
      <c r="I132" s="1079"/>
      <c r="J132" s="1079"/>
      <c r="K132" s="1079"/>
      <c r="L132" s="1079"/>
      <c r="M132" s="1079"/>
      <c r="N132" s="1079"/>
      <c r="O132" s="1079"/>
      <c r="P132" s="1079"/>
      <c r="Q132" s="1079"/>
      <c r="R132" s="1079"/>
      <c r="S132" s="1079"/>
      <c r="T132" s="1079"/>
      <c r="U132" s="1079"/>
      <c r="V132" s="1082" t="s">
        <v>505</v>
      </c>
      <c r="W132" s="1082"/>
      <c r="X132" s="1082"/>
      <c r="Y132" s="1082"/>
      <c r="Z132" s="1083"/>
      <c r="AA132" s="1084">
        <v>8.5127966639999997</v>
      </c>
      <c r="AB132" s="1085"/>
      <c r="AC132" s="1085"/>
      <c r="AD132" s="1085"/>
      <c r="AE132" s="1086"/>
      <c r="AF132" s="1087">
        <v>6.5466323739999996</v>
      </c>
      <c r="AG132" s="1085"/>
      <c r="AH132" s="1085"/>
      <c r="AI132" s="1085"/>
      <c r="AJ132" s="1086"/>
      <c r="AK132" s="1087">
        <v>4.7858768270000001</v>
      </c>
      <c r="AL132" s="1085"/>
      <c r="AM132" s="1085"/>
      <c r="AN132" s="1085"/>
      <c r="AO132" s="1086"/>
      <c r="AP132" s="989"/>
      <c r="AQ132" s="990"/>
      <c r="AR132" s="990"/>
      <c r="AS132" s="990"/>
      <c r="AT132" s="1088"/>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80"/>
      <c r="B133" s="1081"/>
      <c r="C133" s="1081"/>
      <c r="D133" s="1081"/>
      <c r="E133" s="1081"/>
      <c r="F133" s="1081"/>
      <c r="G133" s="1081"/>
      <c r="H133" s="1081"/>
      <c r="I133" s="1081"/>
      <c r="J133" s="1081"/>
      <c r="K133" s="1081"/>
      <c r="L133" s="1081"/>
      <c r="M133" s="1081"/>
      <c r="N133" s="1081"/>
      <c r="O133" s="1081"/>
      <c r="P133" s="1081"/>
      <c r="Q133" s="1081"/>
      <c r="R133" s="1081"/>
      <c r="S133" s="1081"/>
      <c r="T133" s="1081"/>
      <c r="U133" s="1081"/>
      <c r="V133" s="1065" t="s">
        <v>506</v>
      </c>
      <c r="W133" s="1065"/>
      <c r="X133" s="1065"/>
      <c r="Y133" s="1065"/>
      <c r="Z133" s="1066"/>
      <c r="AA133" s="1067">
        <v>8.6999999999999993</v>
      </c>
      <c r="AB133" s="1068"/>
      <c r="AC133" s="1068"/>
      <c r="AD133" s="1068"/>
      <c r="AE133" s="1069"/>
      <c r="AF133" s="1067">
        <v>7.9</v>
      </c>
      <c r="AG133" s="1068"/>
      <c r="AH133" s="1068"/>
      <c r="AI133" s="1068"/>
      <c r="AJ133" s="1069"/>
      <c r="AK133" s="1067">
        <v>6.6</v>
      </c>
      <c r="AL133" s="1068"/>
      <c r="AM133" s="1068"/>
      <c r="AN133" s="1068"/>
      <c r="AO133" s="1069"/>
      <c r="AP133" s="1016"/>
      <c r="AQ133" s="1017"/>
      <c r="AR133" s="1017"/>
      <c r="AS133" s="1017"/>
      <c r="AT133" s="1070"/>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kP1j9xoAEdSpS4YDugE32Qb9V2mTbClNGHxbcPZy1KoCed4QwDPpH4ASrpAGK6fxZJQs6U7dudNBwdwqYDDIjQ==" saltValue="Epjet80FlPxevrJRdZSd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507</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dq4ZIEhLT26k9o78CN+xBlzCmSOtMgkcqqCcBggvwr8k5FL2sQD4D8sw0h+tKVLmuaIz9mBB1iylyi3A/iEHw==" saltValue="8PVkLTgXH50St2agvX7Hk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508</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509</v>
      </c>
      <c r="AL6" s="252"/>
      <c r="AM6" s="252"/>
      <c r="AN6" s="252"/>
    </row>
    <row r="7" spans="1:46" ht="13.5" customHeight="1" x14ac:dyDescent="0.2">
      <c r="A7" s="251"/>
      <c r="AK7" s="254"/>
      <c r="AL7" s="255"/>
      <c r="AM7" s="255"/>
      <c r="AN7" s="256"/>
      <c r="AO7" s="1102" t="s">
        <v>510</v>
      </c>
      <c r="AP7" s="257"/>
      <c r="AQ7" s="258" t="s">
        <v>511</v>
      </c>
      <c r="AR7" s="259"/>
    </row>
    <row r="8" spans="1:46" ht="13.2" x14ac:dyDescent="0.2">
      <c r="A8" s="251"/>
      <c r="AK8" s="260"/>
      <c r="AL8" s="261"/>
      <c r="AM8" s="261"/>
      <c r="AN8" s="262"/>
      <c r="AO8" s="1103"/>
      <c r="AP8" s="263" t="s">
        <v>512</v>
      </c>
      <c r="AQ8" s="264" t="s">
        <v>513</v>
      </c>
      <c r="AR8" s="265" t="s">
        <v>514</v>
      </c>
    </row>
    <row r="9" spans="1:46" ht="13.2" x14ac:dyDescent="0.2">
      <c r="A9" s="251"/>
      <c r="AK9" s="1104" t="s">
        <v>515</v>
      </c>
      <c r="AL9" s="1105"/>
      <c r="AM9" s="1105"/>
      <c r="AN9" s="1106"/>
      <c r="AO9" s="266">
        <v>4049421</v>
      </c>
      <c r="AP9" s="266">
        <v>81821</v>
      </c>
      <c r="AQ9" s="267">
        <v>104625</v>
      </c>
      <c r="AR9" s="268">
        <v>-21.8</v>
      </c>
    </row>
    <row r="10" spans="1:46" ht="13.5" customHeight="1" x14ac:dyDescent="0.2">
      <c r="A10" s="251"/>
      <c r="AK10" s="1104" t="s">
        <v>516</v>
      </c>
      <c r="AL10" s="1105"/>
      <c r="AM10" s="1105"/>
      <c r="AN10" s="1106"/>
      <c r="AO10" s="269">
        <v>738214</v>
      </c>
      <c r="AP10" s="269">
        <v>14916</v>
      </c>
      <c r="AQ10" s="270">
        <v>9752</v>
      </c>
      <c r="AR10" s="271">
        <v>53</v>
      </c>
    </row>
    <row r="11" spans="1:46" ht="13.5" customHeight="1" x14ac:dyDescent="0.2">
      <c r="A11" s="251"/>
      <c r="AK11" s="1104" t="s">
        <v>517</v>
      </c>
      <c r="AL11" s="1105"/>
      <c r="AM11" s="1105"/>
      <c r="AN11" s="1106"/>
      <c r="AO11" s="269" t="s">
        <v>518</v>
      </c>
      <c r="AP11" s="269" t="s">
        <v>518</v>
      </c>
      <c r="AQ11" s="270">
        <v>1608</v>
      </c>
      <c r="AR11" s="271" t="s">
        <v>518</v>
      </c>
    </row>
    <row r="12" spans="1:46" ht="13.5" customHeight="1" x14ac:dyDescent="0.2">
      <c r="A12" s="251"/>
      <c r="AK12" s="1104" t="s">
        <v>519</v>
      </c>
      <c r="AL12" s="1105"/>
      <c r="AM12" s="1105"/>
      <c r="AN12" s="1106"/>
      <c r="AO12" s="269" t="s">
        <v>518</v>
      </c>
      <c r="AP12" s="269" t="s">
        <v>518</v>
      </c>
      <c r="AQ12" s="270">
        <v>4</v>
      </c>
      <c r="AR12" s="271" t="s">
        <v>518</v>
      </c>
    </row>
    <row r="13" spans="1:46" ht="13.5" customHeight="1" x14ac:dyDescent="0.2">
      <c r="A13" s="251"/>
      <c r="AK13" s="1104" t="s">
        <v>520</v>
      </c>
      <c r="AL13" s="1105"/>
      <c r="AM13" s="1105"/>
      <c r="AN13" s="1106"/>
      <c r="AO13" s="269" t="s">
        <v>518</v>
      </c>
      <c r="AP13" s="269" t="s">
        <v>518</v>
      </c>
      <c r="AQ13" s="270">
        <v>4175</v>
      </c>
      <c r="AR13" s="271" t="s">
        <v>518</v>
      </c>
    </row>
    <row r="14" spans="1:46" ht="13.5" customHeight="1" x14ac:dyDescent="0.2">
      <c r="A14" s="251"/>
      <c r="AK14" s="1104" t="s">
        <v>521</v>
      </c>
      <c r="AL14" s="1105"/>
      <c r="AM14" s="1105"/>
      <c r="AN14" s="1106"/>
      <c r="AO14" s="269">
        <v>213815</v>
      </c>
      <c r="AP14" s="269">
        <v>4320</v>
      </c>
      <c r="AQ14" s="270">
        <v>2340</v>
      </c>
      <c r="AR14" s="271">
        <v>84.6</v>
      </c>
    </row>
    <row r="15" spans="1:46" ht="13.5" customHeight="1" x14ac:dyDescent="0.2">
      <c r="A15" s="251"/>
      <c r="AK15" s="1107" t="s">
        <v>522</v>
      </c>
      <c r="AL15" s="1108"/>
      <c r="AM15" s="1108"/>
      <c r="AN15" s="1109"/>
      <c r="AO15" s="269">
        <v>-392625</v>
      </c>
      <c r="AP15" s="269">
        <v>-7933</v>
      </c>
      <c r="AQ15" s="270">
        <v>-8060</v>
      </c>
      <c r="AR15" s="271">
        <v>-1.6</v>
      </c>
    </row>
    <row r="16" spans="1:46" ht="13.2" x14ac:dyDescent="0.2">
      <c r="A16" s="251"/>
      <c r="AK16" s="1107" t="s">
        <v>191</v>
      </c>
      <c r="AL16" s="1108"/>
      <c r="AM16" s="1108"/>
      <c r="AN16" s="1109"/>
      <c r="AO16" s="269">
        <v>4608825</v>
      </c>
      <c r="AP16" s="269">
        <v>93125</v>
      </c>
      <c r="AQ16" s="270">
        <v>114444</v>
      </c>
      <c r="AR16" s="271">
        <v>-18.600000000000001</v>
      </c>
    </row>
    <row r="17" spans="1:46" ht="13.2" x14ac:dyDescent="0.2">
      <c r="A17" s="251"/>
    </row>
    <row r="18" spans="1:46" ht="13.2" x14ac:dyDescent="0.2">
      <c r="A18" s="251"/>
      <c r="AQ18" s="272"/>
      <c r="AR18" s="272"/>
    </row>
    <row r="19" spans="1:46" ht="13.2" x14ac:dyDescent="0.2">
      <c r="A19" s="251"/>
      <c r="AK19" s="247" t="s">
        <v>523</v>
      </c>
    </row>
    <row r="20" spans="1:46" ht="13.2" x14ac:dyDescent="0.2">
      <c r="A20" s="251"/>
      <c r="AK20" s="273"/>
      <c r="AL20" s="274"/>
      <c r="AM20" s="274"/>
      <c r="AN20" s="275"/>
      <c r="AO20" s="276" t="s">
        <v>524</v>
      </c>
      <c r="AP20" s="277" t="s">
        <v>525</v>
      </c>
      <c r="AQ20" s="278" t="s">
        <v>526</v>
      </c>
      <c r="AR20" s="279"/>
    </row>
    <row r="21" spans="1:46" s="252" customFormat="1" ht="13.2" x14ac:dyDescent="0.2">
      <c r="A21" s="280"/>
      <c r="AK21" s="1110" t="s">
        <v>527</v>
      </c>
      <c r="AL21" s="1111"/>
      <c r="AM21" s="1111"/>
      <c r="AN21" s="1112"/>
      <c r="AO21" s="281">
        <v>8.3000000000000007</v>
      </c>
      <c r="AP21" s="282">
        <v>10.6</v>
      </c>
      <c r="AQ21" s="283">
        <v>-2.2999999999999998</v>
      </c>
      <c r="AS21" s="284"/>
      <c r="AT21" s="280"/>
    </row>
    <row r="22" spans="1:46" s="252" customFormat="1" ht="13.2" x14ac:dyDescent="0.2">
      <c r="A22" s="280"/>
      <c r="AK22" s="1110" t="s">
        <v>528</v>
      </c>
      <c r="AL22" s="1111"/>
      <c r="AM22" s="1111"/>
      <c r="AN22" s="1112"/>
      <c r="AO22" s="285">
        <v>102</v>
      </c>
      <c r="AP22" s="286">
        <v>97.5</v>
      </c>
      <c r="AQ22" s="287">
        <v>4.5</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01" t="s">
        <v>529</v>
      </c>
      <c r="B26" s="1101"/>
      <c r="C26" s="1101"/>
      <c r="D26" s="1101"/>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row>
    <row r="27" spans="1:46" ht="13.2" x14ac:dyDescent="0.2">
      <c r="A27" s="292"/>
      <c r="AS27" s="247"/>
      <c r="AT27" s="247"/>
    </row>
    <row r="28" spans="1:46" ht="16.2" x14ac:dyDescent="0.2">
      <c r="A28" s="248" t="s">
        <v>530</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531</v>
      </c>
      <c r="AL29" s="252"/>
      <c r="AM29" s="252"/>
      <c r="AN29" s="252"/>
      <c r="AS29" s="294"/>
    </row>
    <row r="30" spans="1:46" ht="13.5" customHeight="1" x14ac:dyDescent="0.2">
      <c r="A30" s="251"/>
      <c r="AK30" s="254"/>
      <c r="AL30" s="255"/>
      <c r="AM30" s="255"/>
      <c r="AN30" s="256"/>
      <c r="AO30" s="1102" t="s">
        <v>510</v>
      </c>
      <c r="AP30" s="257"/>
      <c r="AQ30" s="258" t="s">
        <v>511</v>
      </c>
      <c r="AR30" s="259"/>
    </row>
    <row r="31" spans="1:46" ht="13.2" x14ac:dyDescent="0.2">
      <c r="A31" s="251"/>
      <c r="AK31" s="260"/>
      <c r="AL31" s="261"/>
      <c r="AM31" s="261"/>
      <c r="AN31" s="262"/>
      <c r="AO31" s="1103"/>
      <c r="AP31" s="263" t="s">
        <v>512</v>
      </c>
      <c r="AQ31" s="264" t="s">
        <v>513</v>
      </c>
      <c r="AR31" s="265" t="s">
        <v>514</v>
      </c>
    </row>
    <row r="32" spans="1:46" ht="27" customHeight="1" x14ac:dyDescent="0.2">
      <c r="A32" s="251"/>
      <c r="AK32" s="1118" t="s">
        <v>532</v>
      </c>
      <c r="AL32" s="1119"/>
      <c r="AM32" s="1119"/>
      <c r="AN32" s="1120"/>
      <c r="AO32" s="295">
        <v>2268677</v>
      </c>
      <c r="AP32" s="295">
        <v>45840</v>
      </c>
      <c r="AQ32" s="296">
        <v>72468</v>
      </c>
      <c r="AR32" s="297">
        <v>-36.700000000000003</v>
      </c>
    </row>
    <row r="33" spans="1:46" ht="13.5" customHeight="1" x14ac:dyDescent="0.2">
      <c r="A33" s="251"/>
      <c r="AK33" s="1118" t="s">
        <v>533</v>
      </c>
      <c r="AL33" s="1119"/>
      <c r="AM33" s="1119"/>
      <c r="AN33" s="1120"/>
      <c r="AO33" s="295" t="s">
        <v>518</v>
      </c>
      <c r="AP33" s="295" t="s">
        <v>518</v>
      </c>
      <c r="AQ33" s="296" t="s">
        <v>518</v>
      </c>
      <c r="AR33" s="297" t="s">
        <v>518</v>
      </c>
    </row>
    <row r="34" spans="1:46" ht="27" customHeight="1" x14ac:dyDescent="0.2">
      <c r="A34" s="251"/>
      <c r="AK34" s="1118" t="s">
        <v>534</v>
      </c>
      <c r="AL34" s="1119"/>
      <c r="AM34" s="1119"/>
      <c r="AN34" s="1120"/>
      <c r="AO34" s="295" t="s">
        <v>518</v>
      </c>
      <c r="AP34" s="295" t="s">
        <v>518</v>
      </c>
      <c r="AQ34" s="296">
        <v>1</v>
      </c>
      <c r="AR34" s="297" t="s">
        <v>518</v>
      </c>
    </row>
    <row r="35" spans="1:46" ht="27" customHeight="1" x14ac:dyDescent="0.2">
      <c r="A35" s="251"/>
      <c r="AK35" s="1118" t="s">
        <v>535</v>
      </c>
      <c r="AL35" s="1119"/>
      <c r="AM35" s="1119"/>
      <c r="AN35" s="1120"/>
      <c r="AO35" s="295">
        <v>265670</v>
      </c>
      <c r="AP35" s="295">
        <v>5368</v>
      </c>
      <c r="AQ35" s="296">
        <v>17710</v>
      </c>
      <c r="AR35" s="297">
        <v>-69.7</v>
      </c>
    </row>
    <row r="36" spans="1:46" ht="27" customHeight="1" x14ac:dyDescent="0.2">
      <c r="A36" s="251"/>
      <c r="AK36" s="1118" t="s">
        <v>536</v>
      </c>
      <c r="AL36" s="1119"/>
      <c r="AM36" s="1119"/>
      <c r="AN36" s="1120"/>
      <c r="AO36" s="295">
        <v>105549</v>
      </c>
      <c r="AP36" s="295">
        <v>2133</v>
      </c>
      <c r="AQ36" s="296">
        <v>2475</v>
      </c>
      <c r="AR36" s="297">
        <v>-13.8</v>
      </c>
    </row>
    <row r="37" spans="1:46" ht="13.5" customHeight="1" x14ac:dyDescent="0.2">
      <c r="A37" s="251"/>
      <c r="AK37" s="1118" t="s">
        <v>537</v>
      </c>
      <c r="AL37" s="1119"/>
      <c r="AM37" s="1119"/>
      <c r="AN37" s="1120"/>
      <c r="AO37" s="295" t="s">
        <v>518</v>
      </c>
      <c r="AP37" s="295" t="s">
        <v>518</v>
      </c>
      <c r="AQ37" s="296">
        <v>637</v>
      </c>
      <c r="AR37" s="297" t="s">
        <v>518</v>
      </c>
    </row>
    <row r="38" spans="1:46" ht="27" customHeight="1" x14ac:dyDescent="0.2">
      <c r="A38" s="251"/>
      <c r="AK38" s="1121" t="s">
        <v>538</v>
      </c>
      <c r="AL38" s="1122"/>
      <c r="AM38" s="1122"/>
      <c r="AN38" s="1123"/>
      <c r="AO38" s="298" t="s">
        <v>518</v>
      </c>
      <c r="AP38" s="298" t="s">
        <v>518</v>
      </c>
      <c r="AQ38" s="299">
        <v>2</v>
      </c>
      <c r="AR38" s="287" t="s">
        <v>518</v>
      </c>
      <c r="AS38" s="294"/>
    </row>
    <row r="39" spans="1:46" ht="13.2" x14ac:dyDescent="0.2">
      <c r="A39" s="251"/>
      <c r="AK39" s="1121" t="s">
        <v>539</v>
      </c>
      <c r="AL39" s="1122"/>
      <c r="AM39" s="1122"/>
      <c r="AN39" s="1123"/>
      <c r="AO39" s="295">
        <v>-51763</v>
      </c>
      <c r="AP39" s="295">
        <v>-1046</v>
      </c>
      <c r="AQ39" s="296">
        <v>-3769</v>
      </c>
      <c r="AR39" s="297">
        <v>-72.2</v>
      </c>
      <c r="AS39" s="294"/>
    </row>
    <row r="40" spans="1:46" ht="27" customHeight="1" x14ac:dyDescent="0.2">
      <c r="A40" s="251"/>
      <c r="AK40" s="1118" t="s">
        <v>540</v>
      </c>
      <c r="AL40" s="1119"/>
      <c r="AM40" s="1119"/>
      <c r="AN40" s="1120"/>
      <c r="AO40" s="295">
        <v>-1989515</v>
      </c>
      <c r="AP40" s="295">
        <v>-40200</v>
      </c>
      <c r="AQ40" s="296">
        <v>-62733</v>
      </c>
      <c r="AR40" s="297">
        <v>-35.9</v>
      </c>
      <c r="AS40" s="294"/>
    </row>
    <row r="41" spans="1:46" ht="13.2" x14ac:dyDescent="0.2">
      <c r="A41" s="251"/>
      <c r="AK41" s="1124" t="s">
        <v>305</v>
      </c>
      <c r="AL41" s="1125"/>
      <c r="AM41" s="1125"/>
      <c r="AN41" s="1126"/>
      <c r="AO41" s="295">
        <v>598618</v>
      </c>
      <c r="AP41" s="295">
        <v>12095</v>
      </c>
      <c r="AQ41" s="296">
        <v>26792</v>
      </c>
      <c r="AR41" s="297">
        <v>-54.9</v>
      </c>
      <c r="AS41" s="294"/>
    </row>
    <row r="42" spans="1:46" ht="13.2" x14ac:dyDescent="0.2">
      <c r="A42" s="251"/>
      <c r="AK42" s="300" t="s">
        <v>541</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542</v>
      </c>
    </row>
    <row r="48" spans="1:46" ht="13.2" x14ac:dyDescent="0.2">
      <c r="A48" s="251"/>
      <c r="AK48" s="305" t="s">
        <v>543</v>
      </c>
      <c r="AL48" s="305"/>
      <c r="AM48" s="305"/>
      <c r="AN48" s="305"/>
      <c r="AO48" s="305"/>
      <c r="AP48" s="305"/>
      <c r="AQ48" s="306"/>
      <c r="AR48" s="305"/>
    </row>
    <row r="49" spans="1:44" ht="13.5" customHeight="1" x14ac:dyDescent="0.2">
      <c r="A49" s="251"/>
      <c r="AK49" s="307"/>
      <c r="AL49" s="308"/>
      <c r="AM49" s="1113" t="s">
        <v>510</v>
      </c>
      <c r="AN49" s="1115" t="s">
        <v>544</v>
      </c>
      <c r="AO49" s="1116"/>
      <c r="AP49" s="1116"/>
      <c r="AQ49" s="1116"/>
      <c r="AR49" s="1117"/>
    </row>
    <row r="50" spans="1:44" ht="13.2" x14ac:dyDescent="0.2">
      <c r="A50" s="251"/>
      <c r="AK50" s="309"/>
      <c r="AL50" s="310"/>
      <c r="AM50" s="1114"/>
      <c r="AN50" s="311" t="s">
        <v>545</v>
      </c>
      <c r="AO50" s="312" t="s">
        <v>546</v>
      </c>
      <c r="AP50" s="313" t="s">
        <v>547</v>
      </c>
      <c r="AQ50" s="314" t="s">
        <v>548</v>
      </c>
      <c r="AR50" s="315" t="s">
        <v>549</v>
      </c>
    </row>
    <row r="51" spans="1:44" ht="13.2" x14ac:dyDescent="0.2">
      <c r="A51" s="251"/>
      <c r="AK51" s="307" t="s">
        <v>550</v>
      </c>
      <c r="AL51" s="308"/>
      <c r="AM51" s="316">
        <v>3786408</v>
      </c>
      <c r="AN51" s="317">
        <v>71847</v>
      </c>
      <c r="AO51" s="318">
        <v>86.7</v>
      </c>
      <c r="AP51" s="319">
        <v>70615</v>
      </c>
      <c r="AQ51" s="320">
        <v>4.9000000000000004</v>
      </c>
      <c r="AR51" s="321">
        <v>81.8</v>
      </c>
    </row>
    <row r="52" spans="1:44" ht="13.2" x14ac:dyDescent="0.2">
      <c r="A52" s="251"/>
      <c r="AK52" s="322"/>
      <c r="AL52" s="323" t="s">
        <v>551</v>
      </c>
      <c r="AM52" s="324">
        <v>2465416</v>
      </c>
      <c r="AN52" s="325">
        <v>46781</v>
      </c>
      <c r="AO52" s="326">
        <v>88</v>
      </c>
      <c r="AP52" s="327">
        <v>37382</v>
      </c>
      <c r="AQ52" s="328">
        <v>-1.9</v>
      </c>
      <c r="AR52" s="329">
        <v>89.9</v>
      </c>
    </row>
    <row r="53" spans="1:44" ht="13.2" x14ac:dyDescent="0.2">
      <c r="A53" s="251"/>
      <c r="AK53" s="307" t="s">
        <v>552</v>
      </c>
      <c r="AL53" s="308"/>
      <c r="AM53" s="316">
        <v>2286915</v>
      </c>
      <c r="AN53" s="317">
        <v>44034</v>
      </c>
      <c r="AO53" s="318">
        <v>-38.700000000000003</v>
      </c>
      <c r="AP53" s="319">
        <v>69185</v>
      </c>
      <c r="AQ53" s="320">
        <v>-2</v>
      </c>
      <c r="AR53" s="321">
        <v>-36.700000000000003</v>
      </c>
    </row>
    <row r="54" spans="1:44" ht="13.2" x14ac:dyDescent="0.2">
      <c r="A54" s="251"/>
      <c r="AK54" s="322"/>
      <c r="AL54" s="323" t="s">
        <v>551</v>
      </c>
      <c r="AM54" s="324">
        <v>1677201</v>
      </c>
      <c r="AN54" s="325">
        <v>32294</v>
      </c>
      <c r="AO54" s="326">
        <v>-31</v>
      </c>
      <c r="AP54" s="327">
        <v>38519</v>
      </c>
      <c r="AQ54" s="328">
        <v>3</v>
      </c>
      <c r="AR54" s="329">
        <v>-34</v>
      </c>
    </row>
    <row r="55" spans="1:44" ht="13.2" x14ac:dyDescent="0.2">
      <c r="A55" s="251"/>
      <c r="AK55" s="307" t="s">
        <v>553</v>
      </c>
      <c r="AL55" s="308"/>
      <c r="AM55" s="316">
        <v>3481816</v>
      </c>
      <c r="AN55" s="317">
        <v>68036</v>
      </c>
      <c r="AO55" s="318">
        <v>54.5</v>
      </c>
      <c r="AP55" s="319">
        <v>70166</v>
      </c>
      <c r="AQ55" s="320">
        <v>1.4</v>
      </c>
      <c r="AR55" s="321">
        <v>53.1</v>
      </c>
    </row>
    <row r="56" spans="1:44" ht="13.2" x14ac:dyDescent="0.2">
      <c r="A56" s="251"/>
      <c r="AK56" s="322"/>
      <c r="AL56" s="323" t="s">
        <v>551</v>
      </c>
      <c r="AM56" s="324">
        <v>2302174</v>
      </c>
      <c r="AN56" s="325">
        <v>44985</v>
      </c>
      <c r="AO56" s="326">
        <v>39.299999999999997</v>
      </c>
      <c r="AP56" s="327">
        <v>36115</v>
      </c>
      <c r="AQ56" s="328">
        <v>-6.2</v>
      </c>
      <c r="AR56" s="329">
        <v>45.5</v>
      </c>
    </row>
    <row r="57" spans="1:44" ht="13.2" x14ac:dyDescent="0.2">
      <c r="A57" s="251"/>
      <c r="AK57" s="307" t="s">
        <v>554</v>
      </c>
      <c r="AL57" s="308"/>
      <c r="AM57" s="316">
        <v>4874989</v>
      </c>
      <c r="AN57" s="317">
        <v>96849</v>
      </c>
      <c r="AO57" s="318">
        <v>42.3</v>
      </c>
      <c r="AP57" s="319">
        <v>92632</v>
      </c>
      <c r="AQ57" s="320">
        <v>32</v>
      </c>
      <c r="AR57" s="321">
        <v>10.3</v>
      </c>
    </row>
    <row r="58" spans="1:44" ht="13.2" x14ac:dyDescent="0.2">
      <c r="A58" s="251"/>
      <c r="AK58" s="322"/>
      <c r="AL58" s="323" t="s">
        <v>551</v>
      </c>
      <c r="AM58" s="324">
        <v>3599977</v>
      </c>
      <c r="AN58" s="325">
        <v>71519</v>
      </c>
      <c r="AO58" s="326">
        <v>59</v>
      </c>
      <c r="AP58" s="327">
        <v>47978</v>
      </c>
      <c r="AQ58" s="328">
        <v>32.799999999999997</v>
      </c>
      <c r="AR58" s="329">
        <v>26.2</v>
      </c>
    </row>
    <row r="59" spans="1:44" ht="13.2" x14ac:dyDescent="0.2">
      <c r="A59" s="251"/>
      <c r="AK59" s="307" t="s">
        <v>555</v>
      </c>
      <c r="AL59" s="308"/>
      <c r="AM59" s="316">
        <v>4053142</v>
      </c>
      <c r="AN59" s="317">
        <v>81897</v>
      </c>
      <c r="AO59" s="318">
        <v>-15.4</v>
      </c>
      <c r="AP59" s="319">
        <v>96469</v>
      </c>
      <c r="AQ59" s="320">
        <v>4.0999999999999996</v>
      </c>
      <c r="AR59" s="321">
        <v>-19.5</v>
      </c>
    </row>
    <row r="60" spans="1:44" ht="13.2" x14ac:dyDescent="0.2">
      <c r="A60" s="251"/>
      <c r="AK60" s="322"/>
      <c r="AL60" s="323" t="s">
        <v>551</v>
      </c>
      <c r="AM60" s="324">
        <v>2626605</v>
      </c>
      <c r="AN60" s="325">
        <v>53072</v>
      </c>
      <c r="AO60" s="326">
        <v>-25.8</v>
      </c>
      <c r="AP60" s="327">
        <v>49775</v>
      </c>
      <c r="AQ60" s="328">
        <v>3.7</v>
      </c>
      <c r="AR60" s="329">
        <v>-29.5</v>
      </c>
    </row>
    <row r="61" spans="1:44" ht="13.2" x14ac:dyDescent="0.2">
      <c r="A61" s="251"/>
      <c r="AK61" s="307" t="s">
        <v>556</v>
      </c>
      <c r="AL61" s="330"/>
      <c r="AM61" s="316">
        <v>3696654</v>
      </c>
      <c r="AN61" s="317">
        <v>72533</v>
      </c>
      <c r="AO61" s="318">
        <v>25.9</v>
      </c>
      <c r="AP61" s="319">
        <v>79813</v>
      </c>
      <c r="AQ61" s="331">
        <v>8.1</v>
      </c>
      <c r="AR61" s="321">
        <v>17.8</v>
      </c>
    </row>
    <row r="62" spans="1:44" ht="13.2" x14ac:dyDescent="0.2">
      <c r="A62" s="251"/>
      <c r="AK62" s="322"/>
      <c r="AL62" s="323" t="s">
        <v>551</v>
      </c>
      <c r="AM62" s="324">
        <v>2534275</v>
      </c>
      <c r="AN62" s="325">
        <v>49730</v>
      </c>
      <c r="AO62" s="326">
        <v>25.9</v>
      </c>
      <c r="AP62" s="327">
        <v>41954</v>
      </c>
      <c r="AQ62" s="328">
        <v>6.3</v>
      </c>
      <c r="AR62" s="329">
        <v>19.600000000000001</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IFFRTcAWEp9RhVhH+P6olswjeUB+1EQoqqKiAYvNtxiS1zrLi1/pTfm7iHAGr/TUM5qEFwBOqGoj69sJq2NoyQ==" saltValue="s5Uc1d1SkBucMmJKt+Ik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558</v>
      </c>
    </row>
    <row r="121" spans="125:125" ht="13.5" hidden="1" customHeight="1" x14ac:dyDescent="0.2">
      <c r="DU121" s="245"/>
    </row>
  </sheetData>
  <sheetProtection algorithmName="SHA-512" hashValue="ctbEkmpXLg4Te5VbMPZKqB4sUi//Yic/9LRXsyZqXshf+8LRPk4pQbVG54sI22HznQwcZ8X7x2ISeSO7tYVw1A==" saltValue="ljIQuFKXZYcVD0iQrEfbk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559</v>
      </c>
    </row>
  </sheetData>
  <sheetProtection algorithmName="SHA-512" hashValue="41SF912rJfGGQJk8Xu5wSn7fkm/05gndW2rivevRemLURfJM5zkK5OeMRXeT7sR8PK9iQOHFe+DbfXSs8NaBCw==" saltValue="qQLEkLaRuqbvPEgbjnlkt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27" t="s">
        <v>3</v>
      </c>
      <c r="D47" s="1127"/>
      <c r="E47" s="1128"/>
      <c r="F47" s="11">
        <v>40.99</v>
      </c>
      <c r="G47" s="12">
        <v>41.74</v>
      </c>
      <c r="H47" s="12">
        <v>38.15</v>
      </c>
      <c r="I47" s="12">
        <v>41.65</v>
      </c>
      <c r="J47" s="13">
        <v>39.409999999999997</v>
      </c>
    </row>
    <row r="48" spans="2:10" ht="57.75" customHeight="1" x14ac:dyDescent="0.2">
      <c r="B48" s="14"/>
      <c r="C48" s="1129" t="s">
        <v>4</v>
      </c>
      <c r="D48" s="1129"/>
      <c r="E48" s="1130"/>
      <c r="F48" s="15">
        <v>4.67</v>
      </c>
      <c r="G48" s="16">
        <v>4.9800000000000004</v>
      </c>
      <c r="H48" s="16">
        <v>8.0399999999999991</v>
      </c>
      <c r="I48" s="16">
        <v>6.41</v>
      </c>
      <c r="J48" s="17">
        <v>7.92</v>
      </c>
    </row>
    <row r="49" spans="2:10" ht="57.75" customHeight="1" thickBot="1" x14ac:dyDescent="0.25">
      <c r="B49" s="18"/>
      <c r="C49" s="1131" t="s">
        <v>5</v>
      </c>
      <c r="D49" s="1131"/>
      <c r="E49" s="1132"/>
      <c r="F49" s="19" t="s">
        <v>565</v>
      </c>
      <c r="G49" s="20" t="s">
        <v>566</v>
      </c>
      <c r="H49" s="20" t="s">
        <v>567</v>
      </c>
      <c r="I49" s="20" t="s">
        <v>568</v>
      </c>
      <c r="J49" s="21" t="s">
        <v>569</v>
      </c>
    </row>
    <row r="50" spans="2:10" ht="13.2" x14ac:dyDescent="0.2"/>
  </sheetData>
  <sheetProtection algorithmName="SHA-512" hashValue="VGxCMQ4P0Z1g+z+KUlnwzsdtc7vKo7VUzlAt7rImz5nKNvpR22Bz+eytjhfdsBTnyuQvPmagCwBPm0HdxSq+GA==" saltValue="qXuDmvfG31WhP/i20jq3h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2023-03-22T23:57:22Z</cp:lastPrinted>
  <dcterms:created xsi:type="dcterms:W3CDTF">2023-02-20T04:39:32Z</dcterms:created>
  <dcterms:modified xsi:type="dcterms:W3CDTF">2023-10-12T02:48:00Z</dcterms:modified>
  <cp:category/>
</cp:coreProperties>
</file>