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7財政課\02_財政\11 財政状況の公表\02 財政比較分析表\H28 300308_財政状況資料集\05 作業用\"/>
    </mc:Choice>
  </mc:AlternateContent>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BW34" i="9"/>
  <c r="BW35" i="9" s="1"/>
  <c r="BW36" i="9" s="1"/>
  <c r="BW37" i="9" s="1"/>
  <c r="BW38" i="9" s="1"/>
  <c r="BW39" i="9" s="1"/>
  <c r="BW40" i="9" s="1"/>
  <c r="BW41" i="9" s="1"/>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l="1"/>
  <c r="BE35" i="9" s="1"/>
  <c r="BE36" i="9" s="1"/>
  <c r="BE37" i="9" s="1"/>
</calcChain>
</file>

<file path=xl/sharedStrings.xml><?xml version="1.0" encoding="utf-8"?>
<sst xmlns="http://schemas.openxmlformats.org/spreadsheetml/2006/main" count="1054" uniqueCount="573">
  <si>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</si>
  <si>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</si>
  <si>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</si>
  <si>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</si>
  <si>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</si>
  <si>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</si>
  <si>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</si>
  <si>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</si>
  <si>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</si>
  <si>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</si>
  <si>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</si>
  <si>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</si>
  <si>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</si>
  <si>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</si>
  <si>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</si>
  <si>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</si>
  <si>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</si>
  <si>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</si>
  <si>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</si>
  <si>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</si>
  <si>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</si>
  <si>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</si>
  <si>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</si>
  <si>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</si>
  <si>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</si>
  <si>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</si>
  <si>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</si>
  <si>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</si>
  <si>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</si>
  <si>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</si>
  <si>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</si>
  <si>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</si>
  <si>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</si>
  <si>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</si>
  <si>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</si>
  <si>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</si>
  <si>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</si>
  <si>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</si>
  <si>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</si>
  <si>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</si>
  <si>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</si>
  <si>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</si>
  <si>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</si>
  <si>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</si>
  <si>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</si>
  <si>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</si>
  <si>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</si>
  <si>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</si>
  <si>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</si>
  <si>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</si>
  <si>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</si>
  <si>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</si>
  <si>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</si>
  <si>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</si>
  <si>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</si>
  <si>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</si>
  <si>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</si>
  <si>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</si>
  <si>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</si>
  <si>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</si>
  <si>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</si>
  <si>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</si>
  <si>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</si>
  <si>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</si>
  <si>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</si>
  <si>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</si>
  <si>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</si>
  <si>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</si>
  <si>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</si>
  <si>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</si>
  <si>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</si>
  <si>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</si>
  <si>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</si>
  <si>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</si>
  <si>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</si>
  <si>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</si>
  <si>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</si>
  <si>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</si>
  <si>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</si>
  <si>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</si>
  <si>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</si>
  <si>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</si>
  <si>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</si>
  <si>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</si>
  <si>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</si>
  <si>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</si>
  <si>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</si>
  <si>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</si>
  <si>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</si>
  <si>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</si>
  <si>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</si>
  <si>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</si>
  <si>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</si>
  <si>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</si>
  <si>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</si>
  <si>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</si>
  <si>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</si>
  <si>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</si>
  <si>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</si>
  <si>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</si>
  <si>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</si>
  <si>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</si>
  <si>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</si>
  <si>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</si>
  <si>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</si>
  <si>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</si>
  <si>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</si>
  <si>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</si>
  <si>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</si>
  <si>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</si>
  <si>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</si>
  <si>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</si>
  <si>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</si>
  <si>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</si>
  <si>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</si>
  <si>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</si>
  <si>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</si>
  <si>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</si>
  <si>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</si>
  <si>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</si>
  <si>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</si>
  <si>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</si>
  <si>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</si>
  <si>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</si>
  <si>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</si>
  <si>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</si>
  <si>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</si>
  <si>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</si>
  <si>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</si>
  <si>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</si>
  <si>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</si>
  <si>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</si>
  <si>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</si>
  <si>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</si>
  <si>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</si>
  <si>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</si>
  <si>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</si>
  <si>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</si>
  <si>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</si>
  <si>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</si>
  <si>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</si>
  <si>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</si>
  <si>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</si>
  <si>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</si>
  <si>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</si>
  <si>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</si>
  <si>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</si>
  <si>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</si>
  <si>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</si>
  <si>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</si>
  <si>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</si>
  <si>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</si>
  <si>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</si>
  <si>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</si>
  <si>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</si>
  <si>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</si>
  <si>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</si>
  <si>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</si>
  <si>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</si>
  <si>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</si>
  <si>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</si>
  <si>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</si>
  <si>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</si>
  <si>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</si>
  <si>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</si>
  <si>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</si>
  <si>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</si>
  <si>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</si>
  <si>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</si>
  <si>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</si>
  <si>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</si>
  <si>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</si>
  <si>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</si>
  <si>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</si>
  <si>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</si>
  <si>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</si>
  <si>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</si>
  <si>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</si>
  <si>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</si>
  <si>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</si>
  <si>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</si>
  <si>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</si>
  <si>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</si>
  <si>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</si>
  <si>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</si>
  <si>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</si>
  <si>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</si>
  <si>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</si>
  <si>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</si>
  <si>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</si>
  <si>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</si>
  <si>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</si>
  <si>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</si>
  <si>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</si>
  <si>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</si>
  <si>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</si>
  <si>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千葉県香取市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</si>
  <si>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</si>
  <si>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</si>
  <si>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</si>
  <si>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</si>
  <si>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</si>
  <si>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</si>
  <si>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</si>
  <si>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</si>
  <si>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</si>
  <si>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</si>
  <si>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</si>
  <si>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</si>
  <si>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</si>
  <si>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</si>
  <si>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</si>
  <si>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</si>
  <si>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</si>
  <si>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</si>
  <si>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</si>
  <si>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</si>
  <si>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</si>
  <si>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</si>
  <si>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</si>
  <si>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</si>
  <si>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</si>
  <si>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</si>
  <si>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</si>
  <si>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</si>
  <si>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</si>
  <si>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</si>
  <si>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</si>
  <si>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</si>
  <si>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</si>
  <si>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</si>
  <si>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</si>
  <si>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</si>
  <si>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</si>
  <si>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</si>
  <si>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</si>
  <si>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</si>
  <si>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</si>
  <si>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</si>
  <si>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</si>
  <si>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</si>
  <si>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</si>
  <si>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</si>
  <si>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</si>
  <si>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</si>
  <si>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</si>
  <si>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</si>
  <si>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</si>
  <si>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</si>
  <si>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</si>
  <si>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</si>
  <si>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</si>
  <si>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</si>
  <si>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</si>
  <si>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</si>
  <si>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</si>
  <si>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</si>
  <si>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</si>
  <si>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</si>
  <si>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</si>
  <si>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</si>
  <si>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</si>
  <si>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</si>
  <si>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</si>
  <si>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</si>
  <si>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</si>
  <si>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</si>
  <si>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</si>
  <si>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</si>
  <si>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</si>
  <si>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</si>
  <si>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</si>
  <si>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</si>
  <si>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</si>
  <si>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</si>
  <si>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</si>
  <si>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</si>
  <si>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</si>
  <si>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</si>
  <si>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</si>
  <si>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</si>
  <si>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</si>
  <si>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</si>
  <si>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</si>
  <si>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</si>
  <si>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</si>
  <si>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</si>
  <si>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</si>
  <si>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</si>
  <si>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</si>
  <si>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</si>
  <si>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</si>
  <si>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</si>
  <si>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</si>
  <si>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</si>
  <si>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</si>
  <si>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</si>
  <si>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</si>
  <si>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</si>
  <si>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</si>
  <si>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</si>
  <si>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</si>
  <si>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</si>
  <si>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</si>
  <si>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</si>
  <si>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</si>
  <si>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</si>
  <si>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</si>
  <si>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</si>
  <si>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</si>
  <si>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</si>
  <si>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</si>
  <si>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</si>
  <si>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</si>
  <si>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</si>
  <si>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</si>
  <si>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</si>
  <si>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</si>
  <si>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</si>
  <si>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</si>
  <si>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</si>
  <si>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</si>
  <si>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</si>
  <si>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</si>
  <si>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</si>
  <si>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</si>
  <si>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</si>
  <si>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</si>
  <si>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</si>
  <si>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</si>
  <si>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</si>
  <si>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</si>
  <si>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</si>
  <si>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</si>
  <si>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</si>
  <si>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</si>
  <si>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</si>
  <si>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</si>
  <si>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</si>
  <si>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</si>
  <si>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</si>
  <si>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</si>
  <si>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</si>
  <si>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</si>
  <si>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</si>
  <si>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千葉県香取市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</si>
  <si>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</si>
  <si>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</si>
  <si>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</si>
  <si>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</si>
  <si>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</si>
  <si>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</si>
  <si>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</si>
  <si>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</si>
  <si>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</si>
  <si>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</si>
  <si>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</si>
  <si>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</si>
  <si>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</si>
  <si>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</si>
  <si>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</si>
  <si>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</si>
  <si>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</si>
  <si>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</si>
  <si>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</si>
  <si>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</si>
  <si>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</si>
  <si>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</si>
  <si>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</si>
  <si>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</si>
  <si>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</si>
  <si>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</si>
  <si>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</si>
  <si>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</si>
  <si>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</si>
  <si>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</si>
  <si>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</si>
  <si>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</si>
  <si>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</si>
  <si>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</si>
  <si>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</si>
  <si>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</si>
  <si>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香取市後期高齢者医療事業特別会計</t>
    <phoneticPr fontId="5"/>
  </si>
  <si>
    <t>香取市訪問看護事業特別会計</t>
    <phoneticPr fontId="5"/>
  </si>
  <si>
    <t>香取市水道事業会計</t>
    <phoneticPr fontId="5"/>
  </si>
  <si>
    <t>法適用企業</t>
    <phoneticPr fontId="5"/>
  </si>
  <si>
    <t>香取市簡易水道事業会計</t>
    <phoneticPr fontId="5"/>
  </si>
  <si>
    <t>香取市下水道事業特別会計</t>
    <phoneticPr fontId="5"/>
  </si>
  <si>
    <t>法非適用企業</t>
    <phoneticPr fontId="5"/>
  </si>
  <si>
    <t>香取市農業集落排水事業特別会計</t>
    <phoneticPr fontId="5"/>
  </si>
  <si>
    <t>香取市観光事業特別会計</t>
    <phoneticPr fontId="5"/>
  </si>
  <si>
    <t>香取市太陽光発電事業特別会計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</si>
  <si>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</si>
  <si>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</si>
  <si>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</si>
  <si>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</si>
  <si>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</si>
  <si>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</si>
  <si>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</si>
  <si>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</si>
  <si>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</si>
  <si>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</si>
  <si>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</si>
  <si>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</si>
  <si>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</si>
  <si>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</si>
  <si>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</si>
  <si>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</si>
  <si>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</si>
  <si>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</si>
  <si>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</si>
  <si>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</si>
  <si>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</si>
  <si>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</si>
  <si>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</si>
  <si>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</si>
  <si>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</si>
  <si>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</si>
  <si>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</si>
  <si>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</si>
  <si>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</si>
  <si>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</si>
  <si>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</si>
  <si>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</si>
  <si>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</si>
  <si>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</si>
  <si>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</si>
  <si>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</si>
  <si>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</si>
  <si>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</si>
  <si>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</si>
  <si>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</si>
  <si>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</si>
  <si>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</si>
  <si>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</si>
  <si>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</si>
  <si>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</si>
  <si>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</si>
  <si>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</si>
  <si>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</si>
  <si>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</si>
  <si>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</si>
  <si>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</si>
  <si>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</si>
  <si>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</si>
  <si>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</si>
  <si>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</si>
  <si>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</si>
  <si>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</si>
  <si>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</si>
  <si>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</si>
  <si>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</si>
  <si>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</si>
  <si>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</si>
  <si>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</si>
  <si>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</si>
  <si>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</si>
  <si>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</si>
  <si>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</si>
  <si>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</si>
  <si>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</si>
  <si>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</si>
  <si>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</si>
  <si>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</si>
  <si>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</si>
  <si>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</si>
  <si>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</si>
  <si>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</si>
  <si>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</si>
  <si>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</si>
  <si>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</si>
  <si>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</si>
  <si>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</si>
  <si>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</si>
  <si>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</si>
  <si>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</si>
  <si>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</si>
  <si>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</si>
  <si>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</si>
  <si>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</si>
  <si>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</si>
  <si>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</si>
  <si>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</si>
  <si>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</si>
  <si>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</si>
  <si>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</si>
  <si>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</si>
  <si>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</si>
  <si>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</si>
  <si>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</si>
  <si>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</si>
  <si>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</si>
  <si>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</si>
  <si>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</si>
  <si>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</si>
  <si>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</si>
  <si>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</si>
  <si>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</si>
  <si>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</si>
  <si>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</si>
  <si>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</si>
  <si>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</si>
  <si>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</si>
  <si>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</si>
  <si>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</si>
  <si>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</si>
  <si>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</si>
  <si>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</si>
  <si>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</si>
  <si>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</si>
  <si>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</si>
  <si>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</si>
  <si>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</si>
  <si>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</si>
  <si>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</si>
  <si>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</si>
  <si>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</si>
  <si>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</si>
  <si>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</si>
  <si>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</si>
  <si>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</si>
  <si>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</si>
  <si>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</si>
  <si>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</si>
  <si>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</si>
  <si>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</si>
  <si>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</si>
  <si>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2.14</t>
  </si>
  <si>
    <t>▲ 4.62</t>
  </si>
  <si>
    <t>一般会計</t>
  </si>
  <si>
    <t>香取市水道事業会計</t>
  </si>
  <si>
    <t>香取市国民健康保険事業特別会計</t>
  </si>
  <si>
    <t>香取市簡易水道事業会計</t>
  </si>
  <si>
    <t>香取市介護保険事業特別会計</t>
  </si>
  <si>
    <t>香取市太陽光発電事業特別会計</t>
  </si>
  <si>
    <t>香取市下水道事業特別会計</t>
  </si>
  <si>
    <t>香取市農業集落排水事業特別会計</t>
  </si>
  <si>
    <t>その他会計（赤字）</t>
  </si>
  <si>
    <t>その他会計（黒字）</t>
  </si>
  <si>
    <t>-</t>
    <phoneticPr fontId="2"/>
  </si>
  <si>
    <t>-</t>
    <phoneticPr fontId="2"/>
  </si>
  <si>
    <t>紅小町の郷</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</si>
  <si>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</si>
  <si>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</si>
  <si>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</si>
  <si>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</si>
  <si>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</si>
  <si>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</si>
  <si>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</si>
  <si>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香取広域市町村圏事務組合（一般会計）</t>
  </si>
  <si>
    <t>香取市東庄町病院組合</t>
  </si>
  <si>
    <t>成田香取エネルギー</t>
    <rPh sb="0" eb="2">
      <t>ナリタ</t>
    </rPh>
    <rPh sb="2" eb="4">
      <t>カトリ</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</si>
  <si>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</si>
  <si>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</si>
  <si>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</si>
  <si>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</si>
  <si>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</si>
  <si>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</si>
  <si>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</si>
  <si>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</si>
  <si>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</si>
  <si>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</si>
  <si>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</si>
  <si>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類似団体と比べて将来負担比率が高いので、当該自治体の標準財政規模に比べて大きな将来負担を抱えている。今後は公共施設等総合管理計画を推し進め、早期健全化を図る。</t>
    <rPh sb="0" eb="2">
      <t>ルイジ</t>
    </rPh>
    <rPh sb="2" eb="4">
      <t>ダンタイ</t>
    </rPh>
    <rPh sb="5" eb="6">
      <t>クラ</t>
    </rPh>
    <rPh sb="8" eb="10">
      <t>ショウライ</t>
    </rPh>
    <rPh sb="10" eb="12">
      <t>フタン</t>
    </rPh>
    <rPh sb="12" eb="14">
      <t>ヒリツ</t>
    </rPh>
    <rPh sb="15" eb="16">
      <t>タカ</t>
    </rPh>
    <rPh sb="20" eb="22">
      <t>トウガイ</t>
    </rPh>
    <rPh sb="22" eb="25">
      <t>ジチタイ</t>
    </rPh>
    <rPh sb="26" eb="28">
      <t>ヒョウジュン</t>
    </rPh>
    <rPh sb="28" eb="30">
      <t>ザイセイ</t>
    </rPh>
    <rPh sb="30" eb="32">
      <t>キボ</t>
    </rPh>
    <rPh sb="33" eb="34">
      <t>クラ</t>
    </rPh>
    <rPh sb="36" eb="37">
      <t>オオ</t>
    </rPh>
    <rPh sb="39" eb="41">
      <t>ショウライ</t>
    </rPh>
    <rPh sb="41" eb="43">
      <t>フタン</t>
    </rPh>
    <rPh sb="44" eb="45">
      <t>カカ</t>
    </rPh>
    <rPh sb="50" eb="52">
      <t>コンゴ</t>
    </rPh>
    <rPh sb="53" eb="55">
      <t>コウキョウ</t>
    </rPh>
    <rPh sb="55" eb="57">
      <t>シセツ</t>
    </rPh>
    <rPh sb="57" eb="58">
      <t>トウ</t>
    </rPh>
    <rPh sb="58" eb="60">
      <t>ソウゴウ</t>
    </rPh>
    <rPh sb="60" eb="62">
      <t>カンリ</t>
    </rPh>
    <rPh sb="62" eb="64">
      <t>ケイカク</t>
    </rPh>
    <rPh sb="65" eb="66">
      <t>オ</t>
    </rPh>
    <rPh sb="67" eb="68">
      <t>スス</t>
    </rPh>
    <rPh sb="70" eb="72">
      <t>ソウキ</t>
    </rPh>
    <rPh sb="72" eb="74">
      <t>ケンゼン</t>
    </rPh>
    <rPh sb="74" eb="75">
      <t>カ</t>
    </rPh>
    <rPh sb="76" eb="77">
      <t>ハカ</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</si>
  <si>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</si>
  <si>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</si>
  <si>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</si>
  <si>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</si>
  <si>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</si>
  <si>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</si>
  <si>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減少傾向にある。これは、職員数の減少により退職手当負担見込みが減少したことや、地方債の繰上償還を定期的に実施していることによるが、28年度は実質公債比率に変化がなかった。これは27年度の単年度実質公債比率が、下水道及び水道事業会計への繰出金の影響で高く算出されているためと考えらえる。
将来負担比率は依然として類似団体平均より高くなっている状況にある。今後も施設の統廃合等の財源に合併特例債の発行を予定していることから、事業の選択に留意するとともに、財源措置のない地方債の発行を抑え、将来負担比率及び実質公債費比率の上昇を抑制したい。</t>
    <rPh sb="84" eb="86">
      <t>ネンド</t>
    </rPh>
    <rPh sb="87" eb="89">
      <t>ジッシツ</t>
    </rPh>
    <rPh sb="89" eb="91">
      <t>コウサイ</t>
    </rPh>
    <rPh sb="91" eb="93">
      <t>ヒリツ</t>
    </rPh>
    <rPh sb="94" eb="96">
      <t>ヘンカ</t>
    </rPh>
    <rPh sb="107" eb="109">
      <t>ネンド</t>
    </rPh>
    <rPh sb="110" eb="113">
      <t>タンネンド</t>
    </rPh>
    <rPh sb="113" eb="115">
      <t>ジッシツ</t>
    </rPh>
    <rPh sb="115" eb="117">
      <t>コウサイ</t>
    </rPh>
    <rPh sb="117" eb="119">
      <t>ヒリツ</t>
    </rPh>
    <rPh sb="121" eb="124">
      <t>ゲスイドウ</t>
    </rPh>
    <rPh sb="124" eb="125">
      <t>オヨ</t>
    </rPh>
    <rPh sb="126" eb="128">
      <t>スイドウ</t>
    </rPh>
    <rPh sb="128" eb="130">
      <t>ジギョウ</t>
    </rPh>
    <rPh sb="130" eb="132">
      <t>カイケイ</t>
    </rPh>
    <rPh sb="134" eb="136">
      <t>クリダ</t>
    </rPh>
    <rPh sb="136" eb="137">
      <t>キン</t>
    </rPh>
    <rPh sb="138" eb="140">
      <t>エイキョウ</t>
    </rPh>
    <rPh sb="141" eb="142">
      <t>タカ</t>
    </rPh>
    <rPh sb="143" eb="145">
      <t>サンシュツ</t>
    </rPh>
    <rPh sb="153" eb="154">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</si>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</sst>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594B-4B20-AD3F-7D8CD5EB40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80356</c:v>
                </c:pt>
                <c:pt idx="1">
                  <c:v>48098</c:v>
                </c:pt>
                <c:pt idx="2">
                  <c:v>59742</c:v>
                </c:pt>
                <c:pt idx="3">
                  <c:v>83106</c:v>
                </c:pt>
                <c:pt idx="4">
                  <c:v>81049</c:v>
                </c:pt>
              </c:numCache>
            </c:numRef>
          </c:val>
          <c:smooth val="0"/>
          <c:extLst>
            <c:ext xmlns:c16="http://schemas.microsoft.com/office/drawing/2014/chart" uri="{C3380CC4-5D6E-409C-BE32-E72D297353CC}">
              <c16:uniqueId val="{00000001-594B-4B20-AD3F-7D8CD5EB4049}"/>
            </c:ext>
          </c:extLst>
        </c:ser>
        <c:dLbls>
          <c:showLegendKey val="0"/>
          <c:showVal val="0"/>
          <c:showCatName val="0"/>
          <c:showSerName val="0"/>
          <c:showPercent val="0"/>
          <c:showBubbleSize val="0"/>
        </c:dLbls>
        <c:marker val="1"/>
        <c:smooth val="0"/>
        <c:axId val="163424128"/>
        <c:axId val="163443072"/>
      </c:lineChart>
      <c:catAx>
        <c:axId val="16342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43072"/>
        <c:crosses val="autoZero"/>
        <c:auto val="1"/>
        <c:lblAlgn val="ctr"/>
        <c:lblOffset val="100"/>
        <c:tickLblSkip val="1"/>
        <c:tickMarkSkip val="1"/>
        <c:noMultiLvlLbl val="0"/>
      </c:catAx>
      <c:valAx>
        <c:axId val="163443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2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15.23</c:v>
                </c:pt>
                <c:pt idx="1">
                  <c:v>14.25</c:v>
                </c:pt>
                <c:pt idx="2">
                  <c:v>9.5</c:v>
                </c:pt>
                <c:pt idx="3">
                  <c:v>11.38</c:v>
                </c:pt>
                <c:pt idx="4">
                  <c:v>10.75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30.49</c:v>
                </c:pt>
                <c:pt idx="1">
                  <c:v>37.950000000000003</c:v>
                </c:pt>
                <c:pt idx="2">
                  <c:v>44.17</c:v>
                </c:pt>
                <c:pt idx="3">
                  <c:v>45.59</c:v>
                </c:pt>
                <c:pt idx="4">
                  <c:v>46.94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2080"/>
        <c:axId val="8998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-2.14</c:v>
                </c:pt>
                <c:pt idx="1">
                  <c:v>1.45</c:v>
                </c:pt>
                <c:pt idx="2">
                  <c:v>-4.62</c:v>
                </c:pt>
                <c:pt idx="3">
                  <c:v>0.57999999999999996</c:v>
                </c:pt>
                <c:pt idx="4">
                  <c:v>1.71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2080"/>
        <c:axId val="89984000"/>
      </c:lineChart>
      <c:catAx>
        <c:axId val="89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4000"/>
        <c:crosses val="autoZero"/>
        <c:auto val="1"/>
        <c:lblAlgn val="ctr"/>
        <c:lblOffset val="100"/>
        <c:tickLblSkip val="1"/>
        <c:tickMarkSkip val="1"/>
        <c:noMultiLvlLbl val="0"/>
      </c:catAx>
      <c:valAx>
        <c:axId val="899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0.09</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香取市農業集落排水事業特別会計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香取市下水道事業特別会計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香取市太陽光発電事業特別会計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c:v>
                </c:pt>
                <c:pt idx="4">
                  <c:v>#N/A</c:v>
                </c:pt>
                <c:pt idx="5">
                  <c:v>0.03</c:v>
                </c:pt>
                <c:pt idx="6">
                  <c:v>#N/A</c:v>
                </c:pt>
                <c:pt idx="7">
                  <c:v>0.17</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香取市介護保険事業特別会計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0.47</c:v>
                </c:pt>
                <c:pt idx="4">
                  <c:v>#N/A</c:v>
                </c:pt>
                <c:pt idx="5">
                  <c:v>0.81</c:v>
                </c:pt>
                <c:pt idx="6">
                  <c:v>#N/A</c:v>
                </c:pt>
                <c:pt idx="7">
                  <c:v>1.51</c:v>
                </c:pt>
                <c:pt idx="8">
                  <c:v>#N/A</c:v>
                </c:pt>
                <c:pt idx="9">
                  <c:v>1.84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1.43</c:v>
                </c:pt>
                <c:pt idx="4">
                  <c:v>#N/A</c:v>
                </c:pt>
                <c:pt idx="5">
                  <c:v>1.69</c:v>
                </c:pt>
                <c:pt idx="6">
                  <c:v>#N/A</c:v>
                </c:pt>
                <c:pt idx="7">
                  <c:v>1.93</c:v>
                </c:pt>
                <c:pt idx="8">
                  <c:v>#N/A</c:v>
                </c:pt>
                <c:pt idx="9">
                  <c:v>2.19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香取市国民健康保険事業特別会計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2.15</c:v>
                </c:pt>
                <c:pt idx="2">
                  <c:v>#N/A</c:v>
                </c:pt>
                <c:pt idx="3">
                  <c:v>2.89</c:v>
                </c:pt>
                <c:pt idx="4">
                  <c:v>#N/A</c:v>
                </c:pt>
                <c:pt idx="5">
                  <c:v>2.08</c:v>
                </c:pt>
                <c:pt idx="6">
                  <c:v>#N/A</c:v>
                </c:pt>
                <c:pt idx="7">
                  <c:v>1.1599999999999999</c:v>
                </c:pt>
                <c:pt idx="8">
                  <c:v>#N/A</c:v>
                </c:pt>
                <c:pt idx="9">
                  <c:v>2.37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3.29</c:v>
                </c:pt>
                <c:pt idx="2">
                  <c:v>#N/A</c:v>
                </c:pt>
                <c:pt idx="3">
                  <c:v>2.0099999999999998</c:v>
                </c:pt>
                <c:pt idx="4">
                  <c:v>#N/A</c:v>
                </c:pt>
                <c:pt idx="5">
                  <c:v>2.72</c:v>
                </c:pt>
                <c:pt idx="6">
                  <c:v>#N/A</c:v>
                </c:pt>
                <c:pt idx="7">
                  <c:v>3</c:v>
                </c:pt>
                <c:pt idx="8">
                  <c:v>#N/A</c:v>
                </c:pt>
                <c:pt idx="9">
                  <c:v>3.54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15.16</c:v>
                </c:pt>
                <c:pt idx="2">
                  <c:v>#N/A</c:v>
                </c:pt>
                <c:pt idx="3">
                  <c:v>14.18</c:v>
                </c:pt>
                <c:pt idx="4">
                  <c:v>#N/A</c:v>
                </c:pt>
                <c:pt idx="5">
                  <c:v>9.41</c:v>
                </c:pt>
                <c:pt idx="6">
                  <c:v>#N/A</c:v>
                </c:pt>
                <c:pt idx="7">
                  <c:v>11.37</c:v>
                </c:pt>
                <c:pt idx="8">
                  <c:v>#N/A</c:v>
                </c:pt>
                <c:pt idx="9">
                  <c:v>10.75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152"/>
        <c:axId val="91650688"/>
      </c:barChart>
      <c:catAx>
        <c:axId val="91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0688"/>
        <c:crosses val="autoZero"/>
        <c:auto val="1"/>
        <c:lblAlgn val="ctr"/>
        <c:lblOffset val="100"/>
        <c:tickLblSkip val="1"/>
        <c:tickMarkSkip val="1"/>
        <c:noMultiLvlLbl val="0"/>
      </c:catAx>
      <c:valAx>
        <c:axId val="916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2358</c:v>
                </c:pt>
                <c:pt idx="5">
                  <c:v>2464</c:v>
                </c:pt>
                <c:pt idx="8">
                  <c:v>2618</c:v>
                </c:pt>
                <c:pt idx="11">
                  <c:v>2560</c:v>
                </c:pt>
                <c:pt idx="14">
                  <c:v>2624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39</c:v>
                </c:pt>
                <c:pt idx="6">
                  <c:v>39</c:v>
                </c:pt>
                <c:pt idx="9">
                  <c:v>38</c:v>
                </c:pt>
                <c:pt idx="12">
                  <c:v>35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328</c:v>
                </c:pt>
                <c:pt idx="3">
                  <c:v>258</c:v>
                </c:pt>
                <c:pt idx="6">
                  <c:v>263</c:v>
                </c:pt>
                <c:pt idx="9">
                  <c:v>273</c:v>
                </c:pt>
                <c:pt idx="12">
                  <c:v>315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1193</c:v>
                </c:pt>
                <c:pt idx="3">
                  <c:v>820</c:v>
                </c:pt>
                <c:pt idx="6">
                  <c:v>806</c:v>
                </c:pt>
                <c:pt idx="9">
                  <c:v>1046</c:v>
                </c:pt>
                <c:pt idx="12">
                  <c:v>987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2720</c:v>
                </c:pt>
                <c:pt idx="3">
                  <c:v>2863</c:v>
                </c:pt>
                <c:pt idx="6">
                  <c:v>2886</c:v>
                </c:pt>
                <c:pt idx="9">
                  <c:v>2832</c:v>
                </c:pt>
                <c:pt idx="12">
                  <c:v>2730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55520"/>
        <c:axId val="16181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1923</c:v>
                </c:pt>
                <c:pt idx="2">
                  <c:v>#N/A</c:v>
                </c:pt>
                <c:pt idx="3">
                  <c:v>#N/A</c:v>
                </c:pt>
                <c:pt idx="4">
                  <c:v>1516</c:v>
                </c:pt>
                <c:pt idx="5">
                  <c:v>#N/A</c:v>
                </c:pt>
                <c:pt idx="6">
                  <c:v>#N/A</c:v>
                </c:pt>
                <c:pt idx="7">
                  <c:v>1376</c:v>
                </c:pt>
                <c:pt idx="8">
                  <c:v>#N/A</c:v>
                </c:pt>
                <c:pt idx="9">
                  <c:v>#N/A</c:v>
                </c:pt>
                <c:pt idx="10">
                  <c:v>1629</c:v>
                </c:pt>
                <c:pt idx="11">
                  <c:v>#N/A</c:v>
                </c:pt>
                <c:pt idx="12">
                  <c:v>#N/A</c:v>
                </c:pt>
                <c:pt idx="13">
                  <c:v>1443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55520"/>
        <c:axId val="161814016"/>
      </c:lineChart>
      <c:catAx>
        <c:axId val="1617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14016"/>
        <c:crosses val="autoZero"/>
        <c:auto val="1"/>
        <c:lblAlgn val="ctr"/>
        <c:lblOffset val="100"/>
        <c:tickLblSkip val="1"/>
        <c:tickMarkSkip val="1"/>
        <c:noMultiLvlLbl val="0"/>
      </c:catAx>
      <c:valAx>
        <c:axId val="16181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5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29423</c:v>
                </c:pt>
                <c:pt idx="5">
                  <c:v>31347</c:v>
                </c:pt>
                <c:pt idx="8">
                  <c:v>33400</c:v>
                </c:pt>
                <c:pt idx="11">
                  <c:v>35562</c:v>
                </c:pt>
                <c:pt idx="14">
                  <c:v>36690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2427</c:v>
                </c:pt>
                <c:pt idx="5">
                  <c:v>1669</c:v>
                </c:pt>
                <c:pt idx="8">
                  <c:v>1526</c:v>
                </c:pt>
                <c:pt idx="11">
                  <c:v>1446</c:v>
                </c:pt>
                <c:pt idx="14">
                  <c:v>1377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8228</c:v>
                </c:pt>
                <c:pt idx="5">
                  <c:v>9733</c:v>
                </c:pt>
                <c:pt idx="8">
                  <c:v>11277</c:v>
                </c:pt>
                <c:pt idx="11">
                  <c:v>11754</c:v>
                </c:pt>
                <c:pt idx="14">
                  <c:v>11812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10795</c:v>
                </c:pt>
                <c:pt idx="3">
                  <c:v>10434</c:v>
                </c:pt>
                <c:pt idx="6">
                  <c:v>10028</c:v>
                </c:pt>
                <c:pt idx="9">
                  <c:v>9166</c:v>
                </c:pt>
                <c:pt idx="12">
                  <c:v>8780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1781</c:v>
                </c:pt>
                <c:pt idx="3">
                  <c:v>1668</c:v>
                </c:pt>
                <c:pt idx="6">
                  <c:v>1434</c:v>
                </c:pt>
                <c:pt idx="9">
                  <c:v>1353</c:v>
                </c:pt>
                <c:pt idx="12">
                  <c:v>1180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10758</c:v>
                </c:pt>
                <c:pt idx="3">
                  <c:v>10236</c:v>
                </c:pt>
                <c:pt idx="6">
                  <c:v>9347</c:v>
                </c:pt>
                <c:pt idx="9">
                  <c:v>8816</c:v>
                </c:pt>
                <c:pt idx="12">
                  <c:v>9117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572</c:v>
                </c:pt>
                <c:pt idx="3">
                  <c:v>459</c:v>
                </c:pt>
                <c:pt idx="6">
                  <c:v>352</c:v>
                </c:pt>
                <c:pt idx="9">
                  <c:v>315</c:v>
                </c:pt>
                <c:pt idx="12">
                  <c:v>281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32879</c:v>
                </c:pt>
                <c:pt idx="3">
                  <c:v>34667</c:v>
                </c:pt>
                <c:pt idx="6">
                  <c:v>36848</c:v>
                </c:pt>
                <c:pt idx="9">
                  <c:v>39477</c:v>
                </c:pt>
                <c:pt idx="12">
                  <c:v>39869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056448"/>
        <c:axId val="16207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16708</c:v>
                </c:pt>
                <c:pt idx="2">
                  <c:v>#N/A</c:v>
                </c:pt>
                <c:pt idx="3">
                  <c:v>#N/A</c:v>
                </c:pt>
                <c:pt idx="4">
                  <c:v>14714</c:v>
                </c:pt>
                <c:pt idx="5">
                  <c:v>#N/A</c:v>
                </c:pt>
                <c:pt idx="6">
                  <c:v>#N/A</c:v>
                </c:pt>
                <c:pt idx="7">
                  <c:v>11807</c:v>
                </c:pt>
                <c:pt idx="8">
                  <c:v>#N/A</c:v>
                </c:pt>
                <c:pt idx="9">
                  <c:v>#N/A</c:v>
                </c:pt>
                <c:pt idx="10">
                  <c:v>10366</c:v>
                </c:pt>
                <c:pt idx="11">
                  <c:v>#N/A</c:v>
                </c:pt>
                <c:pt idx="12">
                  <c:v>#N/A</c:v>
                </c:pt>
                <c:pt idx="13">
                  <c:v>9350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056448"/>
        <c:axId val="162072064"/>
      </c:lineChart>
      <c:catAx>
        <c:axId val="1620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072064"/>
        <c:crosses val="autoZero"/>
        <c:auto val="1"/>
        <c:lblAlgn val="ctr"/>
        <c:lblOffset val="100"/>
        <c:tickLblSkip val="1"/>
        <c:tickMarkSkip val="1"/>
        <c:noMultiLvlLbl val="0"/>
      </c:catAx>
      <c:valAx>
        <c:axId val="16207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{3B8F047F-D936-4536-9773-955E7BD0DE9F}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373-4A90-B479-2479D4CD4C1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{704F56D2-487F-4499-AE9E-83E7AD102C7B}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373-4A90-B479-2479D4CD4C1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{D2FF03C0-9AF0-4D9B-95F3-FA2322D37915}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373-4A90-B479-2479D4CD4C1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{B26382FF-A624-4314-A50C-023E54DA066C}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373-4A90-B479-2479D4CD4C1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{B8859EE6-FF65-42B9-9C30-C59FB109D8CB}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373-4A90-B479-2479D4CD4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41.7</c:v>
                </c:pt>
              </c:numCache>
            </c:numRef>
          </c:xVal>
          <c:yVal>
            <c:numRef>
              <c:f>公会計指標分析・財政指標組合せ分析表!$K$51:$O$51</c:f>
              <c:numCache>
                <c:formatCode>#,##0.0;"▲ "#,##0.0</c:formatCode>
                <c:ptCount val="5"/>
                <c:pt idx="3">
                  <c:v>59.2</c:v>
                </c:pt>
              </c:numCache>
            </c:numRef>
          </c:yVal>
          <c:smooth val="0"/>
          <c:extLst>
            <c:ext xmlns:c16="http://schemas.microsoft.com/office/drawing/2014/chart" uri="{C3380CC4-5D6E-409C-BE32-E72D297353CC}">
              <c16:uniqueId val="{00000005-D373-4A90-B479-2479D4CD4C1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{6E1E5CD1-5E83-4679-8A84-5A8105DFE2FB}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373-4A90-B479-2479D4CD4C1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{73F0AEE4-FEF9-4ACE-857B-344C47A4849D}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373-4A90-B479-2479D4CD4C1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{15D92995-CBB6-4C05-8349-837AB992A83D}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373-4A90-B479-2479D4CD4C1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{E1F4E763-9686-451C-AD6A-3530CC32BA8A}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373-4A90-B479-2479D4CD4C1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{981B93E3-CF98-45FD-B3E4-C77AE329B7CB}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373-4A90-B479-2479D4CD4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D373-4A90-B479-2479D4CD4C10}"/>
            </c:ext>
          </c:extLst>
        </c:ser>
        <c:dLbls>
          <c:showLegendKey val="0"/>
          <c:showVal val="0"/>
          <c:showCatName val="0"/>
          <c:showSerName val="0"/>
          <c:showPercent val="0"/>
          <c:showBubbleSize val="0"/>
        </c:dLbls>
        <c:axId val="86227968"/>
        <c:axId val="86258816"/>
      </c:scatterChart>
      <c:valAx>
        <c:axId val="86227968"/>
        <c:scaling>
          <c:orientation val="minMax"/>
          <c:max val="56"/>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258816"/>
        <c:crosses val="autoZero"/>
        <c:crossBetween val="midCat"/>
      </c:valAx>
      <c:valAx>
        <c:axId val="86258816"/>
        <c:scaling>
          <c:orientation val="minMax"/>
          <c:max val="63"/>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2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{C6567498-F32B-4B62-A17F-CDE071EF9E53}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C02-485E-B4CF-004713E7DAB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{A5817128-2932-4B5D-A363-EA40857705C8}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C02-485E-B4CF-004713E7DAB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{B81BE723-26FE-4F87-8E6A-E1CEB430F9B8}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C02-485E-B4CF-004713E7DAB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{3CB89901-7F74-4F40-BF6A-88D54CBE7CA3}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C02-485E-B4CF-004713E7DAB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{B37E85B7-6EA0-4CC2-B4B9-12D08D87F07B}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C02-485E-B4CF-004713E7D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10</c:v>
                </c:pt>
                <c:pt idx="2">
                  <c:v>9.1999999999999993</c:v>
                </c:pt>
                <c:pt idx="3">
                  <c:v>8.6</c:v>
                </c:pt>
                <c:pt idx="4">
                  <c:v>8.6</c:v>
                </c:pt>
              </c:numCache>
            </c:numRef>
          </c:xVal>
          <c:yVal>
            <c:numRef>
              <c:f>公会計指標分析・財政指標組合せ分析表!$K$73:$O$73</c:f>
              <c:numCache>
                <c:formatCode>#,##0.0;"▲ "#,##0.0</c:formatCode>
                <c:ptCount val="5"/>
                <c:pt idx="0">
                  <c:v>95.9</c:v>
                </c:pt>
                <c:pt idx="1">
                  <c:v>84.1</c:v>
                </c:pt>
                <c:pt idx="2">
                  <c:v>69</c:v>
                </c:pt>
                <c:pt idx="3">
                  <c:v>59.2</c:v>
                </c:pt>
                <c:pt idx="4">
                  <c:v>54.6</c:v>
                </c:pt>
              </c:numCache>
            </c:numRef>
          </c:yVal>
          <c:smooth val="0"/>
          <c:extLst>
            <c:ext xmlns:c16="http://schemas.microsoft.com/office/drawing/2014/chart" uri="{C3380CC4-5D6E-409C-BE32-E72D297353CC}">
              <c16:uniqueId val="{00000005-7C02-485E-B4CF-004713E7DAB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{E96CBE68-D717-46B9-9DB3-887E2F7E6A4B}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C02-485E-B4CF-004713E7DAB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{9AB48A77-07A4-47D1-A75A-E8ACE6FF6A17}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C02-485E-B4CF-004713E7DAB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{F8CC8C55-F414-4781-86F2-DA451A279D5C}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C02-485E-B4CF-004713E7DAB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{354DA200-5728-42E9-80A0-9A0B576FB9C5}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C02-485E-B4CF-004713E7DAB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{9C3951E7-1AE5-4ABA-BFC0-43D9BE34B031}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C02-485E-B4CF-004713E7D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C02-485E-B4CF-004713E7DABE}"/>
            </c:ext>
          </c:extLst>
        </c:ser>
        <c:dLbls>
          <c:showLegendKey val="0"/>
          <c:showVal val="0"/>
          <c:showCatName val="0"/>
          <c:showSerName val="0"/>
          <c:showPercent val="0"/>
          <c:showBubbleSize val="0"/>
        </c:dLbls>
        <c:axId val="86329984"/>
        <c:axId val="86344448"/>
      </c:scatterChart>
      <c:valAx>
        <c:axId val="86329984"/>
        <c:scaling>
          <c:orientation val="minMax"/>
          <c:max val="10.7"/>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344448"/>
        <c:crosses val="autoZero"/>
        <c:crossBetween val="midCat"/>
      </c:valAx>
      <c:valAx>
        <c:axId val="86344448"/>
        <c:scaling>
          <c:orientation val="minMax"/>
          <c:max val="10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329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前年度に比べ、実質公債費比率の分子が</a:t>
          </a:r>
          <a:r>
            <a:rPr kumimoji="1" lang="en-US" altLang="ja-JP" sz="1400">
              <a:solidFill>
                <a:schemeClr val="tx1"/>
              </a:solidFill>
              <a:effectLst/>
              <a:latin typeface="+mn-lt"/>
              <a:ea typeface="+mn-ea"/>
              <a:cs typeface="+mn-cs"/>
            </a:rPr>
            <a:t>186</a:t>
          </a:r>
          <a:r>
            <a:rPr kumimoji="1" lang="ja-JP" altLang="ja-JP" sz="1400">
              <a:solidFill>
                <a:schemeClr val="tx1"/>
              </a:solidFill>
              <a:effectLst/>
              <a:latin typeface="+mn-lt"/>
              <a:ea typeface="+mn-ea"/>
              <a:cs typeface="+mn-cs"/>
            </a:rPr>
            <a:t>百万円</a:t>
          </a:r>
          <a:r>
            <a:rPr kumimoji="1" lang="ja-JP" altLang="en-US" sz="1400">
              <a:solidFill>
                <a:schemeClr val="tx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た。こ</a:t>
          </a:r>
          <a:r>
            <a:rPr kumimoji="1" lang="ja-JP" altLang="ja-JP" sz="1400">
              <a:solidFill>
                <a:schemeClr val="dk1"/>
              </a:solidFill>
              <a:effectLst/>
              <a:latin typeface="+mn-lt"/>
              <a:ea typeface="+mn-ea"/>
              <a:cs typeface="+mn-cs"/>
            </a:rPr>
            <a:t>れは</a:t>
          </a:r>
          <a:r>
            <a:rPr kumimoji="1" lang="ja-JP" altLang="en-US" sz="1400">
              <a:solidFill>
                <a:schemeClr val="dk1"/>
              </a:solidFill>
              <a:effectLst/>
              <a:latin typeface="+mn-lt"/>
              <a:ea typeface="+mn-ea"/>
              <a:cs typeface="+mn-cs"/>
            </a:rPr>
            <a:t>前年度を超える繰上償還を実施したことで元利償還金が</a:t>
          </a:r>
          <a:r>
            <a:rPr kumimoji="1" lang="en-US" altLang="ja-JP" sz="1400">
              <a:solidFill>
                <a:schemeClr val="dk1"/>
              </a:solidFill>
              <a:effectLst/>
              <a:latin typeface="+mn-lt"/>
              <a:ea typeface="+mn-ea"/>
              <a:cs typeface="+mn-cs"/>
            </a:rPr>
            <a:t>102</a:t>
          </a:r>
          <a:r>
            <a:rPr kumimoji="1" lang="ja-JP" altLang="en-US" sz="1400">
              <a:solidFill>
                <a:schemeClr val="dk1"/>
              </a:solidFill>
              <a:effectLst/>
              <a:latin typeface="+mn-lt"/>
              <a:ea typeface="+mn-ea"/>
              <a:cs typeface="+mn-cs"/>
            </a:rPr>
            <a:t>百万円減少したこと、算入公債費等が</a:t>
          </a:r>
          <a:r>
            <a:rPr kumimoji="1" lang="en-US" altLang="ja-JP" sz="1400">
              <a:solidFill>
                <a:schemeClr val="dk1"/>
              </a:solidFill>
              <a:effectLst/>
              <a:latin typeface="+mn-lt"/>
              <a:ea typeface="+mn-ea"/>
              <a:cs typeface="+mn-cs"/>
            </a:rPr>
            <a:t>64</a:t>
          </a:r>
          <a:r>
            <a:rPr kumimoji="1" lang="ja-JP" altLang="en-US" sz="1400">
              <a:solidFill>
                <a:schemeClr val="dk1"/>
              </a:solidFill>
              <a:effectLst/>
              <a:latin typeface="+mn-lt"/>
              <a:ea typeface="+mn-ea"/>
              <a:cs typeface="+mn-cs"/>
            </a:rPr>
            <a:t>百万円増加したことが</a:t>
          </a:r>
          <a:r>
            <a:rPr kumimoji="1" lang="ja-JP" altLang="ja-JP" sz="1400">
              <a:solidFill>
                <a:schemeClr val="tx1"/>
              </a:solidFill>
              <a:effectLst/>
              <a:latin typeface="+mn-lt"/>
              <a:ea typeface="+mn-ea"/>
              <a:cs typeface="+mn-cs"/>
            </a:rPr>
            <a:t>主な要因となっている。</a:t>
          </a:r>
          <a:endParaRPr lang="ja-JP" altLang="ja-JP" sz="1400">
            <a:solidFill>
              <a:schemeClr val="tx1"/>
            </a:solidFill>
            <a:effectLst/>
          </a:endParaRPr>
        </a:p>
        <a:p>
          <a:r>
            <a:rPr kumimoji="1" lang="ja-JP" altLang="ja-JP" sz="1400">
              <a:solidFill>
                <a:schemeClr val="dk1"/>
              </a:solidFill>
              <a:effectLst/>
              <a:latin typeface="+mn-lt"/>
              <a:ea typeface="+mn-ea"/>
              <a:cs typeface="+mn-cs"/>
            </a:rPr>
            <a:t>　今後は、公立病院の建替による組合負担金の増加や、合併特例債償還金の増加が見込まれるため、定期的な繰上償還の実施等により、元利償還金等の圧縮に努める。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前年度に比べ、将来負担比率の分子は</a:t>
          </a:r>
          <a:r>
            <a:rPr kumimoji="1" lang="en-US" altLang="ja-JP" sz="1400">
              <a:solidFill>
                <a:schemeClr val="dk1"/>
              </a:solidFill>
              <a:effectLst/>
              <a:latin typeface="+mn-lt"/>
              <a:ea typeface="+mn-ea"/>
              <a:cs typeface="+mn-cs"/>
            </a:rPr>
            <a:t>1,016</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減少した</a:t>
          </a:r>
          <a:r>
            <a:rPr kumimoji="1" lang="ja-JP" altLang="en-US" sz="1400">
              <a:solidFill>
                <a:schemeClr val="dk1"/>
              </a:solidFill>
              <a:effectLst/>
              <a:latin typeface="+mn-lt"/>
              <a:ea typeface="+mn-ea"/>
              <a:cs typeface="+mn-cs"/>
            </a:rPr>
            <a:t>。これ</a:t>
          </a:r>
          <a:r>
            <a:rPr kumimoji="1" lang="ja-JP" altLang="en-US" sz="1400">
              <a:solidFill>
                <a:schemeClr val="tx1"/>
              </a:solidFill>
              <a:effectLst/>
              <a:latin typeface="+mn-lt"/>
              <a:ea typeface="+mn-ea"/>
              <a:cs typeface="+mn-cs"/>
            </a:rPr>
            <a:t>は将来負担額の総額が</a:t>
          </a:r>
          <a:r>
            <a:rPr kumimoji="1" lang="en-US" altLang="ja-JP" sz="1400">
              <a:solidFill>
                <a:schemeClr val="tx1"/>
              </a:solidFill>
              <a:effectLst/>
              <a:latin typeface="+mn-lt"/>
              <a:ea typeface="+mn-ea"/>
              <a:cs typeface="+mn-cs"/>
            </a:rPr>
            <a:t>102</a:t>
          </a:r>
          <a:r>
            <a:rPr kumimoji="1" lang="ja-JP" altLang="en-US" sz="1400">
              <a:solidFill>
                <a:schemeClr val="tx1"/>
              </a:solidFill>
              <a:effectLst/>
              <a:latin typeface="+mn-lt"/>
              <a:ea typeface="+mn-ea"/>
              <a:cs typeface="+mn-cs"/>
            </a:rPr>
            <a:t>百万円</a:t>
          </a:r>
          <a:r>
            <a:rPr kumimoji="1" lang="ja-JP" altLang="ja-JP" sz="1400">
              <a:solidFill>
                <a:schemeClr val="tx1"/>
              </a:solidFill>
              <a:effectLst/>
              <a:latin typeface="+mn-lt"/>
              <a:ea typeface="+mn-ea"/>
              <a:cs typeface="+mn-cs"/>
            </a:rPr>
            <a:t>増加</a:t>
          </a:r>
          <a:r>
            <a:rPr kumimoji="1" lang="ja-JP" altLang="en-US" sz="1400">
              <a:solidFill>
                <a:schemeClr val="tx1"/>
              </a:solidFill>
              <a:effectLst/>
              <a:latin typeface="+mn-lt"/>
              <a:ea typeface="+mn-ea"/>
              <a:cs typeface="+mn-cs"/>
            </a:rPr>
            <a:t>したことに対</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合併特例債</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の基準財政需要額算入見込額</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充当可能財源等が</a:t>
          </a:r>
          <a:r>
            <a:rPr kumimoji="1" lang="en-US" altLang="ja-JP" sz="1400">
              <a:solidFill>
                <a:schemeClr val="dk1"/>
              </a:solidFill>
              <a:effectLst/>
              <a:latin typeface="+mn-lt"/>
              <a:ea typeface="+mn-ea"/>
              <a:cs typeface="+mn-cs"/>
            </a:rPr>
            <a:t>1,117</a:t>
          </a:r>
          <a:r>
            <a:rPr kumimoji="1" lang="ja-JP" altLang="en-US" sz="1400">
              <a:solidFill>
                <a:schemeClr val="dk1"/>
              </a:solidFill>
              <a:effectLst/>
              <a:latin typeface="+mn-lt"/>
              <a:ea typeface="+mn-ea"/>
              <a:cs typeface="+mn-cs"/>
            </a:rPr>
            <a:t>百万増加したこと</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主な</a:t>
          </a:r>
          <a:r>
            <a:rPr kumimoji="1" lang="ja-JP" altLang="en-US" sz="1400">
              <a:solidFill>
                <a:schemeClr val="dk1"/>
              </a:solidFill>
              <a:effectLst/>
              <a:latin typeface="+mn-lt"/>
              <a:ea typeface="+mn-ea"/>
              <a:cs typeface="+mn-cs"/>
            </a:rPr>
            <a:t>要因</a:t>
          </a:r>
          <a:r>
            <a:rPr kumimoji="1" lang="ja-JP" altLang="ja-JP" sz="1400">
              <a:solidFill>
                <a:schemeClr val="dk1"/>
              </a:solidFill>
              <a:effectLst/>
              <a:latin typeface="+mn-lt"/>
              <a:ea typeface="+mn-ea"/>
              <a:cs typeface="+mn-cs"/>
            </a:rPr>
            <a:t>として挙げられる。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今後も合併特例債を活用した建設事業を</a:t>
          </a:r>
          <a:r>
            <a:rPr kumimoji="1" lang="ja-JP" altLang="en-US" sz="1400">
              <a:solidFill>
                <a:schemeClr val="dk1"/>
              </a:solidFill>
              <a:effectLst/>
              <a:latin typeface="+mn-lt"/>
              <a:ea typeface="+mn-ea"/>
              <a:cs typeface="+mn-cs"/>
            </a:rPr>
            <a:t>見込まれる</a:t>
          </a:r>
          <a:r>
            <a:rPr kumimoji="1" lang="ja-JP" altLang="ja-JP" sz="1400">
              <a:solidFill>
                <a:schemeClr val="dk1"/>
              </a:solidFill>
              <a:effectLst/>
              <a:latin typeface="+mn-lt"/>
              <a:ea typeface="+mn-ea"/>
              <a:cs typeface="+mn-cs"/>
            </a:rPr>
            <a:t>ため、将来負担比率に注視しながら、健全な財政運営に努め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7908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香取市は平成１８年に１市３町で合併したが、平成９年建築の本庁舎をはじめ、比較的新しい施設がある。今後は公共施設等総合管理計画を進め、総量縮減に努める。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49276</xdr:rowOff>
    </xdr:from>
    <xdr:to>
      <xdr:col>3</xdr:col>
      <xdr:colOff>1170940</xdr:colOff>
      <xdr:row>33</xdr:row>
      <xdr:rowOff>133350</xdr:rowOff>
    </xdr:to>
    <xdr:cxnSp macro="">
      <xdr:nvCxnSpPr>
        <xdr:cNvPr id="62" name="直線コネクタ 61"/>
        <xdr:cNvCxnSpPr/>
      </xdr:nvCxnSpPr>
      <xdr:spPr>
        <a:xfrm flipV="1">
          <a:off x="4400550" y="5520436"/>
          <a:ext cx="1270" cy="922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453255"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313555" y="64427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167403</xdr:rowOff>
    </xdr:from>
    <xdr:ext cx="405111" cy="259045"/>
    <xdr:sp macro="" textlink="">
      <xdr:nvSpPr>
        <xdr:cNvPr id="65" name="有形固定資産減価償却率最大値テキスト"/>
        <xdr:cNvSpPr txBox="1"/>
      </xdr:nvSpPr>
      <xdr:spPr>
        <a:xfrm>
          <a:off x="4453255" y="530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3</xdr:col>
      <xdr:colOff>1082675</xdr:colOff>
      <xdr:row>28</xdr:row>
      <xdr:rowOff>49276</xdr:rowOff>
    </xdr:from>
    <xdr:to>
      <xdr:col>3</xdr:col>
      <xdr:colOff>1260475</xdr:colOff>
      <xdr:row>28</xdr:row>
      <xdr:rowOff>49276</xdr:rowOff>
    </xdr:to>
    <xdr:cxnSp macro="">
      <xdr:nvCxnSpPr>
        <xdr:cNvPr id="66" name="直線コネクタ 65"/>
        <xdr:cNvCxnSpPr/>
      </xdr:nvCxnSpPr>
      <xdr:spPr>
        <a:xfrm>
          <a:off x="4313555" y="552043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1033</xdr:rowOff>
    </xdr:from>
    <xdr:ext cx="405111" cy="259045"/>
    <xdr:sp macro="" textlink="">
      <xdr:nvSpPr>
        <xdr:cNvPr id="67" name="有形固定資産減価償却率平均値テキスト"/>
        <xdr:cNvSpPr txBox="1"/>
      </xdr:nvSpPr>
      <xdr:spPr>
        <a:xfrm>
          <a:off x="4453255" y="5807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22606</xdr:rowOff>
    </xdr:from>
    <xdr:to>
      <xdr:col>3</xdr:col>
      <xdr:colOff>1222375</xdr:colOff>
      <xdr:row>30</xdr:row>
      <xdr:rowOff>124206</xdr:rowOff>
    </xdr:to>
    <xdr:sp macro="" textlink="">
      <xdr:nvSpPr>
        <xdr:cNvPr id="68" name="フローチャート : 判断 67"/>
        <xdr:cNvSpPr/>
      </xdr:nvSpPr>
      <xdr:spPr>
        <a:xfrm>
          <a:off x="4351655" y="582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69" name="フローチャート : 判断 68"/>
        <xdr:cNvSpPr/>
      </xdr:nvSpPr>
      <xdr:spPr>
        <a:xfrm>
          <a:off x="3640455" y="5898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117094</xdr:rowOff>
    </xdr:from>
    <xdr:to>
      <xdr:col>3</xdr:col>
      <xdr:colOff>511175</xdr:colOff>
      <xdr:row>34</xdr:row>
      <xdr:rowOff>47244</xdr:rowOff>
    </xdr:to>
    <xdr:sp macro="" textlink="">
      <xdr:nvSpPr>
        <xdr:cNvPr id="75" name="円/楕円 74"/>
        <xdr:cNvSpPr/>
      </xdr:nvSpPr>
      <xdr:spPr>
        <a:xfrm>
          <a:off x="3640455" y="6426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76" name="n_1aveValue有形固定資産減価償却率"/>
        <xdr:cNvSpPr txBox="1"/>
      </xdr:nvSpPr>
      <xdr:spPr>
        <a:xfrm>
          <a:off x="3475998" y="56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38371</xdr:rowOff>
    </xdr:from>
    <xdr:ext cx="405111" cy="259045"/>
    <xdr:sp macro="" textlink="">
      <xdr:nvSpPr>
        <xdr:cNvPr id="77" name="n_1mainValue有形固定資産減価償却率"/>
        <xdr:cNvSpPr txBox="1"/>
      </xdr:nvSpPr>
      <xdr:spPr>
        <a:xfrm>
          <a:off x="3475998" y="651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688592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688592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a:t>
          </a:r>
          <a:r>
            <a:rPr kumimoji="1" lang="en-US" altLang="ja-JP" sz="1100">
              <a:latin typeface="ＭＳ Ｐゴシック"/>
            </a:rPr>
            <a:t>7.1</a:t>
          </a:r>
          <a:r>
            <a:rPr kumimoji="1" lang="ja-JP" altLang="en-US" sz="1100">
              <a:latin typeface="ＭＳ Ｐゴシック"/>
            </a:rPr>
            <a:t>年と類似団体平均を下回っているが、今後の新発債の増における地方債残高の増加、充当可能基金の減少に注視していく必要がある。</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1" name="テキスト ボックス 90"/>
        <xdr:cNvSpPr txBox="1"/>
      </xdr:nvSpPr>
      <xdr:spPr>
        <a:xfrm>
          <a:off x="10209530"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2" name="直線コネクタ 91"/>
        <xdr:cNvCxnSpPr/>
      </xdr:nvCxnSpPr>
      <xdr:spPr>
        <a:xfrm>
          <a:off x="10247630" y="697103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33</xdr:row>
      <xdr:rowOff>133350</xdr:rowOff>
    </xdr:from>
    <xdr:to>
      <xdr:col>11</xdr:col>
      <xdr:colOff>552450</xdr:colOff>
      <xdr:row>33</xdr:row>
      <xdr:rowOff>133350</xdr:rowOff>
    </xdr:to>
    <xdr:cxnSp macro="">
      <xdr:nvCxnSpPr>
        <xdr:cNvPr id="93" name="直線コネクタ 92"/>
        <xdr:cNvCxnSpPr/>
      </xdr:nvCxnSpPr>
      <xdr:spPr>
        <a:xfrm>
          <a:off x="10247630" y="644271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33</xdr:row>
      <xdr:rowOff>39549</xdr:rowOff>
    </xdr:from>
    <xdr:ext cx="308097" cy="225703"/>
    <xdr:sp macro="" textlink="">
      <xdr:nvSpPr>
        <xdr:cNvPr id="94" name="テキスト ボックス 93"/>
        <xdr:cNvSpPr txBox="1"/>
      </xdr:nvSpPr>
      <xdr:spPr>
        <a:xfrm>
          <a:off x="9876033" y="634890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5" name="直線コネクタ 94"/>
        <xdr:cNvCxnSpPr/>
      </xdr:nvCxnSpPr>
      <xdr:spPr>
        <a:xfrm>
          <a:off x="10247630" y="591439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96" name="テキスト ボックス 95"/>
        <xdr:cNvSpPr txBox="1"/>
      </xdr:nvSpPr>
      <xdr:spPr>
        <a:xfrm>
          <a:off x="9824737"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27</xdr:row>
      <xdr:rowOff>82550</xdr:rowOff>
    </xdr:from>
    <xdr:to>
      <xdr:col>11</xdr:col>
      <xdr:colOff>552450</xdr:colOff>
      <xdr:row>27</xdr:row>
      <xdr:rowOff>82550</xdr:rowOff>
    </xdr:to>
    <xdr:cxnSp macro="">
      <xdr:nvCxnSpPr>
        <xdr:cNvPr id="97" name="直線コネクタ 96"/>
        <xdr:cNvCxnSpPr/>
      </xdr:nvCxnSpPr>
      <xdr:spPr>
        <a:xfrm>
          <a:off x="10247630" y="538607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160199</xdr:rowOff>
    </xdr:from>
    <xdr:ext cx="359393" cy="225703"/>
    <xdr:sp macro="" textlink="">
      <xdr:nvSpPr>
        <xdr:cNvPr id="98" name="テキスト ボックス 97"/>
        <xdr:cNvSpPr txBox="1"/>
      </xdr:nvSpPr>
      <xdr:spPr>
        <a:xfrm>
          <a:off x="9824737" y="52960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99" name="直線コネクタ 98"/>
        <xdr:cNvCxnSpPr/>
      </xdr:nvCxnSpPr>
      <xdr:spPr>
        <a:xfrm>
          <a:off x="10247630" y="485775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0" name="テキスト ボックス 99"/>
        <xdr:cNvSpPr txBox="1"/>
      </xdr:nvSpPr>
      <xdr:spPr>
        <a:xfrm>
          <a:off x="9824737"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1" name="債務償還可能年数グラフ枠"/>
        <xdr:cNvSpPr/>
      </xdr:nvSpPr>
      <xdr:spPr>
        <a:xfrm>
          <a:off x="10247630" y="4857750"/>
          <a:ext cx="37922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102870</xdr:rowOff>
    </xdr:from>
    <xdr:to>
      <xdr:col>10</xdr:col>
      <xdr:colOff>1183639</xdr:colOff>
      <xdr:row>33</xdr:row>
      <xdr:rowOff>90170</xdr:rowOff>
    </xdr:to>
    <xdr:cxnSp macro="">
      <xdr:nvCxnSpPr>
        <xdr:cNvPr id="102" name="直線コネクタ 101"/>
        <xdr:cNvCxnSpPr/>
      </xdr:nvCxnSpPr>
      <xdr:spPr>
        <a:xfrm flipV="1">
          <a:off x="13427710" y="5238750"/>
          <a:ext cx="1269" cy="11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93997</xdr:rowOff>
    </xdr:from>
    <xdr:ext cx="340478" cy="259045"/>
    <xdr:sp macro="" textlink="">
      <xdr:nvSpPr>
        <xdr:cNvPr id="103" name="債務償還可能年数最小値テキスト"/>
        <xdr:cNvSpPr txBox="1"/>
      </xdr:nvSpPr>
      <xdr:spPr>
        <a:xfrm>
          <a:off x="13480415" y="6403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10</xdr:col>
      <xdr:colOff>1095375</xdr:colOff>
      <xdr:row>33</xdr:row>
      <xdr:rowOff>90170</xdr:rowOff>
    </xdr:from>
    <xdr:to>
      <xdr:col>10</xdr:col>
      <xdr:colOff>1273175</xdr:colOff>
      <xdr:row>33</xdr:row>
      <xdr:rowOff>90170</xdr:rowOff>
    </xdr:to>
    <xdr:cxnSp macro="">
      <xdr:nvCxnSpPr>
        <xdr:cNvPr id="104" name="直線コネクタ 103"/>
        <xdr:cNvCxnSpPr/>
      </xdr:nvCxnSpPr>
      <xdr:spPr>
        <a:xfrm>
          <a:off x="13340715" y="639953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49547</xdr:rowOff>
    </xdr:from>
    <xdr:ext cx="405111" cy="259045"/>
    <xdr:sp macro="" textlink="">
      <xdr:nvSpPr>
        <xdr:cNvPr id="105" name="債務償還可能年数最大値テキスト"/>
        <xdr:cNvSpPr txBox="1"/>
      </xdr:nvSpPr>
      <xdr:spPr>
        <a:xfrm>
          <a:off x="13480415"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10</xdr:col>
      <xdr:colOff>1095375</xdr:colOff>
      <xdr:row>26</xdr:row>
      <xdr:rowOff>102870</xdr:rowOff>
    </xdr:from>
    <xdr:to>
      <xdr:col>10</xdr:col>
      <xdr:colOff>1273175</xdr:colOff>
      <xdr:row>26</xdr:row>
      <xdr:rowOff>102870</xdr:rowOff>
    </xdr:to>
    <xdr:cxnSp macro="">
      <xdr:nvCxnSpPr>
        <xdr:cNvPr id="106" name="直線コネクタ 105"/>
        <xdr:cNvCxnSpPr/>
      </xdr:nvCxnSpPr>
      <xdr:spPr>
        <a:xfrm>
          <a:off x="13340715" y="523875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31449</xdr:rowOff>
    </xdr:from>
    <xdr:ext cx="340478" cy="259045"/>
    <xdr:sp macro="" textlink="">
      <xdr:nvSpPr>
        <xdr:cNvPr id="107" name="債務償還可能年数平均値テキスト"/>
        <xdr:cNvSpPr txBox="1"/>
      </xdr:nvSpPr>
      <xdr:spPr>
        <a:xfrm>
          <a:off x="13480415" y="600552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53022</xdr:rowOff>
    </xdr:from>
    <xdr:to>
      <xdr:col>10</xdr:col>
      <xdr:colOff>1235075</xdr:colOff>
      <xdr:row>31</xdr:row>
      <xdr:rowOff>154622</xdr:rowOff>
    </xdr:to>
    <xdr:sp macro="" textlink="">
      <xdr:nvSpPr>
        <xdr:cNvPr id="108" name="フローチャート : 判断 107"/>
        <xdr:cNvSpPr/>
      </xdr:nvSpPr>
      <xdr:spPr>
        <a:xfrm>
          <a:off x="13378815" y="602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30</xdr:row>
      <xdr:rowOff>51753</xdr:rowOff>
    </xdr:from>
    <xdr:to>
      <xdr:col>10</xdr:col>
      <xdr:colOff>523875</xdr:colOff>
      <xdr:row>30</xdr:row>
      <xdr:rowOff>153353</xdr:rowOff>
    </xdr:to>
    <xdr:sp macro="" textlink="">
      <xdr:nvSpPr>
        <xdr:cNvPr id="109" name="フローチャート : 判断 108"/>
        <xdr:cNvSpPr/>
      </xdr:nvSpPr>
      <xdr:spPr>
        <a:xfrm>
          <a:off x="12667615" y="585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0" name="テキスト ボックス 109"/>
        <xdr:cNvSpPr txBox="1"/>
      </xdr:nvSpPr>
      <xdr:spPr>
        <a:xfrm>
          <a:off x="1325181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1" name="テキスト ボックス 110"/>
        <xdr:cNvSpPr txBox="1"/>
      </xdr:nvSpPr>
      <xdr:spPr>
        <a:xfrm>
          <a:off x="1254061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2" name="テキスト ボックス 111"/>
        <xdr:cNvSpPr txBox="1"/>
      </xdr:nvSpPr>
      <xdr:spPr>
        <a:xfrm>
          <a:off x="11950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3" name="テキスト ボックス 112"/>
        <xdr:cNvSpPr txBox="1"/>
      </xdr:nvSpPr>
      <xdr:spPr>
        <a:xfrm>
          <a:off x="11188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4" name="テキスト ボックス 113"/>
        <xdr:cNvSpPr txBox="1"/>
      </xdr:nvSpPr>
      <xdr:spPr>
        <a:xfrm>
          <a:off x="1056513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31</xdr:row>
      <xdr:rowOff>42228</xdr:rowOff>
    </xdr:from>
    <xdr:to>
      <xdr:col>10</xdr:col>
      <xdr:colOff>523875</xdr:colOff>
      <xdr:row>31</xdr:row>
      <xdr:rowOff>143828</xdr:rowOff>
    </xdr:to>
    <xdr:sp macro="" textlink="">
      <xdr:nvSpPr>
        <xdr:cNvPr id="115" name="円/楕円 114"/>
        <xdr:cNvSpPr/>
      </xdr:nvSpPr>
      <xdr:spPr>
        <a:xfrm>
          <a:off x="12667615" y="60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257818</xdr:colOff>
      <xdr:row>28</xdr:row>
      <xdr:rowOff>169880</xdr:rowOff>
    </xdr:from>
    <xdr:ext cx="405111" cy="259045"/>
    <xdr:sp macro="" textlink="">
      <xdr:nvSpPr>
        <xdr:cNvPr id="116" name="n_1aveValue債務償還可能年数"/>
        <xdr:cNvSpPr txBox="1"/>
      </xdr:nvSpPr>
      <xdr:spPr>
        <a:xfrm>
          <a:off x="12503158" y="564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10</xdr:col>
      <xdr:colOff>290135</xdr:colOff>
      <xdr:row>31</xdr:row>
      <xdr:rowOff>134955</xdr:rowOff>
    </xdr:from>
    <xdr:ext cx="340478" cy="259045"/>
    <xdr:sp macro="" textlink="">
      <xdr:nvSpPr>
        <xdr:cNvPr id="117" name="n_1mainValue債務償還可能年数"/>
        <xdr:cNvSpPr txBox="1"/>
      </xdr:nvSpPr>
      <xdr:spPr>
        <a:xfrm>
          <a:off x="12535475" y="6109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8" name="正方形/長方形 11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9" name="正方形/長方形 11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0" name="テキスト ボックス 11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1" name="テキスト ボックス 12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2" name="テキスト ボックス 12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3" name="テキスト ボックス 12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691515" y="71742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691515" y="6614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691515" y="6054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691515" y="5497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221480" y="5622608"/>
          <a:ext cx="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311015"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133215"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311015" y="540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133215" y="562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135272</xdr:rowOff>
    </xdr:from>
    <xdr:ext cx="405111" cy="259045"/>
    <xdr:sp macro="" textlink="">
      <xdr:nvSpPr>
        <xdr:cNvPr id="66" name="【道路】&#10;有形固定資産減価償却率平均値テキスト"/>
        <xdr:cNvSpPr txBox="1"/>
      </xdr:nvSpPr>
      <xdr:spPr>
        <a:xfrm>
          <a:off x="4311015" y="5835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156845</xdr:rowOff>
    </xdr:from>
    <xdr:to>
      <xdr:col>6</xdr:col>
      <xdr:colOff>561975</xdr:colOff>
      <xdr:row>35</xdr:row>
      <xdr:rowOff>86995</xdr:rowOff>
    </xdr:to>
    <xdr:sp macro="" textlink="">
      <xdr:nvSpPr>
        <xdr:cNvPr id="67" name="フローチャート : 判断 66"/>
        <xdr:cNvSpPr/>
      </xdr:nvSpPr>
      <xdr:spPr>
        <a:xfrm>
          <a:off x="4171315" y="5856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51117</xdr:rowOff>
    </xdr:from>
    <xdr:to>
      <xdr:col>5</xdr:col>
      <xdr:colOff>409575</xdr:colOff>
      <xdr:row>35</xdr:row>
      <xdr:rowOff>152717</xdr:rowOff>
    </xdr:to>
    <xdr:sp macro="" textlink="">
      <xdr:nvSpPr>
        <xdr:cNvPr id="68" name="フローチャート : 判断 67"/>
        <xdr:cNvSpPr/>
      </xdr:nvSpPr>
      <xdr:spPr>
        <a:xfrm>
          <a:off x="3401695" y="591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22542</xdr:rowOff>
    </xdr:from>
    <xdr:to>
      <xdr:col>5</xdr:col>
      <xdr:colOff>409575</xdr:colOff>
      <xdr:row>37</xdr:row>
      <xdr:rowOff>124142</xdr:rowOff>
    </xdr:to>
    <xdr:sp macro="" textlink="">
      <xdr:nvSpPr>
        <xdr:cNvPr id="74" name="円/楕円 73"/>
        <xdr:cNvSpPr/>
      </xdr:nvSpPr>
      <xdr:spPr>
        <a:xfrm>
          <a:off x="3401695" y="62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169244</xdr:rowOff>
    </xdr:from>
    <xdr:ext cx="405111" cy="259045"/>
    <xdr:sp macro="" textlink="">
      <xdr:nvSpPr>
        <xdr:cNvPr id="75" name="n_1aveValue【道路】&#10;有形固定資産減価償却率"/>
        <xdr:cNvSpPr txBox="1"/>
      </xdr:nvSpPr>
      <xdr:spPr>
        <a:xfrm>
          <a:off x="3237238" y="570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115269</xdr:rowOff>
    </xdr:from>
    <xdr:ext cx="405111" cy="259045"/>
    <xdr:sp macro="" textlink="">
      <xdr:nvSpPr>
        <xdr:cNvPr id="76" name="n_1mainValue【道路】&#10;有形固定資産減価償却率"/>
        <xdr:cNvSpPr txBox="1"/>
      </xdr:nvSpPr>
      <xdr:spPr>
        <a:xfrm>
          <a:off x="3237238" y="631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9446260" y="5546049"/>
          <a:ext cx="0" cy="139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9535795" y="694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9357995" y="693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9535795" y="53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9357995" y="554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9535795" y="6073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9396095" y="60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163292</xdr:rowOff>
    </xdr:from>
    <xdr:to>
      <xdr:col>14</xdr:col>
      <xdr:colOff>79375</xdr:colOff>
      <xdr:row>37</xdr:row>
      <xdr:rowOff>93442</xdr:rowOff>
    </xdr:to>
    <xdr:sp macro="" textlink="">
      <xdr:nvSpPr>
        <xdr:cNvPr id="105" name="フローチャート : 判断 104"/>
        <xdr:cNvSpPr/>
      </xdr:nvSpPr>
      <xdr:spPr>
        <a:xfrm>
          <a:off x="8649335" y="6198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153599</xdr:rowOff>
    </xdr:from>
    <xdr:to>
      <xdr:col>14</xdr:col>
      <xdr:colOff>79375</xdr:colOff>
      <xdr:row>37</xdr:row>
      <xdr:rowOff>83749</xdr:rowOff>
    </xdr:to>
    <xdr:sp macro="" textlink="">
      <xdr:nvSpPr>
        <xdr:cNvPr id="111" name="円/楕円 110"/>
        <xdr:cNvSpPr/>
      </xdr:nvSpPr>
      <xdr:spPr>
        <a:xfrm>
          <a:off x="8649335" y="6188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84569</xdr:rowOff>
    </xdr:from>
    <xdr:ext cx="534377" cy="259045"/>
    <xdr:sp macro="" textlink="">
      <xdr:nvSpPr>
        <xdr:cNvPr id="112" name="n_1aveValue【道路】&#10;一人当たり延長"/>
        <xdr:cNvSpPr txBox="1"/>
      </xdr:nvSpPr>
      <xdr:spPr>
        <a:xfrm>
          <a:off x="8465965" y="62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16.984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100276</xdr:rowOff>
    </xdr:from>
    <xdr:ext cx="534377" cy="259045"/>
    <xdr:sp macro="" textlink="">
      <xdr:nvSpPr>
        <xdr:cNvPr id="113" name="n_1mainValue【道路】&#10;一人当たり延長"/>
        <xdr:cNvSpPr txBox="1"/>
      </xdr:nvSpPr>
      <xdr:spPr>
        <a:xfrm>
          <a:off x="8465965" y="59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691515" y="10896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691515" y="10618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691515" y="10340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691515" y="9780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691515" y="9502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691515" y="922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221480" y="9314497"/>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311015"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133215" y="1069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311015" y="909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133215" y="93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311015" y="1036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171315"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134938</xdr:rowOff>
    </xdr:from>
    <xdr:to>
      <xdr:col>5</xdr:col>
      <xdr:colOff>409575</xdr:colOff>
      <xdr:row>62</xdr:row>
      <xdr:rowOff>65088</xdr:rowOff>
    </xdr:to>
    <xdr:sp macro="" textlink="">
      <xdr:nvSpPr>
        <xdr:cNvPr id="149" name="フローチャート : 判断 148"/>
        <xdr:cNvSpPr/>
      </xdr:nvSpPr>
      <xdr:spPr>
        <a:xfrm>
          <a:off x="3401695" y="10360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103505</xdr:rowOff>
    </xdr:from>
    <xdr:to>
      <xdr:col>5</xdr:col>
      <xdr:colOff>409575</xdr:colOff>
      <xdr:row>62</xdr:row>
      <xdr:rowOff>33655</xdr:rowOff>
    </xdr:to>
    <xdr:sp macro="" textlink="">
      <xdr:nvSpPr>
        <xdr:cNvPr id="155" name="円/楕円 154"/>
        <xdr:cNvSpPr/>
      </xdr:nvSpPr>
      <xdr:spPr>
        <a:xfrm>
          <a:off x="3401695" y="1032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56215</xdr:rowOff>
    </xdr:from>
    <xdr:ext cx="405111" cy="259045"/>
    <xdr:sp macro="" textlink="">
      <xdr:nvSpPr>
        <xdr:cNvPr id="156" name="n_1aveValue【橋りょう・トンネル】&#10;有形固定資産減価償却率"/>
        <xdr:cNvSpPr txBox="1"/>
      </xdr:nvSpPr>
      <xdr:spPr>
        <a:xfrm>
          <a:off x="3237238" y="1044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50182</xdr:rowOff>
    </xdr:from>
    <xdr:ext cx="405111" cy="259045"/>
    <xdr:sp macro="" textlink="">
      <xdr:nvSpPr>
        <xdr:cNvPr id="157" name="n_1mainValue【橋りょう・トンネル】&#10;有形固定資産減価償却率"/>
        <xdr:cNvSpPr txBox="1"/>
      </xdr:nvSpPr>
      <xdr:spPr>
        <a:xfrm>
          <a:off x="3237238"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9446260" y="930804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9535795" y="1079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9357995" y="1078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9535795" y="90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9357995" y="93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15872</xdr:rowOff>
    </xdr:from>
    <xdr:ext cx="599010" cy="259045"/>
    <xdr:sp macro="" textlink="">
      <xdr:nvSpPr>
        <xdr:cNvPr id="186" name="【橋りょう・トンネル】&#10;一人当たり有形固定資産（償却資産）額平均値テキスト"/>
        <xdr:cNvSpPr txBox="1"/>
      </xdr:nvSpPr>
      <xdr:spPr>
        <a:xfrm>
          <a:off x="9535795" y="10241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263,677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37445</xdr:rowOff>
    </xdr:from>
    <xdr:to>
      <xdr:col>15</xdr:col>
      <xdr:colOff>231775</xdr:colOff>
      <xdr:row>61</xdr:row>
      <xdr:rowOff>139045</xdr:rowOff>
    </xdr:to>
    <xdr:sp macro="" textlink="">
      <xdr:nvSpPr>
        <xdr:cNvPr id="187" name="フローチャート : 判断 186"/>
        <xdr:cNvSpPr/>
      </xdr:nvSpPr>
      <xdr:spPr>
        <a:xfrm>
          <a:off x="9396095" y="102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136801</xdr:rowOff>
    </xdr:from>
    <xdr:to>
      <xdr:col>14</xdr:col>
      <xdr:colOff>79375</xdr:colOff>
      <xdr:row>61</xdr:row>
      <xdr:rowOff>66951</xdr:rowOff>
    </xdr:to>
    <xdr:sp macro="" textlink="">
      <xdr:nvSpPr>
        <xdr:cNvPr id="188" name="フローチャート : 判断 187"/>
        <xdr:cNvSpPr/>
      </xdr:nvSpPr>
      <xdr:spPr>
        <a:xfrm>
          <a:off x="8649335" y="1019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164616</xdr:rowOff>
    </xdr:from>
    <xdr:to>
      <xdr:col>14</xdr:col>
      <xdr:colOff>79375</xdr:colOff>
      <xdr:row>63</xdr:row>
      <xdr:rowOff>94766</xdr:rowOff>
    </xdr:to>
    <xdr:sp macro="" textlink="">
      <xdr:nvSpPr>
        <xdr:cNvPr id="194" name="円/楕円 193"/>
        <xdr:cNvSpPr/>
      </xdr:nvSpPr>
      <xdr:spPr>
        <a:xfrm>
          <a:off x="8649335" y="10558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83478</xdr:rowOff>
    </xdr:from>
    <xdr:ext cx="599010" cy="259045"/>
    <xdr:sp macro="" textlink="">
      <xdr:nvSpPr>
        <xdr:cNvPr id="195" name="n_1aveValue【橋りょう・トンネル】&#10;一人当たり有形固定資産（償却資産）額"/>
        <xdr:cNvSpPr txBox="1"/>
      </xdr:nvSpPr>
      <xdr:spPr>
        <a:xfrm>
          <a:off x="8433649" y="997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301,522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85893</xdr:rowOff>
    </xdr:from>
    <xdr:ext cx="599010" cy="259045"/>
    <xdr:sp macro="" textlink="">
      <xdr:nvSpPr>
        <xdr:cNvPr id="196" name="n_1mainValue【橋りょう・トンネル】&#10;一人当たり有形固定資産（償却資産）額"/>
        <xdr:cNvSpPr txBox="1"/>
      </xdr:nvSpPr>
      <xdr:spPr>
        <a:xfrm>
          <a:off x="8433649" y="1064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221480" y="13179334"/>
          <a:ext cx="0" cy="127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311015"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133215" y="1445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311015" y="12958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133215" y="1317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311015" y="1393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171315"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103232</xdr:rowOff>
    </xdr:from>
    <xdr:to>
      <xdr:col>5</xdr:col>
      <xdr:colOff>409575</xdr:colOff>
      <xdr:row>84</xdr:row>
      <xdr:rowOff>33382</xdr:rowOff>
    </xdr:to>
    <xdr:sp macro="" textlink="">
      <xdr:nvSpPr>
        <xdr:cNvPr id="230" name="フローチャート : 判断 229"/>
        <xdr:cNvSpPr/>
      </xdr:nvSpPr>
      <xdr:spPr>
        <a:xfrm>
          <a:off x="3401695" y="1401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36" name="円/楕円 235"/>
        <xdr:cNvSpPr/>
      </xdr:nvSpPr>
      <xdr:spPr>
        <a:xfrm>
          <a:off x="3401695"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24509</xdr:rowOff>
    </xdr:from>
    <xdr:ext cx="405111" cy="259045"/>
    <xdr:sp macro="" textlink="">
      <xdr:nvSpPr>
        <xdr:cNvPr id="237" name="n_1aveValue【公営住宅】&#10;有形固定資産減価償却率"/>
        <xdr:cNvSpPr txBox="1"/>
      </xdr:nvSpPr>
      <xdr:spPr>
        <a:xfrm>
          <a:off x="3237238" y="1410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93997</xdr:rowOff>
    </xdr:from>
    <xdr:ext cx="405111" cy="259045"/>
    <xdr:sp macro="" textlink="">
      <xdr:nvSpPr>
        <xdr:cNvPr id="238" name="n_1mainValue【公営住宅】&#10;有形固定資産減価償却率"/>
        <xdr:cNvSpPr txBox="1"/>
      </xdr:nvSpPr>
      <xdr:spPr>
        <a:xfrm>
          <a:off x="3237238"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9446260" y="13152883"/>
          <a:ext cx="0" cy="136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9535795"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9357995" y="1451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9535795" y="12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9357995" y="1315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9535795" y="13888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9396095" y="13910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64263</xdr:rowOff>
    </xdr:from>
    <xdr:to>
      <xdr:col>14</xdr:col>
      <xdr:colOff>79375</xdr:colOff>
      <xdr:row>83</xdr:row>
      <xdr:rowOff>165863</xdr:rowOff>
    </xdr:to>
    <xdr:sp macro="" textlink="">
      <xdr:nvSpPr>
        <xdr:cNvPr id="269" name="フローチャート : 判断 268"/>
        <xdr:cNvSpPr/>
      </xdr:nvSpPr>
      <xdr:spPr>
        <a:xfrm>
          <a:off x="8649335" y="13978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13208</xdr:rowOff>
    </xdr:from>
    <xdr:to>
      <xdr:col>14</xdr:col>
      <xdr:colOff>79375</xdr:colOff>
      <xdr:row>86</xdr:row>
      <xdr:rowOff>114808</xdr:rowOff>
    </xdr:to>
    <xdr:sp macro="" textlink="">
      <xdr:nvSpPr>
        <xdr:cNvPr id="275" name="円/楕円 274"/>
        <xdr:cNvSpPr/>
      </xdr:nvSpPr>
      <xdr:spPr>
        <a:xfrm>
          <a:off x="8649335" y="14430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10940</xdr:rowOff>
    </xdr:from>
    <xdr:ext cx="469744" cy="259045"/>
    <xdr:sp macro="" textlink="">
      <xdr:nvSpPr>
        <xdr:cNvPr id="276" name="n_1aveValue【公営住宅】&#10;一人当たり面積"/>
        <xdr:cNvSpPr txBox="1"/>
      </xdr:nvSpPr>
      <xdr:spPr>
        <a:xfrm>
          <a:off x="8498282" y="137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0.674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105935</xdr:rowOff>
    </xdr:from>
    <xdr:ext cx="469744" cy="259045"/>
    <xdr:sp macro="" textlink="">
      <xdr:nvSpPr>
        <xdr:cNvPr id="277" name="n_1mainValue【公営住宅】&#10;一人当たり面積"/>
        <xdr:cNvSpPr txBox="1"/>
      </xdr:nvSpPr>
      <xdr:spPr>
        <a:xfrm>
          <a:off x="8498282"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4735809" y="558927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4825345"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4647545" y="70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482534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464754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19067</xdr:rowOff>
    </xdr:from>
    <xdr:ext cx="405111" cy="259045"/>
    <xdr:sp macro="" textlink="">
      <xdr:nvSpPr>
        <xdr:cNvPr id="323" name="【認定こども園・幼稚園・保育所】&#10;有形固定資産減価償却率平均値テキスト"/>
        <xdr:cNvSpPr txBox="1"/>
      </xdr:nvSpPr>
      <xdr:spPr>
        <a:xfrm>
          <a:off x="14825345"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40640</xdr:rowOff>
    </xdr:from>
    <xdr:to>
      <xdr:col>23</xdr:col>
      <xdr:colOff>568325</xdr:colOff>
      <xdr:row>38</xdr:row>
      <xdr:rowOff>142240</xdr:rowOff>
    </xdr:to>
    <xdr:sp macro="" textlink="">
      <xdr:nvSpPr>
        <xdr:cNvPr id="324" name="フローチャート : 判断 323"/>
        <xdr:cNvSpPr/>
      </xdr:nvSpPr>
      <xdr:spPr>
        <a:xfrm>
          <a:off x="1468564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135890</xdr:rowOff>
    </xdr:from>
    <xdr:to>
      <xdr:col>22</xdr:col>
      <xdr:colOff>415925</xdr:colOff>
      <xdr:row>38</xdr:row>
      <xdr:rowOff>66040</xdr:rowOff>
    </xdr:to>
    <xdr:sp macro="" textlink="">
      <xdr:nvSpPr>
        <xdr:cNvPr id="325" name="フローチャート : 判断 324"/>
        <xdr:cNvSpPr/>
      </xdr:nvSpPr>
      <xdr:spPr>
        <a:xfrm>
          <a:off x="13916025"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13970</xdr:rowOff>
    </xdr:from>
    <xdr:to>
      <xdr:col>22</xdr:col>
      <xdr:colOff>415925</xdr:colOff>
      <xdr:row>38</xdr:row>
      <xdr:rowOff>115570</xdr:rowOff>
    </xdr:to>
    <xdr:sp macro="" textlink="">
      <xdr:nvSpPr>
        <xdr:cNvPr id="331" name="円/楕円 330"/>
        <xdr:cNvSpPr/>
      </xdr:nvSpPr>
      <xdr:spPr>
        <a:xfrm>
          <a:off x="13916025"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82567</xdr:rowOff>
    </xdr:from>
    <xdr:ext cx="405111" cy="259045"/>
    <xdr:sp macro="" textlink="">
      <xdr:nvSpPr>
        <xdr:cNvPr id="332" name="n_1aveValue【認定こども園・幼稚園・保育所】&#10;有形固定資産減価償却率"/>
        <xdr:cNvSpPr txBox="1"/>
      </xdr:nvSpPr>
      <xdr:spPr>
        <a:xfrm>
          <a:off x="13751568"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106697</xdr:rowOff>
    </xdr:from>
    <xdr:ext cx="405111" cy="259045"/>
    <xdr:sp macro="" textlink="">
      <xdr:nvSpPr>
        <xdr:cNvPr id="333" name="n_1mainValue【認定こども園・幼稚園・保育所】&#10;有形固定資産減価償却率"/>
        <xdr:cNvSpPr txBox="1"/>
      </xdr:nvSpPr>
      <xdr:spPr>
        <a:xfrm>
          <a:off x="13751568"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19960589" y="56288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0050125"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19872325" y="694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0050125" y="54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19872325" y="562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111269</xdr:rowOff>
    </xdr:from>
    <xdr:ext cx="469744" cy="259045"/>
    <xdr:sp macro="" textlink="">
      <xdr:nvSpPr>
        <xdr:cNvPr id="360" name="【認定こども園・幼稚園・保育所】&#10;一人当たり面積平均値テキスト"/>
        <xdr:cNvSpPr txBox="1"/>
      </xdr:nvSpPr>
      <xdr:spPr>
        <a:xfrm>
          <a:off x="20050125" y="6313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132842</xdr:rowOff>
    </xdr:from>
    <xdr:to>
      <xdr:col>32</xdr:col>
      <xdr:colOff>238125</xdr:colOff>
      <xdr:row>38</xdr:row>
      <xdr:rowOff>62992</xdr:rowOff>
    </xdr:to>
    <xdr:sp macro="" textlink="">
      <xdr:nvSpPr>
        <xdr:cNvPr id="361" name="フローチャート : 判断 360"/>
        <xdr:cNvSpPr/>
      </xdr:nvSpPr>
      <xdr:spPr>
        <a:xfrm>
          <a:off x="19910425" y="63355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19156045" y="637743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100838</xdr:rowOff>
    </xdr:from>
    <xdr:to>
      <xdr:col>31</xdr:col>
      <xdr:colOff>85725</xdr:colOff>
      <xdr:row>38</xdr:row>
      <xdr:rowOff>30988</xdr:rowOff>
    </xdr:to>
    <xdr:sp macro="" textlink="">
      <xdr:nvSpPr>
        <xdr:cNvPr id="368" name="円/楕円 367"/>
        <xdr:cNvSpPr/>
      </xdr:nvSpPr>
      <xdr:spPr>
        <a:xfrm>
          <a:off x="19156045" y="630351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9" name="n_1aveValue【認定こども園・幼稚園・保育所】&#10;一人当たり面積"/>
        <xdr:cNvSpPr txBox="1"/>
      </xdr:nvSpPr>
      <xdr:spPr>
        <a:xfrm>
          <a:off x="19012612"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47515</xdr:rowOff>
    </xdr:from>
    <xdr:ext cx="469744" cy="259045"/>
    <xdr:sp macro="" textlink="">
      <xdr:nvSpPr>
        <xdr:cNvPr id="370" name="n_1mainValue【認定こども園・幼稚園・保育所】&#10;一人当たり面積"/>
        <xdr:cNvSpPr txBox="1"/>
      </xdr:nvSpPr>
      <xdr:spPr>
        <a:xfrm>
          <a:off x="19012612"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4735809" y="951738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4825345"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4647545"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4825345"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4647545"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140987</xdr:rowOff>
    </xdr:from>
    <xdr:ext cx="405111" cy="259045"/>
    <xdr:sp macro="" textlink="">
      <xdr:nvSpPr>
        <xdr:cNvPr id="400" name="【学校施設】&#10;有形固定資産減価償却率平均値テキスト"/>
        <xdr:cNvSpPr txBox="1"/>
      </xdr:nvSpPr>
      <xdr:spPr>
        <a:xfrm>
          <a:off x="14825345"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162560</xdr:rowOff>
    </xdr:from>
    <xdr:to>
      <xdr:col>23</xdr:col>
      <xdr:colOff>568325</xdr:colOff>
      <xdr:row>60</xdr:row>
      <xdr:rowOff>92710</xdr:rowOff>
    </xdr:to>
    <xdr:sp macro="" textlink="">
      <xdr:nvSpPr>
        <xdr:cNvPr id="401" name="フローチャート : 判断 400"/>
        <xdr:cNvSpPr/>
      </xdr:nvSpPr>
      <xdr:spPr>
        <a:xfrm>
          <a:off x="14685645"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48260</xdr:rowOff>
    </xdr:from>
    <xdr:to>
      <xdr:col>22</xdr:col>
      <xdr:colOff>415925</xdr:colOff>
      <xdr:row>60</xdr:row>
      <xdr:rowOff>149860</xdr:rowOff>
    </xdr:to>
    <xdr:sp macro="" textlink="">
      <xdr:nvSpPr>
        <xdr:cNvPr id="402" name="フローチャート : 判断 401"/>
        <xdr:cNvSpPr/>
      </xdr:nvSpPr>
      <xdr:spPr>
        <a:xfrm>
          <a:off x="13916025"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86360</xdr:rowOff>
    </xdr:from>
    <xdr:to>
      <xdr:col>22</xdr:col>
      <xdr:colOff>415925</xdr:colOff>
      <xdr:row>63</xdr:row>
      <xdr:rowOff>16510</xdr:rowOff>
    </xdr:to>
    <xdr:sp macro="" textlink="">
      <xdr:nvSpPr>
        <xdr:cNvPr id="408" name="円/楕円 407"/>
        <xdr:cNvSpPr/>
      </xdr:nvSpPr>
      <xdr:spPr>
        <a:xfrm>
          <a:off x="13916025"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166387</xdr:rowOff>
    </xdr:from>
    <xdr:ext cx="405111" cy="259045"/>
    <xdr:sp macro="" textlink="">
      <xdr:nvSpPr>
        <xdr:cNvPr id="409" name="n_1aveValue【学校施設】&#10;有形固定資産減価償却率"/>
        <xdr:cNvSpPr txBox="1"/>
      </xdr:nvSpPr>
      <xdr:spPr>
        <a:xfrm>
          <a:off x="13751568"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7637</xdr:rowOff>
    </xdr:from>
    <xdr:ext cx="405111" cy="259045"/>
    <xdr:sp macro="" textlink="">
      <xdr:nvSpPr>
        <xdr:cNvPr id="410" name="n_1mainValue【学校施設】&#10;有形固定資産減価償却率"/>
        <xdr:cNvSpPr txBox="1"/>
      </xdr:nvSpPr>
      <xdr:spPr>
        <a:xfrm>
          <a:off x="13751568"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19960589" y="9453155"/>
          <a:ext cx="0" cy="129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0050125"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19872325" y="1074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0050125"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19872325" y="945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0050125" y="992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19910425"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37919</xdr:rowOff>
    </xdr:from>
    <xdr:to>
      <xdr:col>31</xdr:col>
      <xdr:colOff>85725</xdr:colOff>
      <xdr:row>59</xdr:row>
      <xdr:rowOff>139519</xdr:rowOff>
    </xdr:to>
    <xdr:sp macro="" textlink="">
      <xdr:nvSpPr>
        <xdr:cNvPr id="444" name="フローチャート : 判断 443"/>
        <xdr:cNvSpPr/>
      </xdr:nvSpPr>
      <xdr:spPr>
        <a:xfrm>
          <a:off x="19156045" y="99286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92347</xdr:rowOff>
    </xdr:from>
    <xdr:to>
      <xdr:col>31</xdr:col>
      <xdr:colOff>85725</xdr:colOff>
      <xdr:row>58</xdr:row>
      <xdr:rowOff>22497</xdr:rowOff>
    </xdr:to>
    <xdr:sp macro="" textlink="">
      <xdr:nvSpPr>
        <xdr:cNvPr id="450" name="円/楕円 449"/>
        <xdr:cNvSpPr/>
      </xdr:nvSpPr>
      <xdr:spPr>
        <a:xfrm>
          <a:off x="19156045" y="964782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130646</xdr:rowOff>
    </xdr:from>
    <xdr:ext cx="469744" cy="259045"/>
    <xdr:sp macro="" textlink="">
      <xdr:nvSpPr>
        <xdr:cNvPr id="451" name="n_1aveValue【学校施設】&#10;一人当たり面積"/>
        <xdr:cNvSpPr txBox="1"/>
      </xdr:nvSpPr>
      <xdr:spPr>
        <a:xfrm>
          <a:off x="19012612" y="1002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39024</xdr:rowOff>
    </xdr:from>
    <xdr:ext cx="469744" cy="259045"/>
    <xdr:sp macro="" textlink="">
      <xdr:nvSpPr>
        <xdr:cNvPr id="452" name="n_1mainValue【学校施設】&#10;一人当たり面積"/>
        <xdr:cNvSpPr txBox="1"/>
      </xdr:nvSpPr>
      <xdr:spPr>
        <a:xfrm>
          <a:off x="19012612" y="942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3" name="テキスト ボックス 472"/>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30480</xdr:rowOff>
    </xdr:from>
    <xdr:to>
      <xdr:col>23</xdr:col>
      <xdr:colOff>516889</xdr:colOff>
      <xdr:row>84</xdr:row>
      <xdr:rowOff>148589</xdr:rowOff>
    </xdr:to>
    <xdr:cxnSp macro="">
      <xdr:nvCxnSpPr>
        <xdr:cNvPr id="477" name="直線コネクタ 476"/>
        <xdr:cNvCxnSpPr/>
      </xdr:nvCxnSpPr>
      <xdr:spPr>
        <a:xfrm flipV="1">
          <a:off x="14735809" y="12938760"/>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152416</xdr:rowOff>
    </xdr:from>
    <xdr:ext cx="405111" cy="259045"/>
    <xdr:sp macro="" textlink="">
      <xdr:nvSpPr>
        <xdr:cNvPr id="478" name="【児童館】&#10;有形固定資産減価償却率最小値テキスト"/>
        <xdr:cNvSpPr txBox="1"/>
      </xdr:nvSpPr>
      <xdr:spPr>
        <a:xfrm>
          <a:off x="14825345"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84</xdr:row>
      <xdr:rowOff>148589</xdr:rowOff>
    </xdr:from>
    <xdr:to>
      <xdr:col>23</xdr:col>
      <xdr:colOff>606425</xdr:colOff>
      <xdr:row>84</xdr:row>
      <xdr:rowOff>148589</xdr:rowOff>
    </xdr:to>
    <xdr:cxnSp macro="">
      <xdr:nvCxnSpPr>
        <xdr:cNvPr id="479" name="直線コネクタ 478"/>
        <xdr:cNvCxnSpPr/>
      </xdr:nvCxnSpPr>
      <xdr:spPr>
        <a:xfrm>
          <a:off x="14647545" y="1423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148607</xdr:rowOff>
    </xdr:from>
    <xdr:ext cx="405111" cy="259045"/>
    <xdr:sp macro="" textlink="">
      <xdr:nvSpPr>
        <xdr:cNvPr id="480" name="【児童館】&#10;有形固定資産減価償却率最大値テキスト"/>
        <xdr:cNvSpPr txBox="1"/>
      </xdr:nvSpPr>
      <xdr:spPr>
        <a:xfrm>
          <a:off x="14825345"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30480</xdr:rowOff>
    </xdr:from>
    <xdr:to>
      <xdr:col>23</xdr:col>
      <xdr:colOff>606425</xdr:colOff>
      <xdr:row>77</xdr:row>
      <xdr:rowOff>30480</xdr:rowOff>
    </xdr:to>
    <xdr:cxnSp macro="">
      <xdr:nvCxnSpPr>
        <xdr:cNvPr id="481" name="直線コネクタ 480"/>
        <xdr:cNvCxnSpPr/>
      </xdr:nvCxnSpPr>
      <xdr:spPr>
        <a:xfrm>
          <a:off x="14647545" y="1293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11447</xdr:rowOff>
    </xdr:from>
    <xdr:ext cx="405111" cy="259045"/>
    <xdr:sp macro="" textlink="">
      <xdr:nvSpPr>
        <xdr:cNvPr id="482" name="【児童館】&#10;有形固定資産減価償却率平均値テキスト"/>
        <xdr:cNvSpPr txBox="1"/>
      </xdr:nvSpPr>
      <xdr:spPr>
        <a:xfrm>
          <a:off x="14825345"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33020</xdr:rowOff>
    </xdr:from>
    <xdr:to>
      <xdr:col>23</xdr:col>
      <xdr:colOff>568325</xdr:colOff>
      <xdr:row>83</xdr:row>
      <xdr:rowOff>134620</xdr:rowOff>
    </xdr:to>
    <xdr:sp macro="" textlink="">
      <xdr:nvSpPr>
        <xdr:cNvPr id="483" name="フローチャート : 判断 482"/>
        <xdr:cNvSpPr/>
      </xdr:nvSpPr>
      <xdr:spPr>
        <a:xfrm>
          <a:off x="14685645"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162561</xdr:rowOff>
    </xdr:from>
    <xdr:to>
      <xdr:col>22</xdr:col>
      <xdr:colOff>415925</xdr:colOff>
      <xdr:row>84</xdr:row>
      <xdr:rowOff>92711</xdr:rowOff>
    </xdr:to>
    <xdr:sp macro="" textlink="">
      <xdr:nvSpPr>
        <xdr:cNvPr id="484" name="フローチャート : 判断 483"/>
        <xdr:cNvSpPr/>
      </xdr:nvSpPr>
      <xdr:spPr>
        <a:xfrm>
          <a:off x="13916025" y="14076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40639</xdr:rowOff>
    </xdr:from>
    <xdr:to>
      <xdr:col>22</xdr:col>
      <xdr:colOff>415925</xdr:colOff>
      <xdr:row>85</xdr:row>
      <xdr:rowOff>142239</xdr:rowOff>
    </xdr:to>
    <xdr:sp macro="" textlink="">
      <xdr:nvSpPr>
        <xdr:cNvPr id="490" name="円/楕円 489"/>
        <xdr:cNvSpPr/>
      </xdr:nvSpPr>
      <xdr:spPr>
        <a:xfrm>
          <a:off x="13916025"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109238</xdr:rowOff>
    </xdr:from>
    <xdr:ext cx="405111" cy="259045"/>
    <xdr:sp macro="" textlink="">
      <xdr:nvSpPr>
        <xdr:cNvPr id="491" name="n_1aveValue【児童館】&#10;有形固定資産減価償却率"/>
        <xdr:cNvSpPr txBox="1"/>
      </xdr:nvSpPr>
      <xdr:spPr>
        <a:xfrm>
          <a:off x="13751568" y="1385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133366</xdr:rowOff>
    </xdr:from>
    <xdr:ext cx="405111" cy="259045"/>
    <xdr:sp macro="" textlink="">
      <xdr:nvSpPr>
        <xdr:cNvPr id="492" name="n_1mainValue【児童館】&#10;有形固定資産減価償却率"/>
        <xdr:cNvSpPr txBox="1"/>
      </xdr:nvSpPr>
      <xdr:spPr>
        <a:xfrm>
          <a:off x="13751568"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4" name="直線コネクタ 513"/>
        <xdr:cNvCxnSpPr/>
      </xdr:nvCxnSpPr>
      <xdr:spPr>
        <a:xfrm flipV="1">
          <a:off x="19960589" y="13114020"/>
          <a:ext cx="0" cy="125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5" name="【児童館】&#10;一人当たり面積最小値テキスト"/>
        <xdr:cNvSpPr txBox="1"/>
      </xdr:nvSpPr>
      <xdr:spPr>
        <a:xfrm>
          <a:off x="20050125"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6" name="直線コネクタ 515"/>
        <xdr:cNvCxnSpPr/>
      </xdr:nvCxnSpPr>
      <xdr:spPr>
        <a:xfrm>
          <a:off x="19872325" y="143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7" name="【児童館】&#10;一人当たり面積最大値テキスト"/>
        <xdr:cNvSpPr txBox="1"/>
      </xdr:nvSpPr>
      <xdr:spPr>
        <a:xfrm>
          <a:off x="2005012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8" name="直線コネクタ 517"/>
        <xdr:cNvCxnSpPr/>
      </xdr:nvCxnSpPr>
      <xdr:spPr>
        <a:xfrm>
          <a:off x="1987232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9" name="【児童館】&#10;一人当たり面積平均値テキスト"/>
        <xdr:cNvSpPr txBox="1"/>
      </xdr:nvSpPr>
      <xdr:spPr>
        <a:xfrm>
          <a:off x="20050125" y="13693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20" name="フローチャート : 判断 519"/>
        <xdr:cNvSpPr/>
      </xdr:nvSpPr>
      <xdr:spPr>
        <a:xfrm>
          <a:off x="19910425"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21" name="フローチャート : 判断 520"/>
        <xdr:cNvSpPr/>
      </xdr:nvSpPr>
      <xdr:spPr>
        <a:xfrm>
          <a:off x="19156045" y="1387094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27" name="円/楕円 526"/>
        <xdr:cNvSpPr/>
      </xdr:nvSpPr>
      <xdr:spPr>
        <a:xfrm>
          <a:off x="19156045" y="14183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28" name="n_1aveValue【児童館】&#10;一人当たり面積"/>
        <xdr:cNvSpPr txBox="1"/>
      </xdr:nvSpPr>
      <xdr:spPr>
        <a:xfrm>
          <a:off x="19012612"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29" name="n_1mainValue【児童館】&#10;一人当たり面積"/>
        <xdr:cNvSpPr txBox="1"/>
      </xdr:nvSpPr>
      <xdr:spPr>
        <a:xfrm>
          <a:off x="19012612"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4" name="直線コネクタ 553"/>
        <xdr:cNvCxnSpPr/>
      </xdr:nvCxnSpPr>
      <xdr:spPr>
        <a:xfrm flipV="1">
          <a:off x="14735809" y="16910686"/>
          <a:ext cx="0" cy="111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公民館】&#10;有形固定資産減価償却率最小値テキスト"/>
        <xdr:cNvSpPr txBox="1"/>
      </xdr:nvSpPr>
      <xdr:spPr>
        <a:xfrm>
          <a:off x="14825345"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4647545" y="1802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7" name="【公民館】&#10;有形固定資産減価償却率最大値テキスト"/>
        <xdr:cNvSpPr txBox="1"/>
      </xdr:nvSpPr>
      <xdr:spPr>
        <a:xfrm>
          <a:off x="14825345" y="1668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8" name="直線コネクタ 557"/>
        <xdr:cNvCxnSpPr/>
      </xdr:nvCxnSpPr>
      <xdr:spPr>
        <a:xfrm>
          <a:off x="14647545" y="1691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148607</xdr:rowOff>
    </xdr:from>
    <xdr:ext cx="405111" cy="259045"/>
    <xdr:sp macro="" textlink="">
      <xdr:nvSpPr>
        <xdr:cNvPr id="559" name="【公民館】&#10;有形固定資産減価償却率平均値テキスト"/>
        <xdr:cNvSpPr txBox="1"/>
      </xdr:nvSpPr>
      <xdr:spPr>
        <a:xfrm>
          <a:off x="14825345" y="1758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170180</xdr:rowOff>
    </xdr:from>
    <xdr:to>
      <xdr:col>23</xdr:col>
      <xdr:colOff>568325</xdr:colOff>
      <xdr:row>105</xdr:row>
      <xdr:rowOff>100330</xdr:rowOff>
    </xdr:to>
    <xdr:sp macro="" textlink="">
      <xdr:nvSpPr>
        <xdr:cNvPr id="560" name="フローチャート : 判断 559"/>
        <xdr:cNvSpPr/>
      </xdr:nvSpPr>
      <xdr:spPr>
        <a:xfrm>
          <a:off x="14685645"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36830</xdr:rowOff>
    </xdr:from>
    <xdr:to>
      <xdr:col>22</xdr:col>
      <xdr:colOff>415925</xdr:colOff>
      <xdr:row>104</xdr:row>
      <xdr:rowOff>138430</xdr:rowOff>
    </xdr:to>
    <xdr:sp macro="" textlink="">
      <xdr:nvSpPr>
        <xdr:cNvPr id="561" name="フローチャート : 判断 560"/>
        <xdr:cNvSpPr/>
      </xdr:nvSpPr>
      <xdr:spPr>
        <a:xfrm>
          <a:off x="13916025"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57786</xdr:rowOff>
    </xdr:from>
    <xdr:to>
      <xdr:col>22</xdr:col>
      <xdr:colOff>415925</xdr:colOff>
      <xdr:row>105</xdr:row>
      <xdr:rowOff>159386</xdr:rowOff>
    </xdr:to>
    <xdr:sp macro="" textlink="">
      <xdr:nvSpPr>
        <xdr:cNvPr id="567" name="円/楕円 566"/>
        <xdr:cNvSpPr/>
      </xdr:nvSpPr>
      <xdr:spPr>
        <a:xfrm>
          <a:off x="13916025"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154957</xdr:rowOff>
    </xdr:from>
    <xdr:ext cx="405111" cy="259045"/>
    <xdr:sp macro="" textlink="">
      <xdr:nvSpPr>
        <xdr:cNvPr id="568" name="n_1aveValue【公民館】&#10;有形固定資産減価償却率"/>
        <xdr:cNvSpPr txBox="1"/>
      </xdr:nvSpPr>
      <xdr:spPr>
        <a:xfrm>
          <a:off x="13751568"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150513</xdr:rowOff>
    </xdr:from>
    <xdr:ext cx="405111" cy="259045"/>
    <xdr:sp macro="" textlink="">
      <xdr:nvSpPr>
        <xdr:cNvPr id="569" name="n_1mainValue【公民館】&#10;有形固定資産減価償却率"/>
        <xdr:cNvSpPr txBox="1"/>
      </xdr:nvSpPr>
      <xdr:spPr>
        <a:xfrm>
          <a:off x="13751568"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3" name="直線コネクタ 592"/>
        <xdr:cNvCxnSpPr/>
      </xdr:nvCxnSpPr>
      <xdr:spPr>
        <a:xfrm flipV="1">
          <a:off x="19960589" y="1699260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4" name="【公民館】&#10;一人当たり面積最小値テキスト"/>
        <xdr:cNvSpPr txBox="1"/>
      </xdr:nvSpPr>
      <xdr:spPr>
        <a:xfrm>
          <a:off x="20050125"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5" name="直線コネクタ 594"/>
        <xdr:cNvCxnSpPr/>
      </xdr:nvCxnSpPr>
      <xdr:spPr>
        <a:xfrm>
          <a:off x="19872325" y="1822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6" name="【公民館】&#10;一人当たり面積最大値テキスト"/>
        <xdr:cNvSpPr txBox="1"/>
      </xdr:nvSpPr>
      <xdr:spPr>
        <a:xfrm>
          <a:off x="20050125"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7" name="直線コネクタ 596"/>
        <xdr:cNvCxnSpPr/>
      </xdr:nvCxnSpPr>
      <xdr:spPr>
        <a:xfrm>
          <a:off x="19872325" y="1699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140988</xdr:rowOff>
    </xdr:from>
    <xdr:ext cx="469744" cy="259045"/>
    <xdr:sp macro="" textlink="">
      <xdr:nvSpPr>
        <xdr:cNvPr id="598" name="【公民館】&#10;一人当たり面積平均値テキスト"/>
        <xdr:cNvSpPr txBox="1"/>
      </xdr:nvSpPr>
      <xdr:spPr>
        <a:xfrm>
          <a:off x="20050125"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162561</xdr:rowOff>
    </xdr:from>
    <xdr:to>
      <xdr:col>32</xdr:col>
      <xdr:colOff>238125</xdr:colOff>
      <xdr:row>106</xdr:row>
      <xdr:rowOff>92711</xdr:rowOff>
    </xdr:to>
    <xdr:sp macro="" textlink="">
      <xdr:nvSpPr>
        <xdr:cNvPr id="599" name="フローチャート : 判断 598"/>
        <xdr:cNvSpPr/>
      </xdr:nvSpPr>
      <xdr:spPr>
        <a:xfrm>
          <a:off x="19910425"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132080</xdr:rowOff>
    </xdr:from>
    <xdr:to>
      <xdr:col>31</xdr:col>
      <xdr:colOff>85725</xdr:colOff>
      <xdr:row>106</xdr:row>
      <xdr:rowOff>62230</xdr:rowOff>
    </xdr:to>
    <xdr:sp macro="" textlink="">
      <xdr:nvSpPr>
        <xdr:cNvPr id="600" name="フローチャート : 判断 599"/>
        <xdr:cNvSpPr/>
      </xdr:nvSpPr>
      <xdr:spPr>
        <a:xfrm>
          <a:off x="19156045" y="177342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132080</xdr:rowOff>
    </xdr:from>
    <xdr:to>
      <xdr:col>31</xdr:col>
      <xdr:colOff>85725</xdr:colOff>
      <xdr:row>107</xdr:row>
      <xdr:rowOff>62230</xdr:rowOff>
    </xdr:to>
    <xdr:sp macro="" textlink="">
      <xdr:nvSpPr>
        <xdr:cNvPr id="606" name="円/楕円 605"/>
        <xdr:cNvSpPr/>
      </xdr:nvSpPr>
      <xdr:spPr>
        <a:xfrm>
          <a:off x="19156045" y="179019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78757</xdr:rowOff>
    </xdr:from>
    <xdr:ext cx="469744" cy="259045"/>
    <xdr:sp macro="" textlink="">
      <xdr:nvSpPr>
        <xdr:cNvPr id="607" name="n_1aveValue【公民館】&#10;一人当たり面積"/>
        <xdr:cNvSpPr txBox="1"/>
      </xdr:nvSpPr>
      <xdr:spPr>
        <a:xfrm>
          <a:off x="19012612"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53357</xdr:rowOff>
    </xdr:from>
    <xdr:ext cx="469744" cy="259045"/>
    <xdr:sp macro="" textlink="">
      <xdr:nvSpPr>
        <xdr:cNvPr id="608" name="n_1mainValue【公民館】&#10;一人当たり面積"/>
        <xdr:cNvSpPr txBox="1"/>
      </xdr:nvSpPr>
      <xdr:spPr>
        <a:xfrm>
          <a:off x="19012612"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児童館は古く、香取市に</a:t>
          </a:r>
          <a:r>
            <a:rPr kumimoji="1" lang="en-US" altLang="ja-JP" sz="1300">
              <a:latin typeface="ＭＳ Ｐゴシック"/>
            </a:rPr>
            <a:t>1</a:t>
          </a:r>
          <a:r>
            <a:rPr kumimoji="1" lang="ja-JP" altLang="en-US" sz="1300">
              <a:latin typeface="ＭＳ Ｐゴシック"/>
            </a:rPr>
            <a:t>カ所しかない。公民館の建物も古く、また、一人当たりの面積も類似団体に比べると少ない現状である。しかし、公営住宅が建設されて有形固定資産減価償却率を少し改善している。今後は公共施設等総合管理計画を推し進め、総量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221480" y="558927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311015"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133215"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31101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13321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311015"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171315"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63500</xdr:rowOff>
    </xdr:from>
    <xdr:to>
      <xdr:col>5</xdr:col>
      <xdr:colOff>409575</xdr:colOff>
      <xdr:row>39</xdr:row>
      <xdr:rowOff>165100</xdr:rowOff>
    </xdr:to>
    <xdr:sp macro="" textlink="">
      <xdr:nvSpPr>
        <xdr:cNvPr id="64" name="フローチャート : 判断 63"/>
        <xdr:cNvSpPr/>
      </xdr:nvSpPr>
      <xdr:spPr>
        <a:xfrm>
          <a:off x="3401695"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156227</xdr:rowOff>
    </xdr:from>
    <xdr:ext cx="405111" cy="259045"/>
    <xdr:sp macro="" textlink="">
      <xdr:nvSpPr>
        <xdr:cNvPr id="65" name="n_1aveValue【図書館】&#10;有形固定資産減価償却率"/>
        <xdr:cNvSpPr txBox="1"/>
      </xdr:nvSpPr>
      <xdr:spPr>
        <a:xfrm>
          <a:off x="3237238"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71" name="円/楕円 70"/>
        <xdr:cNvSpPr/>
      </xdr:nvSpPr>
      <xdr:spPr>
        <a:xfrm>
          <a:off x="3401695"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74947</xdr:rowOff>
    </xdr:from>
    <xdr:ext cx="405111" cy="259045"/>
    <xdr:sp macro="" textlink="">
      <xdr:nvSpPr>
        <xdr:cNvPr id="72" name="n_1mainValue【図書館】&#10;有形固定資産減価償却率"/>
        <xdr:cNvSpPr txBox="1"/>
      </xdr:nvSpPr>
      <xdr:spPr>
        <a:xfrm>
          <a:off x="3237238"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556341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556341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556341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9446260" y="55511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9535795"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9357995" y="680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9535795"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9357995" y="5551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9535795"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9396095"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xdr:rowOff>
    </xdr:from>
    <xdr:to>
      <xdr:col>14</xdr:col>
      <xdr:colOff>79375</xdr:colOff>
      <xdr:row>36</xdr:row>
      <xdr:rowOff>104140</xdr:rowOff>
    </xdr:to>
    <xdr:sp macro="" textlink="">
      <xdr:nvSpPr>
        <xdr:cNvPr id="101" name="フローチャート : 判断 100"/>
        <xdr:cNvSpPr/>
      </xdr:nvSpPr>
      <xdr:spPr>
        <a:xfrm>
          <a:off x="8649335" y="6037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120667</xdr:rowOff>
    </xdr:from>
    <xdr:ext cx="469744" cy="259045"/>
    <xdr:sp macro="" textlink="">
      <xdr:nvSpPr>
        <xdr:cNvPr id="102" name="n_1aveValue【図書館】&#10;一人当たり面積"/>
        <xdr:cNvSpPr txBox="1"/>
      </xdr:nvSpPr>
      <xdr:spPr>
        <a:xfrm>
          <a:off x="849828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48260</xdr:rowOff>
    </xdr:from>
    <xdr:to>
      <xdr:col>14</xdr:col>
      <xdr:colOff>79375</xdr:colOff>
      <xdr:row>38</xdr:row>
      <xdr:rowOff>149860</xdr:rowOff>
    </xdr:to>
    <xdr:sp macro="" textlink="">
      <xdr:nvSpPr>
        <xdr:cNvPr id="108" name="円/楕円 107"/>
        <xdr:cNvSpPr/>
      </xdr:nvSpPr>
      <xdr:spPr>
        <a:xfrm>
          <a:off x="8649335"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140987</xdr:rowOff>
    </xdr:from>
    <xdr:ext cx="469744" cy="259045"/>
    <xdr:sp macro="" textlink="">
      <xdr:nvSpPr>
        <xdr:cNvPr id="109" name="n_1mainValue【図書館】&#10;一人当たり面積"/>
        <xdr:cNvSpPr txBox="1"/>
      </xdr:nvSpPr>
      <xdr:spPr>
        <a:xfrm>
          <a:off x="8498282"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221480" y="9286494"/>
          <a:ext cx="0" cy="1189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311015"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133215" y="1047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311015" y="906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133215" y="928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35069</xdr:rowOff>
    </xdr:from>
    <xdr:ext cx="405111" cy="259045"/>
    <xdr:sp macro="" textlink="">
      <xdr:nvSpPr>
        <xdr:cNvPr id="137" name="【体育館・プール】&#10;有形固定資産減価償却率平均値テキスト"/>
        <xdr:cNvSpPr txBox="1"/>
      </xdr:nvSpPr>
      <xdr:spPr>
        <a:xfrm>
          <a:off x="4311015" y="9925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56642</xdr:rowOff>
    </xdr:from>
    <xdr:to>
      <xdr:col>6</xdr:col>
      <xdr:colOff>561975</xdr:colOff>
      <xdr:row>59</xdr:row>
      <xdr:rowOff>158242</xdr:rowOff>
    </xdr:to>
    <xdr:sp macro="" textlink="">
      <xdr:nvSpPr>
        <xdr:cNvPr id="138" name="フローチャート : 判断 137"/>
        <xdr:cNvSpPr/>
      </xdr:nvSpPr>
      <xdr:spPr>
        <a:xfrm>
          <a:off x="4171315"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143510</xdr:rowOff>
    </xdr:from>
    <xdr:to>
      <xdr:col>5</xdr:col>
      <xdr:colOff>409575</xdr:colOff>
      <xdr:row>59</xdr:row>
      <xdr:rowOff>73660</xdr:rowOff>
    </xdr:to>
    <xdr:sp macro="" textlink="">
      <xdr:nvSpPr>
        <xdr:cNvPr id="139" name="フローチャート : 判断 138"/>
        <xdr:cNvSpPr/>
      </xdr:nvSpPr>
      <xdr:spPr>
        <a:xfrm>
          <a:off x="3401695"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64787</xdr:rowOff>
    </xdr:from>
    <xdr:ext cx="405111" cy="259045"/>
    <xdr:sp macro="" textlink="">
      <xdr:nvSpPr>
        <xdr:cNvPr id="140" name="n_1aveValue【体育館・プール】&#10;有形固定資産減価償却率"/>
        <xdr:cNvSpPr txBox="1"/>
      </xdr:nvSpPr>
      <xdr:spPr>
        <a:xfrm>
          <a:off x="3237238"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47498</xdr:rowOff>
    </xdr:from>
    <xdr:to>
      <xdr:col>5</xdr:col>
      <xdr:colOff>409575</xdr:colOff>
      <xdr:row>58</xdr:row>
      <xdr:rowOff>149098</xdr:rowOff>
    </xdr:to>
    <xdr:sp macro="" textlink="">
      <xdr:nvSpPr>
        <xdr:cNvPr id="146" name="円/楕円 145"/>
        <xdr:cNvSpPr/>
      </xdr:nvSpPr>
      <xdr:spPr>
        <a:xfrm>
          <a:off x="3401695" y="97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165625</xdr:rowOff>
    </xdr:from>
    <xdr:ext cx="405111" cy="259045"/>
    <xdr:sp macro="" textlink="">
      <xdr:nvSpPr>
        <xdr:cNvPr id="147" name="n_1mainValue【体育館・プール】&#10;有形固定資産減価償却率"/>
        <xdr:cNvSpPr txBox="1"/>
      </xdr:nvSpPr>
      <xdr:spPr>
        <a:xfrm>
          <a:off x="3237238"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26670</xdr:rowOff>
    </xdr:from>
    <xdr:to>
      <xdr:col>15</xdr:col>
      <xdr:colOff>180340</xdr:colOff>
      <xdr:row>64</xdr:row>
      <xdr:rowOff>0</xdr:rowOff>
    </xdr:to>
    <xdr:cxnSp macro="">
      <xdr:nvCxnSpPr>
        <xdr:cNvPr id="171" name="直線コネクタ 170"/>
        <xdr:cNvCxnSpPr/>
      </xdr:nvCxnSpPr>
      <xdr:spPr>
        <a:xfrm flipV="1">
          <a:off x="9446260" y="941451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2" name="【体育館・プール】&#10;一人当たり面積最小値テキスト"/>
        <xdr:cNvSpPr txBox="1"/>
      </xdr:nvSpPr>
      <xdr:spPr>
        <a:xfrm>
          <a:off x="953579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3" name="直線コネクタ 172"/>
        <xdr:cNvCxnSpPr/>
      </xdr:nvCxnSpPr>
      <xdr:spPr>
        <a:xfrm>
          <a:off x="935799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144797</xdr:rowOff>
    </xdr:from>
    <xdr:ext cx="469744" cy="259045"/>
    <xdr:sp macro="" textlink="">
      <xdr:nvSpPr>
        <xdr:cNvPr id="174" name="【体育館・プール】&#10;一人当たり面積最大値テキスト"/>
        <xdr:cNvSpPr txBox="1"/>
      </xdr:nvSpPr>
      <xdr:spPr>
        <a:xfrm>
          <a:off x="9535795"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1.119</a:t>
          </a:r>
          <a:endParaRPr kumimoji="1" lang="ja-JP" altLang="en-US" sz="1000" b="1">
            <a:latin typeface="ＭＳ Ｐゴシック"/>
          </a:endParaRPr>
        </a:p>
      </xdr:txBody>
    </xdr:sp>
    <xdr:clientData/>
  </xdr:oneCellAnchor>
  <xdr:twoCellAnchor>
    <xdr:from>
      <xdr:col>15</xdr:col>
      <xdr:colOff>92075</xdr:colOff>
      <xdr:row>56</xdr:row>
      <xdr:rowOff>26670</xdr:rowOff>
    </xdr:from>
    <xdr:to>
      <xdr:col>15</xdr:col>
      <xdr:colOff>269875</xdr:colOff>
      <xdr:row>56</xdr:row>
      <xdr:rowOff>26670</xdr:rowOff>
    </xdr:to>
    <xdr:cxnSp macro="">
      <xdr:nvCxnSpPr>
        <xdr:cNvPr id="175" name="直線コネクタ 174"/>
        <xdr:cNvCxnSpPr/>
      </xdr:nvCxnSpPr>
      <xdr:spPr>
        <a:xfrm>
          <a:off x="935799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25417</xdr:rowOff>
    </xdr:from>
    <xdr:ext cx="469744" cy="259045"/>
    <xdr:sp macro="" textlink="">
      <xdr:nvSpPr>
        <xdr:cNvPr id="176" name="【体育館・プール】&#10;一人当たり面積平均値テキスト"/>
        <xdr:cNvSpPr txBox="1"/>
      </xdr:nvSpPr>
      <xdr:spPr>
        <a:xfrm>
          <a:off x="9535795"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46990</xdr:rowOff>
    </xdr:from>
    <xdr:to>
      <xdr:col>15</xdr:col>
      <xdr:colOff>231775</xdr:colOff>
      <xdr:row>62</xdr:row>
      <xdr:rowOff>148590</xdr:rowOff>
    </xdr:to>
    <xdr:sp macro="" textlink="">
      <xdr:nvSpPr>
        <xdr:cNvPr id="177" name="フローチャート : 判断 176"/>
        <xdr:cNvSpPr/>
      </xdr:nvSpPr>
      <xdr:spPr>
        <a:xfrm>
          <a:off x="9396095"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96520</xdr:rowOff>
    </xdr:from>
    <xdr:to>
      <xdr:col>14</xdr:col>
      <xdr:colOff>79375</xdr:colOff>
      <xdr:row>63</xdr:row>
      <xdr:rowOff>26670</xdr:rowOff>
    </xdr:to>
    <xdr:sp macro="" textlink="">
      <xdr:nvSpPr>
        <xdr:cNvPr id="178" name="フローチャート : 判断 177"/>
        <xdr:cNvSpPr/>
      </xdr:nvSpPr>
      <xdr:spPr>
        <a:xfrm>
          <a:off x="8649335" y="10490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43197</xdr:rowOff>
    </xdr:from>
    <xdr:ext cx="469744" cy="259045"/>
    <xdr:sp macro="" textlink="">
      <xdr:nvSpPr>
        <xdr:cNvPr id="179" name="n_1aveValue【体育館・プール】&#10;一人当たり面積"/>
        <xdr:cNvSpPr txBox="1"/>
      </xdr:nvSpPr>
      <xdr:spPr>
        <a:xfrm>
          <a:off x="8498282" y="1026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149860</xdr:rowOff>
    </xdr:from>
    <xdr:to>
      <xdr:col>14</xdr:col>
      <xdr:colOff>79375</xdr:colOff>
      <xdr:row>63</xdr:row>
      <xdr:rowOff>80010</xdr:rowOff>
    </xdr:to>
    <xdr:sp macro="" textlink="">
      <xdr:nvSpPr>
        <xdr:cNvPr id="185" name="円/楕円 184"/>
        <xdr:cNvSpPr/>
      </xdr:nvSpPr>
      <xdr:spPr>
        <a:xfrm>
          <a:off x="8649335" y="10543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71137</xdr:rowOff>
    </xdr:from>
    <xdr:ext cx="469744" cy="259045"/>
    <xdr:sp macro="" textlink="">
      <xdr:nvSpPr>
        <xdr:cNvPr id="186" name="n_1mainValue【体育館・プール】&#10;一人当たり面積"/>
        <xdr:cNvSpPr txBox="1"/>
      </xdr:nvSpPr>
      <xdr:spPr>
        <a:xfrm>
          <a:off x="8498282"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xdr:cNvCxnSpPr/>
      </xdr:nvCxnSpPr>
      <xdr:spPr>
        <a:xfrm flipV="1">
          <a:off x="4221480" y="12994386"/>
          <a:ext cx="0" cy="116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xdr:cNvSpPr txBox="1"/>
      </xdr:nvSpPr>
      <xdr:spPr>
        <a:xfrm>
          <a:off x="4311015" y="1416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xdr:cNvCxnSpPr/>
      </xdr:nvCxnSpPr>
      <xdr:spPr>
        <a:xfrm>
          <a:off x="4133215" y="1415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xdr:cNvSpPr txBox="1"/>
      </xdr:nvSpPr>
      <xdr:spPr>
        <a:xfrm>
          <a:off x="4311015" y="1277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xdr:cNvCxnSpPr/>
      </xdr:nvCxnSpPr>
      <xdr:spPr>
        <a:xfrm>
          <a:off x="4133215" y="1299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61740</xdr:rowOff>
    </xdr:from>
    <xdr:ext cx="405111" cy="259045"/>
    <xdr:sp macro="" textlink="">
      <xdr:nvSpPr>
        <xdr:cNvPr id="214" name="【福祉施設】&#10;有形固定資産減価償却率平均値テキスト"/>
        <xdr:cNvSpPr txBox="1"/>
      </xdr:nvSpPr>
      <xdr:spPr>
        <a:xfrm>
          <a:off x="4311015" y="13808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83313</xdr:rowOff>
    </xdr:from>
    <xdr:to>
      <xdr:col>6</xdr:col>
      <xdr:colOff>561975</xdr:colOff>
      <xdr:row>83</xdr:row>
      <xdr:rowOff>13463</xdr:rowOff>
    </xdr:to>
    <xdr:sp macro="" textlink="">
      <xdr:nvSpPr>
        <xdr:cNvPr id="215" name="フローチャート : 判断 214"/>
        <xdr:cNvSpPr/>
      </xdr:nvSpPr>
      <xdr:spPr>
        <a:xfrm>
          <a:off x="4171315" y="13829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110744</xdr:rowOff>
    </xdr:from>
    <xdr:to>
      <xdr:col>5</xdr:col>
      <xdr:colOff>409575</xdr:colOff>
      <xdr:row>83</xdr:row>
      <xdr:rowOff>40894</xdr:rowOff>
    </xdr:to>
    <xdr:sp macro="" textlink="">
      <xdr:nvSpPr>
        <xdr:cNvPr id="216" name="フローチャート : 判断 215"/>
        <xdr:cNvSpPr/>
      </xdr:nvSpPr>
      <xdr:spPr>
        <a:xfrm>
          <a:off x="3401695" y="13857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32021</xdr:rowOff>
    </xdr:from>
    <xdr:ext cx="405111" cy="259045"/>
    <xdr:sp macro="" textlink="">
      <xdr:nvSpPr>
        <xdr:cNvPr id="217" name="n_1aveValue【福祉施設】&#10;有形固定資産減価償却率"/>
        <xdr:cNvSpPr txBox="1"/>
      </xdr:nvSpPr>
      <xdr:spPr>
        <a:xfrm>
          <a:off x="3237238"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17018</xdr:rowOff>
    </xdr:from>
    <xdr:to>
      <xdr:col>5</xdr:col>
      <xdr:colOff>409575</xdr:colOff>
      <xdr:row>81</xdr:row>
      <xdr:rowOff>118618</xdr:rowOff>
    </xdr:to>
    <xdr:sp macro="" textlink="">
      <xdr:nvSpPr>
        <xdr:cNvPr id="223" name="円/楕円 222"/>
        <xdr:cNvSpPr/>
      </xdr:nvSpPr>
      <xdr:spPr>
        <a:xfrm>
          <a:off x="3401695"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135145</xdr:rowOff>
    </xdr:from>
    <xdr:ext cx="405111" cy="259045"/>
    <xdr:sp macro="" textlink="">
      <xdr:nvSpPr>
        <xdr:cNvPr id="224" name="n_1mainValue【福祉施設】&#10;有形固定資産減価償却率"/>
        <xdr:cNvSpPr txBox="1"/>
      </xdr:nvSpPr>
      <xdr:spPr>
        <a:xfrm>
          <a:off x="3237238" y="1337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72389</xdr:rowOff>
    </xdr:from>
    <xdr:to>
      <xdr:col>15</xdr:col>
      <xdr:colOff>180340</xdr:colOff>
      <xdr:row>85</xdr:row>
      <xdr:rowOff>108965</xdr:rowOff>
    </xdr:to>
    <xdr:cxnSp macro="">
      <xdr:nvCxnSpPr>
        <xdr:cNvPr id="246" name="直線コネクタ 245"/>
        <xdr:cNvCxnSpPr/>
      </xdr:nvCxnSpPr>
      <xdr:spPr>
        <a:xfrm flipV="1">
          <a:off x="9446260" y="12980669"/>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112792</xdr:rowOff>
    </xdr:from>
    <xdr:ext cx="469744" cy="259045"/>
    <xdr:sp macro="" textlink="">
      <xdr:nvSpPr>
        <xdr:cNvPr id="247" name="【福祉施設】&#10;一人当たり面積最小値テキスト"/>
        <xdr:cNvSpPr txBox="1"/>
      </xdr:nvSpPr>
      <xdr:spPr>
        <a:xfrm>
          <a:off x="9535795" y="1436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108965</xdr:rowOff>
    </xdr:from>
    <xdr:to>
      <xdr:col>15</xdr:col>
      <xdr:colOff>269875</xdr:colOff>
      <xdr:row>85</xdr:row>
      <xdr:rowOff>108965</xdr:rowOff>
    </xdr:to>
    <xdr:cxnSp macro="">
      <xdr:nvCxnSpPr>
        <xdr:cNvPr id="248" name="直線コネクタ 247"/>
        <xdr:cNvCxnSpPr/>
      </xdr:nvCxnSpPr>
      <xdr:spPr>
        <a:xfrm>
          <a:off x="9357995" y="1435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19066</xdr:rowOff>
    </xdr:from>
    <xdr:ext cx="469744" cy="259045"/>
    <xdr:sp macro="" textlink="">
      <xdr:nvSpPr>
        <xdr:cNvPr id="249" name="【福祉施設】&#10;一人当たり面積最大値テキスト"/>
        <xdr:cNvSpPr txBox="1"/>
      </xdr:nvSpPr>
      <xdr:spPr>
        <a:xfrm>
          <a:off x="9535795"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77</xdr:row>
      <xdr:rowOff>72389</xdr:rowOff>
    </xdr:from>
    <xdr:to>
      <xdr:col>15</xdr:col>
      <xdr:colOff>269875</xdr:colOff>
      <xdr:row>77</xdr:row>
      <xdr:rowOff>72389</xdr:rowOff>
    </xdr:to>
    <xdr:cxnSp macro="">
      <xdr:nvCxnSpPr>
        <xdr:cNvPr id="250" name="直線コネクタ 249"/>
        <xdr:cNvCxnSpPr/>
      </xdr:nvCxnSpPr>
      <xdr:spPr>
        <a:xfrm>
          <a:off x="9357995" y="12980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48023</xdr:rowOff>
    </xdr:from>
    <xdr:ext cx="469744" cy="259045"/>
    <xdr:sp macro="" textlink="">
      <xdr:nvSpPr>
        <xdr:cNvPr id="251" name="【福祉施設】&#10;一人当たり面積平均値テキスト"/>
        <xdr:cNvSpPr txBox="1"/>
      </xdr:nvSpPr>
      <xdr:spPr>
        <a:xfrm>
          <a:off x="9535795" y="1379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69596</xdr:rowOff>
    </xdr:from>
    <xdr:to>
      <xdr:col>15</xdr:col>
      <xdr:colOff>231775</xdr:colOff>
      <xdr:row>82</xdr:row>
      <xdr:rowOff>171196</xdr:rowOff>
    </xdr:to>
    <xdr:sp macro="" textlink="">
      <xdr:nvSpPr>
        <xdr:cNvPr id="252" name="フローチャート : 判断 251"/>
        <xdr:cNvSpPr/>
      </xdr:nvSpPr>
      <xdr:spPr>
        <a:xfrm>
          <a:off x="9396095"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58165</xdr:rowOff>
    </xdr:from>
    <xdr:to>
      <xdr:col>14</xdr:col>
      <xdr:colOff>79375</xdr:colOff>
      <xdr:row>83</xdr:row>
      <xdr:rowOff>159765</xdr:rowOff>
    </xdr:to>
    <xdr:sp macro="" textlink="">
      <xdr:nvSpPr>
        <xdr:cNvPr id="253" name="フローチャート : 判断 252"/>
        <xdr:cNvSpPr/>
      </xdr:nvSpPr>
      <xdr:spPr>
        <a:xfrm>
          <a:off x="8649335"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4842</xdr:rowOff>
    </xdr:from>
    <xdr:ext cx="469744" cy="259045"/>
    <xdr:sp macro="" textlink="">
      <xdr:nvSpPr>
        <xdr:cNvPr id="254" name="n_1aveValue【福祉施設】&#10;一人当たり面積"/>
        <xdr:cNvSpPr txBox="1"/>
      </xdr:nvSpPr>
      <xdr:spPr>
        <a:xfrm>
          <a:off x="8498282"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28448</xdr:rowOff>
    </xdr:from>
    <xdr:to>
      <xdr:col>14</xdr:col>
      <xdr:colOff>79375</xdr:colOff>
      <xdr:row>84</xdr:row>
      <xdr:rowOff>130048</xdr:rowOff>
    </xdr:to>
    <xdr:sp macro="" textlink="">
      <xdr:nvSpPr>
        <xdr:cNvPr id="260" name="円/楕円 259"/>
        <xdr:cNvSpPr/>
      </xdr:nvSpPr>
      <xdr:spPr>
        <a:xfrm>
          <a:off x="8649335" y="141102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121175</xdr:rowOff>
    </xdr:from>
    <xdr:ext cx="469744" cy="259045"/>
    <xdr:sp macro="" textlink="">
      <xdr:nvSpPr>
        <xdr:cNvPr id="261" name="n_1mainValue【福祉施設】&#10;一人当たり面積"/>
        <xdr:cNvSpPr txBox="1"/>
      </xdr:nvSpPr>
      <xdr:spPr>
        <a:xfrm>
          <a:off x="8498282"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221480" y="16780763"/>
          <a:ext cx="0" cy="1480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311015"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133215" y="1826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311015" y="1656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133215" y="1678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40403</xdr:rowOff>
    </xdr:from>
    <xdr:ext cx="405111" cy="259045"/>
    <xdr:sp macro="" textlink="">
      <xdr:nvSpPr>
        <xdr:cNvPr id="289" name="【市民会館】&#10;有形固定資産減価償却率平均値テキスト"/>
        <xdr:cNvSpPr txBox="1"/>
      </xdr:nvSpPr>
      <xdr:spPr>
        <a:xfrm>
          <a:off x="4311015" y="17307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61976</xdr:rowOff>
    </xdr:from>
    <xdr:to>
      <xdr:col>6</xdr:col>
      <xdr:colOff>561975</xdr:colOff>
      <xdr:row>103</xdr:row>
      <xdr:rowOff>163576</xdr:rowOff>
    </xdr:to>
    <xdr:sp macro="" textlink="">
      <xdr:nvSpPr>
        <xdr:cNvPr id="290" name="フローチャート : 判断 289"/>
        <xdr:cNvSpPr/>
      </xdr:nvSpPr>
      <xdr:spPr>
        <a:xfrm>
          <a:off x="4171315" y="1732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123698</xdr:rowOff>
    </xdr:from>
    <xdr:to>
      <xdr:col>5</xdr:col>
      <xdr:colOff>409575</xdr:colOff>
      <xdr:row>104</xdr:row>
      <xdr:rowOff>53848</xdr:rowOff>
    </xdr:to>
    <xdr:sp macro="" textlink="">
      <xdr:nvSpPr>
        <xdr:cNvPr id="291" name="フローチャート : 判断 290"/>
        <xdr:cNvSpPr/>
      </xdr:nvSpPr>
      <xdr:spPr>
        <a:xfrm>
          <a:off x="3401695" y="17390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70375</xdr:rowOff>
    </xdr:from>
    <xdr:ext cx="405111" cy="259045"/>
    <xdr:sp macro="" textlink="">
      <xdr:nvSpPr>
        <xdr:cNvPr id="292" name="n_1aveValue【市民会館】&#10;有形固定資産減価償却率"/>
        <xdr:cNvSpPr txBox="1"/>
      </xdr:nvSpPr>
      <xdr:spPr>
        <a:xfrm>
          <a:off x="3237238"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11685</xdr:rowOff>
    </xdr:from>
    <xdr:to>
      <xdr:col>5</xdr:col>
      <xdr:colOff>409575</xdr:colOff>
      <xdr:row>105</xdr:row>
      <xdr:rowOff>113285</xdr:rowOff>
    </xdr:to>
    <xdr:sp macro="" textlink="">
      <xdr:nvSpPr>
        <xdr:cNvPr id="298" name="円/楕円 297"/>
        <xdr:cNvSpPr/>
      </xdr:nvSpPr>
      <xdr:spPr>
        <a:xfrm>
          <a:off x="3401695"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104412</xdr:rowOff>
    </xdr:from>
    <xdr:ext cx="405111" cy="259045"/>
    <xdr:sp macro="" textlink="">
      <xdr:nvSpPr>
        <xdr:cNvPr id="299" name="n_1mainValue【市民会館】&#10;有形固定資産減価償却率"/>
        <xdr:cNvSpPr txBox="1"/>
      </xdr:nvSpPr>
      <xdr:spPr>
        <a:xfrm>
          <a:off x="3237238" y="177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0</xdr:rowOff>
    </xdr:to>
    <xdr:cxnSp macro="">
      <xdr:nvCxnSpPr>
        <xdr:cNvPr id="324" name="直線コネクタ 323"/>
        <xdr:cNvCxnSpPr/>
      </xdr:nvCxnSpPr>
      <xdr:spPr>
        <a:xfrm flipV="1">
          <a:off x="9446260" y="169164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3827</xdr:rowOff>
    </xdr:from>
    <xdr:ext cx="469744" cy="259045"/>
    <xdr:sp macro="" textlink="">
      <xdr:nvSpPr>
        <xdr:cNvPr id="325" name="【市民会館】&#10;一人当たり面積最小値テキスト"/>
        <xdr:cNvSpPr txBox="1"/>
      </xdr:nvSpPr>
      <xdr:spPr>
        <a:xfrm>
          <a:off x="9535795"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108</xdr:row>
      <xdr:rowOff>0</xdr:rowOff>
    </xdr:from>
    <xdr:to>
      <xdr:col>15</xdr:col>
      <xdr:colOff>269875</xdr:colOff>
      <xdr:row>108</xdr:row>
      <xdr:rowOff>0</xdr:rowOff>
    </xdr:to>
    <xdr:cxnSp macro="">
      <xdr:nvCxnSpPr>
        <xdr:cNvPr id="326" name="直線コネクタ 325"/>
        <xdr:cNvCxnSpPr/>
      </xdr:nvCxnSpPr>
      <xdr:spPr>
        <a:xfrm>
          <a:off x="9357995" y="1810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9535795"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9357995" y="1691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53357</xdr:rowOff>
    </xdr:from>
    <xdr:ext cx="469744" cy="259045"/>
    <xdr:sp macro="" textlink="">
      <xdr:nvSpPr>
        <xdr:cNvPr id="329" name="【市民会館】&#10;一人当たり面積平均値テキスト"/>
        <xdr:cNvSpPr txBox="1"/>
      </xdr:nvSpPr>
      <xdr:spPr>
        <a:xfrm>
          <a:off x="9535795"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74930</xdr:rowOff>
    </xdr:from>
    <xdr:to>
      <xdr:col>15</xdr:col>
      <xdr:colOff>231775</xdr:colOff>
      <xdr:row>106</xdr:row>
      <xdr:rowOff>5080</xdr:rowOff>
    </xdr:to>
    <xdr:sp macro="" textlink="">
      <xdr:nvSpPr>
        <xdr:cNvPr id="330" name="フローチャート : 判断 329"/>
        <xdr:cNvSpPr/>
      </xdr:nvSpPr>
      <xdr:spPr>
        <a:xfrm>
          <a:off x="9396095"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158750</xdr:rowOff>
    </xdr:from>
    <xdr:to>
      <xdr:col>14</xdr:col>
      <xdr:colOff>79375</xdr:colOff>
      <xdr:row>106</xdr:row>
      <xdr:rowOff>88900</xdr:rowOff>
    </xdr:to>
    <xdr:sp macro="" textlink="">
      <xdr:nvSpPr>
        <xdr:cNvPr id="331" name="フローチャート : 判断 330"/>
        <xdr:cNvSpPr/>
      </xdr:nvSpPr>
      <xdr:spPr>
        <a:xfrm>
          <a:off x="8649335"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80027</xdr:rowOff>
    </xdr:from>
    <xdr:ext cx="469744" cy="259045"/>
    <xdr:sp macro="" textlink="">
      <xdr:nvSpPr>
        <xdr:cNvPr id="332" name="n_1aveValue【市民会館】&#10;一人当たり面積"/>
        <xdr:cNvSpPr txBox="1"/>
      </xdr:nvSpPr>
      <xdr:spPr>
        <a:xfrm>
          <a:off x="8498282"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109220</xdr:rowOff>
    </xdr:from>
    <xdr:to>
      <xdr:col>14</xdr:col>
      <xdr:colOff>79375</xdr:colOff>
      <xdr:row>105</xdr:row>
      <xdr:rowOff>39370</xdr:rowOff>
    </xdr:to>
    <xdr:sp macro="" textlink="">
      <xdr:nvSpPr>
        <xdr:cNvPr id="338" name="円/楕円 337"/>
        <xdr:cNvSpPr/>
      </xdr:nvSpPr>
      <xdr:spPr>
        <a:xfrm>
          <a:off x="8649335" y="1754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55897</xdr:rowOff>
    </xdr:from>
    <xdr:ext cx="469744" cy="259045"/>
    <xdr:sp macro="" textlink="">
      <xdr:nvSpPr>
        <xdr:cNvPr id="339" name="n_1mainValue【市民会館】&#10;一人当たり面積"/>
        <xdr:cNvSpPr txBox="1"/>
      </xdr:nvSpPr>
      <xdr:spPr>
        <a:xfrm>
          <a:off x="8498282"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4735809" y="9433560"/>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4825345"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4647545" y="106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4825345"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4647545"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94505</xdr:rowOff>
    </xdr:from>
    <xdr:ext cx="405111" cy="259045"/>
    <xdr:sp macro="" textlink="">
      <xdr:nvSpPr>
        <xdr:cNvPr id="383" name="【保健センター・保健所】&#10;有形固定資産減価償却率平均値テキスト"/>
        <xdr:cNvSpPr txBox="1"/>
      </xdr:nvSpPr>
      <xdr:spPr>
        <a:xfrm>
          <a:off x="14825345" y="998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116078</xdr:rowOff>
    </xdr:from>
    <xdr:to>
      <xdr:col>23</xdr:col>
      <xdr:colOff>568325</xdr:colOff>
      <xdr:row>60</xdr:row>
      <xdr:rowOff>46228</xdr:rowOff>
    </xdr:to>
    <xdr:sp macro="" textlink="">
      <xdr:nvSpPr>
        <xdr:cNvPr id="384" name="フローチャート : 判断 383"/>
        <xdr:cNvSpPr/>
      </xdr:nvSpPr>
      <xdr:spPr>
        <a:xfrm>
          <a:off x="14685645" y="1000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85" name="フローチャート : 判断 384"/>
        <xdr:cNvSpPr/>
      </xdr:nvSpPr>
      <xdr:spPr>
        <a:xfrm>
          <a:off x="13916025" y="10181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386" name="n_1aveValue【保健センター・保健所】&#10;有形固定資産減価償却率"/>
        <xdr:cNvSpPr txBox="1"/>
      </xdr:nvSpPr>
      <xdr:spPr>
        <a:xfrm>
          <a:off x="13751568" y="1027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7" name="テキスト ボックス 38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56642</xdr:rowOff>
    </xdr:from>
    <xdr:to>
      <xdr:col>22</xdr:col>
      <xdr:colOff>415925</xdr:colOff>
      <xdr:row>59</xdr:row>
      <xdr:rowOff>158242</xdr:rowOff>
    </xdr:to>
    <xdr:sp macro="" textlink="">
      <xdr:nvSpPr>
        <xdr:cNvPr id="392" name="円/楕円 391"/>
        <xdr:cNvSpPr/>
      </xdr:nvSpPr>
      <xdr:spPr>
        <a:xfrm>
          <a:off x="13916025" y="99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3319</xdr:rowOff>
    </xdr:from>
    <xdr:ext cx="405111" cy="259045"/>
    <xdr:sp macro="" textlink="">
      <xdr:nvSpPr>
        <xdr:cNvPr id="393" name="n_1mainValue【保健センター・保健所】&#10;有形固定資産減価償却率"/>
        <xdr:cNvSpPr txBox="1"/>
      </xdr:nvSpPr>
      <xdr:spPr>
        <a:xfrm>
          <a:off x="13751568"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4" name="直線コネクタ 403"/>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5" name="テキスト ボックス 404"/>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6" name="直線コネクタ 405"/>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7" name="テキスト ボックス 406"/>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8" name="直線コネクタ 407"/>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9" name="テキスト ボックス 408"/>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0" name="直線コネクタ 409"/>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1" name="テキスト ボックス 410"/>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2" name="直線コネクタ 411"/>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3" name="テキスト ボックス 412"/>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4" name="直線コネクタ 413"/>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5" name="テキスト ボックス 414"/>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88174</xdr:rowOff>
    </xdr:from>
    <xdr:to>
      <xdr:col>32</xdr:col>
      <xdr:colOff>186689</xdr:colOff>
      <xdr:row>64</xdr:row>
      <xdr:rowOff>97972</xdr:rowOff>
    </xdr:to>
    <xdr:cxnSp macro="">
      <xdr:nvCxnSpPr>
        <xdr:cNvPr id="419" name="直線コネクタ 418"/>
        <xdr:cNvCxnSpPr/>
      </xdr:nvCxnSpPr>
      <xdr:spPr>
        <a:xfrm flipV="1">
          <a:off x="19960589" y="9476014"/>
          <a:ext cx="0" cy="135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101799</xdr:rowOff>
    </xdr:from>
    <xdr:ext cx="469744" cy="259045"/>
    <xdr:sp macro="" textlink="">
      <xdr:nvSpPr>
        <xdr:cNvPr id="420" name="【保健センター・保健所】&#10;一人当たり面積最小値テキスト"/>
        <xdr:cNvSpPr txBox="1"/>
      </xdr:nvSpPr>
      <xdr:spPr>
        <a:xfrm>
          <a:off x="20050125"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64</xdr:row>
      <xdr:rowOff>97972</xdr:rowOff>
    </xdr:from>
    <xdr:to>
      <xdr:col>32</xdr:col>
      <xdr:colOff>276225</xdr:colOff>
      <xdr:row>64</xdr:row>
      <xdr:rowOff>97972</xdr:rowOff>
    </xdr:to>
    <xdr:cxnSp macro="">
      <xdr:nvCxnSpPr>
        <xdr:cNvPr id="421" name="直線コネクタ 420"/>
        <xdr:cNvCxnSpPr/>
      </xdr:nvCxnSpPr>
      <xdr:spPr>
        <a:xfrm>
          <a:off x="19872325" y="1082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34851</xdr:rowOff>
    </xdr:from>
    <xdr:ext cx="469744" cy="259045"/>
    <xdr:sp macro="" textlink="">
      <xdr:nvSpPr>
        <xdr:cNvPr id="422" name="【保健センター・保健所】&#10;一人当たり面積最大値テキスト"/>
        <xdr:cNvSpPr txBox="1"/>
      </xdr:nvSpPr>
      <xdr:spPr>
        <a:xfrm>
          <a:off x="20050125" y="925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56</xdr:row>
      <xdr:rowOff>88174</xdr:rowOff>
    </xdr:from>
    <xdr:to>
      <xdr:col>32</xdr:col>
      <xdr:colOff>276225</xdr:colOff>
      <xdr:row>56</xdr:row>
      <xdr:rowOff>88174</xdr:rowOff>
    </xdr:to>
    <xdr:cxnSp macro="">
      <xdr:nvCxnSpPr>
        <xdr:cNvPr id="423" name="直線コネクタ 422"/>
        <xdr:cNvCxnSpPr/>
      </xdr:nvCxnSpPr>
      <xdr:spPr>
        <a:xfrm>
          <a:off x="19872325" y="947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136633</xdr:rowOff>
    </xdr:from>
    <xdr:ext cx="469744" cy="259045"/>
    <xdr:sp macro="" textlink="">
      <xdr:nvSpPr>
        <xdr:cNvPr id="424" name="【保健センター・保健所】&#10;一人当たり面積平均値テキスト"/>
        <xdr:cNvSpPr txBox="1"/>
      </xdr:nvSpPr>
      <xdr:spPr>
        <a:xfrm>
          <a:off x="20050125" y="1053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158206</xdr:rowOff>
    </xdr:from>
    <xdr:to>
      <xdr:col>32</xdr:col>
      <xdr:colOff>238125</xdr:colOff>
      <xdr:row>63</xdr:row>
      <xdr:rowOff>88356</xdr:rowOff>
    </xdr:to>
    <xdr:sp macro="" textlink="">
      <xdr:nvSpPr>
        <xdr:cNvPr id="425" name="フローチャート : 判断 424"/>
        <xdr:cNvSpPr/>
      </xdr:nvSpPr>
      <xdr:spPr>
        <a:xfrm>
          <a:off x="19910425" y="1055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42273</xdr:rowOff>
    </xdr:from>
    <xdr:to>
      <xdr:col>31</xdr:col>
      <xdr:colOff>85725</xdr:colOff>
      <xdr:row>63</xdr:row>
      <xdr:rowOff>143873</xdr:rowOff>
    </xdr:to>
    <xdr:sp macro="" textlink="">
      <xdr:nvSpPr>
        <xdr:cNvPr id="426" name="フローチャート : 判断 425"/>
        <xdr:cNvSpPr/>
      </xdr:nvSpPr>
      <xdr:spPr>
        <a:xfrm>
          <a:off x="19156045" y="106035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160400</xdr:rowOff>
    </xdr:from>
    <xdr:ext cx="469744" cy="259045"/>
    <xdr:sp macro="" textlink="">
      <xdr:nvSpPr>
        <xdr:cNvPr id="427" name="n_1aveValue【保健センター・保健所】&#10;一人当たり面積"/>
        <xdr:cNvSpPr txBox="1"/>
      </xdr:nvSpPr>
      <xdr:spPr>
        <a:xfrm>
          <a:off x="19012612"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8" name="テキスト ボックス 427"/>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17780</xdr:rowOff>
    </xdr:from>
    <xdr:to>
      <xdr:col>31</xdr:col>
      <xdr:colOff>85725</xdr:colOff>
      <xdr:row>64</xdr:row>
      <xdr:rowOff>119380</xdr:rowOff>
    </xdr:to>
    <xdr:sp macro="" textlink="">
      <xdr:nvSpPr>
        <xdr:cNvPr id="433" name="円/楕円 432"/>
        <xdr:cNvSpPr/>
      </xdr:nvSpPr>
      <xdr:spPr>
        <a:xfrm>
          <a:off x="19156045" y="107467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110507</xdr:rowOff>
    </xdr:from>
    <xdr:ext cx="469744" cy="259045"/>
    <xdr:sp macro="" textlink="">
      <xdr:nvSpPr>
        <xdr:cNvPr id="434" name="n_1mainValue【保健センター・保健所】&#10;一人当たり面積"/>
        <xdr:cNvSpPr txBox="1"/>
      </xdr:nvSpPr>
      <xdr:spPr>
        <a:xfrm>
          <a:off x="19012612"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1" name="直線コネクタ 460"/>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2" name="テキスト ボックス 461"/>
        <xdr:cNvSpPr txBox="1"/>
      </xdr:nvSpPr>
      <xdr:spPr>
        <a:xfrm>
          <a:off x="1093739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3" name="直線コネクタ 462"/>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4" name="テキスト ボックス 463"/>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5" name="直線コネクタ 464"/>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6" name="テキスト ボックス 465"/>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7" name="直線コネクタ 466"/>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8" name="テキスト ボックス 467"/>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9" name="直線コネクタ 468"/>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0" name="テキスト ボックス 469"/>
        <xdr:cNvSpPr txBox="1"/>
      </xdr:nvSpPr>
      <xdr:spPr>
        <a:xfrm>
          <a:off x="1087327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74" name="直線コネクタ 473"/>
        <xdr:cNvCxnSpPr/>
      </xdr:nvCxnSpPr>
      <xdr:spPr>
        <a:xfrm flipV="1">
          <a:off x="14735809" y="1677543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75" name="【庁舎】&#10;有形固定資産減価償却率最小値テキスト"/>
        <xdr:cNvSpPr txBox="1"/>
      </xdr:nvSpPr>
      <xdr:spPr>
        <a:xfrm>
          <a:off x="14825345" y="180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6" name="直線コネクタ 475"/>
        <xdr:cNvCxnSpPr/>
      </xdr:nvCxnSpPr>
      <xdr:spPr>
        <a:xfrm>
          <a:off x="14647545" y="1800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7" name="【庁舎】&#10;有形固定資産減価償却率最大値テキスト"/>
        <xdr:cNvSpPr txBox="1"/>
      </xdr:nvSpPr>
      <xdr:spPr>
        <a:xfrm>
          <a:off x="14825345" y="1655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8" name="直線コネクタ 477"/>
        <xdr:cNvCxnSpPr/>
      </xdr:nvCxnSpPr>
      <xdr:spPr>
        <a:xfrm>
          <a:off x="14647545" y="1677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156227</xdr:rowOff>
    </xdr:from>
    <xdr:ext cx="405111" cy="259045"/>
    <xdr:sp macro="" textlink="">
      <xdr:nvSpPr>
        <xdr:cNvPr id="479" name="【庁舎】&#10;有形固定資産減価償却率平均値テキスト"/>
        <xdr:cNvSpPr txBox="1"/>
      </xdr:nvSpPr>
      <xdr:spPr>
        <a:xfrm>
          <a:off x="14825345" y="1725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6350</xdr:rowOff>
    </xdr:from>
    <xdr:to>
      <xdr:col>23</xdr:col>
      <xdr:colOff>568325</xdr:colOff>
      <xdr:row>103</xdr:row>
      <xdr:rowOff>107950</xdr:rowOff>
    </xdr:to>
    <xdr:sp macro="" textlink="">
      <xdr:nvSpPr>
        <xdr:cNvPr id="480" name="フローチャート : 判断 479"/>
        <xdr:cNvSpPr/>
      </xdr:nvSpPr>
      <xdr:spPr>
        <a:xfrm>
          <a:off x="14685645"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153036</xdr:rowOff>
    </xdr:from>
    <xdr:to>
      <xdr:col>22</xdr:col>
      <xdr:colOff>415925</xdr:colOff>
      <xdr:row>103</xdr:row>
      <xdr:rowOff>83186</xdr:rowOff>
    </xdr:to>
    <xdr:sp macro="" textlink="">
      <xdr:nvSpPr>
        <xdr:cNvPr id="481" name="フローチャート : 判断 480"/>
        <xdr:cNvSpPr/>
      </xdr:nvSpPr>
      <xdr:spPr>
        <a:xfrm>
          <a:off x="13916025"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99713</xdr:rowOff>
    </xdr:from>
    <xdr:ext cx="405111" cy="259045"/>
    <xdr:sp macro="" textlink="">
      <xdr:nvSpPr>
        <xdr:cNvPr id="482" name="n_1aveValue【庁舎】&#10;有形固定資産減価償却率"/>
        <xdr:cNvSpPr txBox="1"/>
      </xdr:nvSpPr>
      <xdr:spPr>
        <a:xfrm>
          <a:off x="13751568" y="1703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3" name="テキスト ボックス 48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55880</xdr:rowOff>
    </xdr:from>
    <xdr:to>
      <xdr:col>22</xdr:col>
      <xdr:colOff>415925</xdr:colOff>
      <xdr:row>105</xdr:row>
      <xdr:rowOff>157480</xdr:rowOff>
    </xdr:to>
    <xdr:sp macro="" textlink="">
      <xdr:nvSpPr>
        <xdr:cNvPr id="488" name="円/楕円 487"/>
        <xdr:cNvSpPr/>
      </xdr:nvSpPr>
      <xdr:spPr>
        <a:xfrm>
          <a:off x="13916025"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489" name="n_1mainValue【庁舎】&#10;有形固定資産減価償却率"/>
        <xdr:cNvSpPr txBox="1"/>
      </xdr:nvSpPr>
      <xdr:spPr>
        <a:xfrm>
          <a:off x="13751568"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0" name="テキスト ボックス 499"/>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1" name="直線コネクタ 500"/>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2" name="テキスト ボックス 501"/>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3" name="直線コネクタ 502"/>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4" name="テキスト ボックス 503"/>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5" name="直線コネクタ 504"/>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6" name="テキスト ボックス 505"/>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7" name="直線コネクタ 506"/>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8" name="テキスト ボックス 507"/>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9" name="直線コネクタ 508"/>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0" name="テキスト ボックス 509"/>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1"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2" name="直線コネクタ 511"/>
        <xdr:cNvCxnSpPr/>
      </xdr:nvCxnSpPr>
      <xdr:spPr>
        <a:xfrm flipV="1">
          <a:off x="19960589" y="16761714"/>
          <a:ext cx="0" cy="13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3" name="【庁舎】&#10;一人当たり面積最小値テキスト"/>
        <xdr:cNvSpPr txBox="1"/>
      </xdr:nvSpPr>
      <xdr:spPr>
        <a:xfrm>
          <a:off x="20050125" y="180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4" name="直線コネクタ 513"/>
        <xdr:cNvCxnSpPr/>
      </xdr:nvCxnSpPr>
      <xdr:spPr>
        <a:xfrm>
          <a:off x="19872325" y="1808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5" name="【庁舎】&#10;一人当たり面積最大値テキスト"/>
        <xdr:cNvSpPr txBox="1"/>
      </xdr:nvSpPr>
      <xdr:spPr>
        <a:xfrm>
          <a:off x="20050125" y="165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6" name="直線コネクタ 515"/>
        <xdr:cNvCxnSpPr/>
      </xdr:nvCxnSpPr>
      <xdr:spPr>
        <a:xfrm>
          <a:off x="19872325" y="1676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8399</xdr:rowOff>
    </xdr:from>
    <xdr:ext cx="469744" cy="259045"/>
    <xdr:sp macro="" textlink="">
      <xdr:nvSpPr>
        <xdr:cNvPr id="517" name="【庁舎】&#10;一人当たり面積平均値テキスト"/>
        <xdr:cNvSpPr txBox="1"/>
      </xdr:nvSpPr>
      <xdr:spPr>
        <a:xfrm>
          <a:off x="20050125" y="17442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29972</xdr:rowOff>
    </xdr:from>
    <xdr:to>
      <xdr:col>32</xdr:col>
      <xdr:colOff>238125</xdr:colOff>
      <xdr:row>104</xdr:row>
      <xdr:rowOff>131572</xdr:rowOff>
    </xdr:to>
    <xdr:sp macro="" textlink="">
      <xdr:nvSpPr>
        <xdr:cNvPr id="518" name="フローチャート : 判断 517"/>
        <xdr:cNvSpPr/>
      </xdr:nvSpPr>
      <xdr:spPr>
        <a:xfrm>
          <a:off x="19910425"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103124</xdr:rowOff>
    </xdr:from>
    <xdr:to>
      <xdr:col>31</xdr:col>
      <xdr:colOff>85725</xdr:colOff>
      <xdr:row>105</xdr:row>
      <xdr:rowOff>33274</xdr:rowOff>
    </xdr:to>
    <xdr:sp macro="" textlink="">
      <xdr:nvSpPr>
        <xdr:cNvPr id="519" name="フローチャート : 判断 518"/>
        <xdr:cNvSpPr/>
      </xdr:nvSpPr>
      <xdr:spPr>
        <a:xfrm>
          <a:off x="19156045" y="1753768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24401</xdr:rowOff>
    </xdr:from>
    <xdr:ext cx="469744" cy="259045"/>
    <xdr:sp macro="" textlink="">
      <xdr:nvSpPr>
        <xdr:cNvPr id="520" name="n_1aveValue【庁舎】&#10;一人当たり面積"/>
        <xdr:cNvSpPr txBox="1"/>
      </xdr:nvSpPr>
      <xdr:spPr>
        <a:xfrm>
          <a:off x="19012612" y="1762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1" name="テキスト ボックス 520"/>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98552</xdr:rowOff>
    </xdr:from>
    <xdr:to>
      <xdr:col>31</xdr:col>
      <xdr:colOff>85725</xdr:colOff>
      <xdr:row>105</xdr:row>
      <xdr:rowOff>28702</xdr:rowOff>
    </xdr:to>
    <xdr:sp macro="" textlink="">
      <xdr:nvSpPr>
        <xdr:cNvPr id="526" name="円/楕円 525"/>
        <xdr:cNvSpPr/>
      </xdr:nvSpPr>
      <xdr:spPr>
        <a:xfrm>
          <a:off x="19156045" y="1753311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45229</xdr:rowOff>
    </xdr:from>
    <xdr:ext cx="469744" cy="259045"/>
    <xdr:sp macro="" textlink="">
      <xdr:nvSpPr>
        <xdr:cNvPr id="527" name="n_1mainValue【庁舎】&#10;一人当たり面積"/>
        <xdr:cNvSpPr txBox="1"/>
      </xdr:nvSpPr>
      <xdr:spPr>
        <a:xfrm>
          <a:off x="19012612"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図書館は古いが、庁舎や市民会館は類似団体に比べると新しい。今後は公共施設等総合管理計画を推し進め総量縮減に努める。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0.01</a:t>
          </a:r>
          <a:r>
            <a:rPr kumimoji="1" lang="ja-JP" altLang="en-US" sz="1300">
              <a:latin typeface="ＭＳ Ｐゴシック"/>
            </a:rPr>
            <a:t>減少した。これは市民税や地方消費税交付金等による収入額の増加率が、公債費など需要額の増加率を下回っていることが要因に挙げられる。全国平均を上回っているものの、県平均は下回っており、財政基盤が強いとはいえない。地方税の徴収対策に努めつつ、集中改革プランの推進による定員管理等の歳出削減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56092</xdr:rowOff>
    </xdr:to>
    <xdr:cxnSp macro="">
      <xdr:nvCxnSpPr>
        <xdr:cNvPr id="77" name="直線コネクタ 76"/>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前年度と比べ、</a:t>
          </a:r>
          <a:r>
            <a:rPr kumimoji="1" lang="en-US" altLang="ja-JP" sz="1300">
              <a:solidFill>
                <a:schemeClr val="tx1"/>
              </a:solidFill>
              <a:effectLst/>
              <a:latin typeface="+mn-lt"/>
              <a:ea typeface="+mn-ea"/>
              <a:cs typeface="+mn-cs"/>
            </a:rPr>
            <a:t>3.1</a:t>
          </a:r>
          <a:r>
            <a:rPr kumimoji="1" lang="ja-JP" altLang="ja-JP" sz="1300">
              <a:solidFill>
                <a:schemeClr val="tx1"/>
              </a:solidFill>
              <a:effectLst/>
              <a:latin typeface="+mn-lt"/>
              <a:ea typeface="+mn-ea"/>
              <a:cs typeface="+mn-cs"/>
            </a:rPr>
            <a:t>ポイント</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した。</a:t>
          </a:r>
          <a:r>
            <a:rPr kumimoji="1" lang="ja-JP" altLang="en-US" sz="1300">
              <a:solidFill>
                <a:schemeClr val="tx1"/>
              </a:solidFill>
              <a:effectLst/>
              <a:latin typeface="+mn-lt"/>
              <a:ea typeface="+mn-ea"/>
              <a:cs typeface="+mn-cs"/>
            </a:rPr>
            <a:t>これは地方交付税及び臨時財政対策債等の経常収入が減少したこと、繰出金や扶助費等の経常支出が増加したことが要因に挙げられる。</a:t>
          </a:r>
          <a:r>
            <a:rPr kumimoji="1" lang="ja-JP" altLang="en-US" sz="1300">
              <a:solidFill>
                <a:schemeClr val="dk1"/>
              </a:solidFill>
              <a:effectLst/>
              <a:latin typeface="+mn-lt"/>
              <a:ea typeface="+mn-ea"/>
              <a:cs typeface="+mn-cs"/>
            </a:rPr>
            <a:t>各種</a:t>
          </a:r>
          <a:r>
            <a:rPr kumimoji="1" lang="ja-JP" altLang="ja-JP" sz="1300">
              <a:solidFill>
                <a:schemeClr val="dk1"/>
              </a:solidFill>
              <a:effectLst/>
              <a:latin typeface="+mn-lt"/>
              <a:ea typeface="+mn-ea"/>
              <a:cs typeface="+mn-cs"/>
            </a:rPr>
            <a:t>平均に対し低い数値で推移しているが、今後、地方交付税の減、公債費及び扶助費の増加が見込まれることから、税収の確保及び経常経費の見直しにより、財政構造の改善に努める。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61</xdr:row>
      <xdr:rowOff>55033</xdr:rowOff>
    </xdr:to>
    <xdr:cxnSp macro="">
      <xdr:nvCxnSpPr>
        <xdr:cNvPr id="131" name="直線コネクタ 130"/>
        <xdr:cNvCxnSpPr/>
      </xdr:nvCxnSpPr>
      <xdr:spPr>
        <a:xfrm>
          <a:off x="4114800" y="1026414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73660</xdr:rowOff>
    </xdr:to>
    <xdr:cxnSp macro="">
      <xdr:nvCxnSpPr>
        <xdr:cNvPr id="134" name="直線コネクタ 133"/>
        <xdr:cNvCxnSpPr/>
      </xdr:nvCxnSpPr>
      <xdr:spPr>
        <a:xfrm flipV="1">
          <a:off x="3225800" y="102641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27940</xdr:rowOff>
    </xdr:from>
    <xdr:to>
      <xdr:col>4</xdr:col>
      <xdr:colOff>482600</xdr:colOff>
      <xdr:row>60</xdr:row>
      <xdr:rowOff>73660</xdr:rowOff>
    </xdr:to>
    <xdr:cxnSp macro="">
      <xdr:nvCxnSpPr>
        <xdr:cNvPr id="137" name="直線コネクタ 136"/>
        <xdr:cNvCxnSpPr/>
      </xdr:nvCxnSpPr>
      <xdr:spPr>
        <a:xfrm>
          <a:off x="2336800" y="101434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140546</xdr:rowOff>
    </xdr:to>
    <xdr:cxnSp macro="">
      <xdr:nvCxnSpPr>
        <xdr:cNvPr id="140" name="直線コネクタ 139"/>
        <xdr:cNvCxnSpPr/>
      </xdr:nvCxnSpPr>
      <xdr:spPr>
        <a:xfrm flipV="1">
          <a:off x="1447800" y="101434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0" name="円/楕円 149"/>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1"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2" name="円/楕円 151"/>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3" name="テキスト ボックス 152"/>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4" name="円/楕円 153"/>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5" name="テキスト ボックス 154"/>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148590</xdr:rowOff>
    </xdr:from>
    <xdr:to>
      <xdr:col>3</xdr:col>
      <xdr:colOff>330200</xdr:colOff>
      <xdr:row>59</xdr:row>
      <xdr:rowOff>78740</xdr:rowOff>
    </xdr:to>
    <xdr:sp macro="" textlink="">
      <xdr:nvSpPr>
        <xdr:cNvPr id="156" name="円/楕円 155"/>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88917</xdr:rowOff>
    </xdr:from>
    <xdr:ext cx="762000" cy="259045"/>
    <xdr:sp macro="" textlink="">
      <xdr:nvSpPr>
        <xdr:cNvPr id="157" name="テキスト ボックス 156"/>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89746</xdr:rowOff>
    </xdr:from>
    <xdr:to>
      <xdr:col>2</xdr:col>
      <xdr:colOff>127000</xdr:colOff>
      <xdr:row>60</xdr:row>
      <xdr:rowOff>19896</xdr:rowOff>
    </xdr:to>
    <xdr:sp macro="" textlink="">
      <xdr:nvSpPr>
        <xdr:cNvPr id="158" name="円/楕円 157"/>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30073</xdr:rowOff>
    </xdr:from>
    <xdr:ext cx="762000" cy="259045"/>
    <xdr:sp macro="" textlink="">
      <xdr:nvSpPr>
        <xdr:cNvPr id="159" name="テキスト ボックス 158"/>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前年度に比べ、</a:t>
          </a:r>
          <a:r>
            <a:rPr kumimoji="1" lang="en-US" altLang="ja-JP" sz="1300">
              <a:solidFill>
                <a:schemeClr val="tx1"/>
              </a:solidFill>
              <a:effectLst/>
              <a:latin typeface="+mn-lt"/>
              <a:ea typeface="+mn-ea"/>
              <a:cs typeface="+mn-cs"/>
            </a:rPr>
            <a:t>4,896</a:t>
          </a:r>
          <a:r>
            <a:rPr kumimoji="1" lang="ja-JP" altLang="en-US" sz="1300">
              <a:solidFill>
                <a:schemeClr val="tx1"/>
              </a:solidFill>
              <a:effectLst/>
              <a:latin typeface="+mn-lt"/>
              <a:ea typeface="+mn-ea"/>
              <a:cs typeface="+mn-cs"/>
            </a:rPr>
            <a:t>円減少した。これは液状化対策計画策定委託等の減が要因に挙げられる。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各種平均を下回っている要因は、ごみ処理業務や消防業務等を一部事務組合で行っていることが挙げられる。一部事務組合の人件費・物件費等に充当する負担金を合計した場合、人口一人当たりの金額は、大幅に増加することから、今後も、施設維持管理や事務委託の内容を精査し、一部事務組合を含む経費の抑制を図る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150786</xdr:rowOff>
    </xdr:from>
    <xdr:to>
      <xdr:col>7</xdr:col>
      <xdr:colOff>152400</xdr:colOff>
      <xdr:row>83</xdr:row>
      <xdr:rowOff>18717</xdr:rowOff>
    </xdr:to>
    <xdr:cxnSp macro="">
      <xdr:nvCxnSpPr>
        <xdr:cNvPr id="194" name="直線コネクタ 193"/>
        <xdr:cNvCxnSpPr/>
      </xdr:nvCxnSpPr>
      <xdr:spPr>
        <a:xfrm flipV="1">
          <a:off x="4114800" y="14209686"/>
          <a:ext cx="8382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135682</xdr:rowOff>
    </xdr:from>
    <xdr:to>
      <xdr:col>6</xdr:col>
      <xdr:colOff>0</xdr:colOff>
      <xdr:row>83</xdr:row>
      <xdr:rowOff>18717</xdr:rowOff>
    </xdr:to>
    <xdr:cxnSp macro="">
      <xdr:nvCxnSpPr>
        <xdr:cNvPr id="197" name="直線コネクタ 196"/>
        <xdr:cNvCxnSpPr/>
      </xdr:nvCxnSpPr>
      <xdr:spPr>
        <a:xfrm>
          <a:off x="3225800" y="14194582"/>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105767</xdr:rowOff>
    </xdr:from>
    <xdr:to>
      <xdr:col>4</xdr:col>
      <xdr:colOff>482600</xdr:colOff>
      <xdr:row>82</xdr:row>
      <xdr:rowOff>135682</xdr:rowOff>
    </xdr:to>
    <xdr:cxnSp macro="">
      <xdr:nvCxnSpPr>
        <xdr:cNvPr id="200" name="直線コネクタ 199"/>
        <xdr:cNvCxnSpPr/>
      </xdr:nvCxnSpPr>
      <xdr:spPr>
        <a:xfrm>
          <a:off x="2336800" y="14164667"/>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105767</xdr:rowOff>
    </xdr:from>
    <xdr:to>
      <xdr:col>3</xdr:col>
      <xdr:colOff>279400</xdr:colOff>
      <xdr:row>82</xdr:row>
      <xdr:rowOff>133936</xdr:rowOff>
    </xdr:to>
    <xdr:cxnSp macro="">
      <xdr:nvCxnSpPr>
        <xdr:cNvPr id="203" name="直線コネクタ 202"/>
        <xdr:cNvCxnSpPr/>
      </xdr:nvCxnSpPr>
      <xdr:spPr>
        <a:xfrm flipV="1">
          <a:off x="1447800" y="14164667"/>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99986</xdr:rowOff>
    </xdr:from>
    <xdr:to>
      <xdr:col>7</xdr:col>
      <xdr:colOff>203200</xdr:colOff>
      <xdr:row>83</xdr:row>
      <xdr:rowOff>30136</xdr:rowOff>
    </xdr:to>
    <xdr:sp macro="" textlink="">
      <xdr:nvSpPr>
        <xdr:cNvPr id="213" name="円/楕円 212"/>
        <xdr:cNvSpPr/>
      </xdr:nvSpPr>
      <xdr:spPr>
        <a:xfrm>
          <a:off x="4902200" y="141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116513</xdr:rowOff>
    </xdr:from>
    <xdr:ext cx="762000" cy="259045"/>
    <xdr:sp macro="" textlink="">
      <xdr:nvSpPr>
        <xdr:cNvPr id="214" name="人件費・物件費等の状況該当値テキスト"/>
        <xdr:cNvSpPr txBox="1"/>
      </xdr:nvSpPr>
      <xdr:spPr>
        <a:xfrm>
          <a:off x="5041900" y="140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139367</xdr:rowOff>
    </xdr:from>
    <xdr:to>
      <xdr:col>6</xdr:col>
      <xdr:colOff>50800</xdr:colOff>
      <xdr:row>83</xdr:row>
      <xdr:rowOff>69517</xdr:rowOff>
    </xdr:to>
    <xdr:sp macro="" textlink="">
      <xdr:nvSpPr>
        <xdr:cNvPr id="215" name="円/楕円 214"/>
        <xdr:cNvSpPr/>
      </xdr:nvSpPr>
      <xdr:spPr>
        <a:xfrm>
          <a:off x="4064000" y="141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79694</xdr:rowOff>
    </xdr:from>
    <xdr:ext cx="736600" cy="259045"/>
    <xdr:sp macro="" textlink="">
      <xdr:nvSpPr>
        <xdr:cNvPr id="216" name="テキスト ボックス 215"/>
        <xdr:cNvSpPr txBox="1"/>
      </xdr:nvSpPr>
      <xdr:spPr>
        <a:xfrm>
          <a:off x="3733800" y="1396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84882</xdr:rowOff>
    </xdr:from>
    <xdr:to>
      <xdr:col>4</xdr:col>
      <xdr:colOff>533400</xdr:colOff>
      <xdr:row>83</xdr:row>
      <xdr:rowOff>15032</xdr:rowOff>
    </xdr:to>
    <xdr:sp macro="" textlink="">
      <xdr:nvSpPr>
        <xdr:cNvPr id="217" name="円/楕円 216"/>
        <xdr:cNvSpPr/>
      </xdr:nvSpPr>
      <xdr:spPr>
        <a:xfrm>
          <a:off x="3175000" y="141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25209</xdr:rowOff>
    </xdr:from>
    <xdr:ext cx="762000" cy="259045"/>
    <xdr:sp macro="" textlink="">
      <xdr:nvSpPr>
        <xdr:cNvPr id="218" name="テキスト ボックス 217"/>
        <xdr:cNvSpPr txBox="1"/>
      </xdr:nvSpPr>
      <xdr:spPr>
        <a:xfrm>
          <a:off x="2844800" y="139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54967</xdr:rowOff>
    </xdr:from>
    <xdr:to>
      <xdr:col>3</xdr:col>
      <xdr:colOff>330200</xdr:colOff>
      <xdr:row>82</xdr:row>
      <xdr:rowOff>156567</xdr:rowOff>
    </xdr:to>
    <xdr:sp macro="" textlink="">
      <xdr:nvSpPr>
        <xdr:cNvPr id="219" name="円/楕円 218"/>
        <xdr:cNvSpPr/>
      </xdr:nvSpPr>
      <xdr:spPr>
        <a:xfrm>
          <a:off x="2286000" y="141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166744</xdr:rowOff>
    </xdr:from>
    <xdr:ext cx="762000" cy="259045"/>
    <xdr:sp macro="" textlink="">
      <xdr:nvSpPr>
        <xdr:cNvPr id="220" name="テキスト ボックス 219"/>
        <xdr:cNvSpPr txBox="1"/>
      </xdr:nvSpPr>
      <xdr:spPr>
        <a:xfrm>
          <a:off x="1955800" y="1388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83136</xdr:rowOff>
    </xdr:from>
    <xdr:to>
      <xdr:col>2</xdr:col>
      <xdr:colOff>127000</xdr:colOff>
      <xdr:row>83</xdr:row>
      <xdr:rowOff>13286</xdr:rowOff>
    </xdr:to>
    <xdr:sp macro="" textlink="">
      <xdr:nvSpPr>
        <xdr:cNvPr id="221" name="円/楕円 220"/>
        <xdr:cNvSpPr/>
      </xdr:nvSpPr>
      <xdr:spPr>
        <a:xfrm>
          <a:off x="1397000" y="141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23463</xdr:rowOff>
    </xdr:from>
    <xdr:ext cx="762000" cy="259045"/>
    <xdr:sp macro="" textlink="">
      <xdr:nvSpPr>
        <xdr:cNvPr id="222" name="テキスト ボックス 221"/>
        <xdr:cNvSpPr txBox="1"/>
      </xdr:nvSpPr>
      <xdr:spPr>
        <a:xfrm>
          <a:off x="1066800" y="139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職員構成の変動等により、前年度から</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ポイント減少した。依然として各種平均を上回っているため、昇格基準の適正化等、引き続き給与制度の適正な運用に努める。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6" name="直線コネクタ 255"/>
        <xdr:cNvCxnSpPr/>
      </xdr:nvCxnSpPr>
      <xdr:spPr>
        <a:xfrm flipV="1">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112184</xdr:rowOff>
    </xdr:to>
    <xdr:cxnSp macro="">
      <xdr:nvCxnSpPr>
        <xdr:cNvPr id="259" name="直線コネクタ 258"/>
        <xdr:cNvCxnSpPr/>
      </xdr:nvCxnSpPr>
      <xdr:spPr>
        <a:xfrm>
          <a:off x="15290800" y="146130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120227</xdr:rowOff>
    </xdr:to>
    <xdr:cxnSp macro="">
      <xdr:nvCxnSpPr>
        <xdr:cNvPr id="262" name="直線コネクタ 261"/>
        <xdr:cNvCxnSpPr/>
      </xdr:nvCxnSpPr>
      <xdr:spPr>
        <a:xfrm flipV="1">
          <a:off x="14401800" y="146130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93980</xdr:rowOff>
    </xdr:to>
    <xdr:cxnSp macro="">
      <xdr:nvCxnSpPr>
        <xdr:cNvPr id="265" name="直線コネクタ 264"/>
        <xdr:cNvCxnSpPr/>
      </xdr:nvCxnSpPr>
      <xdr:spPr>
        <a:xfrm flipV="1">
          <a:off x="13512800" y="146934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6"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0" name="テキスト ボックス 279"/>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1" name="円/楕円 280"/>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2" name="テキスト ボックス 281"/>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3" name="円/楕円 28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4" name="テキスト ボックス 283"/>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職員数は、</a:t>
          </a:r>
          <a:r>
            <a:rPr kumimoji="1" lang="en-US" altLang="ja-JP" sz="1300">
              <a:solidFill>
                <a:schemeClr val="dk1"/>
              </a:solidFill>
              <a:effectLst/>
              <a:latin typeface="+mn-ea"/>
              <a:ea typeface="+mn-ea"/>
              <a:cs typeface="+mn-cs"/>
            </a:rPr>
            <a:t>567</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H28.4.1)</a:t>
          </a:r>
          <a:r>
            <a:rPr kumimoji="1" lang="ja-JP" altLang="ja-JP"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560</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H29.4.1)</a:t>
          </a:r>
          <a:r>
            <a:rPr kumimoji="1" lang="ja-JP" altLang="ja-JP" sz="1300">
              <a:solidFill>
                <a:schemeClr val="dk1"/>
              </a:solidFill>
              <a:effectLst/>
              <a:latin typeface="+mn-ea"/>
              <a:ea typeface="+mn-ea"/>
              <a:cs typeface="+mn-cs"/>
            </a:rPr>
            <a:t>と７人減少し</a:t>
          </a:r>
          <a:r>
            <a:rPr kumimoji="1" lang="ja-JP" altLang="en-US" sz="1300">
              <a:solidFill>
                <a:schemeClr val="dk1"/>
              </a:solidFill>
              <a:effectLst/>
              <a:latin typeface="+mn-ea"/>
              <a:ea typeface="+mn-ea"/>
              <a:cs typeface="+mn-cs"/>
            </a:rPr>
            <a:t>、前年度と同数を維持して</a:t>
          </a:r>
          <a:r>
            <a:rPr kumimoji="1" lang="ja-JP" altLang="ja-JP" sz="1300">
              <a:solidFill>
                <a:schemeClr val="dk1"/>
              </a:solidFill>
              <a:effectLst/>
              <a:latin typeface="+mn-lt"/>
              <a:ea typeface="+mn-ea"/>
              <a:cs typeface="+mn-cs"/>
            </a:rPr>
            <a:t>全国平均・県平均を</a:t>
          </a:r>
          <a:r>
            <a:rPr kumimoji="1" lang="ja-JP" altLang="en-US" sz="1300">
              <a:solidFill>
                <a:schemeClr val="dk1"/>
              </a:solidFill>
              <a:effectLst/>
              <a:latin typeface="+mn-lt"/>
              <a:ea typeface="+mn-ea"/>
              <a:cs typeface="+mn-cs"/>
            </a:rPr>
            <a:t>下回った。</a:t>
          </a:r>
          <a:r>
            <a:rPr kumimoji="1" lang="ja-JP" altLang="ja-JP" sz="1300">
              <a:solidFill>
                <a:schemeClr val="dk1"/>
              </a:solidFill>
              <a:effectLst/>
              <a:latin typeface="+mn-ea"/>
              <a:ea typeface="+mn-ea"/>
              <a:cs typeface="+mn-cs"/>
            </a:rPr>
            <a:t>今後も、効率的な組織体制の構築及び民間委託の推進等により、引き続き定員管理の適正化に努める。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116175</xdr:rowOff>
    </xdr:to>
    <xdr:cxnSp macro="">
      <xdr:nvCxnSpPr>
        <xdr:cNvPr id="321" name="直線コネクタ 320"/>
        <xdr:cNvCxnSpPr/>
      </xdr:nvCxnSpPr>
      <xdr:spPr>
        <a:xfrm>
          <a:off x="16179800" y="1040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116175</xdr:rowOff>
    </xdr:from>
    <xdr:to>
      <xdr:col>23</xdr:col>
      <xdr:colOff>406400</xdr:colOff>
      <xdr:row>60</xdr:row>
      <xdr:rowOff>131112</xdr:rowOff>
    </xdr:to>
    <xdr:cxnSp macro="">
      <xdr:nvCxnSpPr>
        <xdr:cNvPr id="324" name="直線コネクタ 323"/>
        <xdr:cNvCxnSpPr/>
      </xdr:nvCxnSpPr>
      <xdr:spPr>
        <a:xfrm flipV="1">
          <a:off x="15290800" y="1040317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131112</xdr:rowOff>
    </xdr:from>
    <xdr:to>
      <xdr:col>22</xdr:col>
      <xdr:colOff>203200</xdr:colOff>
      <xdr:row>60</xdr:row>
      <xdr:rowOff>141454</xdr:rowOff>
    </xdr:to>
    <xdr:cxnSp macro="">
      <xdr:nvCxnSpPr>
        <xdr:cNvPr id="327" name="直線コネクタ 326"/>
        <xdr:cNvCxnSpPr/>
      </xdr:nvCxnSpPr>
      <xdr:spPr>
        <a:xfrm flipV="1">
          <a:off x="14401800" y="1041811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141454</xdr:rowOff>
    </xdr:from>
    <xdr:to>
      <xdr:col>21</xdr:col>
      <xdr:colOff>0</xdr:colOff>
      <xdr:row>60</xdr:row>
      <xdr:rowOff>144901</xdr:rowOff>
    </xdr:to>
    <xdr:cxnSp macro="">
      <xdr:nvCxnSpPr>
        <xdr:cNvPr id="330" name="直線コネクタ 329"/>
        <xdr:cNvCxnSpPr/>
      </xdr:nvCxnSpPr>
      <xdr:spPr>
        <a:xfrm flipV="1">
          <a:off x="13512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65375</xdr:rowOff>
    </xdr:from>
    <xdr:to>
      <xdr:col>24</xdr:col>
      <xdr:colOff>609600</xdr:colOff>
      <xdr:row>60</xdr:row>
      <xdr:rowOff>166975</xdr:rowOff>
    </xdr:to>
    <xdr:sp macro="" textlink="">
      <xdr:nvSpPr>
        <xdr:cNvPr id="340" name="円/楕円 339"/>
        <xdr:cNvSpPr/>
      </xdr:nvSpPr>
      <xdr:spPr>
        <a:xfrm>
          <a:off x="169672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81902</xdr:rowOff>
    </xdr:from>
    <xdr:ext cx="762000" cy="259045"/>
    <xdr:sp macro="" textlink="">
      <xdr:nvSpPr>
        <xdr:cNvPr id="341" name="定員管理の状況該当値テキスト"/>
        <xdr:cNvSpPr txBox="1"/>
      </xdr:nvSpPr>
      <xdr:spPr>
        <a:xfrm>
          <a:off x="17106900" y="101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42" name="円/楕円 341"/>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5702</xdr:rowOff>
    </xdr:from>
    <xdr:ext cx="736600" cy="259045"/>
    <xdr:sp macro="" textlink="">
      <xdr:nvSpPr>
        <xdr:cNvPr id="343" name="テキスト ボックス 342"/>
        <xdr:cNvSpPr txBox="1"/>
      </xdr:nvSpPr>
      <xdr:spPr>
        <a:xfrm>
          <a:off x="15798800" y="101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80312</xdr:rowOff>
    </xdr:from>
    <xdr:to>
      <xdr:col>22</xdr:col>
      <xdr:colOff>254000</xdr:colOff>
      <xdr:row>61</xdr:row>
      <xdr:rowOff>10462</xdr:rowOff>
    </xdr:to>
    <xdr:sp macro="" textlink="">
      <xdr:nvSpPr>
        <xdr:cNvPr id="344" name="円/楕円 343"/>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166689</xdr:rowOff>
    </xdr:from>
    <xdr:ext cx="762000" cy="259045"/>
    <xdr:sp macro="" textlink="">
      <xdr:nvSpPr>
        <xdr:cNvPr id="345" name="テキスト ボックス 344"/>
        <xdr:cNvSpPr txBox="1"/>
      </xdr:nvSpPr>
      <xdr:spPr>
        <a:xfrm>
          <a:off x="14909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90654</xdr:rowOff>
    </xdr:from>
    <xdr:to>
      <xdr:col>21</xdr:col>
      <xdr:colOff>50800</xdr:colOff>
      <xdr:row>61</xdr:row>
      <xdr:rowOff>20804</xdr:rowOff>
    </xdr:to>
    <xdr:sp macro="" textlink="">
      <xdr:nvSpPr>
        <xdr:cNvPr id="346" name="円/楕円 345"/>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5581</xdr:rowOff>
    </xdr:from>
    <xdr:ext cx="762000" cy="259045"/>
    <xdr:sp macro="" textlink="">
      <xdr:nvSpPr>
        <xdr:cNvPr id="347" name="テキスト ボックス 346"/>
        <xdr:cNvSpPr txBox="1"/>
      </xdr:nvSpPr>
      <xdr:spPr>
        <a:xfrm>
          <a:off x="14020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94101</xdr:rowOff>
    </xdr:from>
    <xdr:to>
      <xdr:col>19</xdr:col>
      <xdr:colOff>533400</xdr:colOff>
      <xdr:row>61</xdr:row>
      <xdr:rowOff>24251</xdr:rowOff>
    </xdr:to>
    <xdr:sp macro="" textlink="">
      <xdr:nvSpPr>
        <xdr:cNvPr id="348" name="円/楕円 347"/>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9028</xdr:rowOff>
    </xdr:from>
    <xdr:ext cx="762000" cy="259045"/>
    <xdr:sp macro="" textlink="">
      <xdr:nvSpPr>
        <xdr:cNvPr id="349" name="テキスト ボックス 348"/>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地方交付税等が減少したものの</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繰上償還の実施により公債費が減少したこと、さらに、交付税措置のある公債費の割合が増加したことなどから、前年度と同ポイントを維持できたものと分析する。</a:t>
          </a:r>
        </a:p>
        <a:p>
          <a:r>
            <a:rPr lang="ja-JP" altLang="ja-JP" sz="1300">
              <a:solidFill>
                <a:schemeClr val="dk1"/>
              </a:solidFill>
              <a:effectLst/>
              <a:latin typeface="+mn-lt"/>
              <a:ea typeface="+mn-ea"/>
              <a:cs typeface="+mn-cs"/>
            </a:rPr>
            <a:t>　全国・県平均を上回っている状況のなか、複合公共施設整備や水道施設の更新など、合併特例債を活用した大型事業が予定されているため、実質公債費比率の上昇に注視しながら、計画的な地方債の発行、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61722</xdr:rowOff>
    </xdr:to>
    <xdr:cxnSp macro="">
      <xdr:nvCxnSpPr>
        <xdr:cNvPr id="381" name="直線コネクタ 380"/>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119634</xdr:rowOff>
    </xdr:to>
    <xdr:cxnSp macro="">
      <xdr:nvCxnSpPr>
        <xdr:cNvPr id="384" name="直線コネクタ 383"/>
        <xdr:cNvCxnSpPr/>
      </xdr:nvCxnSpPr>
      <xdr:spPr>
        <a:xfrm flipV="1">
          <a:off x="15290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42</xdr:row>
      <xdr:rowOff>25400</xdr:rowOff>
    </xdr:to>
    <xdr:cxnSp macro="">
      <xdr:nvCxnSpPr>
        <xdr:cNvPr id="387" name="直線コネクタ 386"/>
        <xdr:cNvCxnSpPr/>
      </xdr:nvCxnSpPr>
      <xdr:spPr>
        <a:xfrm flipV="1">
          <a:off x="14401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73660</xdr:rowOff>
    </xdr:to>
    <xdr:cxnSp macro="">
      <xdr:nvCxnSpPr>
        <xdr:cNvPr id="390" name="直線コネクタ 389"/>
        <xdr:cNvCxnSpPr/>
      </xdr:nvCxnSpPr>
      <xdr:spPr>
        <a:xfrm flipV="1">
          <a:off x="13512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2" name="円/楕円 401"/>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403" name="テキスト ボックス 402"/>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4" name="円/楕円 403"/>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155211</xdr:rowOff>
    </xdr:from>
    <xdr:ext cx="762000" cy="259045"/>
    <xdr:sp macro="" textlink="">
      <xdr:nvSpPr>
        <xdr:cNvPr id="405" name="テキスト ボックス 404"/>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6" name="円/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8" name="円/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9" name="テキスト ボックス 408"/>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前年度と比べ、</a:t>
          </a:r>
          <a:r>
            <a:rPr kumimoji="1" lang="en-US" altLang="ja-JP" sz="1300">
              <a:solidFill>
                <a:schemeClr val="tx1"/>
              </a:solidFill>
              <a:effectLst/>
              <a:latin typeface="+mn-lt"/>
              <a:ea typeface="+mn-ea"/>
              <a:cs typeface="+mn-cs"/>
            </a:rPr>
            <a:t>4.6</a:t>
          </a:r>
          <a:r>
            <a:rPr kumimoji="1" lang="ja-JP" altLang="en-US" sz="1300">
              <a:solidFill>
                <a:schemeClr val="tx1"/>
              </a:solidFill>
              <a:effectLst/>
              <a:latin typeface="+mn-lt"/>
              <a:ea typeface="+mn-ea"/>
              <a:cs typeface="+mn-cs"/>
            </a:rPr>
            <a:t>ポイント改善した。</a:t>
          </a:r>
          <a:r>
            <a:rPr lang="ja-JP" altLang="ja-JP" sz="1300">
              <a:solidFill>
                <a:schemeClr val="dk1"/>
              </a:solidFill>
              <a:effectLst/>
              <a:latin typeface="+mn-lt"/>
              <a:ea typeface="+mn-ea"/>
              <a:cs typeface="+mn-cs"/>
            </a:rPr>
            <a:t>その要因は、地方債残高は増加しているものの、交付税措置のある合併特例債の活用に努めたほか、職員定員適正化計画の推進により、職員が減少し、退職手当負担見込額が減少したことが挙げられる。</a:t>
          </a:r>
        </a:p>
        <a:p>
          <a:r>
            <a:rPr lang="ja-JP" altLang="ja-JP" sz="1300">
              <a:solidFill>
                <a:schemeClr val="dk1"/>
              </a:solidFill>
              <a:effectLst/>
              <a:latin typeface="+mn-lt"/>
              <a:ea typeface="+mn-ea"/>
              <a:cs typeface="+mn-cs"/>
            </a:rPr>
            <a:t>　全国・県平均を上回っている状況のなか、複合公共施設整備や水道施設の更新など、合併特例債を活用した大型事業が予定されているため、将来負担比率の上昇に注視しながら、計画的な地方債の発行、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66633</xdr:rowOff>
    </xdr:from>
    <xdr:to>
      <xdr:col>24</xdr:col>
      <xdr:colOff>558800</xdr:colOff>
      <xdr:row>16</xdr:row>
      <xdr:rowOff>103632</xdr:rowOff>
    </xdr:to>
    <xdr:cxnSp macro="">
      <xdr:nvCxnSpPr>
        <xdr:cNvPr id="443" name="直線コネクタ 442"/>
        <xdr:cNvCxnSpPr/>
      </xdr:nvCxnSpPr>
      <xdr:spPr>
        <a:xfrm flipV="1">
          <a:off x="16179800" y="2809833"/>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103632</xdr:rowOff>
    </xdr:from>
    <xdr:to>
      <xdr:col>23</xdr:col>
      <xdr:colOff>406400</xdr:colOff>
      <xdr:row>17</xdr:row>
      <xdr:rowOff>11007</xdr:rowOff>
    </xdr:to>
    <xdr:cxnSp macro="">
      <xdr:nvCxnSpPr>
        <xdr:cNvPr id="446" name="直線コネクタ 445"/>
        <xdr:cNvCxnSpPr/>
      </xdr:nvCxnSpPr>
      <xdr:spPr>
        <a:xfrm flipV="1">
          <a:off x="15290800" y="2846832"/>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11007</xdr:rowOff>
    </xdr:from>
    <xdr:to>
      <xdr:col>22</xdr:col>
      <xdr:colOff>203200</xdr:colOff>
      <xdr:row>17</xdr:row>
      <xdr:rowOff>132461</xdr:rowOff>
    </xdr:to>
    <xdr:cxnSp macro="">
      <xdr:nvCxnSpPr>
        <xdr:cNvPr id="449" name="直線コネクタ 448"/>
        <xdr:cNvCxnSpPr/>
      </xdr:nvCxnSpPr>
      <xdr:spPr>
        <a:xfrm flipV="1">
          <a:off x="14401800" y="2925657"/>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132461</xdr:rowOff>
    </xdr:from>
    <xdr:to>
      <xdr:col>21</xdr:col>
      <xdr:colOff>0</xdr:colOff>
      <xdr:row>18</xdr:row>
      <xdr:rowOff>55922</xdr:rowOff>
    </xdr:to>
    <xdr:cxnSp macro="">
      <xdr:nvCxnSpPr>
        <xdr:cNvPr id="452" name="直線コネクタ 451"/>
        <xdr:cNvCxnSpPr/>
      </xdr:nvCxnSpPr>
      <xdr:spPr>
        <a:xfrm flipV="1">
          <a:off x="13512800" y="3047111"/>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15833</xdr:rowOff>
    </xdr:from>
    <xdr:to>
      <xdr:col>24</xdr:col>
      <xdr:colOff>609600</xdr:colOff>
      <xdr:row>16</xdr:row>
      <xdr:rowOff>117433</xdr:rowOff>
    </xdr:to>
    <xdr:sp macro="" textlink="">
      <xdr:nvSpPr>
        <xdr:cNvPr id="462" name="円/楕円 461"/>
        <xdr:cNvSpPr/>
      </xdr:nvSpPr>
      <xdr:spPr>
        <a:xfrm>
          <a:off x="169672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159360</xdr:rowOff>
    </xdr:from>
    <xdr:ext cx="762000" cy="259045"/>
    <xdr:sp macro="" textlink="">
      <xdr:nvSpPr>
        <xdr:cNvPr id="463" name="将来負担の状況該当値テキスト"/>
        <xdr:cNvSpPr txBox="1"/>
      </xdr:nvSpPr>
      <xdr:spPr>
        <a:xfrm>
          <a:off x="17106900" y="273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52832</xdr:rowOff>
    </xdr:from>
    <xdr:to>
      <xdr:col>23</xdr:col>
      <xdr:colOff>457200</xdr:colOff>
      <xdr:row>16</xdr:row>
      <xdr:rowOff>154432</xdr:rowOff>
    </xdr:to>
    <xdr:sp macro="" textlink="">
      <xdr:nvSpPr>
        <xdr:cNvPr id="464" name="円/楕円 463"/>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139209</xdr:rowOff>
    </xdr:from>
    <xdr:ext cx="736600" cy="259045"/>
    <xdr:sp macro="" textlink="">
      <xdr:nvSpPr>
        <xdr:cNvPr id="465" name="テキスト ボックス 464"/>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131657</xdr:rowOff>
    </xdr:from>
    <xdr:to>
      <xdr:col>22</xdr:col>
      <xdr:colOff>254000</xdr:colOff>
      <xdr:row>17</xdr:row>
      <xdr:rowOff>61807</xdr:rowOff>
    </xdr:to>
    <xdr:sp macro="" textlink="">
      <xdr:nvSpPr>
        <xdr:cNvPr id="466" name="円/楕円 465"/>
        <xdr:cNvSpPr/>
      </xdr:nvSpPr>
      <xdr:spPr>
        <a:xfrm>
          <a:off x="15240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46584</xdr:rowOff>
    </xdr:from>
    <xdr:ext cx="762000" cy="259045"/>
    <xdr:sp macro="" textlink="">
      <xdr:nvSpPr>
        <xdr:cNvPr id="467" name="テキスト ボックス 466"/>
        <xdr:cNvSpPr txBox="1"/>
      </xdr:nvSpPr>
      <xdr:spPr>
        <a:xfrm>
          <a:off x="14909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81661</xdr:rowOff>
    </xdr:from>
    <xdr:to>
      <xdr:col>21</xdr:col>
      <xdr:colOff>50800</xdr:colOff>
      <xdr:row>18</xdr:row>
      <xdr:rowOff>11811</xdr:rowOff>
    </xdr:to>
    <xdr:sp macro="" textlink="">
      <xdr:nvSpPr>
        <xdr:cNvPr id="468" name="円/楕円 467"/>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168038</xdr:rowOff>
    </xdr:from>
    <xdr:ext cx="762000" cy="259045"/>
    <xdr:sp macro="" textlink="">
      <xdr:nvSpPr>
        <xdr:cNvPr id="469" name="テキスト ボックス 468"/>
        <xdr:cNvSpPr txBox="1"/>
      </xdr:nvSpPr>
      <xdr:spPr>
        <a:xfrm>
          <a:off x="14020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5122</xdr:rowOff>
    </xdr:from>
    <xdr:to>
      <xdr:col>19</xdr:col>
      <xdr:colOff>533400</xdr:colOff>
      <xdr:row>18</xdr:row>
      <xdr:rowOff>106722</xdr:rowOff>
    </xdr:to>
    <xdr:sp macro="" textlink="">
      <xdr:nvSpPr>
        <xdr:cNvPr id="470" name="円/楕円 469"/>
        <xdr:cNvSpPr/>
      </xdr:nvSpPr>
      <xdr:spPr>
        <a:xfrm>
          <a:off x="13462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91499</xdr:rowOff>
    </xdr:from>
    <xdr:ext cx="762000" cy="259045"/>
    <xdr:sp macro="" textlink="">
      <xdr:nvSpPr>
        <xdr:cNvPr id="471" name="テキスト ボックス 470"/>
        <xdr:cNvSpPr txBox="1"/>
      </xdr:nvSpPr>
      <xdr:spPr>
        <a:xfrm>
          <a:off x="13131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前年度に比べ、各種平均を下回っているものの</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上昇</a:t>
          </a:r>
          <a:r>
            <a:rPr kumimoji="1" lang="ja-JP" altLang="en-US" sz="1200">
              <a:solidFill>
                <a:schemeClr val="tx1"/>
              </a:solidFill>
              <a:effectLst/>
              <a:latin typeface="+mn-lt"/>
              <a:ea typeface="+mn-ea"/>
              <a:cs typeface="+mn-cs"/>
            </a:rPr>
            <a:t>した。これは職員数が減少する一方で、市基幹システム更改に係る事務量の増加が要因に挙げられる</a:t>
          </a:r>
          <a:r>
            <a:rPr kumimoji="1" lang="ja-JP"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今後</a:t>
          </a:r>
          <a:r>
            <a:rPr kumimoji="1" lang="ja-JP" altLang="en-US" sz="1200" baseline="0">
              <a:solidFill>
                <a:schemeClr val="tx1"/>
              </a:solidFill>
              <a:effectLst/>
              <a:latin typeface="+mn-lt"/>
              <a:ea typeface="+mn-ea"/>
              <a:cs typeface="+mn-cs"/>
            </a:rPr>
            <a:t>も</a:t>
          </a:r>
          <a:r>
            <a:rPr kumimoji="1" lang="ja-JP" altLang="ja-JP" sz="1200" baseline="0">
              <a:solidFill>
                <a:schemeClr val="tx1"/>
              </a:solidFill>
              <a:effectLst/>
              <a:latin typeface="+mn-lt"/>
              <a:ea typeface="+mn-ea"/>
              <a:cs typeface="+mn-cs"/>
            </a:rPr>
            <a:t>引き続き適正な</a:t>
          </a:r>
          <a:r>
            <a:rPr kumimoji="1" lang="ja-JP" altLang="ja-JP" sz="1200">
              <a:solidFill>
                <a:schemeClr val="tx1"/>
              </a:solidFill>
              <a:effectLst/>
              <a:latin typeface="+mn-lt"/>
              <a:ea typeface="+mn-ea"/>
              <a:cs typeface="+mn-cs"/>
            </a:rPr>
            <a:t>定員管理を行い、人件費の抑制に努める。</a:t>
          </a:r>
          <a:endParaRPr lang="ja-JP" altLang="ja-JP" sz="12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58420</xdr:rowOff>
    </xdr:to>
    <xdr:cxnSp macro="">
      <xdr:nvCxnSpPr>
        <xdr:cNvPr id="66" name="直線コネクタ 65"/>
        <xdr:cNvCxnSpPr/>
      </xdr:nvCxnSpPr>
      <xdr:spPr>
        <a:xfrm>
          <a:off x="3987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149860</xdr:rowOff>
    </xdr:to>
    <xdr:cxnSp macro="">
      <xdr:nvCxnSpPr>
        <xdr:cNvPr id="69" name="直線コネクタ 68"/>
        <xdr:cNvCxnSpPr/>
      </xdr:nvCxnSpPr>
      <xdr:spPr>
        <a:xfrm flipV="1">
          <a:off x="3098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149860</xdr:rowOff>
    </xdr:to>
    <xdr:cxnSp macro="">
      <xdr:nvCxnSpPr>
        <xdr:cNvPr id="72" name="直線コネクタ 71"/>
        <xdr:cNvCxnSpPr/>
      </xdr:nvCxnSpPr>
      <xdr:spPr>
        <a:xfrm>
          <a:off x="2209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77470</xdr:rowOff>
    </xdr:to>
    <xdr:cxnSp macro="">
      <xdr:nvCxnSpPr>
        <xdr:cNvPr id="75" name="直線コネクタ 74"/>
        <xdr:cNvCxnSpPr/>
      </xdr:nvCxnSpPr>
      <xdr:spPr>
        <a:xfrm flipV="1">
          <a:off x="1320800" y="6253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a:ea typeface="+mn-ea"/>
              <a:cs typeface="+mn-cs"/>
            </a:rPr>
            <a:t>　前年度と比べ、</a:t>
          </a:r>
          <a:r>
            <a:rPr kumimoji="1" lang="en-US" altLang="ja-JP" sz="1200">
              <a:solidFill>
                <a:schemeClr val="dk1"/>
              </a:solidFill>
              <a:effectLst/>
              <a:latin typeface="ＭＳ Ｐゴシック"/>
              <a:ea typeface="+mn-ea"/>
              <a:cs typeface="+mn-cs"/>
            </a:rPr>
            <a:t>0.2</a:t>
          </a:r>
          <a:r>
            <a:rPr kumimoji="1" lang="ja-JP" altLang="en-US" sz="1200">
              <a:solidFill>
                <a:schemeClr val="dk1"/>
              </a:solidFill>
              <a:effectLst/>
              <a:latin typeface="ＭＳ Ｐゴシック"/>
              <a:ea typeface="+mn-ea"/>
              <a:cs typeface="+mn-cs"/>
            </a:rPr>
            <a:t>ポイント上昇した。これは物件費が減少している一方で、地方交付税等の減少がそれを上回っていることによる。</a:t>
          </a:r>
          <a:r>
            <a:rPr kumimoji="1" lang="ja-JP" altLang="ja-JP" sz="1200">
              <a:solidFill>
                <a:schemeClr val="dk1"/>
              </a:solidFill>
              <a:effectLst/>
              <a:latin typeface="+mn-lt"/>
              <a:ea typeface="+mn-ea"/>
              <a:cs typeface="+mn-cs"/>
            </a:rPr>
            <a:t>各種平均</a:t>
          </a:r>
          <a:r>
            <a:rPr kumimoji="1" lang="ja-JP" altLang="en-US" sz="1200">
              <a:solidFill>
                <a:schemeClr val="dk1"/>
              </a:solidFill>
              <a:effectLst/>
              <a:latin typeface="+mn-lt"/>
              <a:ea typeface="+mn-ea"/>
              <a:cs typeface="+mn-cs"/>
            </a:rPr>
            <a:t>を下回っている</a:t>
          </a:r>
          <a:r>
            <a:rPr kumimoji="1" lang="ja-JP" altLang="ja-JP" sz="1200">
              <a:solidFill>
                <a:schemeClr val="dk1"/>
              </a:solidFill>
              <a:effectLst/>
              <a:latin typeface="+mn-lt"/>
              <a:ea typeface="+mn-ea"/>
              <a:cs typeface="+mn-cs"/>
            </a:rPr>
            <a:t>要因は、ごみ処理業務や消防業務等を一部事務組合で行っていることが挙げれる。各種施設の管理業務委託や臨時職員賃金の増により物件費総額は増加傾向にある。今後は、公共施設等総合管理計画の基本方針に基づき、施設の統廃合を含めた適正配置により、</a:t>
          </a:r>
          <a:r>
            <a:rPr lang="ja-JP" altLang="ja-JP" sz="1200" b="0" i="0" baseline="0">
              <a:solidFill>
                <a:schemeClr val="dk1"/>
              </a:solidFill>
              <a:effectLst/>
              <a:latin typeface="+mn-lt"/>
              <a:ea typeface="+mn-ea"/>
              <a:cs typeface="+mn-cs"/>
            </a:rPr>
            <a:t>維持管理経費等を削減していく必要がある。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120469</xdr:rowOff>
    </xdr:from>
    <xdr:to>
      <xdr:col>24</xdr:col>
      <xdr:colOff>31750</xdr:colOff>
      <xdr:row>14</xdr:row>
      <xdr:rowOff>133531</xdr:rowOff>
    </xdr:to>
    <xdr:cxnSp macro="">
      <xdr:nvCxnSpPr>
        <xdr:cNvPr id="129" name="直線コネクタ 128"/>
        <xdr:cNvCxnSpPr/>
      </xdr:nvCxnSpPr>
      <xdr:spPr>
        <a:xfrm>
          <a:off x="15671800" y="25207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120469</xdr:rowOff>
    </xdr:to>
    <xdr:cxnSp macro="">
      <xdr:nvCxnSpPr>
        <xdr:cNvPr id="132" name="直線コネクタ 131"/>
        <xdr:cNvCxnSpPr/>
      </xdr:nvCxnSpPr>
      <xdr:spPr>
        <a:xfrm>
          <a:off x="14782800" y="2494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94343</xdr:rowOff>
    </xdr:to>
    <xdr:cxnSp macro="">
      <xdr:nvCxnSpPr>
        <xdr:cNvPr id="135" name="直線コネクタ 134"/>
        <xdr:cNvCxnSpPr/>
      </xdr:nvCxnSpPr>
      <xdr:spPr>
        <a:xfrm>
          <a:off x="13893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55154</xdr:rowOff>
    </xdr:from>
    <xdr:to>
      <xdr:col>20</xdr:col>
      <xdr:colOff>158750</xdr:colOff>
      <xdr:row>14</xdr:row>
      <xdr:rowOff>94343</xdr:rowOff>
    </xdr:to>
    <xdr:cxnSp macro="">
      <xdr:nvCxnSpPr>
        <xdr:cNvPr id="138" name="直線コネクタ 137"/>
        <xdr:cNvCxnSpPr/>
      </xdr:nvCxnSpPr>
      <xdr:spPr>
        <a:xfrm>
          <a:off x="13004800" y="2455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82731</xdr:rowOff>
    </xdr:from>
    <xdr:to>
      <xdr:col>24</xdr:col>
      <xdr:colOff>82550</xdr:colOff>
      <xdr:row>15</xdr:row>
      <xdr:rowOff>12881</xdr:rowOff>
    </xdr:to>
    <xdr:sp macro="" textlink="">
      <xdr:nvSpPr>
        <xdr:cNvPr id="148" name="円/楕円 147"/>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99258</xdr:rowOff>
    </xdr:from>
    <xdr:ext cx="762000" cy="259045"/>
    <xdr:sp macro="" textlink="">
      <xdr:nvSpPr>
        <xdr:cNvPr id="149" name="物件費該当値テキスト"/>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69669</xdr:rowOff>
    </xdr:from>
    <xdr:to>
      <xdr:col>22</xdr:col>
      <xdr:colOff>615950</xdr:colOff>
      <xdr:row>14</xdr:row>
      <xdr:rowOff>171269</xdr:rowOff>
    </xdr:to>
    <xdr:sp macro="" textlink="">
      <xdr:nvSpPr>
        <xdr:cNvPr id="150" name="円/楕円 149"/>
        <xdr:cNvSpPr/>
      </xdr:nvSpPr>
      <xdr:spPr>
        <a:xfrm>
          <a:off x="15621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9996</xdr:rowOff>
    </xdr:from>
    <xdr:ext cx="736600" cy="259045"/>
    <xdr:sp macro="" textlink="">
      <xdr:nvSpPr>
        <xdr:cNvPr id="151" name="テキスト ボックス 150"/>
        <xdr:cNvSpPr txBox="1"/>
      </xdr:nvSpPr>
      <xdr:spPr>
        <a:xfrm>
          <a:off x="15290800" y="223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2" name="円/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xdr:rowOff>
    </xdr:from>
    <xdr:to>
      <xdr:col>19</xdr:col>
      <xdr:colOff>6350</xdr:colOff>
      <xdr:row>14</xdr:row>
      <xdr:rowOff>105954</xdr:rowOff>
    </xdr:to>
    <xdr:sp macro="" textlink="">
      <xdr:nvSpPr>
        <xdr:cNvPr id="156" name="円/楕円 155"/>
        <xdr:cNvSpPr/>
      </xdr:nvSpPr>
      <xdr:spPr>
        <a:xfrm>
          <a:off x="12954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116131</xdr:rowOff>
    </xdr:from>
    <xdr:ext cx="762000" cy="259045"/>
    <xdr:sp macro="" textlink="">
      <xdr:nvSpPr>
        <xdr:cNvPr id="157" name="テキスト ボックス 156"/>
        <xdr:cNvSpPr txBox="1"/>
      </xdr:nvSpPr>
      <xdr:spPr>
        <a:xfrm>
          <a:off x="12623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a:t>
          </a:r>
          <a:r>
            <a:rPr kumimoji="1" lang="en-US" altLang="ja-JP" sz="1200">
              <a:latin typeface="ＭＳ Ｐゴシック"/>
            </a:rPr>
            <a:t>0.5</a:t>
          </a:r>
          <a:r>
            <a:rPr kumimoji="1" lang="ja-JP" altLang="en-US" sz="1200">
              <a:latin typeface="ＭＳ Ｐゴシック"/>
            </a:rPr>
            <a:t>ポイント上昇した。これは保育運営に係る公定価格の増額が要因に挙げられる。各年度ともに全国平均、県平均を下回っているが、高齢化の進展や生活保護費などの増加により、今後も比率の上昇が予想されるため、各種資格審査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16510</xdr:rowOff>
    </xdr:to>
    <xdr:cxnSp macro="">
      <xdr:nvCxnSpPr>
        <xdr:cNvPr id="190" name="直線コネクタ 189"/>
        <xdr:cNvCxnSpPr/>
      </xdr:nvCxnSpPr>
      <xdr:spPr>
        <a:xfrm>
          <a:off x="3987800" y="9408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149860</xdr:rowOff>
    </xdr:to>
    <xdr:cxnSp macro="">
      <xdr:nvCxnSpPr>
        <xdr:cNvPr id="193" name="直線コネクタ 192"/>
        <xdr:cNvCxnSpPr/>
      </xdr:nvCxnSpPr>
      <xdr:spPr>
        <a:xfrm>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127000</xdr:rowOff>
    </xdr:to>
    <xdr:cxnSp macro="">
      <xdr:nvCxnSpPr>
        <xdr:cNvPr id="196" name="直線コネクタ 195"/>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66040</xdr:rowOff>
    </xdr:from>
    <xdr:to>
      <xdr:col>3</xdr:col>
      <xdr:colOff>142875</xdr:colOff>
      <xdr:row>54</xdr:row>
      <xdr:rowOff>81280</xdr:rowOff>
    </xdr:to>
    <xdr:cxnSp macro="">
      <xdr:nvCxnSpPr>
        <xdr:cNvPr id="199" name="直線コネクタ 198"/>
        <xdr:cNvCxnSpPr/>
      </xdr:nvCxnSpPr>
      <xdr:spPr>
        <a:xfrm>
          <a:off x="1320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5" name="円/楕円 21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6" name="テキスト ボックス 21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17" name="円/楕円 216"/>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18" name="テキスト ボックス 217"/>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ポイント上昇した。</a:t>
          </a:r>
          <a:r>
            <a:rPr kumimoji="1" lang="ja-JP" altLang="en-US" sz="1200">
              <a:solidFill>
                <a:schemeClr val="tx1"/>
              </a:solidFill>
              <a:effectLst/>
              <a:latin typeface="+mn-lt"/>
              <a:ea typeface="+mn-ea"/>
              <a:cs typeface="+mn-cs"/>
            </a:rPr>
            <a:t>これは</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後期高齢者医療広域連合</a:t>
          </a:r>
          <a:r>
            <a:rPr kumimoji="1" lang="ja-JP" altLang="ja-JP" sz="1200">
              <a:solidFill>
                <a:schemeClr val="tx1"/>
              </a:solidFill>
              <a:effectLst/>
              <a:latin typeface="+mn-lt"/>
              <a:ea typeface="+mn-ea"/>
              <a:cs typeface="+mn-cs"/>
            </a:rPr>
            <a:t>および下水道事業特別会計への繰出金が増加したことが挙げられる</a:t>
          </a:r>
          <a:r>
            <a:rPr kumimoji="1" lang="ja-JP" altLang="ja-JP" sz="120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今後は、使用料や保険税などの見直し等により、各会計の経営健全化を行うことで繰出金の抑制に努める。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123190</xdr:rowOff>
    </xdr:to>
    <xdr:cxnSp macro="">
      <xdr:nvCxnSpPr>
        <xdr:cNvPr id="251" name="直線コネクタ 250"/>
        <xdr:cNvCxnSpPr/>
      </xdr:nvCxnSpPr>
      <xdr:spPr>
        <a:xfrm>
          <a:off x="15671800" y="9804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31750</xdr:rowOff>
    </xdr:to>
    <xdr:cxnSp macro="">
      <xdr:nvCxnSpPr>
        <xdr:cNvPr id="254" name="直線コネクタ 253"/>
        <xdr:cNvCxnSpPr/>
      </xdr:nvCxnSpPr>
      <xdr:spPr>
        <a:xfrm>
          <a:off x="14782800" y="9720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119380</xdr:rowOff>
    </xdr:to>
    <xdr:cxnSp macro="">
      <xdr:nvCxnSpPr>
        <xdr:cNvPr id="257" name="直線コネクタ 256"/>
        <xdr:cNvCxnSpPr/>
      </xdr:nvCxnSpPr>
      <xdr:spPr>
        <a:xfrm>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73660</xdr:rowOff>
    </xdr:to>
    <xdr:cxnSp macro="">
      <xdr:nvCxnSpPr>
        <xdr:cNvPr id="260" name="直線コネクタ 259"/>
        <xdr:cNvCxnSpPr/>
      </xdr:nvCxnSpPr>
      <xdr:spPr>
        <a:xfrm>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0.3</a:t>
          </a:r>
          <a:r>
            <a:rPr kumimoji="1" lang="ja-JP" altLang="en-US" sz="1200">
              <a:solidFill>
                <a:schemeClr val="dk1"/>
              </a:solidFill>
              <a:effectLst/>
              <a:latin typeface="+mn-lt"/>
              <a:ea typeface="+mn-ea"/>
              <a:cs typeface="+mn-cs"/>
            </a:rPr>
            <a:t>ポイント上昇した。</a:t>
          </a:r>
          <a:r>
            <a:rPr kumimoji="1" lang="ja-JP" altLang="ja-JP" sz="1200">
              <a:solidFill>
                <a:schemeClr val="dk1"/>
              </a:solidFill>
              <a:effectLst/>
              <a:latin typeface="+mn-lt"/>
              <a:ea typeface="+mn-ea"/>
              <a:cs typeface="+mn-cs"/>
            </a:rPr>
            <a:t>これは</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が減少している一方で、地方交付税等の減少がそれを上回っていることによる。ごみ処理や消防業務等を一部事務組合で行っていることから、公債費、物件費とは逆に、各種平均</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高くなっている。引き続き、一部事務組合における経常経費の抑制を図るとともに、</a:t>
          </a:r>
          <a:r>
            <a:rPr kumimoji="1" lang="ja-JP" altLang="ja-JP" sz="1200" b="0" i="0" baseline="0">
              <a:solidFill>
                <a:schemeClr val="dk1"/>
              </a:solidFill>
              <a:effectLst/>
              <a:latin typeface="+mn-lt"/>
              <a:ea typeface="+mn-ea"/>
              <a:cs typeface="+mn-cs"/>
            </a:rPr>
            <a:t>今後は、各種団体への補助金の見直しや廃止を検討し、補助費等の縮減に努める。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121285</xdr:rowOff>
    </xdr:to>
    <xdr:cxnSp macro="">
      <xdr:nvCxnSpPr>
        <xdr:cNvPr id="307" name="直線コネクタ 306"/>
        <xdr:cNvCxnSpPr/>
      </xdr:nvCxnSpPr>
      <xdr:spPr>
        <a:xfrm>
          <a:off x="15671800" y="66192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121285</xdr:rowOff>
    </xdr:to>
    <xdr:cxnSp macro="">
      <xdr:nvCxnSpPr>
        <xdr:cNvPr id="310" name="直線コネクタ 309"/>
        <xdr:cNvCxnSpPr/>
      </xdr:nvCxnSpPr>
      <xdr:spPr>
        <a:xfrm flipV="1">
          <a:off x="14782800" y="6619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98425</xdr:rowOff>
    </xdr:from>
    <xdr:to>
      <xdr:col>21</xdr:col>
      <xdr:colOff>361950</xdr:colOff>
      <xdr:row>38</xdr:row>
      <xdr:rowOff>121285</xdr:rowOff>
    </xdr:to>
    <xdr:cxnSp macro="">
      <xdr:nvCxnSpPr>
        <xdr:cNvPr id="313" name="直線コネクタ 312"/>
        <xdr:cNvCxnSpPr/>
      </xdr:nvCxnSpPr>
      <xdr:spPr>
        <a:xfrm>
          <a:off x="13893800" y="6613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98425</xdr:rowOff>
    </xdr:from>
    <xdr:to>
      <xdr:col>20</xdr:col>
      <xdr:colOff>158750</xdr:colOff>
      <xdr:row>38</xdr:row>
      <xdr:rowOff>155575</xdr:rowOff>
    </xdr:to>
    <xdr:cxnSp macro="">
      <xdr:nvCxnSpPr>
        <xdr:cNvPr id="316" name="直線コネクタ 315"/>
        <xdr:cNvCxnSpPr/>
      </xdr:nvCxnSpPr>
      <xdr:spPr>
        <a:xfrm flipV="1">
          <a:off x="13004800" y="6613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70485</xdr:rowOff>
    </xdr:from>
    <xdr:to>
      <xdr:col>24</xdr:col>
      <xdr:colOff>82550</xdr:colOff>
      <xdr:row>39</xdr:row>
      <xdr:rowOff>635</xdr:rowOff>
    </xdr:to>
    <xdr:sp macro="" textlink="">
      <xdr:nvSpPr>
        <xdr:cNvPr id="326" name="円/楕円 325"/>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42562</xdr:rowOff>
    </xdr:from>
    <xdr:ext cx="762000" cy="259045"/>
    <xdr:sp macro="" textlink="">
      <xdr:nvSpPr>
        <xdr:cNvPr id="327"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8" name="円/楕円 32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9" name="テキスト ボックス 32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70485</xdr:rowOff>
    </xdr:from>
    <xdr:to>
      <xdr:col>21</xdr:col>
      <xdr:colOff>412750</xdr:colOff>
      <xdr:row>39</xdr:row>
      <xdr:rowOff>635</xdr:rowOff>
    </xdr:to>
    <xdr:sp macro="" textlink="">
      <xdr:nvSpPr>
        <xdr:cNvPr id="330" name="円/楕円 329"/>
        <xdr:cNvSpPr/>
      </xdr:nvSpPr>
      <xdr:spPr>
        <a:xfrm>
          <a:off x="14732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156862</xdr:rowOff>
    </xdr:from>
    <xdr:ext cx="762000" cy="259045"/>
    <xdr:sp macro="" textlink="">
      <xdr:nvSpPr>
        <xdr:cNvPr id="331" name="テキスト ボックス 330"/>
        <xdr:cNvSpPr txBox="1"/>
      </xdr:nvSpPr>
      <xdr:spPr>
        <a:xfrm>
          <a:off x="14401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47625</xdr:rowOff>
    </xdr:from>
    <xdr:to>
      <xdr:col>20</xdr:col>
      <xdr:colOff>209550</xdr:colOff>
      <xdr:row>38</xdr:row>
      <xdr:rowOff>149225</xdr:rowOff>
    </xdr:to>
    <xdr:sp macro="" textlink="">
      <xdr:nvSpPr>
        <xdr:cNvPr id="332" name="円/楕円 331"/>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134002</xdr:rowOff>
    </xdr:from>
    <xdr:ext cx="762000" cy="259045"/>
    <xdr:sp macro="" textlink="">
      <xdr:nvSpPr>
        <xdr:cNvPr id="333" name="テキスト ボックス 332"/>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104775</xdr:rowOff>
    </xdr:from>
    <xdr:to>
      <xdr:col>19</xdr:col>
      <xdr:colOff>6350</xdr:colOff>
      <xdr:row>39</xdr:row>
      <xdr:rowOff>34925</xdr:rowOff>
    </xdr:to>
    <xdr:sp macro="" textlink="">
      <xdr:nvSpPr>
        <xdr:cNvPr id="334" name="円/楕円 333"/>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19702</xdr:rowOff>
    </xdr:from>
    <xdr:ext cx="762000" cy="259045"/>
    <xdr:sp macro="" textlink="">
      <xdr:nvSpPr>
        <xdr:cNvPr id="335" name="テキスト ボックス 334"/>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en-US" sz="1200">
              <a:solidFill>
                <a:schemeClr val="tx1"/>
              </a:solidFill>
              <a:effectLst/>
              <a:latin typeface="ＭＳ Ｐゴシック"/>
              <a:ea typeface="+mn-ea"/>
              <a:cs typeface="+mn-cs"/>
            </a:rPr>
            <a:t>前年度と同ポイントとなっている。これは繰上償還を実施し支払利子が減少している一方で、</a:t>
          </a:r>
          <a:r>
            <a:rPr kumimoji="1" lang="ja-JP" altLang="ja-JP" sz="1200">
              <a:solidFill>
                <a:schemeClr val="tx1"/>
              </a:solidFill>
              <a:effectLst/>
              <a:latin typeface="+mn-lt"/>
              <a:ea typeface="+mn-ea"/>
              <a:cs typeface="+mn-cs"/>
            </a:rPr>
            <a:t>地方交付税等</a:t>
          </a:r>
          <a:r>
            <a:rPr kumimoji="1" lang="ja-JP" altLang="en-US" sz="1200">
              <a:solidFill>
                <a:schemeClr val="tx1"/>
              </a:solidFill>
              <a:effectLst/>
              <a:latin typeface="+mn-lt"/>
              <a:ea typeface="+mn-ea"/>
              <a:cs typeface="+mn-cs"/>
            </a:rPr>
            <a:t>も</a:t>
          </a:r>
          <a:r>
            <a:rPr kumimoji="1" lang="ja-JP" altLang="ja-JP" sz="1200">
              <a:solidFill>
                <a:schemeClr val="tx1"/>
              </a:solidFill>
              <a:effectLst/>
              <a:latin typeface="+mn-lt"/>
              <a:ea typeface="+mn-ea"/>
              <a:cs typeface="+mn-cs"/>
            </a:rPr>
            <a:t>減少</a:t>
          </a:r>
          <a:r>
            <a:rPr kumimoji="1" lang="ja-JP" altLang="en-US" sz="1200">
              <a:solidFill>
                <a:schemeClr val="tx1"/>
              </a:solidFill>
              <a:effectLst/>
              <a:latin typeface="+mn-lt"/>
              <a:ea typeface="+mn-ea"/>
              <a:cs typeface="+mn-cs"/>
            </a:rPr>
            <a:t>していること</a:t>
          </a:r>
          <a:r>
            <a:rPr kumimoji="1" lang="ja-JP" altLang="en-US" sz="1200">
              <a:solidFill>
                <a:schemeClr val="tx1"/>
              </a:solidFill>
              <a:effectLst/>
              <a:latin typeface="ＭＳ Ｐゴシック"/>
              <a:ea typeface="+mn-ea"/>
              <a:cs typeface="+mn-cs"/>
            </a:rPr>
            <a:t>が要因となっている。</a:t>
          </a:r>
          <a:r>
            <a:rPr kumimoji="1" lang="ja-JP" altLang="ja-JP" sz="1200">
              <a:solidFill>
                <a:schemeClr val="tx1"/>
              </a:solidFill>
              <a:effectLst/>
              <a:latin typeface="+mn-lt"/>
              <a:ea typeface="+mn-ea"/>
              <a:cs typeface="+mn-cs"/>
            </a:rPr>
            <a:t>各種平均</a:t>
          </a:r>
          <a:r>
            <a:rPr kumimoji="1" lang="ja-JP" altLang="en-US" sz="1200">
              <a:solidFill>
                <a:schemeClr val="tx1"/>
              </a:solidFill>
              <a:effectLst/>
              <a:latin typeface="+mn-lt"/>
              <a:ea typeface="+mn-ea"/>
              <a:cs typeface="+mn-cs"/>
            </a:rPr>
            <a:t>を下回っている</a:t>
          </a:r>
          <a:r>
            <a:rPr kumimoji="1" lang="ja-JP" altLang="ja-JP" sz="1200">
              <a:solidFill>
                <a:schemeClr val="tx1"/>
              </a:solidFill>
              <a:effectLst/>
              <a:latin typeface="+mn-lt"/>
              <a:ea typeface="+mn-ea"/>
              <a:cs typeface="+mn-cs"/>
            </a:rPr>
            <a:t>要因は、ごみ処理や消防業務等</a:t>
          </a:r>
          <a:r>
            <a:rPr kumimoji="1" lang="ja-JP" altLang="ja-JP" sz="1200">
              <a:solidFill>
                <a:schemeClr val="dk1"/>
              </a:solidFill>
              <a:effectLst/>
              <a:latin typeface="+mn-lt"/>
              <a:ea typeface="+mn-ea"/>
              <a:cs typeface="+mn-cs"/>
            </a:rPr>
            <a:t>を一部事務組合で行っていることが挙げられる。今後、臨時財政対策債のほか、幹線道路整備等の合併関連事業に係わる元金償還が発生することに伴い、数値の増加が見込まれる。財源措置の無い起債の発行を抑えるとともに、繰上償還を随時行うことで、公債費の抑制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6169</xdr:rowOff>
    </xdr:from>
    <xdr:to>
      <xdr:col>7</xdr:col>
      <xdr:colOff>15875</xdr:colOff>
      <xdr:row>76</xdr:row>
      <xdr:rowOff>6169</xdr:rowOff>
    </xdr:to>
    <xdr:cxnSp macro="">
      <xdr:nvCxnSpPr>
        <xdr:cNvPr id="370" name="直線コネクタ 369"/>
        <xdr:cNvCxnSpPr/>
      </xdr:nvCxnSpPr>
      <xdr:spPr>
        <a:xfrm>
          <a:off x="3987800" y="13036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6169</xdr:rowOff>
    </xdr:from>
    <xdr:to>
      <xdr:col>5</xdr:col>
      <xdr:colOff>549275</xdr:colOff>
      <xdr:row>76</xdr:row>
      <xdr:rowOff>45357</xdr:rowOff>
    </xdr:to>
    <xdr:cxnSp macro="">
      <xdr:nvCxnSpPr>
        <xdr:cNvPr id="373" name="直線コネクタ 372"/>
        <xdr:cNvCxnSpPr/>
      </xdr:nvCxnSpPr>
      <xdr:spPr>
        <a:xfrm flipV="1">
          <a:off x="3098800" y="13036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32294</xdr:rowOff>
    </xdr:from>
    <xdr:to>
      <xdr:col>4</xdr:col>
      <xdr:colOff>346075</xdr:colOff>
      <xdr:row>76</xdr:row>
      <xdr:rowOff>45357</xdr:rowOff>
    </xdr:to>
    <xdr:cxnSp macro="">
      <xdr:nvCxnSpPr>
        <xdr:cNvPr id="376" name="直線コネクタ 375"/>
        <xdr:cNvCxnSpPr/>
      </xdr:nvCxnSpPr>
      <xdr:spPr>
        <a:xfrm>
          <a:off x="2209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164556</xdr:rowOff>
    </xdr:from>
    <xdr:to>
      <xdr:col>3</xdr:col>
      <xdr:colOff>142875</xdr:colOff>
      <xdr:row>76</xdr:row>
      <xdr:rowOff>32294</xdr:rowOff>
    </xdr:to>
    <xdr:cxnSp macro="">
      <xdr:nvCxnSpPr>
        <xdr:cNvPr id="379" name="直線コネクタ 378"/>
        <xdr:cNvCxnSpPr/>
      </xdr:nvCxnSpPr>
      <xdr:spPr>
        <a:xfrm>
          <a:off x="1320800" y="13023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126819</xdr:rowOff>
    </xdr:from>
    <xdr:to>
      <xdr:col>7</xdr:col>
      <xdr:colOff>66675</xdr:colOff>
      <xdr:row>76</xdr:row>
      <xdr:rowOff>56969</xdr:rowOff>
    </xdr:to>
    <xdr:sp macro="" textlink="">
      <xdr:nvSpPr>
        <xdr:cNvPr id="389" name="円/楕円 388"/>
        <xdr:cNvSpPr/>
      </xdr:nvSpPr>
      <xdr:spPr>
        <a:xfrm>
          <a:off x="4775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143346</xdr:rowOff>
    </xdr:from>
    <xdr:ext cx="762000" cy="259045"/>
    <xdr:sp macro="" textlink="">
      <xdr:nvSpPr>
        <xdr:cNvPr id="390" name="公債費該当値テキスト"/>
        <xdr:cNvSpPr txBox="1"/>
      </xdr:nvSpPr>
      <xdr:spPr>
        <a:xfrm>
          <a:off x="4914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126819</xdr:rowOff>
    </xdr:from>
    <xdr:to>
      <xdr:col>5</xdr:col>
      <xdr:colOff>600075</xdr:colOff>
      <xdr:row>76</xdr:row>
      <xdr:rowOff>56969</xdr:rowOff>
    </xdr:to>
    <xdr:sp macro="" textlink="">
      <xdr:nvSpPr>
        <xdr:cNvPr id="391" name="円/楕円 390"/>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67146</xdr:rowOff>
    </xdr:from>
    <xdr:ext cx="736600" cy="259045"/>
    <xdr:sp macro="" textlink="">
      <xdr:nvSpPr>
        <xdr:cNvPr id="392" name="テキスト ボックス 391"/>
        <xdr:cNvSpPr txBox="1"/>
      </xdr:nvSpPr>
      <xdr:spPr>
        <a:xfrm>
          <a:off x="3606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3" name="円/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152944</xdr:rowOff>
    </xdr:from>
    <xdr:to>
      <xdr:col>3</xdr:col>
      <xdr:colOff>193675</xdr:colOff>
      <xdr:row>76</xdr:row>
      <xdr:rowOff>83094</xdr:rowOff>
    </xdr:to>
    <xdr:sp macro="" textlink="">
      <xdr:nvSpPr>
        <xdr:cNvPr id="395" name="円/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113756</xdr:rowOff>
    </xdr:from>
    <xdr:to>
      <xdr:col>1</xdr:col>
      <xdr:colOff>676275</xdr:colOff>
      <xdr:row>76</xdr:row>
      <xdr:rowOff>43906</xdr:rowOff>
    </xdr:to>
    <xdr:sp macro="" textlink="">
      <xdr:nvSpPr>
        <xdr:cNvPr id="397" name="円/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前年度に比べ、</a:t>
          </a:r>
          <a:r>
            <a:rPr kumimoji="1" lang="en-US" altLang="ja-JP" sz="1200">
              <a:solidFill>
                <a:schemeClr val="tx1"/>
              </a:solidFill>
              <a:effectLst/>
              <a:latin typeface="+mn-lt"/>
              <a:ea typeface="+mn-ea"/>
              <a:cs typeface="+mn-cs"/>
            </a:rPr>
            <a:t>3.1</a:t>
          </a:r>
          <a:r>
            <a:rPr kumimoji="1" lang="ja-JP" altLang="ja-JP" sz="1200">
              <a:solidFill>
                <a:schemeClr val="tx1"/>
              </a:solidFill>
              <a:effectLst/>
              <a:latin typeface="+mn-lt"/>
              <a:ea typeface="+mn-ea"/>
              <a:cs typeface="+mn-cs"/>
            </a:rPr>
            <a:t>ポイント</a:t>
          </a:r>
          <a:r>
            <a:rPr kumimoji="1" lang="ja-JP" altLang="en-US" sz="1200">
              <a:solidFill>
                <a:schemeClr val="tx1"/>
              </a:solidFill>
              <a:effectLst/>
              <a:latin typeface="+mn-lt"/>
              <a:ea typeface="+mn-ea"/>
              <a:cs typeface="+mn-cs"/>
            </a:rPr>
            <a:t>上昇したことにより、</a:t>
          </a:r>
          <a:r>
            <a:rPr kumimoji="1" lang="ja-JP" altLang="ja-JP" sz="1200">
              <a:solidFill>
                <a:schemeClr val="tx1"/>
              </a:solidFill>
              <a:effectLst/>
              <a:latin typeface="+mn-lt"/>
              <a:ea typeface="+mn-ea"/>
              <a:cs typeface="+mn-cs"/>
            </a:rPr>
            <a:t>類似団体平均を上回った。</a:t>
          </a:r>
          <a:r>
            <a:rPr kumimoji="1" lang="ja-JP" altLang="en-US" sz="1200">
              <a:solidFill>
                <a:schemeClr val="tx1"/>
              </a:solidFill>
              <a:effectLst/>
              <a:latin typeface="+mn-lt"/>
              <a:ea typeface="+mn-ea"/>
              <a:cs typeface="+mn-cs"/>
            </a:rPr>
            <a:t>これは、</a:t>
          </a:r>
          <a:r>
            <a:rPr kumimoji="1" lang="ja-JP" altLang="ja-JP" sz="1200">
              <a:solidFill>
                <a:schemeClr val="tx1"/>
              </a:solidFill>
              <a:effectLst/>
              <a:latin typeface="+mn-lt"/>
              <a:ea typeface="+mn-ea"/>
              <a:cs typeface="+mn-cs"/>
            </a:rPr>
            <a:t>地方交付税等</a:t>
          </a:r>
          <a:r>
            <a:rPr kumimoji="1" lang="ja-JP" altLang="en-US" sz="1200">
              <a:solidFill>
                <a:schemeClr val="tx1"/>
              </a:solidFill>
              <a:effectLst/>
              <a:latin typeface="+mn-lt"/>
              <a:ea typeface="+mn-ea"/>
              <a:cs typeface="+mn-cs"/>
            </a:rPr>
            <a:t>経常一般財源が減少していることが要因となる。</a:t>
          </a:r>
          <a:r>
            <a:rPr kumimoji="1" lang="ja-JP" altLang="ja-JP" sz="1200">
              <a:solidFill>
                <a:schemeClr val="tx1"/>
              </a:solidFill>
              <a:effectLst/>
              <a:latin typeface="+mn-lt"/>
              <a:ea typeface="+mn-ea"/>
              <a:cs typeface="+mn-cs"/>
            </a:rPr>
            <a:t>今後</a:t>
          </a:r>
          <a:r>
            <a:rPr kumimoji="1" lang="ja-JP" altLang="en-US" sz="1200">
              <a:solidFill>
                <a:schemeClr val="tx1"/>
              </a:solidFill>
              <a:effectLst/>
              <a:latin typeface="+mn-lt"/>
              <a:ea typeface="+mn-ea"/>
              <a:cs typeface="+mn-cs"/>
            </a:rPr>
            <a:t>は合併算定替の縮減等、</a:t>
          </a:r>
          <a:r>
            <a:rPr kumimoji="1" lang="ja-JP" altLang="ja-JP" sz="1200">
              <a:solidFill>
                <a:schemeClr val="tx1"/>
              </a:solidFill>
              <a:effectLst/>
              <a:latin typeface="+mn-lt"/>
              <a:ea typeface="+mn-ea"/>
              <a:cs typeface="+mn-cs"/>
            </a:rPr>
            <a:t>分母となる歳入の経常一般財源等の</a:t>
          </a:r>
          <a:r>
            <a:rPr kumimoji="1" lang="ja-JP" altLang="en-US" sz="1200">
              <a:solidFill>
                <a:schemeClr val="tx1"/>
              </a:solidFill>
              <a:effectLst/>
              <a:latin typeface="+mn-lt"/>
              <a:ea typeface="+mn-ea"/>
              <a:cs typeface="+mn-cs"/>
            </a:rPr>
            <a:t>更なる</a:t>
          </a:r>
          <a:r>
            <a:rPr kumimoji="1" lang="ja-JP" altLang="ja-JP" sz="1200">
              <a:solidFill>
                <a:schemeClr val="tx1"/>
              </a:solidFill>
              <a:effectLst/>
              <a:latin typeface="+mn-lt"/>
              <a:ea typeface="+mn-ea"/>
              <a:cs typeface="+mn-cs"/>
            </a:rPr>
            <a:t>減少が見込まれることから、行政の効率化を一層進め、引き続き経常経費の抑制に努める。</a:t>
          </a:r>
          <a:endParaRPr lang="ja-JP" altLang="ja-JP" sz="12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131572</xdr:rowOff>
    </xdr:to>
    <xdr:cxnSp macro="">
      <xdr:nvCxnSpPr>
        <xdr:cNvPr id="429" name="直線コネクタ 428"/>
        <xdr:cNvCxnSpPr/>
      </xdr:nvCxnSpPr>
      <xdr:spPr>
        <a:xfrm>
          <a:off x="15671800" y="1302003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17272</xdr:rowOff>
    </xdr:to>
    <xdr:cxnSp macro="">
      <xdr:nvCxnSpPr>
        <xdr:cNvPr id="432" name="直線コネクタ 431"/>
        <xdr:cNvCxnSpPr/>
      </xdr:nvCxnSpPr>
      <xdr:spPr>
        <a:xfrm flipV="1">
          <a:off x="14782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76</xdr:row>
      <xdr:rowOff>17272</xdr:rowOff>
    </xdr:to>
    <xdr:cxnSp macro="">
      <xdr:nvCxnSpPr>
        <xdr:cNvPr id="435" name="直線コネクタ 434"/>
        <xdr:cNvCxnSpPr/>
      </xdr:nvCxnSpPr>
      <xdr:spPr>
        <a:xfrm>
          <a:off x="13893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75</xdr:row>
      <xdr:rowOff>165863</xdr:rowOff>
    </xdr:to>
    <xdr:cxnSp macro="">
      <xdr:nvCxnSpPr>
        <xdr:cNvPr id="438" name="直線コネクタ 437"/>
        <xdr:cNvCxnSpPr/>
      </xdr:nvCxnSpPr>
      <xdr:spPr>
        <a:xfrm flipV="1">
          <a:off x="13004800" y="129331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8" name="円/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52849</xdr:rowOff>
    </xdr:from>
    <xdr:ext cx="762000" cy="259045"/>
    <xdr:sp macro="" textlink="">
      <xdr:nvSpPr>
        <xdr:cNvPr id="449"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0" name="円/楕円 44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1" name="テキスト ボックス 450"/>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2" name="円/楕円 451"/>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3" name="テキスト ボックス 452"/>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4" name="円/楕円 453"/>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5" name="テキスト ボックス 454"/>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56" name="円/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57" name="テキスト ボックス 456"/>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千葉県香取市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86973</xdr:rowOff>
    </xdr:from>
    <xdr:to>
      <xdr:col>4</xdr:col>
      <xdr:colOff>1117600</xdr:colOff>
      <xdr:row>16</xdr:row>
      <xdr:rowOff>96509</xdr:rowOff>
    </xdr:to>
    <xdr:cxnSp macro="">
      <xdr:nvCxnSpPr>
        <xdr:cNvPr id="52" name="直線コネクタ 51"/>
        <xdr:cNvCxnSpPr/>
      </xdr:nvCxnSpPr>
      <xdr:spPr bwMode="auto">
        <a:xfrm flipV="1">
          <a:off x="5003800" y="2877798"/>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71750</xdr:rowOff>
    </xdr:from>
    <xdr:ext cx="762000" cy="259045"/>
    <xdr:sp macro="" textlink="">
      <xdr:nvSpPr>
        <xdr:cNvPr id="53" name="人口1人当たり決算額の推移平均値テキスト130"/>
        <xdr:cNvSpPr txBox="1"/>
      </xdr:nvSpPr>
      <xdr:spPr>
        <a:xfrm>
          <a:off x="5740400" y="286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81193</xdr:rowOff>
    </xdr:from>
    <xdr:to>
      <xdr:col>4</xdr:col>
      <xdr:colOff>469900</xdr:colOff>
      <xdr:row>16</xdr:row>
      <xdr:rowOff>96509</xdr:rowOff>
    </xdr:to>
    <xdr:cxnSp macro="">
      <xdr:nvCxnSpPr>
        <xdr:cNvPr id="55" name="直線コネクタ 54"/>
        <xdr:cNvCxnSpPr/>
      </xdr:nvCxnSpPr>
      <xdr:spPr bwMode="auto">
        <a:xfrm>
          <a:off x="4305300" y="2872018"/>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81193</xdr:rowOff>
    </xdr:from>
    <xdr:to>
      <xdr:col>3</xdr:col>
      <xdr:colOff>904875</xdr:colOff>
      <xdr:row>16</xdr:row>
      <xdr:rowOff>128333</xdr:rowOff>
    </xdr:to>
    <xdr:cxnSp macro="">
      <xdr:nvCxnSpPr>
        <xdr:cNvPr id="58" name="直線コネクタ 57"/>
        <xdr:cNvCxnSpPr/>
      </xdr:nvCxnSpPr>
      <xdr:spPr bwMode="auto">
        <a:xfrm flipV="1">
          <a:off x="3606800" y="2872018"/>
          <a:ext cx="698500" cy="4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37416</xdr:rowOff>
    </xdr:from>
    <xdr:to>
      <xdr:col>3</xdr:col>
      <xdr:colOff>206375</xdr:colOff>
      <xdr:row>16</xdr:row>
      <xdr:rowOff>128333</xdr:rowOff>
    </xdr:to>
    <xdr:cxnSp macro="">
      <xdr:nvCxnSpPr>
        <xdr:cNvPr id="61" name="直線コネクタ 60"/>
        <xdr:cNvCxnSpPr/>
      </xdr:nvCxnSpPr>
      <xdr:spPr bwMode="auto">
        <a:xfrm>
          <a:off x="2908300" y="2828241"/>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36173</xdr:rowOff>
    </xdr:from>
    <xdr:to>
      <xdr:col>5</xdr:col>
      <xdr:colOff>34925</xdr:colOff>
      <xdr:row>16</xdr:row>
      <xdr:rowOff>137773</xdr:rowOff>
    </xdr:to>
    <xdr:sp macro="" textlink="">
      <xdr:nvSpPr>
        <xdr:cNvPr id="71" name="円/楕円 70"/>
        <xdr:cNvSpPr/>
      </xdr:nvSpPr>
      <xdr:spPr bwMode="auto">
        <a:xfrm>
          <a:off x="5600700" y="28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52700</xdr:rowOff>
    </xdr:from>
    <xdr:ext cx="762000" cy="259045"/>
    <xdr:sp macro="" textlink="">
      <xdr:nvSpPr>
        <xdr:cNvPr id="72" name="人口1人当たり決算額の推移該当値テキスト130"/>
        <xdr:cNvSpPr txBox="1"/>
      </xdr:nvSpPr>
      <xdr:spPr>
        <a:xfrm>
          <a:off x="5740400" y="267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45709</xdr:rowOff>
    </xdr:from>
    <xdr:to>
      <xdr:col>4</xdr:col>
      <xdr:colOff>520700</xdr:colOff>
      <xdr:row>16</xdr:row>
      <xdr:rowOff>147309</xdr:rowOff>
    </xdr:to>
    <xdr:sp macro="" textlink="">
      <xdr:nvSpPr>
        <xdr:cNvPr id="73" name="円/楕円 72"/>
        <xdr:cNvSpPr/>
      </xdr:nvSpPr>
      <xdr:spPr bwMode="auto">
        <a:xfrm>
          <a:off x="4953000" y="283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157486</xdr:rowOff>
    </xdr:from>
    <xdr:ext cx="736600" cy="259045"/>
    <xdr:sp macro="" textlink="">
      <xdr:nvSpPr>
        <xdr:cNvPr id="74" name="テキスト ボックス 73"/>
        <xdr:cNvSpPr txBox="1"/>
      </xdr:nvSpPr>
      <xdr:spPr>
        <a:xfrm>
          <a:off x="4622800" y="260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30393</xdr:rowOff>
    </xdr:from>
    <xdr:to>
      <xdr:col>3</xdr:col>
      <xdr:colOff>955675</xdr:colOff>
      <xdr:row>16</xdr:row>
      <xdr:rowOff>131993</xdr:rowOff>
    </xdr:to>
    <xdr:sp macro="" textlink="">
      <xdr:nvSpPr>
        <xdr:cNvPr id="75" name="円/楕円 74"/>
        <xdr:cNvSpPr/>
      </xdr:nvSpPr>
      <xdr:spPr bwMode="auto">
        <a:xfrm>
          <a:off x="4254500" y="282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142170</xdr:rowOff>
    </xdr:from>
    <xdr:ext cx="762000" cy="259045"/>
    <xdr:sp macro="" textlink="">
      <xdr:nvSpPr>
        <xdr:cNvPr id="76" name="テキスト ボックス 75"/>
        <xdr:cNvSpPr txBox="1"/>
      </xdr:nvSpPr>
      <xdr:spPr>
        <a:xfrm>
          <a:off x="3924300" y="259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77533</xdr:rowOff>
    </xdr:from>
    <xdr:to>
      <xdr:col>3</xdr:col>
      <xdr:colOff>257175</xdr:colOff>
      <xdr:row>17</xdr:row>
      <xdr:rowOff>7683</xdr:rowOff>
    </xdr:to>
    <xdr:sp macro="" textlink="">
      <xdr:nvSpPr>
        <xdr:cNvPr id="77" name="円/楕円 76"/>
        <xdr:cNvSpPr/>
      </xdr:nvSpPr>
      <xdr:spPr bwMode="auto">
        <a:xfrm>
          <a:off x="35560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17860</xdr:rowOff>
    </xdr:from>
    <xdr:ext cx="762000" cy="259045"/>
    <xdr:sp macro="" textlink="">
      <xdr:nvSpPr>
        <xdr:cNvPr id="78" name="テキスト ボックス 77"/>
        <xdr:cNvSpPr txBox="1"/>
      </xdr:nvSpPr>
      <xdr:spPr>
        <a:xfrm>
          <a:off x="3225800" y="26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158066</xdr:rowOff>
    </xdr:from>
    <xdr:to>
      <xdr:col>2</xdr:col>
      <xdr:colOff>692150</xdr:colOff>
      <xdr:row>16</xdr:row>
      <xdr:rowOff>88216</xdr:rowOff>
    </xdr:to>
    <xdr:sp macro="" textlink="">
      <xdr:nvSpPr>
        <xdr:cNvPr id="79" name="円/楕円 78"/>
        <xdr:cNvSpPr/>
      </xdr:nvSpPr>
      <xdr:spPr bwMode="auto">
        <a:xfrm>
          <a:off x="2857500" y="277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98393</xdr:rowOff>
    </xdr:from>
    <xdr:ext cx="762000" cy="259045"/>
    <xdr:sp macro="" textlink="">
      <xdr:nvSpPr>
        <xdr:cNvPr id="80" name="テキスト ボックス 79"/>
        <xdr:cNvSpPr txBox="1"/>
      </xdr:nvSpPr>
      <xdr:spPr>
        <a:xfrm>
          <a:off x="2527300" y="25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61644</xdr:rowOff>
    </xdr:from>
    <xdr:to>
      <xdr:col>4</xdr:col>
      <xdr:colOff>1117600</xdr:colOff>
      <xdr:row>36</xdr:row>
      <xdr:rowOff>109695</xdr:rowOff>
    </xdr:to>
    <xdr:cxnSp macro="">
      <xdr:nvCxnSpPr>
        <xdr:cNvPr id="112" name="直線コネクタ 111"/>
        <xdr:cNvCxnSpPr/>
      </xdr:nvCxnSpPr>
      <xdr:spPr bwMode="auto">
        <a:xfrm>
          <a:off x="5003800" y="7014894"/>
          <a:ext cx="647700" cy="4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61644</xdr:rowOff>
    </xdr:from>
    <xdr:to>
      <xdr:col>4</xdr:col>
      <xdr:colOff>469900</xdr:colOff>
      <xdr:row>36</xdr:row>
      <xdr:rowOff>138704</xdr:rowOff>
    </xdr:to>
    <xdr:cxnSp macro="">
      <xdr:nvCxnSpPr>
        <xdr:cNvPr id="115" name="直線コネクタ 114"/>
        <xdr:cNvCxnSpPr/>
      </xdr:nvCxnSpPr>
      <xdr:spPr bwMode="auto">
        <a:xfrm flipV="1">
          <a:off x="4305300" y="7014894"/>
          <a:ext cx="698500" cy="7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105054</xdr:rowOff>
    </xdr:from>
    <xdr:to>
      <xdr:col>3</xdr:col>
      <xdr:colOff>904875</xdr:colOff>
      <xdr:row>36</xdr:row>
      <xdr:rowOff>138704</xdr:rowOff>
    </xdr:to>
    <xdr:cxnSp macro="">
      <xdr:nvCxnSpPr>
        <xdr:cNvPr id="118" name="直線コネクタ 117"/>
        <xdr:cNvCxnSpPr/>
      </xdr:nvCxnSpPr>
      <xdr:spPr bwMode="auto">
        <a:xfrm>
          <a:off x="3606800" y="7058304"/>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339232</xdr:rowOff>
    </xdr:from>
    <xdr:to>
      <xdr:col>3</xdr:col>
      <xdr:colOff>206375</xdr:colOff>
      <xdr:row>36</xdr:row>
      <xdr:rowOff>105054</xdr:rowOff>
    </xdr:to>
    <xdr:cxnSp macro="">
      <xdr:nvCxnSpPr>
        <xdr:cNvPr id="121" name="直線コネクタ 120"/>
        <xdr:cNvCxnSpPr/>
      </xdr:nvCxnSpPr>
      <xdr:spPr bwMode="auto">
        <a:xfrm>
          <a:off x="2908300" y="6949582"/>
          <a:ext cx="698500" cy="10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58895</xdr:rowOff>
    </xdr:from>
    <xdr:to>
      <xdr:col>5</xdr:col>
      <xdr:colOff>34925</xdr:colOff>
      <xdr:row>36</xdr:row>
      <xdr:rowOff>160495</xdr:rowOff>
    </xdr:to>
    <xdr:sp macro="" textlink="">
      <xdr:nvSpPr>
        <xdr:cNvPr id="131" name="円/楕円 130"/>
        <xdr:cNvSpPr/>
      </xdr:nvSpPr>
      <xdr:spPr bwMode="auto">
        <a:xfrm>
          <a:off x="5600700" y="701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30972</xdr:rowOff>
    </xdr:from>
    <xdr:ext cx="762000" cy="259045"/>
    <xdr:sp macro="" textlink="">
      <xdr:nvSpPr>
        <xdr:cNvPr id="132" name="人口1人当たり決算額の推移該当値テキスト445"/>
        <xdr:cNvSpPr txBox="1"/>
      </xdr:nvSpPr>
      <xdr:spPr>
        <a:xfrm>
          <a:off x="5740400" y="698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10844</xdr:rowOff>
    </xdr:from>
    <xdr:to>
      <xdr:col>4</xdr:col>
      <xdr:colOff>520700</xdr:colOff>
      <xdr:row>36</xdr:row>
      <xdr:rowOff>112444</xdr:rowOff>
    </xdr:to>
    <xdr:sp macro="" textlink="">
      <xdr:nvSpPr>
        <xdr:cNvPr id="133" name="円/楕円 132"/>
        <xdr:cNvSpPr/>
      </xdr:nvSpPr>
      <xdr:spPr bwMode="auto">
        <a:xfrm>
          <a:off x="4953000" y="696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122621</xdr:rowOff>
    </xdr:from>
    <xdr:ext cx="736600" cy="259045"/>
    <xdr:sp macro="" textlink="">
      <xdr:nvSpPr>
        <xdr:cNvPr id="134" name="テキスト ボックス 133"/>
        <xdr:cNvSpPr txBox="1"/>
      </xdr:nvSpPr>
      <xdr:spPr>
        <a:xfrm>
          <a:off x="4622800" y="673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87904</xdr:rowOff>
    </xdr:from>
    <xdr:to>
      <xdr:col>3</xdr:col>
      <xdr:colOff>955675</xdr:colOff>
      <xdr:row>37</xdr:row>
      <xdr:rowOff>18054</xdr:rowOff>
    </xdr:to>
    <xdr:sp macro="" textlink="">
      <xdr:nvSpPr>
        <xdr:cNvPr id="135" name="円/楕円 134"/>
        <xdr:cNvSpPr/>
      </xdr:nvSpPr>
      <xdr:spPr bwMode="auto">
        <a:xfrm>
          <a:off x="4254500" y="70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199681</xdr:rowOff>
    </xdr:from>
    <xdr:ext cx="762000" cy="259045"/>
    <xdr:sp macro="" textlink="">
      <xdr:nvSpPr>
        <xdr:cNvPr id="136" name="テキスト ボックス 135"/>
        <xdr:cNvSpPr txBox="1"/>
      </xdr:nvSpPr>
      <xdr:spPr>
        <a:xfrm>
          <a:off x="3924300" y="681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54254</xdr:rowOff>
    </xdr:from>
    <xdr:to>
      <xdr:col>3</xdr:col>
      <xdr:colOff>257175</xdr:colOff>
      <xdr:row>36</xdr:row>
      <xdr:rowOff>155854</xdr:rowOff>
    </xdr:to>
    <xdr:sp macro="" textlink="">
      <xdr:nvSpPr>
        <xdr:cNvPr id="137" name="円/楕円 136"/>
        <xdr:cNvSpPr/>
      </xdr:nvSpPr>
      <xdr:spPr bwMode="auto">
        <a:xfrm>
          <a:off x="3556000" y="700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166031</xdr:rowOff>
    </xdr:from>
    <xdr:ext cx="762000" cy="259045"/>
    <xdr:sp macro="" textlink="">
      <xdr:nvSpPr>
        <xdr:cNvPr id="138" name="テキスト ボックス 137"/>
        <xdr:cNvSpPr txBox="1"/>
      </xdr:nvSpPr>
      <xdr:spPr>
        <a:xfrm>
          <a:off x="3225800" y="67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288432</xdr:rowOff>
    </xdr:from>
    <xdr:to>
      <xdr:col>2</xdr:col>
      <xdr:colOff>692150</xdr:colOff>
      <xdr:row>36</xdr:row>
      <xdr:rowOff>47132</xdr:rowOff>
    </xdr:to>
    <xdr:sp macro="" textlink="">
      <xdr:nvSpPr>
        <xdr:cNvPr id="139" name="円/楕円 138"/>
        <xdr:cNvSpPr/>
      </xdr:nvSpPr>
      <xdr:spPr bwMode="auto">
        <a:xfrm>
          <a:off x="2857500" y="689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57309</xdr:rowOff>
    </xdr:from>
    <xdr:ext cx="762000" cy="259045"/>
    <xdr:sp macro="" textlink="">
      <xdr:nvSpPr>
        <xdr:cNvPr id="140" name="テキスト ボックス 139"/>
        <xdr:cNvSpPr txBox="1"/>
      </xdr:nvSpPr>
      <xdr:spPr>
        <a:xfrm>
          <a:off x="2527300" y="6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149892</xdr:rowOff>
    </xdr:from>
    <xdr:to>
      <xdr:col>6</xdr:col>
      <xdr:colOff>511175</xdr:colOff>
      <xdr:row>36</xdr:row>
      <xdr:rowOff>170428</xdr:rowOff>
    </xdr:to>
    <xdr:cxnSp macro="">
      <xdr:nvCxnSpPr>
        <xdr:cNvPr id="61" name="直線コネクタ 60"/>
        <xdr:cNvCxnSpPr/>
      </xdr:nvCxnSpPr>
      <xdr:spPr>
        <a:xfrm flipV="1">
          <a:off x="3797300" y="6322092"/>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113144</xdr:rowOff>
    </xdr:from>
    <xdr:to>
      <xdr:col>5</xdr:col>
      <xdr:colOff>358775</xdr:colOff>
      <xdr:row>36</xdr:row>
      <xdr:rowOff>170428</xdr:rowOff>
    </xdr:to>
    <xdr:cxnSp macro="">
      <xdr:nvCxnSpPr>
        <xdr:cNvPr id="64" name="直線コネクタ 63"/>
        <xdr:cNvCxnSpPr/>
      </xdr:nvCxnSpPr>
      <xdr:spPr>
        <a:xfrm>
          <a:off x="2908300" y="6285344"/>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113144</xdr:rowOff>
    </xdr:from>
    <xdr:to>
      <xdr:col>4</xdr:col>
      <xdr:colOff>155575</xdr:colOff>
      <xdr:row>36</xdr:row>
      <xdr:rowOff>159988</xdr:rowOff>
    </xdr:to>
    <xdr:cxnSp macro="">
      <xdr:nvCxnSpPr>
        <xdr:cNvPr id="67" name="直線コネクタ 66"/>
        <xdr:cNvCxnSpPr/>
      </xdr:nvCxnSpPr>
      <xdr:spPr>
        <a:xfrm flipV="1">
          <a:off x="2019300" y="6285344"/>
          <a:ext cx="8890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77940</xdr:rowOff>
    </xdr:from>
    <xdr:to>
      <xdr:col>2</xdr:col>
      <xdr:colOff>638175</xdr:colOff>
      <xdr:row>36</xdr:row>
      <xdr:rowOff>159988</xdr:rowOff>
    </xdr:to>
    <xdr:cxnSp macro="">
      <xdr:nvCxnSpPr>
        <xdr:cNvPr id="70" name="直線コネクタ 69"/>
        <xdr:cNvCxnSpPr/>
      </xdr:nvCxnSpPr>
      <xdr:spPr>
        <a:xfrm>
          <a:off x="1130300" y="6250140"/>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99092</xdr:rowOff>
    </xdr:from>
    <xdr:to>
      <xdr:col>6</xdr:col>
      <xdr:colOff>561975</xdr:colOff>
      <xdr:row>37</xdr:row>
      <xdr:rowOff>29242</xdr:rowOff>
    </xdr:to>
    <xdr:sp macro="" textlink="">
      <xdr:nvSpPr>
        <xdr:cNvPr id="80" name="円/楕円 79"/>
        <xdr:cNvSpPr/>
      </xdr:nvSpPr>
      <xdr:spPr>
        <a:xfrm>
          <a:off x="4584700" y="62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77519</xdr:rowOff>
    </xdr:from>
    <xdr:ext cx="534377" cy="259045"/>
    <xdr:sp macro="" textlink="">
      <xdr:nvSpPr>
        <xdr:cNvPr id="81" name="人件費該当値テキスト"/>
        <xdr:cNvSpPr txBox="1"/>
      </xdr:nvSpPr>
      <xdr:spPr>
        <a:xfrm>
          <a:off x="4686300" y="62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119628</xdr:rowOff>
    </xdr:from>
    <xdr:to>
      <xdr:col>5</xdr:col>
      <xdr:colOff>409575</xdr:colOff>
      <xdr:row>37</xdr:row>
      <xdr:rowOff>49778</xdr:rowOff>
    </xdr:to>
    <xdr:sp macro="" textlink="">
      <xdr:nvSpPr>
        <xdr:cNvPr id="82" name="円/楕円 81"/>
        <xdr:cNvSpPr/>
      </xdr:nvSpPr>
      <xdr:spPr>
        <a:xfrm>
          <a:off x="3746500" y="62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40905</xdr:rowOff>
    </xdr:from>
    <xdr:ext cx="534377" cy="259045"/>
    <xdr:sp macro="" textlink="">
      <xdr:nvSpPr>
        <xdr:cNvPr id="83" name="テキスト ボックス 82"/>
        <xdr:cNvSpPr txBox="1"/>
      </xdr:nvSpPr>
      <xdr:spPr>
        <a:xfrm>
          <a:off x="3530111" y="63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62344</xdr:rowOff>
    </xdr:from>
    <xdr:to>
      <xdr:col>4</xdr:col>
      <xdr:colOff>206375</xdr:colOff>
      <xdr:row>36</xdr:row>
      <xdr:rowOff>163944</xdr:rowOff>
    </xdr:to>
    <xdr:sp macro="" textlink="">
      <xdr:nvSpPr>
        <xdr:cNvPr id="84" name="円/楕円 83"/>
        <xdr:cNvSpPr/>
      </xdr:nvSpPr>
      <xdr:spPr>
        <a:xfrm>
          <a:off x="2857500" y="62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155071</xdr:rowOff>
    </xdr:from>
    <xdr:ext cx="534377" cy="259045"/>
    <xdr:sp macro="" textlink="">
      <xdr:nvSpPr>
        <xdr:cNvPr id="85" name="テキスト ボックス 84"/>
        <xdr:cNvSpPr txBox="1"/>
      </xdr:nvSpPr>
      <xdr:spPr>
        <a:xfrm>
          <a:off x="2641111" y="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109188</xdr:rowOff>
    </xdr:from>
    <xdr:to>
      <xdr:col>3</xdr:col>
      <xdr:colOff>3175</xdr:colOff>
      <xdr:row>37</xdr:row>
      <xdr:rowOff>39338</xdr:rowOff>
    </xdr:to>
    <xdr:sp macro="" textlink="">
      <xdr:nvSpPr>
        <xdr:cNvPr id="86" name="円/楕円 85"/>
        <xdr:cNvSpPr/>
      </xdr:nvSpPr>
      <xdr:spPr>
        <a:xfrm>
          <a:off x="1968500" y="62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30465</xdr:rowOff>
    </xdr:from>
    <xdr:ext cx="534377" cy="259045"/>
    <xdr:sp macro="" textlink="">
      <xdr:nvSpPr>
        <xdr:cNvPr id="87" name="テキスト ボックス 86"/>
        <xdr:cNvSpPr txBox="1"/>
      </xdr:nvSpPr>
      <xdr:spPr>
        <a:xfrm>
          <a:off x="1752111" y="63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27140</xdr:rowOff>
    </xdr:from>
    <xdr:to>
      <xdr:col>1</xdr:col>
      <xdr:colOff>485775</xdr:colOff>
      <xdr:row>36</xdr:row>
      <xdr:rowOff>128740</xdr:rowOff>
    </xdr:to>
    <xdr:sp macro="" textlink="">
      <xdr:nvSpPr>
        <xdr:cNvPr id="88" name="円/楕円 87"/>
        <xdr:cNvSpPr/>
      </xdr:nvSpPr>
      <xdr:spPr>
        <a:xfrm>
          <a:off x="10795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119867</xdr:rowOff>
    </xdr:from>
    <xdr:ext cx="534377" cy="259045"/>
    <xdr:sp macro="" textlink="">
      <xdr:nvSpPr>
        <xdr:cNvPr id="89" name="テキスト ボックス 88"/>
        <xdr:cNvSpPr txBox="1"/>
      </xdr:nvSpPr>
      <xdr:spPr>
        <a:xfrm>
          <a:off x="863111" y="62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4695</xdr:rowOff>
    </xdr:from>
    <xdr:to>
      <xdr:col>6</xdr:col>
      <xdr:colOff>511175</xdr:colOff>
      <xdr:row>57</xdr:row>
      <xdr:rowOff>80558</xdr:rowOff>
    </xdr:to>
    <xdr:cxnSp macro="">
      <xdr:nvCxnSpPr>
        <xdr:cNvPr id="121" name="直線コネクタ 120"/>
        <xdr:cNvCxnSpPr/>
      </xdr:nvCxnSpPr>
      <xdr:spPr>
        <a:xfrm>
          <a:off x="3797300" y="9777345"/>
          <a:ext cx="8382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4695</xdr:rowOff>
    </xdr:from>
    <xdr:to>
      <xdr:col>5</xdr:col>
      <xdr:colOff>358775</xdr:colOff>
      <xdr:row>57</xdr:row>
      <xdr:rowOff>124857</xdr:rowOff>
    </xdr:to>
    <xdr:cxnSp macro="">
      <xdr:nvCxnSpPr>
        <xdr:cNvPr id="124" name="直線コネクタ 123"/>
        <xdr:cNvCxnSpPr/>
      </xdr:nvCxnSpPr>
      <xdr:spPr>
        <a:xfrm flipV="1">
          <a:off x="2908300" y="9777345"/>
          <a:ext cx="889000" cy="1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124857</xdr:rowOff>
    </xdr:from>
    <xdr:to>
      <xdr:col>4</xdr:col>
      <xdr:colOff>155575</xdr:colOff>
      <xdr:row>57</xdr:row>
      <xdr:rowOff>147570</xdr:rowOff>
    </xdr:to>
    <xdr:cxnSp macro="">
      <xdr:nvCxnSpPr>
        <xdr:cNvPr id="127" name="直線コネクタ 126"/>
        <xdr:cNvCxnSpPr/>
      </xdr:nvCxnSpPr>
      <xdr:spPr>
        <a:xfrm flipV="1">
          <a:off x="2019300" y="9897507"/>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147570</xdr:rowOff>
    </xdr:from>
    <xdr:to>
      <xdr:col>2</xdr:col>
      <xdr:colOff>638175</xdr:colOff>
      <xdr:row>57</xdr:row>
      <xdr:rowOff>164568</xdr:rowOff>
    </xdr:to>
    <xdr:cxnSp macro="">
      <xdr:nvCxnSpPr>
        <xdr:cNvPr id="130" name="直線コネクタ 129"/>
        <xdr:cNvCxnSpPr/>
      </xdr:nvCxnSpPr>
      <xdr:spPr>
        <a:xfrm flipV="1">
          <a:off x="1130300" y="9920220"/>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29758</xdr:rowOff>
    </xdr:from>
    <xdr:to>
      <xdr:col>6</xdr:col>
      <xdr:colOff>561975</xdr:colOff>
      <xdr:row>57</xdr:row>
      <xdr:rowOff>131358</xdr:rowOff>
    </xdr:to>
    <xdr:sp macro="" textlink="">
      <xdr:nvSpPr>
        <xdr:cNvPr id="140" name="円/楕円 139"/>
        <xdr:cNvSpPr/>
      </xdr:nvSpPr>
      <xdr:spPr>
        <a:xfrm>
          <a:off x="4584700" y="98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8185</xdr:rowOff>
    </xdr:from>
    <xdr:ext cx="534377" cy="259045"/>
    <xdr:sp macro="" textlink="">
      <xdr:nvSpPr>
        <xdr:cNvPr id="141" name="物件費該当値テキスト"/>
        <xdr:cNvSpPr txBox="1"/>
      </xdr:nvSpPr>
      <xdr:spPr>
        <a:xfrm>
          <a:off x="4686300" y="97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125345</xdr:rowOff>
    </xdr:from>
    <xdr:to>
      <xdr:col>5</xdr:col>
      <xdr:colOff>409575</xdr:colOff>
      <xdr:row>57</xdr:row>
      <xdr:rowOff>55495</xdr:rowOff>
    </xdr:to>
    <xdr:sp macro="" textlink="">
      <xdr:nvSpPr>
        <xdr:cNvPr id="142" name="円/楕円 141"/>
        <xdr:cNvSpPr/>
      </xdr:nvSpPr>
      <xdr:spPr>
        <a:xfrm>
          <a:off x="3746500" y="97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46622</xdr:rowOff>
    </xdr:from>
    <xdr:ext cx="534377" cy="259045"/>
    <xdr:sp macro="" textlink="">
      <xdr:nvSpPr>
        <xdr:cNvPr id="143" name="テキスト ボックス 142"/>
        <xdr:cNvSpPr txBox="1"/>
      </xdr:nvSpPr>
      <xdr:spPr>
        <a:xfrm>
          <a:off x="3530111" y="98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74057</xdr:rowOff>
    </xdr:from>
    <xdr:to>
      <xdr:col>4</xdr:col>
      <xdr:colOff>206375</xdr:colOff>
      <xdr:row>58</xdr:row>
      <xdr:rowOff>4207</xdr:rowOff>
    </xdr:to>
    <xdr:sp macro="" textlink="">
      <xdr:nvSpPr>
        <xdr:cNvPr id="144" name="円/楕円 143"/>
        <xdr:cNvSpPr/>
      </xdr:nvSpPr>
      <xdr:spPr>
        <a:xfrm>
          <a:off x="2857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166784</xdr:rowOff>
    </xdr:from>
    <xdr:ext cx="534377" cy="259045"/>
    <xdr:sp macro="" textlink="">
      <xdr:nvSpPr>
        <xdr:cNvPr id="145" name="テキスト ボックス 144"/>
        <xdr:cNvSpPr txBox="1"/>
      </xdr:nvSpPr>
      <xdr:spPr>
        <a:xfrm>
          <a:off x="2641111" y="99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96770</xdr:rowOff>
    </xdr:from>
    <xdr:to>
      <xdr:col>3</xdr:col>
      <xdr:colOff>3175</xdr:colOff>
      <xdr:row>58</xdr:row>
      <xdr:rowOff>26920</xdr:rowOff>
    </xdr:to>
    <xdr:sp macro="" textlink="">
      <xdr:nvSpPr>
        <xdr:cNvPr id="146" name="円/楕円 145"/>
        <xdr:cNvSpPr/>
      </xdr:nvSpPr>
      <xdr:spPr>
        <a:xfrm>
          <a:off x="1968500" y="9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18047</xdr:rowOff>
    </xdr:from>
    <xdr:ext cx="534377" cy="259045"/>
    <xdr:sp macro="" textlink="">
      <xdr:nvSpPr>
        <xdr:cNvPr id="147" name="テキスト ボックス 146"/>
        <xdr:cNvSpPr txBox="1"/>
      </xdr:nvSpPr>
      <xdr:spPr>
        <a:xfrm>
          <a:off x="1752111" y="99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113768</xdr:rowOff>
    </xdr:from>
    <xdr:to>
      <xdr:col>1</xdr:col>
      <xdr:colOff>485775</xdr:colOff>
      <xdr:row>58</xdr:row>
      <xdr:rowOff>43918</xdr:rowOff>
    </xdr:to>
    <xdr:sp macro="" textlink="">
      <xdr:nvSpPr>
        <xdr:cNvPr id="148" name="円/楕円 147"/>
        <xdr:cNvSpPr/>
      </xdr:nvSpPr>
      <xdr:spPr>
        <a:xfrm>
          <a:off x="1079500" y="98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35045</xdr:rowOff>
    </xdr:from>
    <xdr:ext cx="534377" cy="259045"/>
    <xdr:sp macro="" textlink="">
      <xdr:nvSpPr>
        <xdr:cNvPr id="149" name="テキスト ボックス 148"/>
        <xdr:cNvSpPr txBox="1"/>
      </xdr:nvSpPr>
      <xdr:spPr>
        <a:xfrm>
          <a:off x="863111" y="99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15669</xdr:rowOff>
    </xdr:from>
    <xdr:to>
      <xdr:col>6</xdr:col>
      <xdr:colOff>511175</xdr:colOff>
      <xdr:row>79</xdr:row>
      <xdr:rowOff>27065</xdr:rowOff>
    </xdr:to>
    <xdr:cxnSp macro="">
      <xdr:nvCxnSpPr>
        <xdr:cNvPr id="180" name="直線コネクタ 179"/>
        <xdr:cNvCxnSpPr/>
      </xdr:nvCxnSpPr>
      <xdr:spPr>
        <a:xfrm flipV="1">
          <a:off x="3797300" y="13560219"/>
          <a:ext cx="8382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27065</xdr:rowOff>
    </xdr:from>
    <xdr:to>
      <xdr:col>5</xdr:col>
      <xdr:colOff>358775</xdr:colOff>
      <xdr:row>79</xdr:row>
      <xdr:rowOff>30364</xdr:rowOff>
    </xdr:to>
    <xdr:cxnSp macro="">
      <xdr:nvCxnSpPr>
        <xdr:cNvPr id="183" name="直線コネクタ 182"/>
        <xdr:cNvCxnSpPr/>
      </xdr:nvCxnSpPr>
      <xdr:spPr>
        <a:xfrm flipV="1">
          <a:off x="2908300" y="13571615"/>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30364</xdr:rowOff>
    </xdr:from>
    <xdr:to>
      <xdr:col>4</xdr:col>
      <xdr:colOff>155575</xdr:colOff>
      <xdr:row>79</xdr:row>
      <xdr:rowOff>41925</xdr:rowOff>
    </xdr:to>
    <xdr:cxnSp macro="">
      <xdr:nvCxnSpPr>
        <xdr:cNvPr id="186" name="直線コネクタ 185"/>
        <xdr:cNvCxnSpPr/>
      </xdr:nvCxnSpPr>
      <xdr:spPr>
        <a:xfrm flipV="1">
          <a:off x="2019300" y="13574914"/>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41925</xdr:rowOff>
    </xdr:from>
    <xdr:to>
      <xdr:col>2</xdr:col>
      <xdr:colOff>638175</xdr:colOff>
      <xdr:row>79</xdr:row>
      <xdr:rowOff>44864</xdr:rowOff>
    </xdr:to>
    <xdr:cxnSp macro="">
      <xdr:nvCxnSpPr>
        <xdr:cNvPr id="189" name="直線コネクタ 188"/>
        <xdr:cNvCxnSpPr/>
      </xdr:nvCxnSpPr>
      <xdr:spPr>
        <a:xfrm flipV="1">
          <a:off x="1130300" y="1358647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136319</xdr:rowOff>
    </xdr:from>
    <xdr:to>
      <xdr:col>6</xdr:col>
      <xdr:colOff>561975</xdr:colOff>
      <xdr:row>79</xdr:row>
      <xdr:rowOff>66469</xdr:rowOff>
    </xdr:to>
    <xdr:sp macro="" textlink="">
      <xdr:nvSpPr>
        <xdr:cNvPr id="199" name="円/楕円 198"/>
        <xdr:cNvSpPr/>
      </xdr:nvSpPr>
      <xdr:spPr>
        <a:xfrm>
          <a:off x="4584700" y="135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51246</xdr:rowOff>
    </xdr:from>
    <xdr:ext cx="469744" cy="259045"/>
    <xdr:sp macro="" textlink="">
      <xdr:nvSpPr>
        <xdr:cNvPr id="200" name="維持補修費該当値テキスト"/>
        <xdr:cNvSpPr txBox="1"/>
      </xdr:nvSpPr>
      <xdr:spPr>
        <a:xfrm>
          <a:off x="4686300" y="134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147715</xdr:rowOff>
    </xdr:from>
    <xdr:to>
      <xdr:col>5</xdr:col>
      <xdr:colOff>409575</xdr:colOff>
      <xdr:row>79</xdr:row>
      <xdr:rowOff>77865</xdr:rowOff>
    </xdr:to>
    <xdr:sp macro="" textlink="">
      <xdr:nvSpPr>
        <xdr:cNvPr id="201" name="円/楕円 200"/>
        <xdr:cNvSpPr/>
      </xdr:nvSpPr>
      <xdr:spPr>
        <a:xfrm>
          <a:off x="37465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68992</xdr:rowOff>
    </xdr:from>
    <xdr:ext cx="469744" cy="259045"/>
    <xdr:sp macro="" textlink="">
      <xdr:nvSpPr>
        <xdr:cNvPr id="202" name="テキスト ボックス 201"/>
        <xdr:cNvSpPr txBox="1"/>
      </xdr:nvSpPr>
      <xdr:spPr>
        <a:xfrm>
          <a:off x="3562427" y="13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151014</xdr:rowOff>
    </xdr:from>
    <xdr:to>
      <xdr:col>4</xdr:col>
      <xdr:colOff>206375</xdr:colOff>
      <xdr:row>79</xdr:row>
      <xdr:rowOff>81164</xdr:rowOff>
    </xdr:to>
    <xdr:sp macro="" textlink="">
      <xdr:nvSpPr>
        <xdr:cNvPr id="203" name="円/楕円 202"/>
        <xdr:cNvSpPr/>
      </xdr:nvSpPr>
      <xdr:spPr>
        <a:xfrm>
          <a:off x="2857500" y="135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72291</xdr:rowOff>
    </xdr:from>
    <xdr:ext cx="469744" cy="259045"/>
    <xdr:sp macro="" textlink="">
      <xdr:nvSpPr>
        <xdr:cNvPr id="204" name="テキスト ボックス 203"/>
        <xdr:cNvSpPr txBox="1"/>
      </xdr:nvSpPr>
      <xdr:spPr>
        <a:xfrm>
          <a:off x="2673427" y="136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162575</xdr:rowOff>
    </xdr:from>
    <xdr:to>
      <xdr:col>3</xdr:col>
      <xdr:colOff>3175</xdr:colOff>
      <xdr:row>79</xdr:row>
      <xdr:rowOff>92725</xdr:rowOff>
    </xdr:to>
    <xdr:sp macro="" textlink="">
      <xdr:nvSpPr>
        <xdr:cNvPr id="205" name="円/楕円 204"/>
        <xdr:cNvSpPr/>
      </xdr:nvSpPr>
      <xdr:spPr>
        <a:xfrm>
          <a:off x="1968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83852</xdr:rowOff>
    </xdr:from>
    <xdr:ext cx="469744" cy="259045"/>
    <xdr:sp macro="" textlink="">
      <xdr:nvSpPr>
        <xdr:cNvPr id="206" name="テキスト ボックス 205"/>
        <xdr:cNvSpPr txBox="1"/>
      </xdr:nvSpPr>
      <xdr:spPr>
        <a:xfrm>
          <a:off x="1784427" y="136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165514</xdr:rowOff>
    </xdr:from>
    <xdr:to>
      <xdr:col>1</xdr:col>
      <xdr:colOff>485775</xdr:colOff>
      <xdr:row>79</xdr:row>
      <xdr:rowOff>95664</xdr:rowOff>
    </xdr:to>
    <xdr:sp macro="" textlink="">
      <xdr:nvSpPr>
        <xdr:cNvPr id="207" name="円/楕円 206"/>
        <xdr:cNvSpPr/>
      </xdr:nvSpPr>
      <xdr:spPr>
        <a:xfrm>
          <a:off x="1079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86791</xdr:rowOff>
    </xdr:from>
    <xdr:ext cx="469744" cy="259045"/>
    <xdr:sp macro="" textlink="">
      <xdr:nvSpPr>
        <xdr:cNvPr id="208" name="テキスト ボックス 207"/>
        <xdr:cNvSpPr txBox="1"/>
      </xdr:nvSpPr>
      <xdr:spPr>
        <a:xfrm>
          <a:off x="895427"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160813</xdr:rowOff>
    </xdr:from>
    <xdr:to>
      <xdr:col>6</xdr:col>
      <xdr:colOff>511175</xdr:colOff>
      <xdr:row>98</xdr:row>
      <xdr:rowOff>88951</xdr:rowOff>
    </xdr:to>
    <xdr:cxnSp macro="">
      <xdr:nvCxnSpPr>
        <xdr:cNvPr id="240" name="直線コネクタ 239"/>
        <xdr:cNvCxnSpPr/>
      </xdr:nvCxnSpPr>
      <xdr:spPr>
        <a:xfrm flipV="1">
          <a:off x="3797300" y="16791463"/>
          <a:ext cx="8382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88951</xdr:rowOff>
    </xdr:from>
    <xdr:to>
      <xdr:col>5</xdr:col>
      <xdr:colOff>358775</xdr:colOff>
      <xdr:row>98</xdr:row>
      <xdr:rowOff>130589</xdr:rowOff>
    </xdr:to>
    <xdr:cxnSp macro="">
      <xdr:nvCxnSpPr>
        <xdr:cNvPr id="243" name="直線コネクタ 242"/>
        <xdr:cNvCxnSpPr/>
      </xdr:nvCxnSpPr>
      <xdr:spPr>
        <a:xfrm flipV="1">
          <a:off x="2908300" y="16891051"/>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130589</xdr:rowOff>
    </xdr:from>
    <xdr:to>
      <xdr:col>4</xdr:col>
      <xdr:colOff>155575</xdr:colOff>
      <xdr:row>99</xdr:row>
      <xdr:rowOff>53453</xdr:rowOff>
    </xdr:to>
    <xdr:cxnSp macro="">
      <xdr:nvCxnSpPr>
        <xdr:cNvPr id="246" name="直線コネクタ 245"/>
        <xdr:cNvCxnSpPr/>
      </xdr:nvCxnSpPr>
      <xdr:spPr>
        <a:xfrm flipV="1">
          <a:off x="2019300" y="16932689"/>
          <a:ext cx="8890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53453</xdr:rowOff>
    </xdr:from>
    <xdr:to>
      <xdr:col>2</xdr:col>
      <xdr:colOff>638175</xdr:colOff>
      <xdr:row>99</xdr:row>
      <xdr:rowOff>88184</xdr:rowOff>
    </xdr:to>
    <xdr:cxnSp macro="">
      <xdr:nvCxnSpPr>
        <xdr:cNvPr id="249" name="直線コネクタ 248"/>
        <xdr:cNvCxnSpPr/>
      </xdr:nvCxnSpPr>
      <xdr:spPr>
        <a:xfrm flipV="1">
          <a:off x="1130300" y="17027003"/>
          <a:ext cx="8890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110013</xdr:rowOff>
    </xdr:from>
    <xdr:to>
      <xdr:col>6</xdr:col>
      <xdr:colOff>561975</xdr:colOff>
      <xdr:row>98</xdr:row>
      <xdr:rowOff>40163</xdr:rowOff>
    </xdr:to>
    <xdr:sp macro="" textlink="">
      <xdr:nvSpPr>
        <xdr:cNvPr id="259" name="円/楕円 258"/>
        <xdr:cNvSpPr/>
      </xdr:nvSpPr>
      <xdr:spPr>
        <a:xfrm>
          <a:off x="4584700" y="16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88440</xdr:rowOff>
    </xdr:from>
    <xdr:ext cx="534377" cy="259045"/>
    <xdr:sp macro="" textlink="">
      <xdr:nvSpPr>
        <xdr:cNvPr id="260" name="扶助費該当値テキスト"/>
        <xdr:cNvSpPr txBox="1"/>
      </xdr:nvSpPr>
      <xdr:spPr>
        <a:xfrm>
          <a:off x="4686300" y="167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38151</xdr:rowOff>
    </xdr:from>
    <xdr:to>
      <xdr:col>5</xdr:col>
      <xdr:colOff>409575</xdr:colOff>
      <xdr:row>98</xdr:row>
      <xdr:rowOff>139751</xdr:rowOff>
    </xdr:to>
    <xdr:sp macro="" textlink="">
      <xdr:nvSpPr>
        <xdr:cNvPr id="261" name="円/楕円 260"/>
        <xdr:cNvSpPr/>
      </xdr:nvSpPr>
      <xdr:spPr>
        <a:xfrm>
          <a:off x="3746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130878</xdr:rowOff>
    </xdr:from>
    <xdr:ext cx="534377" cy="259045"/>
    <xdr:sp macro="" textlink="">
      <xdr:nvSpPr>
        <xdr:cNvPr id="262" name="テキスト ボックス 261"/>
        <xdr:cNvSpPr txBox="1"/>
      </xdr:nvSpPr>
      <xdr:spPr>
        <a:xfrm>
          <a:off x="3530111" y="169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79789</xdr:rowOff>
    </xdr:from>
    <xdr:to>
      <xdr:col>4</xdr:col>
      <xdr:colOff>206375</xdr:colOff>
      <xdr:row>99</xdr:row>
      <xdr:rowOff>9939</xdr:rowOff>
    </xdr:to>
    <xdr:sp macro="" textlink="">
      <xdr:nvSpPr>
        <xdr:cNvPr id="263" name="円/楕円 262"/>
        <xdr:cNvSpPr/>
      </xdr:nvSpPr>
      <xdr:spPr>
        <a:xfrm>
          <a:off x="2857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1066</xdr:rowOff>
    </xdr:from>
    <xdr:ext cx="534377" cy="259045"/>
    <xdr:sp macro="" textlink="">
      <xdr:nvSpPr>
        <xdr:cNvPr id="264" name="テキスト ボックス 263"/>
        <xdr:cNvSpPr txBox="1"/>
      </xdr:nvSpPr>
      <xdr:spPr>
        <a:xfrm>
          <a:off x="2641111" y="169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2653</xdr:rowOff>
    </xdr:from>
    <xdr:to>
      <xdr:col>3</xdr:col>
      <xdr:colOff>3175</xdr:colOff>
      <xdr:row>99</xdr:row>
      <xdr:rowOff>104253</xdr:rowOff>
    </xdr:to>
    <xdr:sp macro="" textlink="">
      <xdr:nvSpPr>
        <xdr:cNvPr id="265" name="円/楕円 264"/>
        <xdr:cNvSpPr/>
      </xdr:nvSpPr>
      <xdr:spPr>
        <a:xfrm>
          <a:off x="1968500" y="16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95380</xdr:rowOff>
    </xdr:from>
    <xdr:ext cx="534377" cy="259045"/>
    <xdr:sp macro="" textlink="">
      <xdr:nvSpPr>
        <xdr:cNvPr id="266" name="テキスト ボックス 265"/>
        <xdr:cNvSpPr txBox="1"/>
      </xdr:nvSpPr>
      <xdr:spPr>
        <a:xfrm>
          <a:off x="1752111" y="170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37384</xdr:rowOff>
    </xdr:from>
    <xdr:to>
      <xdr:col>1</xdr:col>
      <xdr:colOff>485775</xdr:colOff>
      <xdr:row>99</xdr:row>
      <xdr:rowOff>138984</xdr:rowOff>
    </xdr:to>
    <xdr:sp macro="" textlink="">
      <xdr:nvSpPr>
        <xdr:cNvPr id="267" name="円/楕円 266"/>
        <xdr:cNvSpPr/>
      </xdr:nvSpPr>
      <xdr:spPr>
        <a:xfrm>
          <a:off x="1079500" y="170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130111</xdr:rowOff>
    </xdr:from>
    <xdr:ext cx="534377" cy="259045"/>
    <xdr:sp macro="" textlink="">
      <xdr:nvSpPr>
        <xdr:cNvPr id="268" name="テキスト ボックス 267"/>
        <xdr:cNvSpPr txBox="1"/>
      </xdr:nvSpPr>
      <xdr:spPr>
        <a:xfrm>
          <a:off x="863111" y="171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62509</xdr:rowOff>
    </xdr:from>
    <xdr:to>
      <xdr:col>15</xdr:col>
      <xdr:colOff>180975</xdr:colOff>
      <xdr:row>35</xdr:row>
      <xdr:rowOff>42151</xdr:rowOff>
    </xdr:to>
    <xdr:cxnSp macro="">
      <xdr:nvCxnSpPr>
        <xdr:cNvPr id="297" name="直線コネクタ 296"/>
        <xdr:cNvCxnSpPr/>
      </xdr:nvCxnSpPr>
      <xdr:spPr>
        <a:xfrm>
          <a:off x="9639300" y="5891809"/>
          <a:ext cx="838200" cy="1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62509</xdr:rowOff>
    </xdr:from>
    <xdr:to>
      <xdr:col>14</xdr:col>
      <xdr:colOff>28575</xdr:colOff>
      <xdr:row>35</xdr:row>
      <xdr:rowOff>62878</xdr:rowOff>
    </xdr:to>
    <xdr:cxnSp macro="">
      <xdr:nvCxnSpPr>
        <xdr:cNvPr id="300" name="直線コネクタ 299"/>
        <xdr:cNvCxnSpPr/>
      </xdr:nvCxnSpPr>
      <xdr:spPr>
        <a:xfrm flipV="1">
          <a:off x="8750300" y="5891809"/>
          <a:ext cx="889000" cy="1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6909</xdr:rowOff>
    </xdr:from>
    <xdr:to>
      <xdr:col>12</xdr:col>
      <xdr:colOff>511175</xdr:colOff>
      <xdr:row>35</xdr:row>
      <xdr:rowOff>62878</xdr:rowOff>
    </xdr:to>
    <xdr:cxnSp macro="">
      <xdr:nvCxnSpPr>
        <xdr:cNvPr id="303" name="直線コネクタ 302"/>
        <xdr:cNvCxnSpPr/>
      </xdr:nvCxnSpPr>
      <xdr:spPr>
        <a:xfrm>
          <a:off x="7861300" y="5836209"/>
          <a:ext cx="889000" cy="2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6909</xdr:rowOff>
    </xdr:from>
    <xdr:to>
      <xdr:col>11</xdr:col>
      <xdr:colOff>307975</xdr:colOff>
      <xdr:row>35</xdr:row>
      <xdr:rowOff>58560</xdr:rowOff>
    </xdr:to>
    <xdr:cxnSp macro="">
      <xdr:nvCxnSpPr>
        <xdr:cNvPr id="306" name="直線コネクタ 305"/>
        <xdr:cNvCxnSpPr/>
      </xdr:nvCxnSpPr>
      <xdr:spPr>
        <a:xfrm flipV="1">
          <a:off x="6972300" y="5836209"/>
          <a:ext cx="889000" cy="2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162801</xdr:rowOff>
    </xdr:from>
    <xdr:to>
      <xdr:col>15</xdr:col>
      <xdr:colOff>231775</xdr:colOff>
      <xdr:row>35</xdr:row>
      <xdr:rowOff>92951</xdr:rowOff>
    </xdr:to>
    <xdr:sp macro="" textlink="">
      <xdr:nvSpPr>
        <xdr:cNvPr id="316" name="円/楕円 315"/>
        <xdr:cNvSpPr/>
      </xdr:nvSpPr>
      <xdr:spPr>
        <a:xfrm>
          <a:off x="10426700" y="59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14228</xdr:rowOff>
    </xdr:from>
    <xdr:ext cx="534377" cy="259045"/>
    <xdr:sp macro="" textlink="">
      <xdr:nvSpPr>
        <xdr:cNvPr id="317" name="補助費等該当値テキスト"/>
        <xdr:cNvSpPr txBox="1"/>
      </xdr:nvSpPr>
      <xdr:spPr>
        <a:xfrm>
          <a:off x="10528300" y="5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11709</xdr:rowOff>
    </xdr:from>
    <xdr:to>
      <xdr:col>14</xdr:col>
      <xdr:colOff>79375</xdr:colOff>
      <xdr:row>34</xdr:row>
      <xdr:rowOff>113309</xdr:rowOff>
    </xdr:to>
    <xdr:sp macro="" textlink="">
      <xdr:nvSpPr>
        <xdr:cNvPr id="318" name="円/楕円 317"/>
        <xdr:cNvSpPr/>
      </xdr:nvSpPr>
      <xdr:spPr>
        <a:xfrm>
          <a:off x="9588500" y="5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129836</xdr:rowOff>
    </xdr:from>
    <xdr:ext cx="534377" cy="259045"/>
    <xdr:sp macro="" textlink="">
      <xdr:nvSpPr>
        <xdr:cNvPr id="319" name="テキスト ボックス 318"/>
        <xdr:cNvSpPr txBox="1"/>
      </xdr:nvSpPr>
      <xdr:spPr>
        <a:xfrm>
          <a:off x="9372111" y="5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12078</xdr:rowOff>
    </xdr:from>
    <xdr:to>
      <xdr:col>12</xdr:col>
      <xdr:colOff>561975</xdr:colOff>
      <xdr:row>35</xdr:row>
      <xdr:rowOff>113678</xdr:rowOff>
    </xdr:to>
    <xdr:sp macro="" textlink="">
      <xdr:nvSpPr>
        <xdr:cNvPr id="320" name="円/楕円 319"/>
        <xdr:cNvSpPr/>
      </xdr:nvSpPr>
      <xdr:spPr>
        <a:xfrm>
          <a:off x="8699500" y="6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130205</xdr:rowOff>
    </xdr:from>
    <xdr:ext cx="534377" cy="259045"/>
    <xdr:sp macro="" textlink="">
      <xdr:nvSpPr>
        <xdr:cNvPr id="321" name="テキスト ボックス 320"/>
        <xdr:cNvSpPr txBox="1"/>
      </xdr:nvSpPr>
      <xdr:spPr>
        <a:xfrm>
          <a:off x="8483111" y="57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127559</xdr:rowOff>
    </xdr:from>
    <xdr:to>
      <xdr:col>11</xdr:col>
      <xdr:colOff>358775</xdr:colOff>
      <xdr:row>34</xdr:row>
      <xdr:rowOff>57709</xdr:rowOff>
    </xdr:to>
    <xdr:sp macro="" textlink="">
      <xdr:nvSpPr>
        <xdr:cNvPr id="322" name="円/楕円 321"/>
        <xdr:cNvSpPr/>
      </xdr:nvSpPr>
      <xdr:spPr>
        <a:xfrm>
          <a:off x="7810500" y="57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74236</xdr:rowOff>
    </xdr:from>
    <xdr:ext cx="534377" cy="259045"/>
    <xdr:sp macro="" textlink="">
      <xdr:nvSpPr>
        <xdr:cNvPr id="323" name="テキスト ボックス 322"/>
        <xdr:cNvSpPr txBox="1"/>
      </xdr:nvSpPr>
      <xdr:spPr>
        <a:xfrm>
          <a:off x="7594111" y="55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7760</xdr:rowOff>
    </xdr:from>
    <xdr:to>
      <xdr:col>10</xdr:col>
      <xdr:colOff>155575</xdr:colOff>
      <xdr:row>35</xdr:row>
      <xdr:rowOff>109360</xdr:rowOff>
    </xdr:to>
    <xdr:sp macro="" textlink="">
      <xdr:nvSpPr>
        <xdr:cNvPr id="324" name="円/楕円 323"/>
        <xdr:cNvSpPr/>
      </xdr:nvSpPr>
      <xdr:spPr>
        <a:xfrm>
          <a:off x="6921500" y="60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125887</xdr:rowOff>
    </xdr:from>
    <xdr:ext cx="534377" cy="259045"/>
    <xdr:sp macro="" textlink="">
      <xdr:nvSpPr>
        <xdr:cNvPr id="325" name="テキスト ボックス 324"/>
        <xdr:cNvSpPr txBox="1"/>
      </xdr:nvSpPr>
      <xdr:spPr>
        <a:xfrm>
          <a:off x="6705111" y="57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96982</xdr:rowOff>
    </xdr:from>
    <xdr:to>
      <xdr:col>15</xdr:col>
      <xdr:colOff>180975</xdr:colOff>
      <xdr:row>55</xdr:row>
      <xdr:rowOff>112657</xdr:rowOff>
    </xdr:to>
    <xdr:cxnSp macro="">
      <xdr:nvCxnSpPr>
        <xdr:cNvPr id="354" name="直線コネクタ 353"/>
        <xdr:cNvCxnSpPr/>
      </xdr:nvCxnSpPr>
      <xdr:spPr>
        <a:xfrm>
          <a:off x="9639300" y="9526732"/>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96982</xdr:rowOff>
    </xdr:from>
    <xdr:to>
      <xdr:col>14</xdr:col>
      <xdr:colOff>28575</xdr:colOff>
      <xdr:row>56</xdr:row>
      <xdr:rowOff>103566</xdr:rowOff>
    </xdr:to>
    <xdr:cxnSp macro="">
      <xdr:nvCxnSpPr>
        <xdr:cNvPr id="357" name="直線コネクタ 356"/>
        <xdr:cNvCxnSpPr/>
      </xdr:nvCxnSpPr>
      <xdr:spPr>
        <a:xfrm flipV="1">
          <a:off x="8750300" y="9526732"/>
          <a:ext cx="889000" cy="1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103566</xdr:rowOff>
    </xdr:from>
    <xdr:to>
      <xdr:col>12</xdr:col>
      <xdr:colOff>511175</xdr:colOff>
      <xdr:row>57</xdr:row>
      <xdr:rowOff>20843</xdr:rowOff>
    </xdr:to>
    <xdr:cxnSp macro="">
      <xdr:nvCxnSpPr>
        <xdr:cNvPr id="360" name="直線コネクタ 359"/>
        <xdr:cNvCxnSpPr/>
      </xdr:nvCxnSpPr>
      <xdr:spPr>
        <a:xfrm flipV="1">
          <a:off x="7861300" y="9704766"/>
          <a:ext cx="889000" cy="8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117937</xdr:rowOff>
    </xdr:from>
    <xdr:to>
      <xdr:col>11</xdr:col>
      <xdr:colOff>307975</xdr:colOff>
      <xdr:row>57</xdr:row>
      <xdr:rowOff>20843</xdr:rowOff>
    </xdr:to>
    <xdr:cxnSp macro="">
      <xdr:nvCxnSpPr>
        <xdr:cNvPr id="363" name="直線コネクタ 362"/>
        <xdr:cNvCxnSpPr/>
      </xdr:nvCxnSpPr>
      <xdr:spPr>
        <a:xfrm>
          <a:off x="6972300" y="9547687"/>
          <a:ext cx="889000" cy="2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61857</xdr:rowOff>
    </xdr:from>
    <xdr:to>
      <xdr:col>15</xdr:col>
      <xdr:colOff>231775</xdr:colOff>
      <xdr:row>55</xdr:row>
      <xdr:rowOff>163457</xdr:rowOff>
    </xdr:to>
    <xdr:sp macro="" textlink="">
      <xdr:nvSpPr>
        <xdr:cNvPr id="373" name="円/楕円 372"/>
        <xdr:cNvSpPr/>
      </xdr:nvSpPr>
      <xdr:spPr>
        <a:xfrm>
          <a:off x="10426700" y="9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84734</xdr:rowOff>
    </xdr:from>
    <xdr:ext cx="534377" cy="259045"/>
    <xdr:sp macro="" textlink="">
      <xdr:nvSpPr>
        <xdr:cNvPr id="374" name="普通建設事業費該当値テキスト"/>
        <xdr:cNvSpPr txBox="1"/>
      </xdr:nvSpPr>
      <xdr:spPr>
        <a:xfrm>
          <a:off x="10528300" y="93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46182</xdr:rowOff>
    </xdr:from>
    <xdr:to>
      <xdr:col>14</xdr:col>
      <xdr:colOff>79375</xdr:colOff>
      <xdr:row>55</xdr:row>
      <xdr:rowOff>147782</xdr:rowOff>
    </xdr:to>
    <xdr:sp macro="" textlink="">
      <xdr:nvSpPr>
        <xdr:cNvPr id="375" name="円/楕円 374"/>
        <xdr:cNvSpPr/>
      </xdr:nvSpPr>
      <xdr:spPr>
        <a:xfrm>
          <a:off x="9588500" y="9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138909</xdr:rowOff>
    </xdr:from>
    <xdr:ext cx="534377" cy="259045"/>
    <xdr:sp macro="" textlink="">
      <xdr:nvSpPr>
        <xdr:cNvPr id="376" name="テキスト ボックス 375"/>
        <xdr:cNvSpPr txBox="1"/>
      </xdr:nvSpPr>
      <xdr:spPr>
        <a:xfrm>
          <a:off x="9372111" y="95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52766</xdr:rowOff>
    </xdr:from>
    <xdr:to>
      <xdr:col>12</xdr:col>
      <xdr:colOff>561975</xdr:colOff>
      <xdr:row>56</xdr:row>
      <xdr:rowOff>154366</xdr:rowOff>
    </xdr:to>
    <xdr:sp macro="" textlink="">
      <xdr:nvSpPr>
        <xdr:cNvPr id="377" name="円/楕円 376"/>
        <xdr:cNvSpPr/>
      </xdr:nvSpPr>
      <xdr:spPr>
        <a:xfrm>
          <a:off x="8699500" y="96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145493</xdr:rowOff>
    </xdr:from>
    <xdr:ext cx="534377" cy="259045"/>
    <xdr:sp macro="" textlink="">
      <xdr:nvSpPr>
        <xdr:cNvPr id="378" name="テキスト ボックス 377"/>
        <xdr:cNvSpPr txBox="1"/>
      </xdr:nvSpPr>
      <xdr:spPr>
        <a:xfrm>
          <a:off x="8483111" y="974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141493</xdr:rowOff>
    </xdr:from>
    <xdr:to>
      <xdr:col>11</xdr:col>
      <xdr:colOff>358775</xdr:colOff>
      <xdr:row>57</xdr:row>
      <xdr:rowOff>71643</xdr:rowOff>
    </xdr:to>
    <xdr:sp macro="" textlink="">
      <xdr:nvSpPr>
        <xdr:cNvPr id="379" name="円/楕円 378"/>
        <xdr:cNvSpPr/>
      </xdr:nvSpPr>
      <xdr:spPr>
        <a:xfrm>
          <a:off x="7810500" y="97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62770</xdr:rowOff>
    </xdr:from>
    <xdr:ext cx="534377" cy="259045"/>
    <xdr:sp macro="" textlink="">
      <xdr:nvSpPr>
        <xdr:cNvPr id="380" name="テキスト ボックス 379"/>
        <xdr:cNvSpPr txBox="1"/>
      </xdr:nvSpPr>
      <xdr:spPr>
        <a:xfrm>
          <a:off x="7594111" y="983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67137</xdr:rowOff>
    </xdr:from>
    <xdr:to>
      <xdr:col>10</xdr:col>
      <xdr:colOff>155575</xdr:colOff>
      <xdr:row>55</xdr:row>
      <xdr:rowOff>168737</xdr:rowOff>
    </xdr:to>
    <xdr:sp macro="" textlink="">
      <xdr:nvSpPr>
        <xdr:cNvPr id="381" name="円/楕円 380"/>
        <xdr:cNvSpPr/>
      </xdr:nvSpPr>
      <xdr:spPr>
        <a:xfrm>
          <a:off x="6921500" y="94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13814</xdr:rowOff>
    </xdr:from>
    <xdr:ext cx="534377" cy="259045"/>
    <xdr:sp macro="" textlink="">
      <xdr:nvSpPr>
        <xdr:cNvPr id="382" name="テキスト ボックス 381"/>
        <xdr:cNvSpPr txBox="1"/>
      </xdr:nvSpPr>
      <xdr:spPr>
        <a:xfrm>
          <a:off x="6705111" y="92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72778</xdr:rowOff>
    </xdr:from>
    <xdr:to>
      <xdr:col>15</xdr:col>
      <xdr:colOff>180975</xdr:colOff>
      <xdr:row>73</xdr:row>
      <xdr:rowOff>160427</xdr:rowOff>
    </xdr:to>
    <xdr:cxnSp macro="">
      <xdr:nvCxnSpPr>
        <xdr:cNvPr id="411" name="直線コネクタ 410"/>
        <xdr:cNvCxnSpPr/>
      </xdr:nvCxnSpPr>
      <xdr:spPr>
        <a:xfrm>
          <a:off x="9639300" y="12588628"/>
          <a:ext cx="8382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72778</xdr:rowOff>
    </xdr:from>
    <xdr:to>
      <xdr:col>14</xdr:col>
      <xdr:colOff>28575</xdr:colOff>
      <xdr:row>75</xdr:row>
      <xdr:rowOff>111163</xdr:rowOff>
    </xdr:to>
    <xdr:cxnSp macro="">
      <xdr:nvCxnSpPr>
        <xdr:cNvPr id="414" name="直線コネクタ 413"/>
        <xdr:cNvCxnSpPr/>
      </xdr:nvCxnSpPr>
      <xdr:spPr>
        <a:xfrm flipV="1">
          <a:off x="8750300" y="12588628"/>
          <a:ext cx="889000" cy="3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109627</xdr:rowOff>
    </xdr:from>
    <xdr:to>
      <xdr:col>15</xdr:col>
      <xdr:colOff>231775</xdr:colOff>
      <xdr:row>74</xdr:row>
      <xdr:rowOff>39777</xdr:rowOff>
    </xdr:to>
    <xdr:sp macro="" textlink="">
      <xdr:nvSpPr>
        <xdr:cNvPr id="424" name="円/楕円 423"/>
        <xdr:cNvSpPr/>
      </xdr:nvSpPr>
      <xdr:spPr>
        <a:xfrm>
          <a:off x="10426700" y="126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132504</xdr:rowOff>
    </xdr:from>
    <xdr:ext cx="534377" cy="259045"/>
    <xdr:sp macro="" textlink="">
      <xdr:nvSpPr>
        <xdr:cNvPr id="425" name="普通建設事業費 （ うち新規整備　）該当値テキスト"/>
        <xdr:cNvSpPr txBox="1"/>
      </xdr:nvSpPr>
      <xdr:spPr>
        <a:xfrm>
          <a:off x="10528300" y="12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21978</xdr:rowOff>
    </xdr:from>
    <xdr:to>
      <xdr:col>14</xdr:col>
      <xdr:colOff>79375</xdr:colOff>
      <xdr:row>73</xdr:row>
      <xdr:rowOff>123578</xdr:rowOff>
    </xdr:to>
    <xdr:sp macro="" textlink="">
      <xdr:nvSpPr>
        <xdr:cNvPr id="426" name="円/楕円 425"/>
        <xdr:cNvSpPr/>
      </xdr:nvSpPr>
      <xdr:spPr>
        <a:xfrm>
          <a:off x="9588500" y="125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140105</xdr:rowOff>
    </xdr:from>
    <xdr:ext cx="534377" cy="259045"/>
    <xdr:sp macro="" textlink="">
      <xdr:nvSpPr>
        <xdr:cNvPr id="427" name="テキスト ボックス 426"/>
        <xdr:cNvSpPr txBox="1"/>
      </xdr:nvSpPr>
      <xdr:spPr>
        <a:xfrm>
          <a:off x="9372111" y="123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60363</xdr:rowOff>
    </xdr:from>
    <xdr:to>
      <xdr:col>12</xdr:col>
      <xdr:colOff>561975</xdr:colOff>
      <xdr:row>75</xdr:row>
      <xdr:rowOff>161962</xdr:rowOff>
    </xdr:to>
    <xdr:sp macro="" textlink="">
      <xdr:nvSpPr>
        <xdr:cNvPr id="428" name="円/楕円 427"/>
        <xdr:cNvSpPr/>
      </xdr:nvSpPr>
      <xdr:spPr>
        <a:xfrm>
          <a:off x="8699500" y="12919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7040</xdr:rowOff>
    </xdr:from>
    <xdr:ext cx="534377" cy="259045"/>
    <xdr:sp macro="" textlink="">
      <xdr:nvSpPr>
        <xdr:cNvPr id="429" name="テキスト ボックス 428"/>
        <xdr:cNvSpPr txBox="1"/>
      </xdr:nvSpPr>
      <xdr:spPr>
        <a:xfrm>
          <a:off x="8483111" y="126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96507</xdr:rowOff>
    </xdr:from>
    <xdr:to>
      <xdr:col>15</xdr:col>
      <xdr:colOff>180975</xdr:colOff>
      <xdr:row>97</xdr:row>
      <xdr:rowOff>107696</xdr:rowOff>
    </xdr:to>
    <xdr:cxnSp macro="">
      <xdr:nvCxnSpPr>
        <xdr:cNvPr id="458" name="直線コネクタ 457"/>
        <xdr:cNvCxnSpPr/>
      </xdr:nvCxnSpPr>
      <xdr:spPr>
        <a:xfrm>
          <a:off x="9639300" y="16727157"/>
          <a:ext cx="8382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74854</xdr:rowOff>
    </xdr:from>
    <xdr:to>
      <xdr:col>14</xdr:col>
      <xdr:colOff>28575</xdr:colOff>
      <xdr:row>97</xdr:row>
      <xdr:rowOff>96507</xdr:rowOff>
    </xdr:to>
    <xdr:cxnSp macro="">
      <xdr:nvCxnSpPr>
        <xdr:cNvPr id="461" name="直線コネクタ 460"/>
        <xdr:cNvCxnSpPr/>
      </xdr:nvCxnSpPr>
      <xdr:spPr>
        <a:xfrm>
          <a:off x="8750300" y="1670550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56896</xdr:rowOff>
    </xdr:from>
    <xdr:to>
      <xdr:col>15</xdr:col>
      <xdr:colOff>231775</xdr:colOff>
      <xdr:row>97</xdr:row>
      <xdr:rowOff>158496</xdr:rowOff>
    </xdr:to>
    <xdr:sp macro="" textlink="">
      <xdr:nvSpPr>
        <xdr:cNvPr id="471" name="円/楕円 470"/>
        <xdr:cNvSpPr/>
      </xdr:nvSpPr>
      <xdr:spPr>
        <a:xfrm>
          <a:off x="104267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35323</xdr:rowOff>
    </xdr:from>
    <xdr:ext cx="534377" cy="259045"/>
    <xdr:sp macro="" textlink="">
      <xdr:nvSpPr>
        <xdr:cNvPr id="472" name="普通建設事業費 （ うち更新整備　）該当値テキスト"/>
        <xdr:cNvSpPr txBox="1"/>
      </xdr:nvSpPr>
      <xdr:spPr>
        <a:xfrm>
          <a:off x="10528300"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45707</xdr:rowOff>
    </xdr:from>
    <xdr:to>
      <xdr:col>14</xdr:col>
      <xdr:colOff>79375</xdr:colOff>
      <xdr:row>97</xdr:row>
      <xdr:rowOff>147307</xdr:rowOff>
    </xdr:to>
    <xdr:sp macro="" textlink="">
      <xdr:nvSpPr>
        <xdr:cNvPr id="473" name="円/楕円 472"/>
        <xdr:cNvSpPr/>
      </xdr:nvSpPr>
      <xdr:spPr>
        <a:xfrm>
          <a:off x="9588500" y="166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138434</xdr:rowOff>
    </xdr:from>
    <xdr:ext cx="534377" cy="259045"/>
    <xdr:sp macro="" textlink="">
      <xdr:nvSpPr>
        <xdr:cNvPr id="474" name="テキスト ボックス 473"/>
        <xdr:cNvSpPr txBox="1"/>
      </xdr:nvSpPr>
      <xdr:spPr>
        <a:xfrm>
          <a:off x="9372111" y="167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24054</xdr:rowOff>
    </xdr:from>
    <xdr:to>
      <xdr:col>12</xdr:col>
      <xdr:colOff>561975</xdr:colOff>
      <xdr:row>97</xdr:row>
      <xdr:rowOff>125654</xdr:rowOff>
    </xdr:to>
    <xdr:sp macro="" textlink="">
      <xdr:nvSpPr>
        <xdr:cNvPr id="475" name="円/楕円 474"/>
        <xdr:cNvSpPr/>
      </xdr:nvSpPr>
      <xdr:spPr>
        <a:xfrm>
          <a:off x="8699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116781</xdr:rowOff>
    </xdr:from>
    <xdr:ext cx="534377" cy="259045"/>
    <xdr:sp macro="" textlink="">
      <xdr:nvSpPr>
        <xdr:cNvPr id="476" name="テキスト ボックス 475"/>
        <xdr:cNvSpPr txBox="1"/>
      </xdr:nvSpPr>
      <xdr:spPr>
        <a:xfrm>
          <a:off x="8483111"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94437</xdr:rowOff>
    </xdr:from>
    <xdr:to>
      <xdr:col>23</xdr:col>
      <xdr:colOff>517525</xdr:colOff>
      <xdr:row>38</xdr:row>
      <xdr:rowOff>124452</xdr:rowOff>
    </xdr:to>
    <xdr:cxnSp macro="">
      <xdr:nvCxnSpPr>
        <xdr:cNvPr id="503" name="直線コネクタ 502"/>
        <xdr:cNvCxnSpPr/>
      </xdr:nvCxnSpPr>
      <xdr:spPr>
        <a:xfrm>
          <a:off x="15481300" y="6609537"/>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110234</xdr:rowOff>
    </xdr:from>
    <xdr:to>
      <xdr:col>22</xdr:col>
      <xdr:colOff>365125</xdr:colOff>
      <xdr:row>38</xdr:row>
      <xdr:rowOff>94437</xdr:rowOff>
    </xdr:to>
    <xdr:cxnSp macro="">
      <xdr:nvCxnSpPr>
        <xdr:cNvPr id="506" name="直線コネクタ 505"/>
        <xdr:cNvCxnSpPr/>
      </xdr:nvCxnSpPr>
      <xdr:spPr>
        <a:xfrm>
          <a:off x="14592300" y="6453884"/>
          <a:ext cx="889000" cy="1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157782</xdr:rowOff>
    </xdr:from>
    <xdr:to>
      <xdr:col>21</xdr:col>
      <xdr:colOff>161925</xdr:colOff>
      <xdr:row>37</xdr:row>
      <xdr:rowOff>110234</xdr:rowOff>
    </xdr:to>
    <xdr:cxnSp macro="">
      <xdr:nvCxnSpPr>
        <xdr:cNvPr id="509" name="直線コネクタ 508"/>
        <xdr:cNvCxnSpPr/>
      </xdr:nvCxnSpPr>
      <xdr:spPr>
        <a:xfrm>
          <a:off x="13703300" y="5815632"/>
          <a:ext cx="889000" cy="6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137094</xdr:rowOff>
    </xdr:from>
    <xdr:to>
      <xdr:col>19</xdr:col>
      <xdr:colOff>644525</xdr:colOff>
      <xdr:row>33</xdr:row>
      <xdr:rowOff>157782</xdr:rowOff>
    </xdr:to>
    <xdr:cxnSp macro="">
      <xdr:nvCxnSpPr>
        <xdr:cNvPr id="512" name="直線コネクタ 511"/>
        <xdr:cNvCxnSpPr/>
      </xdr:nvCxnSpPr>
      <xdr:spPr>
        <a:xfrm>
          <a:off x="12814300" y="579494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73652</xdr:rowOff>
    </xdr:from>
    <xdr:to>
      <xdr:col>23</xdr:col>
      <xdr:colOff>568325</xdr:colOff>
      <xdr:row>39</xdr:row>
      <xdr:rowOff>3802</xdr:rowOff>
    </xdr:to>
    <xdr:sp macro="" textlink="">
      <xdr:nvSpPr>
        <xdr:cNvPr id="522" name="円/楕円 521"/>
        <xdr:cNvSpPr/>
      </xdr:nvSpPr>
      <xdr:spPr>
        <a:xfrm>
          <a:off x="16268700" y="65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43637</xdr:rowOff>
    </xdr:from>
    <xdr:to>
      <xdr:col>22</xdr:col>
      <xdr:colOff>415925</xdr:colOff>
      <xdr:row>38</xdr:row>
      <xdr:rowOff>145237</xdr:rowOff>
    </xdr:to>
    <xdr:sp macro="" textlink="">
      <xdr:nvSpPr>
        <xdr:cNvPr id="524" name="円/楕円 523"/>
        <xdr:cNvSpPr/>
      </xdr:nvSpPr>
      <xdr:spPr>
        <a:xfrm>
          <a:off x="15430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136364</xdr:rowOff>
    </xdr:from>
    <xdr:ext cx="469744" cy="259045"/>
    <xdr:sp macro="" textlink="">
      <xdr:nvSpPr>
        <xdr:cNvPr id="525" name="テキスト ボックス 524"/>
        <xdr:cNvSpPr txBox="1"/>
      </xdr:nvSpPr>
      <xdr:spPr>
        <a:xfrm>
          <a:off x="15246427" y="665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59434</xdr:rowOff>
    </xdr:from>
    <xdr:to>
      <xdr:col>21</xdr:col>
      <xdr:colOff>212725</xdr:colOff>
      <xdr:row>37</xdr:row>
      <xdr:rowOff>161034</xdr:rowOff>
    </xdr:to>
    <xdr:sp macro="" textlink="">
      <xdr:nvSpPr>
        <xdr:cNvPr id="526" name="円/楕円 525"/>
        <xdr:cNvSpPr/>
      </xdr:nvSpPr>
      <xdr:spPr>
        <a:xfrm>
          <a:off x="14541500" y="64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6111</xdr:rowOff>
    </xdr:from>
    <xdr:ext cx="469744" cy="259045"/>
    <xdr:sp macro="" textlink="">
      <xdr:nvSpPr>
        <xdr:cNvPr id="527" name="テキスト ボックス 526"/>
        <xdr:cNvSpPr txBox="1"/>
      </xdr:nvSpPr>
      <xdr:spPr>
        <a:xfrm>
          <a:off x="14357427" y="61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106982</xdr:rowOff>
    </xdr:from>
    <xdr:to>
      <xdr:col>20</xdr:col>
      <xdr:colOff>9525</xdr:colOff>
      <xdr:row>34</xdr:row>
      <xdr:rowOff>37132</xdr:rowOff>
    </xdr:to>
    <xdr:sp macro="" textlink="">
      <xdr:nvSpPr>
        <xdr:cNvPr id="528" name="円/楕円 527"/>
        <xdr:cNvSpPr/>
      </xdr:nvSpPr>
      <xdr:spPr>
        <a:xfrm>
          <a:off x="13652500" y="57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53659</xdr:rowOff>
    </xdr:from>
    <xdr:ext cx="534377" cy="259045"/>
    <xdr:sp macro="" textlink="">
      <xdr:nvSpPr>
        <xdr:cNvPr id="529" name="テキスト ボックス 528"/>
        <xdr:cNvSpPr txBox="1"/>
      </xdr:nvSpPr>
      <xdr:spPr>
        <a:xfrm>
          <a:off x="13436111" y="55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86294</xdr:rowOff>
    </xdr:from>
    <xdr:to>
      <xdr:col>18</xdr:col>
      <xdr:colOff>492125</xdr:colOff>
      <xdr:row>34</xdr:row>
      <xdr:rowOff>16444</xdr:rowOff>
    </xdr:to>
    <xdr:sp macro="" textlink="">
      <xdr:nvSpPr>
        <xdr:cNvPr id="530" name="円/楕円 529"/>
        <xdr:cNvSpPr/>
      </xdr:nvSpPr>
      <xdr:spPr>
        <a:xfrm>
          <a:off x="12763500" y="57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32971</xdr:rowOff>
    </xdr:from>
    <xdr:ext cx="534377" cy="259045"/>
    <xdr:sp macro="" textlink="">
      <xdr:nvSpPr>
        <xdr:cNvPr id="531" name="テキスト ボックス 530"/>
        <xdr:cNvSpPr txBox="1"/>
      </xdr:nvSpPr>
      <xdr:spPr>
        <a:xfrm>
          <a:off x="12547111" y="55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132638</xdr:rowOff>
    </xdr:from>
    <xdr:to>
      <xdr:col>23</xdr:col>
      <xdr:colOff>517525</xdr:colOff>
      <xdr:row>76</xdr:row>
      <xdr:rowOff>80150</xdr:rowOff>
    </xdr:to>
    <xdr:cxnSp macro="">
      <xdr:nvCxnSpPr>
        <xdr:cNvPr id="609" name="直線コネクタ 608"/>
        <xdr:cNvCxnSpPr/>
      </xdr:nvCxnSpPr>
      <xdr:spPr>
        <a:xfrm flipV="1">
          <a:off x="15481300" y="12991388"/>
          <a:ext cx="8382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54814</xdr:rowOff>
    </xdr:from>
    <xdr:to>
      <xdr:col>22</xdr:col>
      <xdr:colOff>365125</xdr:colOff>
      <xdr:row>76</xdr:row>
      <xdr:rowOff>80150</xdr:rowOff>
    </xdr:to>
    <xdr:cxnSp macro="">
      <xdr:nvCxnSpPr>
        <xdr:cNvPr id="612" name="直線コネクタ 611"/>
        <xdr:cNvCxnSpPr/>
      </xdr:nvCxnSpPr>
      <xdr:spPr>
        <a:xfrm>
          <a:off x="14592300" y="130850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37516</xdr:rowOff>
    </xdr:from>
    <xdr:to>
      <xdr:col>21</xdr:col>
      <xdr:colOff>161925</xdr:colOff>
      <xdr:row>76</xdr:row>
      <xdr:rowOff>54814</xdr:rowOff>
    </xdr:to>
    <xdr:cxnSp macro="">
      <xdr:nvCxnSpPr>
        <xdr:cNvPr id="615" name="直線コネクタ 614"/>
        <xdr:cNvCxnSpPr/>
      </xdr:nvCxnSpPr>
      <xdr:spPr>
        <a:xfrm>
          <a:off x="13703300" y="13067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37516</xdr:rowOff>
    </xdr:from>
    <xdr:to>
      <xdr:col>19</xdr:col>
      <xdr:colOff>644525</xdr:colOff>
      <xdr:row>76</xdr:row>
      <xdr:rowOff>141796</xdr:rowOff>
    </xdr:to>
    <xdr:cxnSp macro="">
      <xdr:nvCxnSpPr>
        <xdr:cNvPr id="618" name="直線コネクタ 617"/>
        <xdr:cNvCxnSpPr/>
      </xdr:nvCxnSpPr>
      <xdr:spPr>
        <a:xfrm flipV="1">
          <a:off x="12814300" y="1306771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81838</xdr:rowOff>
    </xdr:from>
    <xdr:to>
      <xdr:col>23</xdr:col>
      <xdr:colOff>568325</xdr:colOff>
      <xdr:row>76</xdr:row>
      <xdr:rowOff>11988</xdr:rowOff>
    </xdr:to>
    <xdr:sp macro="" textlink="">
      <xdr:nvSpPr>
        <xdr:cNvPr id="628" name="円/楕円 627"/>
        <xdr:cNvSpPr/>
      </xdr:nvSpPr>
      <xdr:spPr>
        <a:xfrm>
          <a:off x="162687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60265</xdr:rowOff>
    </xdr:from>
    <xdr:ext cx="534377" cy="259045"/>
    <xdr:sp macro="" textlink="">
      <xdr:nvSpPr>
        <xdr:cNvPr id="629" name="公債費該当値テキスト"/>
        <xdr:cNvSpPr txBox="1"/>
      </xdr:nvSpPr>
      <xdr:spPr>
        <a:xfrm>
          <a:off x="16370300" y="129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29350</xdr:rowOff>
    </xdr:from>
    <xdr:to>
      <xdr:col>22</xdr:col>
      <xdr:colOff>415925</xdr:colOff>
      <xdr:row>76</xdr:row>
      <xdr:rowOff>130950</xdr:rowOff>
    </xdr:to>
    <xdr:sp macro="" textlink="">
      <xdr:nvSpPr>
        <xdr:cNvPr id="630" name="円/楕円 629"/>
        <xdr:cNvSpPr/>
      </xdr:nvSpPr>
      <xdr:spPr>
        <a:xfrm>
          <a:off x="15430500" y="13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122077</xdr:rowOff>
    </xdr:from>
    <xdr:ext cx="534377" cy="259045"/>
    <xdr:sp macro="" textlink="">
      <xdr:nvSpPr>
        <xdr:cNvPr id="631" name="テキスト ボックス 630"/>
        <xdr:cNvSpPr txBox="1"/>
      </xdr:nvSpPr>
      <xdr:spPr>
        <a:xfrm>
          <a:off x="15214111" y="13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4014</xdr:rowOff>
    </xdr:from>
    <xdr:to>
      <xdr:col>21</xdr:col>
      <xdr:colOff>212725</xdr:colOff>
      <xdr:row>76</xdr:row>
      <xdr:rowOff>105614</xdr:rowOff>
    </xdr:to>
    <xdr:sp macro="" textlink="">
      <xdr:nvSpPr>
        <xdr:cNvPr id="632" name="円/楕円 631"/>
        <xdr:cNvSpPr/>
      </xdr:nvSpPr>
      <xdr:spPr>
        <a:xfrm>
          <a:off x="14541500" y="130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96741</xdr:rowOff>
    </xdr:from>
    <xdr:ext cx="534377" cy="259045"/>
    <xdr:sp macro="" textlink="">
      <xdr:nvSpPr>
        <xdr:cNvPr id="633" name="テキスト ボックス 632"/>
        <xdr:cNvSpPr txBox="1"/>
      </xdr:nvSpPr>
      <xdr:spPr>
        <a:xfrm>
          <a:off x="14325111" y="131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158166</xdr:rowOff>
    </xdr:from>
    <xdr:to>
      <xdr:col>20</xdr:col>
      <xdr:colOff>9525</xdr:colOff>
      <xdr:row>76</xdr:row>
      <xdr:rowOff>88316</xdr:rowOff>
    </xdr:to>
    <xdr:sp macro="" textlink="">
      <xdr:nvSpPr>
        <xdr:cNvPr id="634" name="円/楕円 633"/>
        <xdr:cNvSpPr/>
      </xdr:nvSpPr>
      <xdr:spPr>
        <a:xfrm>
          <a:off x="13652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79443</xdr:rowOff>
    </xdr:from>
    <xdr:ext cx="534377" cy="259045"/>
    <xdr:sp macro="" textlink="">
      <xdr:nvSpPr>
        <xdr:cNvPr id="635" name="テキスト ボックス 634"/>
        <xdr:cNvSpPr txBox="1"/>
      </xdr:nvSpPr>
      <xdr:spPr>
        <a:xfrm>
          <a:off x="13436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90996</xdr:rowOff>
    </xdr:from>
    <xdr:to>
      <xdr:col>18</xdr:col>
      <xdr:colOff>492125</xdr:colOff>
      <xdr:row>77</xdr:row>
      <xdr:rowOff>21146</xdr:rowOff>
    </xdr:to>
    <xdr:sp macro="" textlink="">
      <xdr:nvSpPr>
        <xdr:cNvPr id="636" name="円/楕円 635"/>
        <xdr:cNvSpPr/>
      </xdr:nvSpPr>
      <xdr:spPr>
        <a:xfrm>
          <a:off x="12763500" y="131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12273</xdr:rowOff>
    </xdr:from>
    <xdr:ext cx="534377" cy="259045"/>
    <xdr:sp macro="" textlink="">
      <xdr:nvSpPr>
        <xdr:cNvPr id="637" name="テキスト ボックス 636"/>
        <xdr:cNvSpPr txBox="1"/>
      </xdr:nvSpPr>
      <xdr:spPr>
        <a:xfrm>
          <a:off x="12547111" y="132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75146</xdr:rowOff>
    </xdr:from>
    <xdr:to>
      <xdr:col>23</xdr:col>
      <xdr:colOff>517525</xdr:colOff>
      <xdr:row>99</xdr:row>
      <xdr:rowOff>18365</xdr:rowOff>
    </xdr:to>
    <xdr:cxnSp macro="">
      <xdr:nvCxnSpPr>
        <xdr:cNvPr id="666" name="直線コネクタ 665"/>
        <xdr:cNvCxnSpPr/>
      </xdr:nvCxnSpPr>
      <xdr:spPr>
        <a:xfrm>
          <a:off x="15481300" y="16362896"/>
          <a:ext cx="838200" cy="6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75146</xdr:rowOff>
    </xdr:from>
    <xdr:to>
      <xdr:col>22</xdr:col>
      <xdr:colOff>365125</xdr:colOff>
      <xdr:row>98</xdr:row>
      <xdr:rowOff>121259</xdr:rowOff>
    </xdr:to>
    <xdr:cxnSp macro="">
      <xdr:nvCxnSpPr>
        <xdr:cNvPr id="669" name="直線コネクタ 668"/>
        <xdr:cNvCxnSpPr/>
      </xdr:nvCxnSpPr>
      <xdr:spPr>
        <a:xfrm flipV="1">
          <a:off x="14592300" y="16362896"/>
          <a:ext cx="889000" cy="56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93269</xdr:rowOff>
    </xdr:from>
    <xdr:to>
      <xdr:col>21</xdr:col>
      <xdr:colOff>161925</xdr:colOff>
      <xdr:row>98</xdr:row>
      <xdr:rowOff>121259</xdr:rowOff>
    </xdr:to>
    <xdr:cxnSp macro="">
      <xdr:nvCxnSpPr>
        <xdr:cNvPr id="672" name="直線コネクタ 671"/>
        <xdr:cNvCxnSpPr/>
      </xdr:nvCxnSpPr>
      <xdr:spPr>
        <a:xfrm>
          <a:off x="13703300" y="16895369"/>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72961</xdr:rowOff>
    </xdr:from>
    <xdr:to>
      <xdr:col>19</xdr:col>
      <xdr:colOff>644525</xdr:colOff>
      <xdr:row>98</xdr:row>
      <xdr:rowOff>93269</xdr:rowOff>
    </xdr:to>
    <xdr:cxnSp macro="">
      <xdr:nvCxnSpPr>
        <xdr:cNvPr id="675" name="直線コネクタ 674"/>
        <xdr:cNvCxnSpPr/>
      </xdr:nvCxnSpPr>
      <xdr:spPr>
        <a:xfrm>
          <a:off x="12814300" y="16875061"/>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139015</xdr:rowOff>
    </xdr:from>
    <xdr:to>
      <xdr:col>23</xdr:col>
      <xdr:colOff>568325</xdr:colOff>
      <xdr:row>99</xdr:row>
      <xdr:rowOff>69165</xdr:rowOff>
    </xdr:to>
    <xdr:sp macro="" textlink="">
      <xdr:nvSpPr>
        <xdr:cNvPr id="685" name="円/楕円 684"/>
        <xdr:cNvSpPr/>
      </xdr:nvSpPr>
      <xdr:spPr>
        <a:xfrm>
          <a:off x="16268700" y="169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53942</xdr:rowOff>
    </xdr:from>
    <xdr:ext cx="469744" cy="259045"/>
    <xdr:sp macro="" textlink="">
      <xdr:nvSpPr>
        <xdr:cNvPr id="686" name="積立金該当値テキスト"/>
        <xdr:cNvSpPr txBox="1"/>
      </xdr:nvSpPr>
      <xdr:spPr>
        <a:xfrm>
          <a:off x="16370300" y="168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24346</xdr:rowOff>
    </xdr:from>
    <xdr:to>
      <xdr:col>22</xdr:col>
      <xdr:colOff>415925</xdr:colOff>
      <xdr:row>95</xdr:row>
      <xdr:rowOff>125946</xdr:rowOff>
    </xdr:to>
    <xdr:sp macro="" textlink="">
      <xdr:nvSpPr>
        <xdr:cNvPr id="687" name="円/楕円 686"/>
        <xdr:cNvSpPr/>
      </xdr:nvSpPr>
      <xdr:spPr>
        <a:xfrm>
          <a:off x="15430500" y="163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142473</xdr:rowOff>
    </xdr:from>
    <xdr:ext cx="534377" cy="259045"/>
    <xdr:sp macro="" textlink="">
      <xdr:nvSpPr>
        <xdr:cNvPr id="688" name="テキスト ボックス 687"/>
        <xdr:cNvSpPr txBox="1"/>
      </xdr:nvSpPr>
      <xdr:spPr>
        <a:xfrm>
          <a:off x="15214111" y="160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70459</xdr:rowOff>
    </xdr:from>
    <xdr:to>
      <xdr:col>21</xdr:col>
      <xdr:colOff>212725</xdr:colOff>
      <xdr:row>99</xdr:row>
      <xdr:rowOff>609</xdr:rowOff>
    </xdr:to>
    <xdr:sp macro="" textlink="">
      <xdr:nvSpPr>
        <xdr:cNvPr id="689" name="円/楕円 688"/>
        <xdr:cNvSpPr/>
      </xdr:nvSpPr>
      <xdr:spPr>
        <a:xfrm>
          <a:off x="14541500" y="16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163186</xdr:rowOff>
    </xdr:from>
    <xdr:ext cx="469744" cy="259045"/>
    <xdr:sp macro="" textlink="">
      <xdr:nvSpPr>
        <xdr:cNvPr id="690" name="テキスト ボックス 689"/>
        <xdr:cNvSpPr txBox="1"/>
      </xdr:nvSpPr>
      <xdr:spPr>
        <a:xfrm>
          <a:off x="14357427" y="1696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42469</xdr:rowOff>
    </xdr:from>
    <xdr:to>
      <xdr:col>20</xdr:col>
      <xdr:colOff>9525</xdr:colOff>
      <xdr:row>98</xdr:row>
      <xdr:rowOff>144069</xdr:rowOff>
    </xdr:to>
    <xdr:sp macro="" textlink="">
      <xdr:nvSpPr>
        <xdr:cNvPr id="691" name="円/楕円 690"/>
        <xdr:cNvSpPr/>
      </xdr:nvSpPr>
      <xdr:spPr>
        <a:xfrm>
          <a:off x="13652500" y="16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135196</xdr:rowOff>
    </xdr:from>
    <xdr:ext cx="469744" cy="259045"/>
    <xdr:sp macro="" textlink="">
      <xdr:nvSpPr>
        <xdr:cNvPr id="692" name="テキスト ボックス 691"/>
        <xdr:cNvSpPr txBox="1"/>
      </xdr:nvSpPr>
      <xdr:spPr>
        <a:xfrm>
          <a:off x="13468427" y="169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22161</xdr:rowOff>
    </xdr:from>
    <xdr:to>
      <xdr:col>18</xdr:col>
      <xdr:colOff>492125</xdr:colOff>
      <xdr:row>98</xdr:row>
      <xdr:rowOff>123761</xdr:rowOff>
    </xdr:to>
    <xdr:sp macro="" textlink="">
      <xdr:nvSpPr>
        <xdr:cNvPr id="693" name="円/楕円 692"/>
        <xdr:cNvSpPr/>
      </xdr:nvSpPr>
      <xdr:spPr>
        <a:xfrm>
          <a:off x="12763500" y="168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114888</xdr:rowOff>
    </xdr:from>
    <xdr:ext cx="534377" cy="259045"/>
    <xdr:sp macro="" textlink="">
      <xdr:nvSpPr>
        <xdr:cNvPr id="694" name="テキスト ボックス 693"/>
        <xdr:cNvSpPr txBox="1"/>
      </xdr:nvSpPr>
      <xdr:spPr>
        <a:xfrm>
          <a:off x="12547111" y="169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40894</xdr:rowOff>
    </xdr:from>
    <xdr:to>
      <xdr:col>32</xdr:col>
      <xdr:colOff>187325</xdr:colOff>
      <xdr:row>37</xdr:row>
      <xdr:rowOff>1143</xdr:rowOff>
    </xdr:to>
    <xdr:cxnSp macro="">
      <xdr:nvCxnSpPr>
        <xdr:cNvPr id="723" name="直線コネクタ 722"/>
        <xdr:cNvCxnSpPr/>
      </xdr:nvCxnSpPr>
      <xdr:spPr>
        <a:xfrm flipV="1">
          <a:off x="21323300" y="6213094"/>
          <a:ext cx="838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132715</xdr:rowOff>
    </xdr:from>
    <xdr:to>
      <xdr:col>31</xdr:col>
      <xdr:colOff>34925</xdr:colOff>
      <xdr:row>37</xdr:row>
      <xdr:rowOff>1143</xdr:rowOff>
    </xdr:to>
    <xdr:cxnSp macro="">
      <xdr:nvCxnSpPr>
        <xdr:cNvPr id="726" name="直線コネクタ 725"/>
        <xdr:cNvCxnSpPr/>
      </xdr:nvCxnSpPr>
      <xdr:spPr>
        <a:xfrm>
          <a:off x="20434300" y="6304915"/>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132715</xdr:rowOff>
    </xdr:from>
    <xdr:to>
      <xdr:col>29</xdr:col>
      <xdr:colOff>517525</xdr:colOff>
      <xdr:row>37</xdr:row>
      <xdr:rowOff>155829</xdr:rowOff>
    </xdr:to>
    <xdr:cxnSp macro="">
      <xdr:nvCxnSpPr>
        <xdr:cNvPr id="729" name="直線コネクタ 728"/>
        <xdr:cNvCxnSpPr/>
      </xdr:nvCxnSpPr>
      <xdr:spPr>
        <a:xfrm flipV="1">
          <a:off x="19545300" y="6304915"/>
          <a:ext cx="8890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124841</xdr:rowOff>
    </xdr:from>
    <xdr:to>
      <xdr:col>28</xdr:col>
      <xdr:colOff>314325</xdr:colOff>
      <xdr:row>37</xdr:row>
      <xdr:rowOff>155829</xdr:rowOff>
    </xdr:to>
    <xdr:cxnSp macro="">
      <xdr:nvCxnSpPr>
        <xdr:cNvPr id="732" name="直線コネクタ 731"/>
        <xdr:cNvCxnSpPr/>
      </xdr:nvCxnSpPr>
      <xdr:spPr>
        <a:xfrm>
          <a:off x="18656300" y="6468491"/>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161544</xdr:rowOff>
    </xdr:from>
    <xdr:to>
      <xdr:col>32</xdr:col>
      <xdr:colOff>238125</xdr:colOff>
      <xdr:row>36</xdr:row>
      <xdr:rowOff>91694</xdr:rowOff>
    </xdr:to>
    <xdr:sp macro="" textlink="">
      <xdr:nvSpPr>
        <xdr:cNvPr id="742" name="円/楕円 741"/>
        <xdr:cNvSpPr/>
      </xdr:nvSpPr>
      <xdr:spPr>
        <a:xfrm>
          <a:off x="22110700" y="61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12971</xdr:rowOff>
    </xdr:from>
    <xdr:ext cx="469744" cy="259045"/>
    <xdr:sp macro="" textlink="">
      <xdr:nvSpPr>
        <xdr:cNvPr id="743" name="投資及び出資金該当値テキスト"/>
        <xdr:cNvSpPr txBox="1"/>
      </xdr:nvSpPr>
      <xdr:spPr>
        <a:xfrm>
          <a:off x="22212300" y="601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121793</xdr:rowOff>
    </xdr:from>
    <xdr:to>
      <xdr:col>31</xdr:col>
      <xdr:colOff>85725</xdr:colOff>
      <xdr:row>37</xdr:row>
      <xdr:rowOff>51943</xdr:rowOff>
    </xdr:to>
    <xdr:sp macro="" textlink="">
      <xdr:nvSpPr>
        <xdr:cNvPr id="744" name="円/楕円 743"/>
        <xdr:cNvSpPr/>
      </xdr:nvSpPr>
      <xdr:spPr>
        <a:xfrm>
          <a:off x="21272500" y="62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68470</xdr:rowOff>
    </xdr:from>
    <xdr:ext cx="469744" cy="259045"/>
    <xdr:sp macro="" textlink="">
      <xdr:nvSpPr>
        <xdr:cNvPr id="745" name="テキスト ボックス 744"/>
        <xdr:cNvSpPr txBox="1"/>
      </xdr:nvSpPr>
      <xdr:spPr>
        <a:xfrm>
          <a:off x="21088427"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81915</xdr:rowOff>
    </xdr:from>
    <xdr:to>
      <xdr:col>29</xdr:col>
      <xdr:colOff>568325</xdr:colOff>
      <xdr:row>37</xdr:row>
      <xdr:rowOff>12065</xdr:rowOff>
    </xdr:to>
    <xdr:sp macro="" textlink="">
      <xdr:nvSpPr>
        <xdr:cNvPr id="746" name="円/楕円 745"/>
        <xdr:cNvSpPr/>
      </xdr:nvSpPr>
      <xdr:spPr>
        <a:xfrm>
          <a:off x="20383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28592</xdr:rowOff>
    </xdr:from>
    <xdr:ext cx="469744" cy="259045"/>
    <xdr:sp macro="" textlink="">
      <xdr:nvSpPr>
        <xdr:cNvPr id="747" name="テキスト ボックス 746"/>
        <xdr:cNvSpPr txBox="1"/>
      </xdr:nvSpPr>
      <xdr:spPr>
        <a:xfrm>
          <a:off x="20199427" y="60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105029</xdr:rowOff>
    </xdr:from>
    <xdr:to>
      <xdr:col>28</xdr:col>
      <xdr:colOff>365125</xdr:colOff>
      <xdr:row>38</xdr:row>
      <xdr:rowOff>35179</xdr:rowOff>
    </xdr:to>
    <xdr:sp macro="" textlink="">
      <xdr:nvSpPr>
        <xdr:cNvPr id="748" name="円/楕円 747"/>
        <xdr:cNvSpPr/>
      </xdr:nvSpPr>
      <xdr:spPr>
        <a:xfrm>
          <a:off x="19494500" y="64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51706</xdr:rowOff>
    </xdr:from>
    <xdr:ext cx="469744" cy="259045"/>
    <xdr:sp macro="" textlink="">
      <xdr:nvSpPr>
        <xdr:cNvPr id="749" name="テキスト ボックス 748"/>
        <xdr:cNvSpPr txBox="1"/>
      </xdr:nvSpPr>
      <xdr:spPr>
        <a:xfrm>
          <a:off x="19310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74041</xdr:rowOff>
    </xdr:from>
    <xdr:to>
      <xdr:col>27</xdr:col>
      <xdr:colOff>161925</xdr:colOff>
      <xdr:row>38</xdr:row>
      <xdr:rowOff>4190</xdr:rowOff>
    </xdr:to>
    <xdr:sp macro="" textlink="">
      <xdr:nvSpPr>
        <xdr:cNvPr id="750" name="円/楕円 749"/>
        <xdr:cNvSpPr/>
      </xdr:nvSpPr>
      <xdr:spPr>
        <a:xfrm>
          <a:off x="18605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20718</xdr:rowOff>
    </xdr:from>
    <xdr:ext cx="469744" cy="259045"/>
    <xdr:sp macro="" textlink="">
      <xdr:nvSpPr>
        <xdr:cNvPr id="751" name="テキスト ボックス 750"/>
        <xdr:cNvSpPr txBox="1"/>
      </xdr:nvSpPr>
      <xdr:spPr>
        <a:xfrm>
          <a:off x="18421427" y="61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144310</xdr:rowOff>
    </xdr:from>
    <xdr:to>
      <xdr:col>32</xdr:col>
      <xdr:colOff>187325</xdr:colOff>
      <xdr:row>58</xdr:row>
      <xdr:rowOff>146139</xdr:rowOff>
    </xdr:to>
    <xdr:cxnSp macro="">
      <xdr:nvCxnSpPr>
        <xdr:cNvPr id="780" name="直線コネクタ 779"/>
        <xdr:cNvCxnSpPr/>
      </xdr:nvCxnSpPr>
      <xdr:spPr>
        <a:xfrm flipV="1">
          <a:off x="21323300" y="1008841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146139</xdr:rowOff>
    </xdr:from>
    <xdr:to>
      <xdr:col>31</xdr:col>
      <xdr:colOff>34925</xdr:colOff>
      <xdr:row>58</xdr:row>
      <xdr:rowOff>149111</xdr:rowOff>
    </xdr:to>
    <xdr:cxnSp macro="">
      <xdr:nvCxnSpPr>
        <xdr:cNvPr id="783" name="直線コネクタ 782"/>
        <xdr:cNvCxnSpPr/>
      </xdr:nvCxnSpPr>
      <xdr:spPr>
        <a:xfrm flipV="1">
          <a:off x="20434300" y="100902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146482</xdr:rowOff>
    </xdr:from>
    <xdr:to>
      <xdr:col>29</xdr:col>
      <xdr:colOff>517525</xdr:colOff>
      <xdr:row>58</xdr:row>
      <xdr:rowOff>149111</xdr:rowOff>
    </xdr:to>
    <xdr:cxnSp macro="">
      <xdr:nvCxnSpPr>
        <xdr:cNvPr id="786" name="直線コネクタ 785"/>
        <xdr:cNvCxnSpPr/>
      </xdr:nvCxnSpPr>
      <xdr:spPr>
        <a:xfrm>
          <a:off x="19545300" y="1009058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146482</xdr:rowOff>
    </xdr:from>
    <xdr:to>
      <xdr:col>28</xdr:col>
      <xdr:colOff>314325</xdr:colOff>
      <xdr:row>58</xdr:row>
      <xdr:rowOff>146939</xdr:rowOff>
    </xdr:to>
    <xdr:cxnSp macro="">
      <xdr:nvCxnSpPr>
        <xdr:cNvPr id="789" name="直線コネクタ 788"/>
        <xdr:cNvCxnSpPr/>
      </xdr:nvCxnSpPr>
      <xdr:spPr>
        <a:xfrm flipV="1">
          <a:off x="18656300" y="100905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93510</xdr:rowOff>
    </xdr:from>
    <xdr:to>
      <xdr:col>32</xdr:col>
      <xdr:colOff>238125</xdr:colOff>
      <xdr:row>59</xdr:row>
      <xdr:rowOff>23660</xdr:rowOff>
    </xdr:to>
    <xdr:sp macro="" textlink="">
      <xdr:nvSpPr>
        <xdr:cNvPr id="799" name="円/楕円 798"/>
        <xdr:cNvSpPr/>
      </xdr:nvSpPr>
      <xdr:spPr>
        <a:xfrm>
          <a:off x="221107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8437</xdr:rowOff>
    </xdr:from>
    <xdr:ext cx="469744" cy="259045"/>
    <xdr:sp macro="" textlink="">
      <xdr:nvSpPr>
        <xdr:cNvPr id="800" name="貸付金該当値テキスト"/>
        <xdr:cNvSpPr txBox="1"/>
      </xdr:nvSpPr>
      <xdr:spPr>
        <a:xfrm>
          <a:off x="22212300" y="99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95339</xdr:rowOff>
    </xdr:from>
    <xdr:to>
      <xdr:col>31</xdr:col>
      <xdr:colOff>85725</xdr:colOff>
      <xdr:row>59</xdr:row>
      <xdr:rowOff>25489</xdr:rowOff>
    </xdr:to>
    <xdr:sp macro="" textlink="">
      <xdr:nvSpPr>
        <xdr:cNvPr id="801" name="円/楕円 800"/>
        <xdr:cNvSpPr/>
      </xdr:nvSpPr>
      <xdr:spPr>
        <a:xfrm>
          <a:off x="21272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16616</xdr:rowOff>
    </xdr:from>
    <xdr:ext cx="469744" cy="259045"/>
    <xdr:sp macro="" textlink="">
      <xdr:nvSpPr>
        <xdr:cNvPr id="802" name="テキスト ボックス 801"/>
        <xdr:cNvSpPr txBox="1"/>
      </xdr:nvSpPr>
      <xdr:spPr>
        <a:xfrm>
          <a:off x="21088427"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98311</xdr:rowOff>
    </xdr:from>
    <xdr:to>
      <xdr:col>29</xdr:col>
      <xdr:colOff>568325</xdr:colOff>
      <xdr:row>59</xdr:row>
      <xdr:rowOff>28461</xdr:rowOff>
    </xdr:to>
    <xdr:sp macro="" textlink="">
      <xdr:nvSpPr>
        <xdr:cNvPr id="803" name="円/楕円 802"/>
        <xdr:cNvSpPr/>
      </xdr:nvSpPr>
      <xdr:spPr>
        <a:xfrm>
          <a:off x="203835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19588</xdr:rowOff>
    </xdr:from>
    <xdr:ext cx="469744" cy="259045"/>
    <xdr:sp macro="" textlink="">
      <xdr:nvSpPr>
        <xdr:cNvPr id="804" name="テキスト ボックス 803"/>
        <xdr:cNvSpPr txBox="1"/>
      </xdr:nvSpPr>
      <xdr:spPr>
        <a:xfrm>
          <a:off x="20199427" y="101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95682</xdr:rowOff>
    </xdr:from>
    <xdr:to>
      <xdr:col>28</xdr:col>
      <xdr:colOff>365125</xdr:colOff>
      <xdr:row>59</xdr:row>
      <xdr:rowOff>25832</xdr:rowOff>
    </xdr:to>
    <xdr:sp macro="" textlink="">
      <xdr:nvSpPr>
        <xdr:cNvPr id="805" name="円/楕円 804"/>
        <xdr:cNvSpPr/>
      </xdr:nvSpPr>
      <xdr:spPr>
        <a:xfrm>
          <a:off x="19494500" y="100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16959</xdr:rowOff>
    </xdr:from>
    <xdr:ext cx="469744" cy="259045"/>
    <xdr:sp macro="" textlink="">
      <xdr:nvSpPr>
        <xdr:cNvPr id="806" name="テキスト ボックス 805"/>
        <xdr:cNvSpPr txBox="1"/>
      </xdr:nvSpPr>
      <xdr:spPr>
        <a:xfrm>
          <a:off x="19310427" y="101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96139</xdr:rowOff>
    </xdr:from>
    <xdr:to>
      <xdr:col>27</xdr:col>
      <xdr:colOff>161925</xdr:colOff>
      <xdr:row>59</xdr:row>
      <xdr:rowOff>26289</xdr:rowOff>
    </xdr:to>
    <xdr:sp macro="" textlink="">
      <xdr:nvSpPr>
        <xdr:cNvPr id="807" name="円/楕円 806"/>
        <xdr:cNvSpPr/>
      </xdr:nvSpPr>
      <xdr:spPr>
        <a:xfrm>
          <a:off x="18605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17416</xdr:rowOff>
    </xdr:from>
    <xdr:ext cx="469744" cy="259045"/>
    <xdr:sp macro="" textlink="">
      <xdr:nvSpPr>
        <xdr:cNvPr id="808" name="テキスト ボックス 807"/>
        <xdr:cNvSpPr txBox="1"/>
      </xdr:nvSpPr>
      <xdr:spPr>
        <a:xfrm>
          <a:off x="18421427"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152597</xdr:rowOff>
    </xdr:from>
    <xdr:to>
      <xdr:col>32</xdr:col>
      <xdr:colOff>187325</xdr:colOff>
      <xdr:row>75</xdr:row>
      <xdr:rowOff>165533</xdr:rowOff>
    </xdr:to>
    <xdr:cxnSp macro="">
      <xdr:nvCxnSpPr>
        <xdr:cNvPr id="838" name="直線コネクタ 837"/>
        <xdr:cNvCxnSpPr/>
      </xdr:nvCxnSpPr>
      <xdr:spPr>
        <a:xfrm flipV="1">
          <a:off x="21323300" y="13011347"/>
          <a:ext cx="8382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165533</xdr:rowOff>
    </xdr:from>
    <xdr:to>
      <xdr:col>31</xdr:col>
      <xdr:colOff>34925</xdr:colOff>
      <xdr:row>76</xdr:row>
      <xdr:rowOff>119983</xdr:rowOff>
    </xdr:to>
    <xdr:cxnSp macro="">
      <xdr:nvCxnSpPr>
        <xdr:cNvPr id="841" name="直線コネクタ 840"/>
        <xdr:cNvCxnSpPr/>
      </xdr:nvCxnSpPr>
      <xdr:spPr>
        <a:xfrm flipV="1">
          <a:off x="20434300" y="13024283"/>
          <a:ext cx="889000" cy="1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119983</xdr:rowOff>
    </xdr:from>
    <xdr:to>
      <xdr:col>29</xdr:col>
      <xdr:colOff>517525</xdr:colOff>
      <xdr:row>76</xdr:row>
      <xdr:rowOff>123946</xdr:rowOff>
    </xdr:to>
    <xdr:cxnSp macro="">
      <xdr:nvCxnSpPr>
        <xdr:cNvPr id="844" name="直線コネクタ 843"/>
        <xdr:cNvCxnSpPr/>
      </xdr:nvCxnSpPr>
      <xdr:spPr>
        <a:xfrm flipV="1">
          <a:off x="19545300" y="13150183"/>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34106</xdr:rowOff>
    </xdr:from>
    <xdr:to>
      <xdr:col>28</xdr:col>
      <xdr:colOff>314325</xdr:colOff>
      <xdr:row>76</xdr:row>
      <xdr:rowOff>123946</xdr:rowOff>
    </xdr:to>
    <xdr:cxnSp macro="">
      <xdr:nvCxnSpPr>
        <xdr:cNvPr id="847" name="直線コネクタ 846"/>
        <xdr:cNvCxnSpPr/>
      </xdr:nvCxnSpPr>
      <xdr:spPr>
        <a:xfrm>
          <a:off x="18656300" y="1306430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101797</xdr:rowOff>
    </xdr:from>
    <xdr:to>
      <xdr:col>32</xdr:col>
      <xdr:colOff>238125</xdr:colOff>
      <xdr:row>76</xdr:row>
      <xdr:rowOff>31947</xdr:rowOff>
    </xdr:to>
    <xdr:sp macro="" textlink="">
      <xdr:nvSpPr>
        <xdr:cNvPr id="857" name="円/楕円 856"/>
        <xdr:cNvSpPr/>
      </xdr:nvSpPr>
      <xdr:spPr>
        <a:xfrm>
          <a:off x="221107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80224</xdr:rowOff>
    </xdr:from>
    <xdr:ext cx="534377" cy="259045"/>
    <xdr:sp macro="" textlink="">
      <xdr:nvSpPr>
        <xdr:cNvPr id="858" name="繰出金該当値テキスト"/>
        <xdr:cNvSpPr txBox="1"/>
      </xdr:nvSpPr>
      <xdr:spPr>
        <a:xfrm>
          <a:off x="22212300" y="129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114732</xdr:rowOff>
    </xdr:from>
    <xdr:to>
      <xdr:col>31</xdr:col>
      <xdr:colOff>85725</xdr:colOff>
      <xdr:row>76</xdr:row>
      <xdr:rowOff>44881</xdr:rowOff>
    </xdr:to>
    <xdr:sp macro="" textlink="">
      <xdr:nvSpPr>
        <xdr:cNvPr id="859" name="円/楕円 858"/>
        <xdr:cNvSpPr/>
      </xdr:nvSpPr>
      <xdr:spPr>
        <a:xfrm>
          <a:off x="21272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36010</xdr:rowOff>
    </xdr:from>
    <xdr:ext cx="534377" cy="259045"/>
    <xdr:sp macro="" textlink="">
      <xdr:nvSpPr>
        <xdr:cNvPr id="860" name="テキスト ボックス 859"/>
        <xdr:cNvSpPr txBox="1"/>
      </xdr:nvSpPr>
      <xdr:spPr>
        <a:xfrm>
          <a:off x="21056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69183</xdr:rowOff>
    </xdr:from>
    <xdr:to>
      <xdr:col>29</xdr:col>
      <xdr:colOff>568325</xdr:colOff>
      <xdr:row>76</xdr:row>
      <xdr:rowOff>170783</xdr:rowOff>
    </xdr:to>
    <xdr:sp macro="" textlink="">
      <xdr:nvSpPr>
        <xdr:cNvPr id="861" name="円/楕円 860"/>
        <xdr:cNvSpPr/>
      </xdr:nvSpPr>
      <xdr:spPr>
        <a:xfrm>
          <a:off x="20383500" y="130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15860</xdr:rowOff>
    </xdr:from>
    <xdr:ext cx="534377" cy="259045"/>
    <xdr:sp macro="" textlink="">
      <xdr:nvSpPr>
        <xdr:cNvPr id="862" name="テキスト ボックス 861"/>
        <xdr:cNvSpPr txBox="1"/>
      </xdr:nvSpPr>
      <xdr:spPr>
        <a:xfrm>
          <a:off x="20167111" y="12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73146</xdr:rowOff>
    </xdr:from>
    <xdr:to>
      <xdr:col>28</xdr:col>
      <xdr:colOff>365125</xdr:colOff>
      <xdr:row>77</xdr:row>
      <xdr:rowOff>3296</xdr:rowOff>
    </xdr:to>
    <xdr:sp macro="" textlink="">
      <xdr:nvSpPr>
        <xdr:cNvPr id="863" name="円/楕円 862"/>
        <xdr:cNvSpPr/>
      </xdr:nvSpPr>
      <xdr:spPr>
        <a:xfrm>
          <a:off x="19494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19823</xdr:rowOff>
    </xdr:from>
    <xdr:ext cx="534377" cy="259045"/>
    <xdr:sp macro="" textlink="">
      <xdr:nvSpPr>
        <xdr:cNvPr id="864" name="テキスト ボックス 863"/>
        <xdr:cNvSpPr txBox="1"/>
      </xdr:nvSpPr>
      <xdr:spPr>
        <a:xfrm>
          <a:off x="19278111" y="128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154756</xdr:rowOff>
    </xdr:from>
    <xdr:to>
      <xdr:col>27</xdr:col>
      <xdr:colOff>161925</xdr:colOff>
      <xdr:row>76</xdr:row>
      <xdr:rowOff>84906</xdr:rowOff>
    </xdr:to>
    <xdr:sp macro="" textlink="">
      <xdr:nvSpPr>
        <xdr:cNvPr id="865" name="円/楕円 864"/>
        <xdr:cNvSpPr/>
      </xdr:nvSpPr>
      <xdr:spPr>
        <a:xfrm>
          <a:off x="18605500" y="130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101433</xdr:rowOff>
    </xdr:from>
    <xdr:ext cx="534377" cy="259045"/>
    <xdr:sp macro="" textlink="">
      <xdr:nvSpPr>
        <xdr:cNvPr id="866" name="テキスト ボックス 865"/>
        <xdr:cNvSpPr txBox="1"/>
      </xdr:nvSpPr>
      <xdr:spPr>
        <a:xfrm>
          <a:off x="18389111" y="127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上記</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項目のうち、類似団体平均を上回っている項目は</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項目であり、特徴としては以下のとおり。</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補助費等は、一部事務組合の施設整備負担金（ごみ処理施設、常備消防施設）の減などにより数値は大きく減少した。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普通建設事業費においては、国営土地改良事業負担金、小学校施設整備費の減などにより一人当たりコストが減少したが、新規整備分だけをみると幼保一元化施設整備費の増により、類似団体平均と比べて大きく上回ること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また、投資及び出資金の増については、上水道事業出資金の増によるものである。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このほか、前年度と比べ増加しているものとしては公債費、扶助費があげられる。特に公債費については全国平均、千葉県平均を上回っており、今後も合併特例債償還金の増加が見込まれるため、繰上償還の実施等により公債費の抑制が必要であ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78,982
78,065
262.35
35,811,402
33,538,351
2,105,680
19,587,455
39,869,180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155702</xdr:rowOff>
    </xdr:from>
    <xdr:to>
      <xdr:col>6</xdr:col>
      <xdr:colOff>511175</xdr:colOff>
      <xdr:row>36</xdr:row>
      <xdr:rowOff>85293</xdr:rowOff>
    </xdr:to>
    <xdr:cxnSp macro="">
      <xdr:nvCxnSpPr>
        <xdr:cNvPr id="59" name="直線コネクタ 58"/>
        <xdr:cNvCxnSpPr/>
      </xdr:nvCxnSpPr>
      <xdr:spPr>
        <a:xfrm>
          <a:off x="3797300" y="6156452"/>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131928</xdr:rowOff>
    </xdr:from>
    <xdr:to>
      <xdr:col>5</xdr:col>
      <xdr:colOff>358775</xdr:colOff>
      <xdr:row>35</xdr:row>
      <xdr:rowOff>155702</xdr:rowOff>
    </xdr:to>
    <xdr:cxnSp macro="">
      <xdr:nvCxnSpPr>
        <xdr:cNvPr id="62" name="直線コネクタ 61"/>
        <xdr:cNvCxnSpPr/>
      </xdr:nvCxnSpPr>
      <xdr:spPr>
        <a:xfrm>
          <a:off x="2908300" y="613267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131928</xdr:rowOff>
    </xdr:from>
    <xdr:to>
      <xdr:col>4</xdr:col>
      <xdr:colOff>155575</xdr:colOff>
      <xdr:row>35</xdr:row>
      <xdr:rowOff>161646</xdr:rowOff>
    </xdr:to>
    <xdr:cxnSp macro="">
      <xdr:nvCxnSpPr>
        <xdr:cNvPr id="65" name="直線コネクタ 64"/>
        <xdr:cNvCxnSpPr/>
      </xdr:nvCxnSpPr>
      <xdr:spPr>
        <a:xfrm flipV="1">
          <a:off x="2019300" y="61326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85751</xdr:rowOff>
    </xdr:from>
    <xdr:to>
      <xdr:col>2</xdr:col>
      <xdr:colOff>638175</xdr:colOff>
      <xdr:row>35</xdr:row>
      <xdr:rowOff>161646</xdr:rowOff>
    </xdr:to>
    <xdr:cxnSp macro="">
      <xdr:nvCxnSpPr>
        <xdr:cNvPr id="68" name="直線コネクタ 67"/>
        <xdr:cNvCxnSpPr/>
      </xdr:nvCxnSpPr>
      <xdr:spPr>
        <a:xfrm>
          <a:off x="1130300" y="608650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34493</xdr:rowOff>
    </xdr:from>
    <xdr:to>
      <xdr:col>6</xdr:col>
      <xdr:colOff>561975</xdr:colOff>
      <xdr:row>36</xdr:row>
      <xdr:rowOff>136093</xdr:rowOff>
    </xdr:to>
    <xdr:sp macro="" textlink="">
      <xdr:nvSpPr>
        <xdr:cNvPr id="78" name="円/楕円 77"/>
        <xdr:cNvSpPr/>
      </xdr:nvSpPr>
      <xdr:spPr>
        <a:xfrm>
          <a:off x="45847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12920</xdr:rowOff>
    </xdr:from>
    <xdr:ext cx="469744" cy="259045"/>
    <xdr:sp macro="" textlink="">
      <xdr:nvSpPr>
        <xdr:cNvPr id="79" name="議会費該当値テキスト"/>
        <xdr:cNvSpPr txBox="1"/>
      </xdr:nvSpPr>
      <xdr:spPr>
        <a:xfrm>
          <a:off x="4686300" y="61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104902</xdr:rowOff>
    </xdr:from>
    <xdr:to>
      <xdr:col>5</xdr:col>
      <xdr:colOff>409575</xdr:colOff>
      <xdr:row>36</xdr:row>
      <xdr:rowOff>35052</xdr:rowOff>
    </xdr:to>
    <xdr:sp macro="" textlink="">
      <xdr:nvSpPr>
        <xdr:cNvPr id="80" name="円/楕円 79"/>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26179</xdr:rowOff>
    </xdr:from>
    <xdr:ext cx="469744" cy="259045"/>
    <xdr:sp macro="" textlink="">
      <xdr:nvSpPr>
        <xdr:cNvPr id="81" name="テキスト ボックス 80"/>
        <xdr:cNvSpPr txBox="1"/>
      </xdr:nvSpPr>
      <xdr:spPr>
        <a:xfrm>
          <a:off x="3562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81128</xdr:rowOff>
    </xdr:from>
    <xdr:to>
      <xdr:col>4</xdr:col>
      <xdr:colOff>206375</xdr:colOff>
      <xdr:row>36</xdr:row>
      <xdr:rowOff>11278</xdr:rowOff>
    </xdr:to>
    <xdr:sp macro="" textlink="">
      <xdr:nvSpPr>
        <xdr:cNvPr id="82" name="円/楕円 81"/>
        <xdr:cNvSpPr/>
      </xdr:nvSpPr>
      <xdr:spPr>
        <a:xfrm>
          <a:off x="2857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2405</xdr:rowOff>
    </xdr:from>
    <xdr:ext cx="469744" cy="259045"/>
    <xdr:sp macro="" textlink="">
      <xdr:nvSpPr>
        <xdr:cNvPr id="83" name="テキスト ボックス 82"/>
        <xdr:cNvSpPr txBox="1"/>
      </xdr:nvSpPr>
      <xdr:spPr>
        <a:xfrm>
          <a:off x="2673427"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110846</xdr:rowOff>
    </xdr:from>
    <xdr:to>
      <xdr:col>3</xdr:col>
      <xdr:colOff>3175</xdr:colOff>
      <xdr:row>36</xdr:row>
      <xdr:rowOff>40996</xdr:rowOff>
    </xdr:to>
    <xdr:sp macro="" textlink="">
      <xdr:nvSpPr>
        <xdr:cNvPr id="84" name="円/楕円 83"/>
        <xdr:cNvSpPr/>
      </xdr:nvSpPr>
      <xdr:spPr>
        <a:xfrm>
          <a:off x="1968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32123</xdr:rowOff>
    </xdr:from>
    <xdr:ext cx="469744" cy="259045"/>
    <xdr:sp macro="" textlink="">
      <xdr:nvSpPr>
        <xdr:cNvPr id="85" name="テキスト ボックス 84"/>
        <xdr:cNvSpPr txBox="1"/>
      </xdr:nvSpPr>
      <xdr:spPr>
        <a:xfrm>
          <a:off x="1784427"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34951</xdr:rowOff>
    </xdr:from>
    <xdr:to>
      <xdr:col>1</xdr:col>
      <xdr:colOff>485775</xdr:colOff>
      <xdr:row>35</xdr:row>
      <xdr:rowOff>136551</xdr:rowOff>
    </xdr:to>
    <xdr:sp macro="" textlink="">
      <xdr:nvSpPr>
        <xdr:cNvPr id="86" name="円/楕円 85"/>
        <xdr:cNvSpPr/>
      </xdr:nvSpPr>
      <xdr:spPr>
        <a:xfrm>
          <a:off x="1079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127678</xdr:rowOff>
    </xdr:from>
    <xdr:ext cx="469744" cy="259045"/>
    <xdr:sp macro="" textlink="">
      <xdr:nvSpPr>
        <xdr:cNvPr id="87" name="テキスト ボックス 86"/>
        <xdr:cNvSpPr txBox="1"/>
      </xdr:nvSpPr>
      <xdr:spPr>
        <a:xfrm>
          <a:off x="895427"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31290</xdr:rowOff>
    </xdr:from>
    <xdr:to>
      <xdr:col>6</xdr:col>
      <xdr:colOff>511175</xdr:colOff>
      <xdr:row>57</xdr:row>
      <xdr:rowOff>34186</xdr:rowOff>
    </xdr:to>
    <xdr:cxnSp macro="">
      <xdr:nvCxnSpPr>
        <xdr:cNvPr id="116" name="直線コネクタ 115"/>
        <xdr:cNvCxnSpPr/>
      </xdr:nvCxnSpPr>
      <xdr:spPr>
        <a:xfrm>
          <a:off x="3797300" y="980394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136439</xdr:rowOff>
    </xdr:from>
    <xdr:to>
      <xdr:col>5</xdr:col>
      <xdr:colOff>358775</xdr:colOff>
      <xdr:row>57</xdr:row>
      <xdr:rowOff>31290</xdr:rowOff>
    </xdr:to>
    <xdr:cxnSp macro="">
      <xdr:nvCxnSpPr>
        <xdr:cNvPr id="119" name="直線コネクタ 118"/>
        <xdr:cNvCxnSpPr/>
      </xdr:nvCxnSpPr>
      <xdr:spPr>
        <a:xfrm>
          <a:off x="2908300" y="9737639"/>
          <a:ext cx="889000" cy="6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136439</xdr:rowOff>
    </xdr:from>
    <xdr:to>
      <xdr:col>4</xdr:col>
      <xdr:colOff>155575</xdr:colOff>
      <xdr:row>56</xdr:row>
      <xdr:rowOff>170736</xdr:rowOff>
    </xdr:to>
    <xdr:cxnSp macro="">
      <xdr:nvCxnSpPr>
        <xdr:cNvPr id="122" name="直線コネクタ 121"/>
        <xdr:cNvCxnSpPr/>
      </xdr:nvCxnSpPr>
      <xdr:spPr>
        <a:xfrm flipV="1">
          <a:off x="2019300" y="9737639"/>
          <a:ext cx="889000" cy="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63843</xdr:rowOff>
    </xdr:from>
    <xdr:to>
      <xdr:col>2</xdr:col>
      <xdr:colOff>638175</xdr:colOff>
      <xdr:row>56</xdr:row>
      <xdr:rowOff>170736</xdr:rowOff>
    </xdr:to>
    <xdr:cxnSp macro="">
      <xdr:nvCxnSpPr>
        <xdr:cNvPr id="125" name="直線コネクタ 124"/>
        <xdr:cNvCxnSpPr/>
      </xdr:nvCxnSpPr>
      <xdr:spPr>
        <a:xfrm>
          <a:off x="1130300" y="9665043"/>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154836</xdr:rowOff>
    </xdr:from>
    <xdr:to>
      <xdr:col>6</xdr:col>
      <xdr:colOff>561975</xdr:colOff>
      <xdr:row>57</xdr:row>
      <xdr:rowOff>84986</xdr:rowOff>
    </xdr:to>
    <xdr:sp macro="" textlink="">
      <xdr:nvSpPr>
        <xdr:cNvPr id="135" name="円/楕円 134"/>
        <xdr:cNvSpPr/>
      </xdr:nvSpPr>
      <xdr:spPr>
        <a:xfrm>
          <a:off x="4584700" y="9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133263</xdr:rowOff>
    </xdr:from>
    <xdr:ext cx="534377" cy="259045"/>
    <xdr:sp macro="" textlink="">
      <xdr:nvSpPr>
        <xdr:cNvPr id="136" name="総務費該当値テキスト"/>
        <xdr:cNvSpPr txBox="1"/>
      </xdr:nvSpPr>
      <xdr:spPr>
        <a:xfrm>
          <a:off x="4686300" y="97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151940</xdr:rowOff>
    </xdr:from>
    <xdr:to>
      <xdr:col>5</xdr:col>
      <xdr:colOff>409575</xdr:colOff>
      <xdr:row>57</xdr:row>
      <xdr:rowOff>82090</xdr:rowOff>
    </xdr:to>
    <xdr:sp macro="" textlink="">
      <xdr:nvSpPr>
        <xdr:cNvPr id="137" name="円/楕円 136"/>
        <xdr:cNvSpPr/>
      </xdr:nvSpPr>
      <xdr:spPr>
        <a:xfrm>
          <a:off x="3746500" y="97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73217</xdr:rowOff>
    </xdr:from>
    <xdr:ext cx="534377" cy="259045"/>
    <xdr:sp macro="" textlink="">
      <xdr:nvSpPr>
        <xdr:cNvPr id="138" name="テキスト ボックス 137"/>
        <xdr:cNvSpPr txBox="1"/>
      </xdr:nvSpPr>
      <xdr:spPr>
        <a:xfrm>
          <a:off x="3530111" y="98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85639</xdr:rowOff>
    </xdr:from>
    <xdr:to>
      <xdr:col>4</xdr:col>
      <xdr:colOff>206375</xdr:colOff>
      <xdr:row>57</xdr:row>
      <xdr:rowOff>15789</xdr:rowOff>
    </xdr:to>
    <xdr:sp macro="" textlink="">
      <xdr:nvSpPr>
        <xdr:cNvPr id="139" name="円/楕円 138"/>
        <xdr:cNvSpPr/>
      </xdr:nvSpPr>
      <xdr:spPr>
        <a:xfrm>
          <a:off x="2857500" y="96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6916</xdr:rowOff>
    </xdr:from>
    <xdr:ext cx="534377" cy="259045"/>
    <xdr:sp macro="" textlink="">
      <xdr:nvSpPr>
        <xdr:cNvPr id="140" name="テキスト ボックス 139"/>
        <xdr:cNvSpPr txBox="1"/>
      </xdr:nvSpPr>
      <xdr:spPr>
        <a:xfrm>
          <a:off x="2641111" y="97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119936</xdr:rowOff>
    </xdr:from>
    <xdr:to>
      <xdr:col>3</xdr:col>
      <xdr:colOff>3175</xdr:colOff>
      <xdr:row>57</xdr:row>
      <xdr:rowOff>50086</xdr:rowOff>
    </xdr:to>
    <xdr:sp macro="" textlink="">
      <xdr:nvSpPr>
        <xdr:cNvPr id="141" name="円/楕円 140"/>
        <xdr:cNvSpPr/>
      </xdr:nvSpPr>
      <xdr:spPr>
        <a:xfrm>
          <a:off x="1968500" y="97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41213</xdr:rowOff>
    </xdr:from>
    <xdr:ext cx="534377" cy="259045"/>
    <xdr:sp macro="" textlink="">
      <xdr:nvSpPr>
        <xdr:cNvPr id="142" name="テキスト ボックス 141"/>
        <xdr:cNvSpPr txBox="1"/>
      </xdr:nvSpPr>
      <xdr:spPr>
        <a:xfrm>
          <a:off x="1752111" y="98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13043</xdr:rowOff>
    </xdr:from>
    <xdr:to>
      <xdr:col>1</xdr:col>
      <xdr:colOff>485775</xdr:colOff>
      <xdr:row>56</xdr:row>
      <xdr:rowOff>114643</xdr:rowOff>
    </xdr:to>
    <xdr:sp macro="" textlink="">
      <xdr:nvSpPr>
        <xdr:cNvPr id="143" name="円/楕円 142"/>
        <xdr:cNvSpPr/>
      </xdr:nvSpPr>
      <xdr:spPr>
        <a:xfrm>
          <a:off x="1079500" y="96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105770</xdr:rowOff>
    </xdr:from>
    <xdr:ext cx="534377" cy="259045"/>
    <xdr:sp macro="" textlink="">
      <xdr:nvSpPr>
        <xdr:cNvPr id="144" name="テキスト ボックス 143"/>
        <xdr:cNvSpPr txBox="1"/>
      </xdr:nvSpPr>
      <xdr:spPr>
        <a:xfrm>
          <a:off x="863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22200</xdr:rowOff>
    </xdr:from>
    <xdr:to>
      <xdr:col>6</xdr:col>
      <xdr:colOff>511175</xdr:colOff>
      <xdr:row>77</xdr:row>
      <xdr:rowOff>51493</xdr:rowOff>
    </xdr:to>
    <xdr:cxnSp macro="">
      <xdr:nvCxnSpPr>
        <xdr:cNvPr id="176" name="直線コネクタ 175"/>
        <xdr:cNvCxnSpPr/>
      </xdr:nvCxnSpPr>
      <xdr:spPr>
        <a:xfrm flipV="1">
          <a:off x="3797300" y="13052400"/>
          <a:ext cx="838200" cy="2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51493</xdr:rowOff>
    </xdr:from>
    <xdr:to>
      <xdr:col>5</xdr:col>
      <xdr:colOff>358775</xdr:colOff>
      <xdr:row>77</xdr:row>
      <xdr:rowOff>126104</xdr:rowOff>
    </xdr:to>
    <xdr:cxnSp macro="">
      <xdr:nvCxnSpPr>
        <xdr:cNvPr id="179" name="直線コネクタ 178"/>
        <xdr:cNvCxnSpPr/>
      </xdr:nvCxnSpPr>
      <xdr:spPr>
        <a:xfrm flipV="1">
          <a:off x="2908300" y="13253143"/>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126104</xdr:rowOff>
    </xdr:from>
    <xdr:to>
      <xdr:col>4</xdr:col>
      <xdr:colOff>155575</xdr:colOff>
      <xdr:row>78</xdr:row>
      <xdr:rowOff>65176</xdr:rowOff>
    </xdr:to>
    <xdr:cxnSp macro="">
      <xdr:nvCxnSpPr>
        <xdr:cNvPr id="182" name="直線コネクタ 181"/>
        <xdr:cNvCxnSpPr/>
      </xdr:nvCxnSpPr>
      <xdr:spPr>
        <a:xfrm flipV="1">
          <a:off x="2019300" y="13327754"/>
          <a:ext cx="889000" cy="1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65176</xdr:rowOff>
    </xdr:from>
    <xdr:to>
      <xdr:col>2</xdr:col>
      <xdr:colOff>638175</xdr:colOff>
      <xdr:row>78</xdr:row>
      <xdr:rowOff>90692</xdr:rowOff>
    </xdr:to>
    <xdr:cxnSp macro="">
      <xdr:nvCxnSpPr>
        <xdr:cNvPr id="185" name="直線コネクタ 184"/>
        <xdr:cNvCxnSpPr/>
      </xdr:nvCxnSpPr>
      <xdr:spPr>
        <a:xfrm flipV="1">
          <a:off x="1130300" y="13438276"/>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142849</xdr:rowOff>
    </xdr:from>
    <xdr:to>
      <xdr:col>6</xdr:col>
      <xdr:colOff>561975</xdr:colOff>
      <xdr:row>76</xdr:row>
      <xdr:rowOff>73000</xdr:rowOff>
    </xdr:to>
    <xdr:sp macro="" textlink="">
      <xdr:nvSpPr>
        <xdr:cNvPr id="195" name="円/楕円 194"/>
        <xdr:cNvSpPr/>
      </xdr:nvSpPr>
      <xdr:spPr>
        <a:xfrm>
          <a:off x="45847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121277</xdr:rowOff>
    </xdr:from>
    <xdr:ext cx="599010" cy="259045"/>
    <xdr:sp macro="" textlink="">
      <xdr:nvSpPr>
        <xdr:cNvPr id="196" name="民生費該当値テキスト"/>
        <xdr:cNvSpPr txBox="1"/>
      </xdr:nvSpPr>
      <xdr:spPr>
        <a:xfrm>
          <a:off x="4686300" y="1298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693</xdr:rowOff>
    </xdr:from>
    <xdr:to>
      <xdr:col>5</xdr:col>
      <xdr:colOff>409575</xdr:colOff>
      <xdr:row>77</xdr:row>
      <xdr:rowOff>102293</xdr:rowOff>
    </xdr:to>
    <xdr:sp macro="" textlink="">
      <xdr:nvSpPr>
        <xdr:cNvPr id="197" name="円/楕円 196"/>
        <xdr:cNvSpPr/>
      </xdr:nvSpPr>
      <xdr:spPr>
        <a:xfrm>
          <a:off x="3746500" y="13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93420</xdr:rowOff>
    </xdr:from>
    <xdr:ext cx="599010" cy="259045"/>
    <xdr:sp macro="" textlink="">
      <xdr:nvSpPr>
        <xdr:cNvPr id="198" name="テキスト ボックス 197"/>
        <xdr:cNvSpPr txBox="1"/>
      </xdr:nvSpPr>
      <xdr:spPr>
        <a:xfrm>
          <a:off x="3497794" y="132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75304</xdr:rowOff>
    </xdr:from>
    <xdr:to>
      <xdr:col>4</xdr:col>
      <xdr:colOff>206375</xdr:colOff>
      <xdr:row>78</xdr:row>
      <xdr:rowOff>5454</xdr:rowOff>
    </xdr:to>
    <xdr:sp macro="" textlink="">
      <xdr:nvSpPr>
        <xdr:cNvPr id="199" name="円/楕円 198"/>
        <xdr:cNvSpPr/>
      </xdr:nvSpPr>
      <xdr:spPr>
        <a:xfrm>
          <a:off x="2857500" y="132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168031</xdr:rowOff>
    </xdr:from>
    <xdr:ext cx="599010" cy="259045"/>
    <xdr:sp macro="" textlink="">
      <xdr:nvSpPr>
        <xdr:cNvPr id="200" name="テキスト ボックス 199"/>
        <xdr:cNvSpPr txBox="1"/>
      </xdr:nvSpPr>
      <xdr:spPr>
        <a:xfrm>
          <a:off x="2608794" y="1336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14376</xdr:rowOff>
    </xdr:from>
    <xdr:to>
      <xdr:col>3</xdr:col>
      <xdr:colOff>3175</xdr:colOff>
      <xdr:row>78</xdr:row>
      <xdr:rowOff>115976</xdr:rowOff>
    </xdr:to>
    <xdr:sp macro="" textlink="">
      <xdr:nvSpPr>
        <xdr:cNvPr id="201" name="円/楕円 200"/>
        <xdr:cNvSpPr/>
      </xdr:nvSpPr>
      <xdr:spPr>
        <a:xfrm>
          <a:off x="196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107103</xdr:rowOff>
    </xdr:from>
    <xdr:ext cx="599010" cy="259045"/>
    <xdr:sp macro="" textlink="">
      <xdr:nvSpPr>
        <xdr:cNvPr id="202" name="テキスト ボックス 201"/>
        <xdr:cNvSpPr txBox="1"/>
      </xdr:nvSpPr>
      <xdr:spPr>
        <a:xfrm>
          <a:off x="1719794" y="134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39892</xdr:rowOff>
    </xdr:from>
    <xdr:to>
      <xdr:col>1</xdr:col>
      <xdr:colOff>485775</xdr:colOff>
      <xdr:row>78</xdr:row>
      <xdr:rowOff>141492</xdr:rowOff>
    </xdr:to>
    <xdr:sp macro="" textlink="">
      <xdr:nvSpPr>
        <xdr:cNvPr id="203" name="円/楕円 202"/>
        <xdr:cNvSpPr/>
      </xdr:nvSpPr>
      <xdr:spPr>
        <a:xfrm>
          <a:off x="10795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132619</xdr:rowOff>
    </xdr:from>
    <xdr:ext cx="599010" cy="259045"/>
    <xdr:sp macro="" textlink="">
      <xdr:nvSpPr>
        <xdr:cNvPr id="204" name="テキスト ボックス 203"/>
        <xdr:cNvSpPr txBox="1"/>
      </xdr:nvSpPr>
      <xdr:spPr>
        <a:xfrm>
          <a:off x="830794" y="135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76225</xdr:rowOff>
    </xdr:from>
    <xdr:to>
      <xdr:col>6</xdr:col>
      <xdr:colOff>511175</xdr:colOff>
      <xdr:row>98</xdr:row>
      <xdr:rowOff>10046</xdr:rowOff>
    </xdr:to>
    <xdr:cxnSp macro="">
      <xdr:nvCxnSpPr>
        <xdr:cNvPr id="234" name="直線コネクタ 233"/>
        <xdr:cNvCxnSpPr/>
      </xdr:nvCxnSpPr>
      <xdr:spPr>
        <a:xfrm>
          <a:off x="3797300" y="16706875"/>
          <a:ext cx="8382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76225</xdr:rowOff>
    </xdr:from>
    <xdr:to>
      <xdr:col>5</xdr:col>
      <xdr:colOff>358775</xdr:colOff>
      <xdr:row>97</xdr:row>
      <xdr:rowOff>159207</xdr:rowOff>
    </xdr:to>
    <xdr:cxnSp macro="">
      <xdr:nvCxnSpPr>
        <xdr:cNvPr id="237" name="直線コネクタ 236"/>
        <xdr:cNvCxnSpPr/>
      </xdr:nvCxnSpPr>
      <xdr:spPr>
        <a:xfrm flipV="1">
          <a:off x="2908300" y="16706875"/>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118402</xdr:rowOff>
    </xdr:from>
    <xdr:to>
      <xdr:col>4</xdr:col>
      <xdr:colOff>155575</xdr:colOff>
      <xdr:row>97</xdr:row>
      <xdr:rowOff>159207</xdr:rowOff>
    </xdr:to>
    <xdr:cxnSp macro="">
      <xdr:nvCxnSpPr>
        <xdr:cNvPr id="240" name="直線コネクタ 239"/>
        <xdr:cNvCxnSpPr/>
      </xdr:nvCxnSpPr>
      <xdr:spPr>
        <a:xfrm>
          <a:off x="2019300" y="1674905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118402</xdr:rowOff>
    </xdr:from>
    <xdr:to>
      <xdr:col>2</xdr:col>
      <xdr:colOff>638175</xdr:colOff>
      <xdr:row>98</xdr:row>
      <xdr:rowOff>19799</xdr:rowOff>
    </xdr:to>
    <xdr:cxnSp macro="">
      <xdr:nvCxnSpPr>
        <xdr:cNvPr id="243" name="直線コネクタ 242"/>
        <xdr:cNvCxnSpPr/>
      </xdr:nvCxnSpPr>
      <xdr:spPr>
        <a:xfrm flipV="1">
          <a:off x="1130300" y="16749052"/>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130696</xdr:rowOff>
    </xdr:from>
    <xdr:to>
      <xdr:col>6</xdr:col>
      <xdr:colOff>561975</xdr:colOff>
      <xdr:row>98</xdr:row>
      <xdr:rowOff>60846</xdr:rowOff>
    </xdr:to>
    <xdr:sp macro="" textlink="">
      <xdr:nvSpPr>
        <xdr:cNvPr id="253" name="円/楕円 252"/>
        <xdr:cNvSpPr/>
      </xdr:nvSpPr>
      <xdr:spPr>
        <a:xfrm>
          <a:off x="4584700" y="167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109123</xdr:rowOff>
    </xdr:from>
    <xdr:ext cx="534377" cy="259045"/>
    <xdr:sp macro="" textlink="">
      <xdr:nvSpPr>
        <xdr:cNvPr id="254" name="衛生費該当値テキスト"/>
        <xdr:cNvSpPr txBox="1"/>
      </xdr:nvSpPr>
      <xdr:spPr>
        <a:xfrm>
          <a:off x="4686300"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25425</xdr:rowOff>
    </xdr:from>
    <xdr:to>
      <xdr:col>5</xdr:col>
      <xdr:colOff>409575</xdr:colOff>
      <xdr:row>97</xdr:row>
      <xdr:rowOff>127025</xdr:rowOff>
    </xdr:to>
    <xdr:sp macro="" textlink="">
      <xdr:nvSpPr>
        <xdr:cNvPr id="255" name="円/楕円 254"/>
        <xdr:cNvSpPr/>
      </xdr:nvSpPr>
      <xdr:spPr>
        <a:xfrm>
          <a:off x="3746500" y="166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118152</xdr:rowOff>
    </xdr:from>
    <xdr:ext cx="534377" cy="259045"/>
    <xdr:sp macro="" textlink="">
      <xdr:nvSpPr>
        <xdr:cNvPr id="256" name="テキスト ボックス 255"/>
        <xdr:cNvSpPr txBox="1"/>
      </xdr:nvSpPr>
      <xdr:spPr>
        <a:xfrm>
          <a:off x="3530111" y="167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108407</xdr:rowOff>
    </xdr:from>
    <xdr:to>
      <xdr:col>4</xdr:col>
      <xdr:colOff>206375</xdr:colOff>
      <xdr:row>98</xdr:row>
      <xdr:rowOff>38557</xdr:rowOff>
    </xdr:to>
    <xdr:sp macro="" textlink="">
      <xdr:nvSpPr>
        <xdr:cNvPr id="257" name="円/楕円 256"/>
        <xdr:cNvSpPr/>
      </xdr:nvSpPr>
      <xdr:spPr>
        <a:xfrm>
          <a:off x="2857500" y="167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29684</xdr:rowOff>
    </xdr:from>
    <xdr:ext cx="534377" cy="259045"/>
    <xdr:sp macro="" textlink="">
      <xdr:nvSpPr>
        <xdr:cNvPr id="258" name="テキスト ボックス 257"/>
        <xdr:cNvSpPr txBox="1"/>
      </xdr:nvSpPr>
      <xdr:spPr>
        <a:xfrm>
          <a:off x="2641111" y="168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67602</xdr:rowOff>
    </xdr:from>
    <xdr:to>
      <xdr:col>3</xdr:col>
      <xdr:colOff>3175</xdr:colOff>
      <xdr:row>97</xdr:row>
      <xdr:rowOff>169202</xdr:rowOff>
    </xdr:to>
    <xdr:sp macro="" textlink="">
      <xdr:nvSpPr>
        <xdr:cNvPr id="259" name="円/楕円 258"/>
        <xdr:cNvSpPr/>
      </xdr:nvSpPr>
      <xdr:spPr>
        <a:xfrm>
          <a:off x="1968500" y="166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160329</xdr:rowOff>
    </xdr:from>
    <xdr:ext cx="534377" cy="259045"/>
    <xdr:sp macro="" textlink="">
      <xdr:nvSpPr>
        <xdr:cNvPr id="260" name="テキスト ボックス 259"/>
        <xdr:cNvSpPr txBox="1"/>
      </xdr:nvSpPr>
      <xdr:spPr>
        <a:xfrm>
          <a:off x="1752111" y="167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140449</xdr:rowOff>
    </xdr:from>
    <xdr:to>
      <xdr:col>1</xdr:col>
      <xdr:colOff>485775</xdr:colOff>
      <xdr:row>98</xdr:row>
      <xdr:rowOff>70599</xdr:rowOff>
    </xdr:to>
    <xdr:sp macro="" textlink="">
      <xdr:nvSpPr>
        <xdr:cNvPr id="261" name="円/楕円 260"/>
        <xdr:cNvSpPr/>
      </xdr:nvSpPr>
      <xdr:spPr>
        <a:xfrm>
          <a:off x="1079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61726</xdr:rowOff>
    </xdr:from>
    <xdr:ext cx="534377" cy="259045"/>
    <xdr:sp macro="" textlink="">
      <xdr:nvSpPr>
        <xdr:cNvPr id="262" name="テキスト ボックス 261"/>
        <xdr:cNvSpPr txBox="1"/>
      </xdr:nvSpPr>
      <xdr:spPr>
        <a:xfrm>
          <a:off x="863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104953</xdr:rowOff>
    </xdr:from>
    <xdr:to>
      <xdr:col>15</xdr:col>
      <xdr:colOff>180975</xdr:colOff>
      <xdr:row>38</xdr:row>
      <xdr:rowOff>108839</xdr:rowOff>
    </xdr:to>
    <xdr:cxnSp macro="">
      <xdr:nvCxnSpPr>
        <xdr:cNvPr id="289" name="直線コネクタ 288"/>
        <xdr:cNvCxnSpPr/>
      </xdr:nvCxnSpPr>
      <xdr:spPr>
        <a:xfrm>
          <a:off x="9639300" y="662005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104953</xdr:rowOff>
    </xdr:from>
    <xdr:to>
      <xdr:col>14</xdr:col>
      <xdr:colOff>28575</xdr:colOff>
      <xdr:row>38</xdr:row>
      <xdr:rowOff>105410</xdr:rowOff>
    </xdr:to>
    <xdr:cxnSp macro="">
      <xdr:nvCxnSpPr>
        <xdr:cNvPr id="292" name="直線コネクタ 291"/>
        <xdr:cNvCxnSpPr/>
      </xdr:nvCxnSpPr>
      <xdr:spPr>
        <a:xfrm flipV="1">
          <a:off x="8750300" y="6620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101753</xdr:rowOff>
    </xdr:from>
    <xdr:to>
      <xdr:col>12</xdr:col>
      <xdr:colOff>511175</xdr:colOff>
      <xdr:row>38</xdr:row>
      <xdr:rowOff>105410</xdr:rowOff>
    </xdr:to>
    <xdr:cxnSp macro="">
      <xdr:nvCxnSpPr>
        <xdr:cNvPr id="295" name="直線コネクタ 294"/>
        <xdr:cNvCxnSpPr/>
      </xdr:nvCxnSpPr>
      <xdr:spPr>
        <a:xfrm>
          <a:off x="7861300" y="661685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148387</xdr:rowOff>
    </xdr:from>
    <xdr:to>
      <xdr:col>11</xdr:col>
      <xdr:colOff>307975</xdr:colOff>
      <xdr:row>38</xdr:row>
      <xdr:rowOff>101753</xdr:rowOff>
    </xdr:to>
    <xdr:cxnSp macro="">
      <xdr:nvCxnSpPr>
        <xdr:cNvPr id="298" name="直線コネクタ 297"/>
        <xdr:cNvCxnSpPr/>
      </xdr:nvCxnSpPr>
      <xdr:spPr>
        <a:xfrm>
          <a:off x="6972300" y="6492037"/>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58039</xdr:rowOff>
    </xdr:from>
    <xdr:to>
      <xdr:col>15</xdr:col>
      <xdr:colOff>231775</xdr:colOff>
      <xdr:row>38</xdr:row>
      <xdr:rowOff>159639</xdr:rowOff>
    </xdr:to>
    <xdr:sp macro="" textlink="">
      <xdr:nvSpPr>
        <xdr:cNvPr id="308" name="円/楕円 307"/>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144416</xdr:rowOff>
    </xdr:from>
    <xdr:ext cx="378565" cy="259045"/>
    <xdr:sp macro="" textlink="">
      <xdr:nvSpPr>
        <xdr:cNvPr id="309" name="労働費該当値テキスト"/>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54153</xdr:rowOff>
    </xdr:from>
    <xdr:to>
      <xdr:col>14</xdr:col>
      <xdr:colOff>79375</xdr:colOff>
      <xdr:row>38</xdr:row>
      <xdr:rowOff>155753</xdr:rowOff>
    </xdr:to>
    <xdr:sp macro="" textlink="">
      <xdr:nvSpPr>
        <xdr:cNvPr id="310" name="円/楕円 309"/>
        <xdr:cNvSpPr/>
      </xdr:nvSpPr>
      <xdr:spPr>
        <a:xfrm>
          <a:off x="9588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146880</xdr:rowOff>
    </xdr:from>
    <xdr:ext cx="378565" cy="259045"/>
    <xdr:sp macro="" textlink="">
      <xdr:nvSpPr>
        <xdr:cNvPr id="311" name="テキスト ボックス 310"/>
        <xdr:cNvSpPr txBox="1"/>
      </xdr:nvSpPr>
      <xdr:spPr>
        <a:xfrm>
          <a:off x="9450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54610</xdr:rowOff>
    </xdr:from>
    <xdr:to>
      <xdr:col>12</xdr:col>
      <xdr:colOff>561975</xdr:colOff>
      <xdr:row>38</xdr:row>
      <xdr:rowOff>156210</xdr:rowOff>
    </xdr:to>
    <xdr:sp macro="" textlink="">
      <xdr:nvSpPr>
        <xdr:cNvPr id="312" name="円/楕円 311"/>
        <xdr:cNvSpPr/>
      </xdr:nvSpPr>
      <xdr:spPr>
        <a:xfrm>
          <a:off x="8699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147337</xdr:rowOff>
    </xdr:from>
    <xdr:ext cx="378565" cy="259045"/>
    <xdr:sp macro="" textlink="">
      <xdr:nvSpPr>
        <xdr:cNvPr id="313" name="テキスト ボックス 312"/>
        <xdr:cNvSpPr txBox="1"/>
      </xdr:nvSpPr>
      <xdr:spPr>
        <a:xfrm>
          <a:off x="8561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50953</xdr:rowOff>
    </xdr:from>
    <xdr:to>
      <xdr:col>11</xdr:col>
      <xdr:colOff>358775</xdr:colOff>
      <xdr:row>38</xdr:row>
      <xdr:rowOff>152553</xdr:rowOff>
    </xdr:to>
    <xdr:sp macro="" textlink="">
      <xdr:nvSpPr>
        <xdr:cNvPr id="314" name="円/楕円 313"/>
        <xdr:cNvSpPr/>
      </xdr:nvSpPr>
      <xdr:spPr>
        <a:xfrm>
          <a:off x="7810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143680</xdr:rowOff>
    </xdr:from>
    <xdr:ext cx="378565" cy="259045"/>
    <xdr:sp macro="" textlink="">
      <xdr:nvSpPr>
        <xdr:cNvPr id="315" name="テキスト ボックス 314"/>
        <xdr:cNvSpPr txBox="1"/>
      </xdr:nvSpPr>
      <xdr:spPr>
        <a:xfrm>
          <a:off x="7672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97587</xdr:rowOff>
    </xdr:from>
    <xdr:to>
      <xdr:col>10</xdr:col>
      <xdr:colOff>155575</xdr:colOff>
      <xdr:row>38</xdr:row>
      <xdr:rowOff>27736</xdr:rowOff>
    </xdr:to>
    <xdr:sp macro="" textlink="">
      <xdr:nvSpPr>
        <xdr:cNvPr id="316" name="円/楕円 315"/>
        <xdr:cNvSpPr/>
      </xdr:nvSpPr>
      <xdr:spPr>
        <a:xfrm>
          <a:off x="6921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18864</xdr:rowOff>
    </xdr:from>
    <xdr:ext cx="378565" cy="259045"/>
    <xdr:sp macro="" textlink="">
      <xdr:nvSpPr>
        <xdr:cNvPr id="317" name="テキスト ボックス 316"/>
        <xdr:cNvSpPr txBox="1"/>
      </xdr:nvSpPr>
      <xdr:spPr>
        <a:xfrm>
          <a:off x="6783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76361</xdr:rowOff>
    </xdr:from>
    <xdr:to>
      <xdr:col>15</xdr:col>
      <xdr:colOff>180975</xdr:colOff>
      <xdr:row>57</xdr:row>
      <xdr:rowOff>128988</xdr:rowOff>
    </xdr:to>
    <xdr:cxnSp macro="">
      <xdr:nvCxnSpPr>
        <xdr:cNvPr id="348" name="直線コネクタ 347"/>
        <xdr:cNvCxnSpPr/>
      </xdr:nvCxnSpPr>
      <xdr:spPr>
        <a:xfrm>
          <a:off x="9639300" y="9849011"/>
          <a:ext cx="838200" cy="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76361</xdr:rowOff>
    </xdr:from>
    <xdr:to>
      <xdr:col>14</xdr:col>
      <xdr:colOff>28575</xdr:colOff>
      <xdr:row>58</xdr:row>
      <xdr:rowOff>85048</xdr:rowOff>
    </xdr:to>
    <xdr:cxnSp macro="">
      <xdr:nvCxnSpPr>
        <xdr:cNvPr id="351" name="直線コネクタ 350"/>
        <xdr:cNvCxnSpPr/>
      </xdr:nvCxnSpPr>
      <xdr:spPr>
        <a:xfrm flipV="1">
          <a:off x="8750300" y="9849011"/>
          <a:ext cx="8890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50432</xdr:rowOff>
    </xdr:from>
    <xdr:to>
      <xdr:col>12</xdr:col>
      <xdr:colOff>511175</xdr:colOff>
      <xdr:row>58</xdr:row>
      <xdr:rowOff>85048</xdr:rowOff>
    </xdr:to>
    <xdr:cxnSp macro="">
      <xdr:nvCxnSpPr>
        <xdr:cNvPr id="354" name="直線コネクタ 353"/>
        <xdr:cNvCxnSpPr/>
      </xdr:nvCxnSpPr>
      <xdr:spPr>
        <a:xfrm>
          <a:off x="7861300" y="999453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15848</xdr:rowOff>
    </xdr:from>
    <xdr:to>
      <xdr:col>11</xdr:col>
      <xdr:colOff>307975</xdr:colOff>
      <xdr:row>58</xdr:row>
      <xdr:rowOff>50432</xdr:rowOff>
    </xdr:to>
    <xdr:cxnSp macro="">
      <xdr:nvCxnSpPr>
        <xdr:cNvPr id="357" name="直線コネクタ 356"/>
        <xdr:cNvCxnSpPr/>
      </xdr:nvCxnSpPr>
      <xdr:spPr>
        <a:xfrm>
          <a:off x="6972300" y="9959948"/>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78188</xdr:rowOff>
    </xdr:from>
    <xdr:to>
      <xdr:col>15</xdr:col>
      <xdr:colOff>231775</xdr:colOff>
      <xdr:row>58</xdr:row>
      <xdr:rowOff>8338</xdr:rowOff>
    </xdr:to>
    <xdr:sp macro="" textlink="">
      <xdr:nvSpPr>
        <xdr:cNvPr id="367" name="円/楕円 366"/>
        <xdr:cNvSpPr/>
      </xdr:nvSpPr>
      <xdr:spPr>
        <a:xfrm>
          <a:off x="10426700" y="98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56615</xdr:rowOff>
    </xdr:from>
    <xdr:ext cx="534377" cy="259045"/>
    <xdr:sp macro="" textlink="">
      <xdr:nvSpPr>
        <xdr:cNvPr id="368" name="農林水産業費該当値テキスト"/>
        <xdr:cNvSpPr txBox="1"/>
      </xdr:nvSpPr>
      <xdr:spPr>
        <a:xfrm>
          <a:off x="10528300" y="98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25561</xdr:rowOff>
    </xdr:from>
    <xdr:to>
      <xdr:col>14</xdr:col>
      <xdr:colOff>79375</xdr:colOff>
      <xdr:row>57</xdr:row>
      <xdr:rowOff>127161</xdr:rowOff>
    </xdr:to>
    <xdr:sp macro="" textlink="">
      <xdr:nvSpPr>
        <xdr:cNvPr id="369" name="円/楕円 368"/>
        <xdr:cNvSpPr/>
      </xdr:nvSpPr>
      <xdr:spPr>
        <a:xfrm>
          <a:off x="9588500" y="97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118288</xdr:rowOff>
    </xdr:from>
    <xdr:ext cx="534377" cy="259045"/>
    <xdr:sp macro="" textlink="">
      <xdr:nvSpPr>
        <xdr:cNvPr id="370" name="テキスト ボックス 369"/>
        <xdr:cNvSpPr txBox="1"/>
      </xdr:nvSpPr>
      <xdr:spPr>
        <a:xfrm>
          <a:off x="9372111" y="98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34248</xdr:rowOff>
    </xdr:from>
    <xdr:to>
      <xdr:col>12</xdr:col>
      <xdr:colOff>561975</xdr:colOff>
      <xdr:row>58</xdr:row>
      <xdr:rowOff>135848</xdr:rowOff>
    </xdr:to>
    <xdr:sp macro="" textlink="">
      <xdr:nvSpPr>
        <xdr:cNvPr id="371" name="円/楕円 370"/>
        <xdr:cNvSpPr/>
      </xdr:nvSpPr>
      <xdr:spPr>
        <a:xfrm>
          <a:off x="8699500" y="99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126975</xdr:rowOff>
    </xdr:from>
    <xdr:ext cx="534377" cy="259045"/>
    <xdr:sp macro="" textlink="">
      <xdr:nvSpPr>
        <xdr:cNvPr id="372" name="テキスト ボックス 371"/>
        <xdr:cNvSpPr txBox="1"/>
      </xdr:nvSpPr>
      <xdr:spPr>
        <a:xfrm>
          <a:off x="8483111" y="100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171082</xdr:rowOff>
    </xdr:from>
    <xdr:to>
      <xdr:col>11</xdr:col>
      <xdr:colOff>358775</xdr:colOff>
      <xdr:row>58</xdr:row>
      <xdr:rowOff>101232</xdr:rowOff>
    </xdr:to>
    <xdr:sp macro="" textlink="">
      <xdr:nvSpPr>
        <xdr:cNvPr id="373" name="円/楕円 372"/>
        <xdr:cNvSpPr/>
      </xdr:nvSpPr>
      <xdr:spPr>
        <a:xfrm>
          <a:off x="7810500" y="99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92359</xdr:rowOff>
    </xdr:from>
    <xdr:ext cx="534377" cy="259045"/>
    <xdr:sp macro="" textlink="">
      <xdr:nvSpPr>
        <xdr:cNvPr id="374" name="テキスト ボックス 373"/>
        <xdr:cNvSpPr txBox="1"/>
      </xdr:nvSpPr>
      <xdr:spPr>
        <a:xfrm>
          <a:off x="7594111" y="100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136498</xdr:rowOff>
    </xdr:from>
    <xdr:to>
      <xdr:col>10</xdr:col>
      <xdr:colOff>155575</xdr:colOff>
      <xdr:row>58</xdr:row>
      <xdr:rowOff>66648</xdr:rowOff>
    </xdr:to>
    <xdr:sp macro="" textlink="">
      <xdr:nvSpPr>
        <xdr:cNvPr id="375" name="円/楕円 374"/>
        <xdr:cNvSpPr/>
      </xdr:nvSpPr>
      <xdr:spPr>
        <a:xfrm>
          <a:off x="6921500" y="9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83175</xdr:rowOff>
    </xdr:from>
    <xdr:ext cx="534377" cy="259045"/>
    <xdr:sp macro="" textlink="">
      <xdr:nvSpPr>
        <xdr:cNvPr id="376" name="テキスト ボックス 375"/>
        <xdr:cNvSpPr txBox="1"/>
      </xdr:nvSpPr>
      <xdr:spPr>
        <a:xfrm>
          <a:off x="6705111" y="96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80198</xdr:rowOff>
    </xdr:from>
    <xdr:to>
      <xdr:col>15</xdr:col>
      <xdr:colOff>180975</xdr:colOff>
      <xdr:row>77</xdr:row>
      <xdr:rowOff>101459</xdr:rowOff>
    </xdr:to>
    <xdr:cxnSp macro="">
      <xdr:nvCxnSpPr>
        <xdr:cNvPr id="407" name="直線コネクタ 406"/>
        <xdr:cNvCxnSpPr/>
      </xdr:nvCxnSpPr>
      <xdr:spPr>
        <a:xfrm flipV="1">
          <a:off x="9639300" y="13281848"/>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68900</xdr:rowOff>
    </xdr:from>
    <xdr:to>
      <xdr:col>14</xdr:col>
      <xdr:colOff>28575</xdr:colOff>
      <xdr:row>77</xdr:row>
      <xdr:rowOff>101459</xdr:rowOff>
    </xdr:to>
    <xdr:cxnSp macro="">
      <xdr:nvCxnSpPr>
        <xdr:cNvPr id="410" name="直線コネクタ 409"/>
        <xdr:cNvCxnSpPr/>
      </xdr:nvCxnSpPr>
      <xdr:spPr>
        <a:xfrm>
          <a:off x="8750300" y="13270550"/>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68900</xdr:rowOff>
    </xdr:from>
    <xdr:to>
      <xdr:col>12</xdr:col>
      <xdr:colOff>511175</xdr:colOff>
      <xdr:row>78</xdr:row>
      <xdr:rowOff>1429</xdr:rowOff>
    </xdr:to>
    <xdr:cxnSp macro="">
      <xdr:nvCxnSpPr>
        <xdr:cNvPr id="413" name="直線コネクタ 412"/>
        <xdr:cNvCxnSpPr/>
      </xdr:nvCxnSpPr>
      <xdr:spPr>
        <a:xfrm flipV="1">
          <a:off x="7861300" y="13270550"/>
          <a:ext cx="889000" cy="10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1429</xdr:rowOff>
    </xdr:from>
    <xdr:to>
      <xdr:col>11</xdr:col>
      <xdr:colOff>307975</xdr:colOff>
      <xdr:row>78</xdr:row>
      <xdr:rowOff>45419</xdr:rowOff>
    </xdr:to>
    <xdr:cxnSp macro="">
      <xdr:nvCxnSpPr>
        <xdr:cNvPr id="416" name="直線コネクタ 415"/>
        <xdr:cNvCxnSpPr/>
      </xdr:nvCxnSpPr>
      <xdr:spPr>
        <a:xfrm flipV="1">
          <a:off x="6972300" y="13374529"/>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29398</xdr:rowOff>
    </xdr:from>
    <xdr:to>
      <xdr:col>15</xdr:col>
      <xdr:colOff>231775</xdr:colOff>
      <xdr:row>77</xdr:row>
      <xdr:rowOff>130998</xdr:rowOff>
    </xdr:to>
    <xdr:sp macro="" textlink="">
      <xdr:nvSpPr>
        <xdr:cNvPr id="426" name="円/楕円 425"/>
        <xdr:cNvSpPr/>
      </xdr:nvSpPr>
      <xdr:spPr>
        <a:xfrm>
          <a:off x="10426700" y="132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7825</xdr:rowOff>
    </xdr:from>
    <xdr:ext cx="534377" cy="259045"/>
    <xdr:sp macro="" textlink="">
      <xdr:nvSpPr>
        <xdr:cNvPr id="427" name="商工費該当値テキスト"/>
        <xdr:cNvSpPr txBox="1"/>
      </xdr:nvSpPr>
      <xdr:spPr>
        <a:xfrm>
          <a:off x="10528300" y="1320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50659</xdr:rowOff>
    </xdr:from>
    <xdr:to>
      <xdr:col>14</xdr:col>
      <xdr:colOff>79375</xdr:colOff>
      <xdr:row>77</xdr:row>
      <xdr:rowOff>152259</xdr:rowOff>
    </xdr:to>
    <xdr:sp macro="" textlink="">
      <xdr:nvSpPr>
        <xdr:cNvPr id="428" name="円/楕円 427"/>
        <xdr:cNvSpPr/>
      </xdr:nvSpPr>
      <xdr:spPr>
        <a:xfrm>
          <a:off x="9588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143386</xdr:rowOff>
    </xdr:from>
    <xdr:ext cx="534377" cy="259045"/>
    <xdr:sp macro="" textlink="">
      <xdr:nvSpPr>
        <xdr:cNvPr id="429" name="テキスト ボックス 428"/>
        <xdr:cNvSpPr txBox="1"/>
      </xdr:nvSpPr>
      <xdr:spPr>
        <a:xfrm>
          <a:off x="9372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18100</xdr:rowOff>
    </xdr:from>
    <xdr:to>
      <xdr:col>12</xdr:col>
      <xdr:colOff>561975</xdr:colOff>
      <xdr:row>77</xdr:row>
      <xdr:rowOff>119700</xdr:rowOff>
    </xdr:to>
    <xdr:sp macro="" textlink="">
      <xdr:nvSpPr>
        <xdr:cNvPr id="430" name="円/楕円 429"/>
        <xdr:cNvSpPr/>
      </xdr:nvSpPr>
      <xdr:spPr>
        <a:xfrm>
          <a:off x="8699500" y="132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136227</xdr:rowOff>
    </xdr:from>
    <xdr:ext cx="534377" cy="259045"/>
    <xdr:sp macro="" textlink="">
      <xdr:nvSpPr>
        <xdr:cNvPr id="431" name="テキスト ボックス 430"/>
        <xdr:cNvSpPr txBox="1"/>
      </xdr:nvSpPr>
      <xdr:spPr>
        <a:xfrm>
          <a:off x="8483111" y="129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122079</xdr:rowOff>
    </xdr:from>
    <xdr:to>
      <xdr:col>11</xdr:col>
      <xdr:colOff>358775</xdr:colOff>
      <xdr:row>78</xdr:row>
      <xdr:rowOff>52229</xdr:rowOff>
    </xdr:to>
    <xdr:sp macro="" textlink="">
      <xdr:nvSpPr>
        <xdr:cNvPr id="432" name="円/楕円 431"/>
        <xdr:cNvSpPr/>
      </xdr:nvSpPr>
      <xdr:spPr>
        <a:xfrm>
          <a:off x="7810500" y="13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43356</xdr:rowOff>
    </xdr:from>
    <xdr:ext cx="469744" cy="259045"/>
    <xdr:sp macro="" textlink="">
      <xdr:nvSpPr>
        <xdr:cNvPr id="433" name="テキスト ボックス 432"/>
        <xdr:cNvSpPr txBox="1"/>
      </xdr:nvSpPr>
      <xdr:spPr>
        <a:xfrm>
          <a:off x="7626427" y="134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166069</xdr:rowOff>
    </xdr:from>
    <xdr:to>
      <xdr:col>10</xdr:col>
      <xdr:colOff>155575</xdr:colOff>
      <xdr:row>78</xdr:row>
      <xdr:rowOff>96219</xdr:rowOff>
    </xdr:to>
    <xdr:sp macro="" textlink="">
      <xdr:nvSpPr>
        <xdr:cNvPr id="434" name="円/楕円 433"/>
        <xdr:cNvSpPr/>
      </xdr:nvSpPr>
      <xdr:spPr>
        <a:xfrm>
          <a:off x="6921500" y="13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87346</xdr:rowOff>
    </xdr:from>
    <xdr:ext cx="469744" cy="259045"/>
    <xdr:sp macro="" textlink="">
      <xdr:nvSpPr>
        <xdr:cNvPr id="435" name="テキスト ボックス 434"/>
        <xdr:cNvSpPr txBox="1"/>
      </xdr:nvSpPr>
      <xdr:spPr>
        <a:xfrm>
          <a:off x="6737427" y="1346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89345</xdr:rowOff>
    </xdr:from>
    <xdr:to>
      <xdr:col>15</xdr:col>
      <xdr:colOff>180975</xdr:colOff>
      <xdr:row>94</xdr:row>
      <xdr:rowOff>110516</xdr:rowOff>
    </xdr:to>
    <xdr:cxnSp macro="">
      <xdr:nvCxnSpPr>
        <xdr:cNvPr id="464" name="直線コネクタ 463"/>
        <xdr:cNvCxnSpPr/>
      </xdr:nvCxnSpPr>
      <xdr:spPr>
        <a:xfrm>
          <a:off x="9639300" y="16205645"/>
          <a:ext cx="8382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89345</xdr:rowOff>
    </xdr:from>
    <xdr:to>
      <xdr:col>14</xdr:col>
      <xdr:colOff>28575</xdr:colOff>
      <xdr:row>96</xdr:row>
      <xdr:rowOff>46825</xdr:rowOff>
    </xdr:to>
    <xdr:cxnSp macro="">
      <xdr:nvCxnSpPr>
        <xdr:cNvPr id="467" name="直線コネクタ 466"/>
        <xdr:cNvCxnSpPr/>
      </xdr:nvCxnSpPr>
      <xdr:spPr>
        <a:xfrm flipV="1">
          <a:off x="8750300" y="16205645"/>
          <a:ext cx="889000" cy="3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9" name="テキスト ボックス 468"/>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155372</xdr:rowOff>
    </xdr:from>
    <xdr:to>
      <xdr:col>12</xdr:col>
      <xdr:colOff>511175</xdr:colOff>
      <xdr:row>96</xdr:row>
      <xdr:rowOff>46825</xdr:rowOff>
    </xdr:to>
    <xdr:cxnSp macro="">
      <xdr:nvCxnSpPr>
        <xdr:cNvPr id="470" name="直線コネクタ 469"/>
        <xdr:cNvCxnSpPr/>
      </xdr:nvCxnSpPr>
      <xdr:spPr>
        <a:xfrm>
          <a:off x="7861300" y="1644312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155372</xdr:rowOff>
    </xdr:from>
    <xdr:to>
      <xdr:col>11</xdr:col>
      <xdr:colOff>307975</xdr:colOff>
      <xdr:row>96</xdr:row>
      <xdr:rowOff>49364</xdr:rowOff>
    </xdr:to>
    <xdr:cxnSp macro="">
      <xdr:nvCxnSpPr>
        <xdr:cNvPr id="473" name="直線コネクタ 472"/>
        <xdr:cNvCxnSpPr/>
      </xdr:nvCxnSpPr>
      <xdr:spPr>
        <a:xfrm flipV="1">
          <a:off x="6972300" y="16443122"/>
          <a:ext cx="889000" cy="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59716</xdr:rowOff>
    </xdr:from>
    <xdr:to>
      <xdr:col>15</xdr:col>
      <xdr:colOff>231775</xdr:colOff>
      <xdr:row>94</xdr:row>
      <xdr:rowOff>161316</xdr:rowOff>
    </xdr:to>
    <xdr:sp macro="" textlink="">
      <xdr:nvSpPr>
        <xdr:cNvPr id="483" name="円/楕円 482"/>
        <xdr:cNvSpPr/>
      </xdr:nvSpPr>
      <xdr:spPr>
        <a:xfrm>
          <a:off x="10426700" y="16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82593</xdr:rowOff>
    </xdr:from>
    <xdr:ext cx="534377" cy="259045"/>
    <xdr:sp macro="" textlink="">
      <xdr:nvSpPr>
        <xdr:cNvPr id="484" name="土木費該当値テキスト"/>
        <xdr:cNvSpPr txBox="1"/>
      </xdr:nvSpPr>
      <xdr:spPr>
        <a:xfrm>
          <a:off x="10528300" y="160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38545</xdr:rowOff>
    </xdr:from>
    <xdr:to>
      <xdr:col>14</xdr:col>
      <xdr:colOff>79375</xdr:colOff>
      <xdr:row>94</xdr:row>
      <xdr:rowOff>140145</xdr:rowOff>
    </xdr:to>
    <xdr:sp macro="" textlink="">
      <xdr:nvSpPr>
        <xdr:cNvPr id="485" name="円/楕円 484"/>
        <xdr:cNvSpPr/>
      </xdr:nvSpPr>
      <xdr:spPr>
        <a:xfrm>
          <a:off x="9588500" y="161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156672</xdr:rowOff>
    </xdr:from>
    <xdr:ext cx="534377" cy="259045"/>
    <xdr:sp macro="" textlink="">
      <xdr:nvSpPr>
        <xdr:cNvPr id="486" name="テキスト ボックス 485"/>
        <xdr:cNvSpPr txBox="1"/>
      </xdr:nvSpPr>
      <xdr:spPr>
        <a:xfrm>
          <a:off x="9372111" y="159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167475</xdr:rowOff>
    </xdr:from>
    <xdr:to>
      <xdr:col>12</xdr:col>
      <xdr:colOff>561975</xdr:colOff>
      <xdr:row>96</xdr:row>
      <xdr:rowOff>97625</xdr:rowOff>
    </xdr:to>
    <xdr:sp macro="" textlink="">
      <xdr:nvSpPr>
        <xdr:cNvPr id="487" name="円/楕円 486"/>
        <xdr:cNvSpPr/>
      </xdr:nvSpPr>
      <xdr:spPr>
        <a:xfrm>
          <a:off x="8699500" y="164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88752</xdr:rowOff>
    </xdr:from>
    <xdr:ext cx="534377" cy="259045"/>
    <xdr:sp macro="" textlink="">
      <xdr:nvSpPr>
        <xdr:cNvPr id="488" name="テキスト ボックス 487"/>
        <xdr:cNvSpPr txBox="1"/>
      </xdr:nvSpPr>
      <xdr:spPr>
        <a:xfrm>
          <a:off x="8483111" y="165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104572</xdr:rowOff>
    </xdr:from>
    <xdr:to>
      <xdr:col>11</xdr:col>
      <xdr:colOff>358775</xdr:colOff>
      <xdr:row>96</xdr:row>
      <xdr:rowOff>34722</xdr:rowOff>
    </xdr:to>
    <xdr:sp macro="" textlink="">
      <xdr:nvSpPr>
        <xdr:cNvPr id="489" name="円/楕円 488"/>
        <xdr:cNvSpPr/>
      </xdr:nvSpPr>
      <xdr:spPr>
        <a:xfrm>
          <a:off x="7810500" y="16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25849</xdr:rowOff>
    </xdr:from>
    <xdr:ext cx="534377" cy="259045"/>
    <xdr:sp macro="" textlink="">
      <xdr:nvSpPr>
        <xdr:cNvPr id="490" name="テキスト ボックス 489"/>
        <xdr:cNvSpPr txBox="1"/>
      </xdr:nvSpPr>
      <xdr:spPr>
        <a:xfrm>
          <a:off x="7594111" y="164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170014</xdr:rowOff>
    </xdr:from>
    <xdr:to>
      <xdr:col>10</xdr:col>
      <xdr:colOff>155575</xdr:colOff>
      <xdr:row>96</xdr:row>
      <xdr:rowOff>100164</xdr:rowOff>
    </xdr:to>
    <xdr:sp macro="" textlink="">
      <xdr:nvSpPr>
        <xdr:cNvPr id="491" name="円/楕円 490"/>
        <xdr:cNvSpPr/>
      </xdr:nvSpPr>
      <xdr:spPr>
        <a:xfrm>
          <a:off x="6921500" y="164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91291</xdr:rowOff>
    </xdr:from>
    <xdr:ext cx="534377" cy="259045"/>
    <xdr:sp macro="" textlink="">
      <xdr:nvSpPr>
        <xdr:cNvPr id="492" name="テキスト ボックス 491"/>
        <xdr:cNvSpPr txBox="1"/>
      </xdr:nvSpPr>
      <xdr:spPr>
        <a:xfrm>
          <a:off x="6705111" y="165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101124</xdr:rowOff>
    </xdr:from>
    <xdr:to>
      <xdr:col>23</xdr:col>
      <xdr:colOff>516889</xdr:colOff>
      <xdr:row>38</xdr:row>
      <xdr:rowOff>72263</xdr:rowOff>
    </xdr:to>
    <xdr:cxnSp macro="">
      <xdr:nvCxnSpPr>
        <xdr:cNvPr id="516" name="直線コネクタ 515"/>
        <xdr:cNvCxnSpPr/>
      </xdr:nvCxnSpPr>
      <xdr:spPr>
        <a:xfrm flipV="1">
          <a:off x="16317595" y="6101874"/>
          <a:ext cx="1269" cy="48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76090</xdr:rowOff>
    </xdr:from>
    <xdr:ext cx="469744" cy="259045"/>
    <xdr:sp macro="" textlink="">
      <xdr:nvSpPr>
        <xdr:cNvPr id="517" name="消防費最小値テキスト"/>
        <xdr:cNvSpPr txBox="1"/>
      </xdr:nvSpPr>
      <xdr:spPr>
        <a:xfrm>
          <a:off x="16370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38</xdr:row>
      <xdr:rowOff>72263</xdr:rowOff>
    </xdr:from>
    <xdr:to>
      <xdr:col>23</xdr:col>
      <xdr:colOff>606425</xdr:colOff>
      <xdr:row>38</xdr:row>
      <xdr:rowOff>72263</xdr:rowOff>
    </xdr:to>
    <xdr:cxnSp macro="">
      <xdr:nvCxnSpPr>
        <xdr:cNvPr id="518" name="直線コネクタ 517"/>
        <xdr:cNvCxnSpPr/>
      </xdr:nvCxnSpPr>
      <xdr:spPr>
        <a:xfrm>
          <a:off x="16230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47801</xdr:rowOff>
    </xdr:from>
    <xdr:ext cx="534377" cy="259045"/>
    <xdr:sp macro="" textlink="">
      <xdr:nvSpPr>
        <xdr:cNvPr id="519" name="消防費最大値テキスト"/>
        <xdr:cNvSpPr txBox="1"/>
      </xdr:nvSpPr>
      <xdr:spPr>
        <a:xfrm>
          <a:off x="16370300" y="58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35</xdr:row>
      <xdr:rowOff>101124</xdr:rowOff>
    </xdr:from>
    <xdr:to>
      <xdr:col>23</xdr:col>
      <xdr:colOff>606425</xdr:colOff>
      <xdr:row>35</xdr:row>
      <xdr:rowOff>101124</xdr:rowOff>
    </xdr:to>
    <xdr:cxnSp macro="">
      <xdr:nvCxnSpPr>
        <xdr:cNvPr id="520" name="直線コネクタ 519"/>
        <xdr:cNvCxnSpPr/>
      </xdr:nvCxnSpPr>
      <xdr:spPr>
        <a:xfrm>
          <a:off x="16230600" y="610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135604</xdr:rowOff>
    </xdr:from>
    <xdr:to>
      <xdr:col>23</xdr:col>
      <xdr:colOff>517525</xdr:colOff>
      <xdr:row>37</xdr:row>
      <xdr:rowOff>17704</xdr:rowOff>
    </xdr:to>
    <xdr:cxnSp macro="">
      <xdr:nvCxnSpPr>
        <xdr:cNvPr id="521" name="直線コネクタ 520"/>
        <xdr:cNvCxnSpPr/>
      </xdr:nvCxnSpPr>
      <xdr:spPr>
        <a:xfrm>
          <a:off x="15481300" y="5279104"/>
          <a:ext cx="838200" cy="10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135888</xdr:rowOff>
    </xdr:from>
    <xdr:ext cx="534377" cy="259045"/>
    <xdr:sp macro="" textlink="">
      <xdr:nvSpPr>
        <xdr:cNvPr id="522" name="消防費平均値テキスト"/>
        <xdr:cNvSpPr txBox="1"/>
      </xdr:nvSpPr>
      <xdr:spPr>
        <a:xfrm>
          <a:off x="16370300" y="63080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157461</xdr:rowOff>
    </xdr:from>
    <xdr:to>
      <xdr:col>23</xdr:col>
      <xdr:colOff>568325</xdr:colOff>
      <xdr:row>37</xdr:row>
      <xdr:rowOff>87611</xdr:rowOff>
    </xdr:to>
    <xdr:sp macro="" textlink="">
      <xdr:nvSpPr>
        <xdr:cNvPr id="523" name="フローチャート : 判断 522"/>
        <xdr:cNvSpPr/>
      </xdr:nvSpPr>
      <xdr:spPr>
        <a:xfrm>
          <a:off x="16268700" y="632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135604</xdr:rowOff>
    </xdr:from>
    <xdr:to>
      <xdr:col>22</xdr:col>
      <xdr:colOff>365125</xdr:colOff>
      <xdr:row>36</xdr:row>
      <xdr:rowOff>83731</xdr:rowOff>
    </xdr:to>
    <xdr:cxnSp macro="">
      <xdr:nvCxnSpPr>
        <xdr:cNvPr id="524" name="直線コネクタ 523"/>
        <xdr:cNvCxnSpPr/>
      </xdr:nvCxnSpPr>
      <xdr:spPr>
        <a:xfrm flipV="1">
          <a:off x="14592300" y="5279104"/>
          <a:ext cx="889000" cy="97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127724</xdr:rowOff>
    </xdr:from>
    <xdr:to>
      <xdr:col>22</xdr:col>
      <xdr:colOff>415925</xdr:colOff>
      <xdr:row>37</xdr:row>
      <xdr:rowOff>57874</xdr:rowOff>
    </xdr:to>
    <xdr:sp macro="" textlink="">
      <xdr:nvSpPr>
        <xdr:cNvPr id="525" name="フローチャート : 判断 524"/>
        <xdr:cNvSpPr/>
      </xdr:nvSpPr>
      <xdr:spPr>
        <a:xfrm>
          <a:off x="154305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49001</xdr:rowOff>
    </xdr:from>
    <xdr:ext cx="534377" cy="259045"/>
    <xdr:sp macro="" textlink="">
      <xdr:nvSpPr>
        <xdr:cNvPr id="526" name="テキスト ボックス 525"/>
        <xdr:cNvSpPr txBox="1"/>
      </xdr:nvSpPr>
      <xdr:spPr>
        <a:xfrm>
          <a:off x="15214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143472</xdr:rowOff>
    </xdr:from>
    <xdr:to>
      <xdr:col>21</xdr:col>
      <xdr:colOff>161925</xdr:colOff>
      <xdr:row>36</xdr:row>
      <xdr:rowOff>83731</xdr:rowOff>
    </xdr:to>
    <xdr:cxnSp macro="">
      <xdr:nvCxnSpPr>
        <xdr:cNvPr id="527" name="直線コネクタ 526"/>
        <xdr:cNvCxnSpPr/>
      </xdr:nvCxnSpPr>
      <xdr:spPr>
        <a:xfrm>
          <a:off x="13703300" y="5972772"/>
          <a:ext cx="889000" cy="2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7785</xdr:rowOff>
    </xdr:from>
    <xdr:to>
      <xdr:col>21</xdr:col>
      <xdr:colOff>212725</xdr:colOff>
      <xdr:row>37</xdr:row>
      <xdr:rowOff>109385</xdr:rowOff>
    </xdr:to>
    <xdr:sp macro="" textlink="">
      <xdr:nvSpPr>
        <xdr:cNvPr id="528" name="フローチャート : 判断 527"/>
        <xdr:cNvSpPr/>
      </xdr:nvSpPr>
      <xdr:spPr>
        <a:xfrm>
          <a:off x="14541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100512</xdr:rowOff>
    </xdr:from>
    <xdr:ext cx="534377" cy="259045"/>
    <xdr:sp macro="" textlink="">
      <xdr:nvSpPr>
        <xdr:cNvPr id="529" name="テキスト ボックス 528"/>
        <xdr:cNvSpPr txBox="1"/>
      </xdr:nvSpPr>
      <xdr:spPr>
        <a:xfrm>
          <a:off x="14325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143472</xdr:rowOff>
    </xdr:from>
    <xdr:to>
      <xdr:col>19</xdr:col>
      <xdr:colOff>644525</xdr:colOff>
      <xdr:row>35</xdr:row>
      <xdr:rowOff>121679</xdr:rowOff>
    </xdr:to>
    <xdr:cxnSp macro="">
      <xdr:nvCxnSpPr>
        <xdr:cNvPr id="530" name="直線コネクタ 529"/>
        <xdr:cNvCxnSpPr/>
      </xdr:nvCxnSpPr>
      <xdr:spPr>
        <a:xfrm flipV="1">
          <a:off x="12814300" y="5972772"/>
          <a:ext cx="889000" cy="1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19615</xdr:rowOff>
    </xdr:from>
    <xdr:to>
      <xdr:col>20</xdr:col>
      <xdr:colOff>9525</xdr:colOff>
      <xdr:row>37</xdr:row>
      <xdr:rowOff>121215</xdr:rowOff>
    </xdr:to>
    <xdr:sp macro="" textlink="">
      <xdr:nvSpPr>
        <xdr:cNvPr id="531" name="フローチャート : 判断 530"/>
        <xdr:cNvSpPr/>
      </xdr:nvSpPr>
      <xdr:spPr>
        <a:xfrm>
          <a:off x="13652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112342</xdr:rowOff>
    </xdr:from>
    <xdr:ext cx="534377" cy="259045"/>
    <xdr:sp macro="" textlink="">
      <xdr:nvSpPr>
        <xdr:cNvPr id="532" name="テキスト ボックス 531"/>
        <xdr:cNvSpPr txBox="1"/>
      </xdr:nvSpPr>
      <xdr:spPr>
        <a:xfrm>
          <a:off x="13436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34893</xdr:rowOff>
    </xdr:from>
    <xdr:to>
      <xdr:col>18</xdr:col>
      <xdr:colOff>492125</xdr:colOff>
      <xdr:row>37</xdr:row>
      <xdr:rowOff>136493</xdr:rowOff>
    </xdr:to>
    <xdr:sp macro="" textlink="">
      <xdr:nvSpPr>
        <xdr:cNvPr id="533" name="フローチャート : 判断 532"/>
        <xdr:cNvSpPr/>
      </xdr:nvSpPr>
      <xdr:spPr>
        <a:xfrm>
          <a:off x="12763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127620</xdr:rowOff>
    </xdr:from>
    <xdr:ext cx="534377" cy="259045"/>
    <xdr:sp macro="" textlink="">
      <xdr:nvSpPr>
        <xdr:cNvPr id="534" name="テキスト ボックス 533"/>
        <xdr:cNvSpPr txBox="1"/>
      </xdr:nvSpPr>
      <xdr:spPr>
        <a:xfrm>
          <a:off x="12547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138354</xdr:rowOff>
    </xdr:from>
    <xdr:to>
      <xdr:col>23</xdr:col>
      <xdr:colOff>568325</xdr:colOff>
      <xdr:row>37</xdr:row>
      <xdr:rowOff>68504</xdr:rowOff>
    </xdr:to>
    <xdr:sp macro="" textlink="">
      <xdr:nvSpPr>
        <xdr:cNvPr id="540" name="円/楕円 539"/>
        <xdr:cNvSpPr/>
      </xdr:nvSpPr>
      <xdr:spPr>
        <a:xfrm>
          <a:off x="16268700" y="63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161231</xdr:rowOff>
    </xdr:from>
    <xdr:ext cx="534377" cy="259045"/>
    <xdr:sp macro="" textlink="">
      <xdr:nvSpPr>
        <xdr:cNvPr id="541" name="消防費該当値テキスト"/>
        <xdr:cNvSpPr txBox="1"/>
      </xdr:nvSpPr>
      <xdr:spPr>
        <a:xfrm>
          <a:off x="16370300" y="61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84804</xdr:rowOff>
    </xdr:from>
    <xdr:to>
      <xdr:col>22</xdr:col>
      <xdr:colOff>415925</xdr:colOff>
      <xdr:row>31</xdr:row>
      <xdr:rowOff>14954</xdr:rowOff>
    </xdr:to>
    <xdr:sp macro="" textlink="">
      <xdr:nvSpPr>
        <xdr:cNvPr id="542" name="円/楕円 541"/>
        <xdr:cNvSpPr/>
      </xdr:nvSpPr>
      <xdr:spPr>
        <a:xfrm>
          <a:off x="15430500" y="52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31481</xdr:rowOff>
    </xdr:from>
    <xdr:ext cx="534377" cy="259045"/>
    <xdr:sp macro="" textlink="">
      <xdr:nvSpPr>
        <xdr:cNvPr id="543" name="テキスト ボックス 542"/>
        <xdr:cNvSpPr txBox="1"/>
      </xdr:nvSpPr>
      <xdr:spPr>
        <a:xfrm>
          <a:off x="15214111" y="50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32931</xdr:rowOff>
    </xdr:from>
    <xdr:to>
      <xdr:col>21</xdr:col>
      <xdr:colOff>212725</xdr:colOff>
      <xdr:row>36</xdr:row>
      <xdr:rowOff>134531</xdr:rowOff>
    </xdr:to>
    <xdr:sp macro="" textlink="">
      <xdr:nvSpPr>
        <xdr:cNvPr id="544" name="円/楕円 543"/>
        <xdr:cNvSpPr/>
      </xdr:nvSpPr>
      <xdr:spPr>
        <a:xfrm>
          <a:off x="14541500" y="62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151058</xdr:rowOff>
    </xdr:from>
    <xdr:ext cx="534377" cy="259045"/>
    <xdr:sp macro="" textlink="">
      <xdr:nvSpPr>
        <xdr:cNvPr id="545" name="テキスト ボックス 544"/>
        <xdr:cNvSpPr txBox="1"/>
      </xdr:nvSpPr>
      <xdr:spPr>
        <a:xfrm>
          <a:off x="14325111" y="59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92672</xdr:rowOff>
    </xdr:from>
    <xdr:to>
      <xdr:col>20</xdr:col>
      <xdr:colOff>9525</xdr:colOff>
      <xdr:row>35</xdr:row>
      <xdr:rowOff>22822</xdr:rowOff>
    </xdr:to>
    <xdr:sp macro="" textlink="">
      <xdr:nvSpPr>
        <xdr:cNvPr id="546" name="円/楕円 545"/>
        <xdr:cNvSpPr/>
      </xdr:nvSpPr>
      <xdr:spPr>
        <a:xfrm>
          <a:off x="13652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39349</xdr:rowOff>
    </xdr:from>
    <xdr:ext cx="534377" cy="259045"/>
    <xdr:sp macro="" textlink="">
      <xdr:nvSpPr>
        <xdr:cNvPr id="547" name="テキスト ボックス 546"/>
        <xdr:cNvSpPr txBox="1"/>
      </xdr:nvSpPr>
      <xdr:spPr>
        <a:xfrm>
          <a:off x="13436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70879</xdr:rowOff>
    </xdr:from>
    <xdr:to>
      <xdr:col>18</xdr:col>
      <xdr:colOff>492125</xdr:colOff>
      <xdr:row>36</xdr:row>
      <xdr:rowOff>1029</xdr:rowOff>
    </xdr:to>
    <xdr:sp macro="" textlink="">
      <xdr:nvSpPr>
        <xdr:cNvPr id="548" name="円/楕円 547"/>
        <xdr:cNvSpPr/>
      </xdr:nvSpPr>
      <xdr:spPr>
        <a:xfrm>
          <a:off x="12763500" y="60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17556</xdr:rowOff>
    </xdr:from>
    <xdr:ext cx="534377" cy="259045"/>
    <xdr:sp macro="" textlink="">
      <xdr:nvSpPr>
        <xdr:cNvPr id="549" name="テキスト ボックス 548"/>
        <xdr:cNvSpPr txBox="1"/>
      </xdr:nvSpPr>
      <xdr:spPr>
        <a:xfrm>
          <a:off x="12547111" y="58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4" name="直線コネクタ 573"/>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5"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6" name="直線コネクタ 575"/>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7"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8" name="直線コネクタ 577"/>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147110</xdr:rowOff>
    </xdr:from>
    <xdr:to>
      <xdr:col>23</xdr:col>
      <xdr:colOff>517525</xdr:colOff>
      <xdr:row>56</xdr:row>
      <xdr:rowOff>167742</xdr:rowOff>
    </xdr:to>
    <xdr:cxnSp macro="">
      <xdr:nvCxnSpPr>
        <xdr:cNvPr id="579" name="直線コネクタ 578"/>
        <xdr:cNvCxnSpPr/>
      </xdr:nvCxnSpPr>
      <xdr:spPr>
        <a:xfrm>
          <a:off x="15481300" y="9576860"/>
          <a:ext cx="838200" cy="19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80"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1" name="フローチャート : 判断 580"/>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147110</xdr:rowOff>
    </xdr:from>
    <xdr:to>
      <xdr:col>22</xdr:col>
      <xdr:colOff>365125</xdr:colOff>
      <xdr:row>56</xdr:row>
      <xdr:rowOff>108553</xdr:rowOff>
    </xdr:to>
    <xdr:cxnSp macro="">
      <xdr:nvCxnSpPr>
        <xdr:cNvPr id="582" name="直線コネクタ 581"/>
        <xdr:cNvCxnSpPr/>
      </xdr:nvCxnSpPr>
      <xdr:spPr>
        <a:xfrm flipV="1">
          <a:off x="14592300" y="9576860"/>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3" name="フローチャート : 判断 582"/>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4" name="テキスト ボックス 583"/>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108553</xdr:rowOff>
    </xdr:from>
    <xdr:to>
      <xdr:col>21</xdr:col>
      <xdr:colOff>161925</xdr:colOff>
      <xdr:row>57</xdr:row>
      <xdr:rowOff>117373</xdr:rowOff>
    </xdr:to>
    <xdr:cxnSp macro="">
      <xdr:nvCxnSpPr>
        <xdr:cNvPr id="585" name="直線コネクタ 584"/>
        <xdr:cNvCxnSpPr/>
      </xdr:nvCxnSpPr>
      <xdr:spPr>
        <a:xfrm flipV="1">
          <a:off x="13703300" y="9709753"/>
          <a:ext cx="889000" cy="1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6" name="フローチャート : 判断 585"/>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7" name="テキスト ボックス 586"/>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135661</xdr:rowOff>
    </xdr:from>
    <xdr:to>
      <xdr:col>19</xdr:col>
      <xdr:colOff>644525</xdr:colOff>
      <xdr:row>57</xdr:row>
      <xdr:rowOff>117373</xdr:rowOff>
    </xdr:to>
    <xdr:cxnSp macro="">
      <xdr:nvCxnSpPr>
        <xdr:cNvPr id="588" name="直線コネクタ 587"/>
        <xdr:cNvCxnSpPr/>
      </xdr:nvCxnSpPr>
      <xdr:spPr>
        <a:xfrm>
          <a:off x="12814300" y="9393961"/>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9" name="フローチャート : 判断 588"/>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90" name="テキスト ボックス 589"/>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1" name="フローチャート : 判断 590"/>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2" name="テキスト ボックス 591"/>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116942</xdr:rowOff>
    </xdr:from>
    <xdr:to>
      <xdr:col>23</xdr:col>
      <xdr:colOff>568325</xdr:colOff>
      <xdr:row>57</xdr:row>
      <xdr:rowOff>47092</xdr:rowOff>
    </xdr:to>
    <xdr:sp macro="" textlink="">
      <xdr:nvSpPr>
        <xdr:cNvPr id="598" name="円/楕円 597"/>
        <xdr:cNvSpPr/>
      </xdr:nvSpPr>
      <xdr:spPr>
        <a:xfrm>
          <a:off x="162687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95369</xdr:rowOff>
    </xdr:from>
    <xdr:ext cx="534377" cy="259045"/>
    <xdr:sp macro="" textlink="">
      <xdr:nvSpPr>
        <xdr:cNvPr id="599" name="教育費該当値テキスト"/>
        <xdr:cNvSpPr txBox="1"/>
      </xdr:nvSpPr>
      <xdr:spPr>
        <a:xfrm>
          <a:off x="16370300" y="96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96310</xdr:rowOff>
    </xdr:from>
    <xdr:to>
      <xdr:col>22</xdr:col>
      <xdr:colOff>415925</xdr:colOff>
      <xdr:row>56</xdr:row>
      <xdr:rowOff>26460</xdr:rowOff>
    </xdr:to>
    <xdr:sp macro="" textlink="">
      <xdr:nvSpPr>
        <xdr:cNvPr id="600" name="円/楕円 599"/>
        <xdr:cNvSpPr/>
      </xdr:nvSpPr>
      <xdr:spPr>
        <a:xfrm>
          <a:off x="15430500" y="95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17587</xdr:rowOff>
    </xdr:from>
    <xdr:ext cx="534377" cy="259045"/>
    <xdr:sp macro="" textlink="">
      <xdr:nvSpPr>
        <xdr:cNvPr id="601" name="テキスト ボックス 600"/>
        <xdr:cNvSpPr txBox="1"/>
      </xdr:nvSpPr>
      <xdr:spPr>
        <a:xfrm>
          <a:off x="15214111" y="96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57753</xdr:rowOff>
    </xdr:from>
    <xdr:to>
      <xdr:col>21</xdr:col>
      <xdr:colOff>212725</xdr:colOff>
      <xdr:row>56</xdr:row>
      <xdr:rowOff>159353</xdr:rowOff>
    </xdr:to>
    <xdr:sp macro="" textlink="">
      <xdr:nvSpPr>
        <xdr:cNvPr id="602" name="円/楕円 601"/>
        <xdr:cNvSpPr/>
      </xdr:nvSpPr>
      <xdr:spPr>
        <a:xfrm>
          <a:off x="14541500" y="96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150480</xdr:rowOff>
    </xdr:from>
    <xdr:ext cx="534377" cy="259045"/>
    <xdr:sp macro="" textlink="">
      <xdr:nvSpPr>
        <xdr:cNvPr id="603" name="テキスト ボックス 602"/>
        <xdr:cNvSpPr txBox="1"/>
      </xdr:nvSpPr>
      <xdr:spPr>
        <a:xfrm>
          <a:off x="14325111" y="97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66573</xdr:rowOff>
    </xdr:from>
    <xdr:to>
      <xdr:col>20</xdr:col>
      <xdr:colOff>9525</xdr:colOff>
      <xdr:row>57</xdr:row>
      <xdr:rowOff>168173</xdr:rowOff>
    </xdr:to>
    <xdr:sp macro="" textlink="">
      <xdr:nvSpPr>
        <xdr:cNvPr id="604" name="円/楕円 603"/>
        <xdr:cNvSpPr/>
      </xdr:nvSpPr>
      <xdr:spPr>
        <a:xfrm>
          <a:off x="13652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159300</xdr:rowOff>
    </xdr:from>
    <xdr:ext cx="534377" cy="259045"/>
    <xdr:sp macro="" textlink="">
      <xdr:nvSpPr>
        <xdr:cNvPr id="605" name="テキスト ボックス 604"/>
        <xdr:cNvSpPr txBox="1"/>
      </xdr:nvSpPr>
      <xdr:spPr>
        <a:xfrm>
          <a:off x="13436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84861</xdr:rowOff>
    </xdr:from>
    <xdr:to>
      <xdr:col>18</xdr:col>
      <xdr:colOff>492125</xdr:colOff>
      <xdr:row>55</xdr:row>
      <xdr:rowOff>15011</xdr:rowOff>
    </xdr:to>
    <xdr:sp macro="" textlink="">
      <xdr:nvSpPr>
        <xdr:cNvPr id="606" name="円/楕円 605"/>
        <xdr:cNvSpPr/>
      </xdr:nvSpPr>
      <xdr:spPr>
        <a:xfrm>
          <a:off x="12763500" y="93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31538</xdr:rowOff>
    </xdr:from>
    <xdr:ext cx="534377" cy="259045"/>
    <xdr:sp macro="" textlink="">
      <xdr:nvSpPr>
        <xdr:cNvPr id="607" name="テキスト ボックス 606"/>
        <xdr:cNvSpPr txBox="1"/>
      </xdr:nvSpPr>
      <xdr:spPr>
        <a:xfrm>
          <a:off x="12547111" y="91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9" name="直線コネクタ 628"/>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2"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3" name="直線コネクタ 632"/>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94438</xdr:rowOff>
    </xdr:from>
    <xdr:to>
      <xdr:col>23</xdr:col>
      <xdr:colOff>517525</xdr:colOff>
      <xdr:row>78</xdr:row>
      <xdr:rowOff>124453</xdr:rowOff>
    </xdr:to>
    <xdr:cxnSp macro="">
      <xdr:nvCxnSpPr>
        <xdr:cNvPr id="634" name="直線コネクタ 633"/>
        <xdr:cNvCxnSpPr/>
      </xdr:nvCxnSpPr>
      <xdr:spPr>
        <a:xfrm>
          <a:off x="15481300" y="13467538"/>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5"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6" name="フローチャート : 判断 635"/>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110234</xdr:rowOff>
    </xdr:from>
    <xdr:to>
      <xdr:col>22</xdr:col>
      <xdr:colOff>365125</xdr:colOff>
      <xdr:row>78</xdr:row>
      <xdr:rowOff>94438</xdr:rowOff>
    </xdr:to>
    <xdr:cxnSp macro="">
      <xdr:nvCxnSpPr>
        <xdr:cNvPr id="637" name="直線コネクタ 636"/>
        <xdr:cNvCxnSpPr/>
      </xdr:nvCxnSpPr>
      <xdr:spPr>
        <a:xfrm>
          <a:off x="14592300" y="13311884"/>
          <a:ext cx="8890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8" name="フローチャート : 判断 637"/>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9" name="テキスト ボックス 638"/>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157462</xdr:rowOff>
    </xdr:from>
    <xdr:to>
      <xdr:col>21</xdr:col>
      <xdr:colOff>161925</xdr:colOff>
      <xdr:row>77</xdr:row>
      <xdr:rowOff>110234</xdr:rowOff>
    </xdr:to>
    <xdr:cxnSp macro="">
      <xdr:nvCxnSpPr>
        <xdr:cNvPr id="640" name="直線コネクタ 639"/>
        <xdr:cNvCxnSpPr/>
      </xdr:nvCxnSpPr>
      <xdr:spPr>
        <a:xfrm>
          <a:off x="13703300" y="12673312"/>
          <a:ext cx="889000" cy="63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1" name="フローチャート : 判断 640"/>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2" name="テキスト ボックス 641"/>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137094</xdr:rowOff>
    </xdr:from>
    <xdr:to>
      <xdr:col>19</xdr:col>
      <xdr:colOff>644525</xdr:colOff>
      <xdr:row>73</xdr:row>
      <xdr:rowOff>157462</xdr:rowOff>
    </xdr:to>
    <xdr:cxnSp macro="">
      <xdr:nvCxnSpPr>
        <xdr:cNvPr id="643" name="直線コネクタ 642"/>
        <xdr:cNvCxnSpPr/>
      </xdr:nvCxnSpPr>
      <xdr:spPr>
        <a:xfrm>
          <a:off x="12814300" y="12652944"/>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4" name="フローチャート : 判断 643"/>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5" name="テキスト ボックス 644"/>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6" name="フローチャート : 判断 645"/>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7" name="テキスト ボックス 646"/>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73653</xdr:rowOff>
    </xdr:from>
    <xdr:to>
      <xdr:col>23</xdr:col>
      <xdr:colOff>568325</xdr:colOff>
      <xdr:row>79</xdr:row>
      <xdr:rowOff>3803</xdr:rowOff>
    </xdr:to>
    <xdr:sp macro="" textlink="">
      <xdr:nvSpPr>
        <xdr:cNvPr id="653" name="円/楕円 652"/>
        <xdr:cNvSpPr/>
      </xdr:nvSpPr>
      <xdr:spPr>
        <a:xfrm>
          <a:off x="16268700" y="134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4"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43638</xdr:rowOff>
    </xdr:from>
    <xdr:to>
      <xdr:col>22</xdr:col>
      <xdr:colOff>415925</xdr:colOff>
      <xdr:row>78</xdr:row>
      <xdr:rowOff>145238</xdr:rowOff>
    </xdr:to>
    <xdr:sp macro="" textlink="">
      <xdr:nvSpPr>
        <xdr:cNvPr id="655" name="円/楕円 654"/>
        <xdr:cNvSpPr/>
      </xdr:nvSpPr>
      <xdr:spPr>
        <a:xfrm>
          <a:off x="15430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136365</xdr:rowOff>
    </xdr:from>
    <xdr:ext cx="469744" cy="259045"/>
    <xdr:sp macro="" textlink="">
      <xdr:nvSpPr>
        <xdr:cNvPr id="656" name="テキスト ボックス 655"/>
        <xdr:cNvSpPr txBox="1"/>
      </xdr:nvSpPr>
      <xdr:spPr>
        <a:xfrm>
          <a:off x="15246427"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59434</xdr:rowOff>
    </xdr:from>
    <xdr:to>
      <xdr:col>21</xdr:col>
      <xdr:colOff>212725</xdr:colOff>
      <xdr:row>77</xdr:row>
      <xdr:rowOff>161034</xdr:rowOff>
    </xdr:to>
    <xdr:sp macro="" textlink="">
      <xdr:nvSpPr>
        <xdr:cNvPr id="657" name="円/楕円 656"/>
        <xdr:cNvSpPr/>
      </xdr:nvSpPr>
      <xdr:spPr>
        <a:xfrm>
          <a:off x="145415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6111</xdr:rowOff>
    </xdr:from>
    <xdr:ext cx="469744" cy="259045"/>
    <xdr:sp macro="" textlink="">
      <xdr:nvSpPr>
        <xdr:cNvPr id="658" name="テキスト ボックス 657"/>
        <xdr:cNvSpPr txBox="1"/>
      </xdr:nvSpPr>
      <xdr:spPr>
        <a:xfrm>
          <a:off x="14357427" y="130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106662</xdr:rowOff>
    </xdr:from>
    <xdr:to>
      <xdr:col>20</xdr:col>
      <xdr:colOff>9525</xdr:colOff>
      <xdr:row>74</xdr:row>
      <xdr:rowOff>36812</xdr:rowOff>
    </xdr:to>
    <xdr:sp macro="" textlink="">
      <xdr:nvSpPr>
        <xdr:cNvPr id="659" name="円/楕円 658"/>
        <xdr:cNvSpPr/>
      </xdr:nvSpPr>
      <xdr:spPr>
        <a:xfrm>
          <a:off x="13652500" y="126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53339</xdr:rowOff>
    </xdr:from>
    <xdr:ext cx="534377" cy="259045"/>
    <xdr:sp macro="" textlink="">
      <xdr:nvSpPr>
        <xdr:cNvPr id="660" name="テキスト ボックス 659"/>
        <xdr:cNvSpPr txBox="1"/>
      </xdr:nvSpPr>
      <xdr:spPr>
        <a:xfrm>
          <a:off x="13436111" y="123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86294</xdr:rowOff>
    </xdr:from>
    <xdr:to>
      <xdr:col>18</xdr:col>
      <xdr:colOff>492125</xdr:colOff>
      <xdr:row>74</xdr:row>
      <xdr:rowOff>16444</xdr:rowOff>
    </xdr:to>
    <xdr:sp macro="" textlink="">
      <xdr:nvSpPr>
        <xdr:cNvPr id="661" name="円/楕円 660"/>
        <xdr:cNvSpPr/>
      </xdr:nvSpPr>
      <xdr:spPr>
        <a:xfrm>
          <a:off x="12763500" y="126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32971</xdr:rowOff>
    </xdr:from>
    <xdr:ext cx="534377" cy="259045"/>
    <xdr:sp macro="" textlink="">
      <xdr:nvSpPr>
        <xdr:cNvPr id="662" name="テキスト ボックス 661"/>
        <xdr:cNvSpPr txBox="1"/>
      </xdr:nvSpPr>
      <xdr:spPr>
        <a:xfrm>
          <a:off x="12547111" y="123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6" name="直線コネクタ 685"/>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7"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8" name="直線コネクタ 687"/>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9"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90" name="直線コネクタ 689"/>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132638</xdr:rowOff>
    </xdr:from>
    <xdr:to>
      <xdr:col>23</xdr:col>
      <xdr:colOff>517525</xdr:colOff>
      <xdr:row>96</xdr:row>
      <xdr:rowOff>80150</xdr:rowOff>
    </xdr:to>
    <xdr:cxnSp macro="">
      <xdr:nvCxnSpPr>
        <xdr:cNvPr id="691" name="直線コネクタ 690"/>
        <xdr:cNvCxnSpPr/>
      </xdr:nvCxnSpPr>
      <xdr:spPr>
        <a:xfrm flipV="1">
          <a:off x="15481300" y="16420388"/>
          <a:ext cx="8382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2"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3" name="フローチャート : 判断 692"/>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54814</xdr:rowOff>
    </xdr:from>
    <xdr:to>
      <xdr:col>22</xdr:col>
      <xdr:colOff>365125</xdr:colOff>
      <xdr:row>96</xdr:row>
      <xdr:rowOff>80150</xdr:rowOff>
    </xdr:to>
    <xdr:cxnSp macro="">
      <xdr:nvCxnSpPr>
        <xdr:cNvPr id="694" name="直線コネクタ 693"/>
        <xdr:cNvCxnSpPr/>
      </xdr:nvCxnSpPr>
      <xdr:spPr>
        <a:xfrm>
          <a:off x="14592300" y="165140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5" name="フローチャート : 判断 694"/>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6" name="テキスト ボックス 695"/>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37516</xdr:rowOff>
    </xdr:from>
    <xdr:to>
      <xdr:col>21</xdr:col>
      <xdr:colOff>161925</xdr:colOff>
      <xdr:row>96</xdr:row>
      <xdr:rowOff>54814</xdr:rowOff>
    </xdr:to>
    <xdr:cxnSp macro="">
      <xdr:nvCxnSpPr>
        <xdr:cNvPr id="697" name="直線コネクタ 696"/>
        <xdr:cNvCxnSpPr/>
      </xdr:nvCxnSpPr>
      <xdr:spPr>
        <a:xfrm>
          <a:off x="13703300" y="16496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8" name="フローチャート : 判断 697"/>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9" name="テキスト ボックス 698"/>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37516</xdr:rowOff>
    </xdr:from>
    <xdr:to>
      <xdr:col>19</xdr:col>
      <xdr:colOff>644525</xdr:colOff>
      <xdr:row>96</xdr:row>
      <xdr:rowOff>141796</xdr:rowOff>
    </xdr:to>
    <xdr:cxnSp macro="">
      <xdr:nvCxnSpPr>
        <xdr:cNvPr id="700" name="直線コネクタ 699"/>
        <xdr:cNvCxnSpPr/>
      </xdr:nvCxnSpPr>
      <xdr:spPr>
        <a:xfrm flipV="1">
          <a:off x="12814300" y="1649671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1" name="フローチャート : 判断 700"/>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2" name="テキスト ボックス 701"/>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3" name="フローチャート : 判断 702"/>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4" name="テキスト ボックス 703"/>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81838</xdr:rowOff>
    </xdr:from>
    <xdr:to>
      <xdr:col>23</xdr:col>
      <xdr:colOff>568325</xdr:colOff>
      <xdr:row>96</xdr:row>
      <xdr:rowOff>11988</xdr:rowOff>
    </xdr:to>
    <xdr:sp macro="" textlink="">
      <xdr:nvSpPr>
        <xdr:cNvPr id="710" name="円/楕円 709"/>
        <xdr:cNvSpPr/>
      </xdr:nvSpPr>
      <xdr:spPr>
        <a:xfrm>
          <a:off x="16268700" y="163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60265</xdr:rowOff>
    </xdr:from>
    <xdr:ext cx="534377" cy="259045"/>
    <xdr:sp macro="" textlink="">
      <xdr:nvSpPr>
        <xdr:cNvPr id="711" name="公債費該当値テキスト"/>
        <xdr:cNvSpPr txBox="1"/>
      </xdr:nvSpPr>
      <xdr:spPr>
        <a:xfrm>
          <a:off x="16370300"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29350</xdr:rowOff>
    </xdr:from>
    <xdr:to>
      <xdr:col>22</xdr:col>
      <xdr:colOff>415925</xdr:colOff>
      <xdr:row>96</xdr:row>
      <xdr:rowOff>130950</xdr:rowOff>
    </xdr:to>
    <xdr:sp macro="" textlink="">
      <xdr:nvSpPr>
        <xdr:cNvPr id="712" name="円/楕円 711"/>
        <xdr:cNvSpPr/>
      </xdr:nvSpPr>
      <xdr:spPr>
        <a:xfrm>
          <a:off x="15430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122077</xdr:rowOff>
    </xdr:from>
    <xdr:ext cx="534377" cy="259045"/>
    <xdr:sp macro="" textlink="">
      <xdr:nvSpPr>
        <xdr:cNvPr id="713" name="テキスト ボックス 712"/>
        <xdr:cNvSpPr txBox="1"/>
      </xdr:nvSpPr>
      <xdr:spPr>
        <a:xfrm>
          <a:off x="15214111" y="165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4014</xdr:rowOff>
    </xdr:from>
    <xdr:to>
      <xdr:col>21</xdr:col>
      <xdr:colOff>212725</xdr:colOff>
      <xdr:row>96</xdr:row>
      <xdr:rowOff>105614</xdr:rowOff>
    </xdr:to>
    <xdr:sp macro="" textlink="">
      <xdr:nvSpPr>
        <xdr:cNvPr id="714" name="円/楕円 713"/>
        <xdr:cNvSpPr/>
      </xdr:nvSpPr>
      <xdr:spPr>
        <a:xfrm>
          <a:off x="14541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96741</xdr:rowOff>
    </xdr:from>
    <xdr:ext cx="534377" cy="259045"/>
    <xdr:sp macro="" textlink="">
      <xdr:nvSpPr>
        <xdr:cNvPr id="715" name="テキスト ボックス 714"/>
        <xdr:cNvSpPr txBox="1"/>
      </xdr:nvSpPr>
      <xdr:spPr>
        <a:xfrm>
          <a:off x="14325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158166</xdr:rowOff>
    </xdr:from>
    <xdr:to>
      <xdr:col>20</xdr:col>
      <xdr:colOff>9525</xdr:colOff>
      <xdr:row>96</xdr:row>
      <xdr:rowOff>88316</xdr:rowOff>
    </xdr:to>
    <xdr:sp macro="" textlink="">
      <xdr:nvSpPr>
        <xdr:cNvPr id="716" name="円/楕円 715"/>
        <xdr:cNvSpPr/>
      </xdr:nvSpPr>
      <xdr:spPr>
        <a:xfrm>
          <a:off x="13652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79443</xdr:rowOff>
    </xdr:from>
    <xdr:ext cx="534377" cy="259045"/>
    <xdr:sp macro="" textlink="">
      <xdr:nvSpPr>
        <xdr:cNvPr id="717" name="テキスト ボックス 716"/>
        <xdr:cNvSpPr txBox="1"/>
      </xdr:nvSpPr>
      <xdr:spPr>
        <a:xfrm>
          <a:off x="13436111" y="16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90996</xdr:rowOff>
    </xdr:from>
    <xdr:to>
      <xdr:col>18</xdr:col>
      <xdr:colOff>492125</xdr:colOff>
      <xdr:row>97</xdr:row>
      <xdr:rowOff>21146</xdr:rowOff>
    </xdr:to>
    <xdr:sp macro="" textlink="">
      <xdr:nvSpPr>
        <xdr:cNvPr id="718" name="円/楕円 717"/>
        <xdr:cNvSpPr/>
      </xdr:nvSpPr>
      <xdr:spPr>
        <a:xfrm>
          <a:off x="12763500" y="165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12273</xdr:rowOff>
    </xdr:from>
    <xdr:ext cx="534377" cy="259045"/>
    <xdr:sp macro="" textlink="">
      <xdr:nvSpPr>
        <xdr:cNvPr id="719" name="テキスト ボックス 718"/>
        <xdr:cNvSpPr txBox="1"/>
      </xdr:nvSpPr>
      <xdr:spPr>
        <a:xfrm>
          <a:off x="12547111" y="166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3" name="直線コネクタ 742"/>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4"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6"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7" name="直線コネクタ 746"/>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9"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50" name="フローチャート : 判断 749"/>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2" name="フローチャート : 判断 751"/>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3" name="テキスト ボックス 752"/>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30734</xdr:rowOff>
    </xdr:from>
    <xdr:to>
      <xdr:col>29</xdr:col>
      <xdr:colOff>517525</xdr:colOff>
      <xdr:row>39</xdr:row>
      <xdr:rowOff>44450</xdr:rowOff>
    </xdr:to>
    <xdr:cxnSp macro="">
      <xdr:nvCxnSpPr>
        <xdr:cNvPr id="754" name="直線コネクタ 753"/>
        <xdr:cNvCxnSpPr/>
      </xdr:nvCxnSpPr>
      <xdr:spPr>
        <a:xfrm>
          <a:off x="19545300" y="671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6" name="テキスト ボックス 755"/>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30734</xdr:rowOff>
    </xdr:from>
    <xdr:to>
      <xdr:col>28</xdr:col>
      <xdr:colOff>314325</xdr:colOff>
      <xdr:row>39</xdr:row>
      <xdr:rowOff>44450</xdr:rowOff>
    </xdr:to>
    <xdr:cxnSp macro="">
      <xdr:nvCxnSpPr>
        <xdr:cNvPr id="757" name="直線コネクタ 756"/>
        <xdr:cNvCxnSpPr/>
      </xdr:nvCxnSpPr>
      <xdr:spPr>
        <a:xfrm flipV="1">
          <a:off x="18656300" y="671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9" name="テキスト ボックス 758"/>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1" name="テキスト ボックス 760"/>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8"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151384</xdr:rowOff>
    </xdr:from>
    <xdr:to>
      <xdr:col>28</xdr:col>
      <xdr:colOff>365125</xdr:colOff>
      <xdr:row>39</xdr:row>
      <xdr:rowOff>81534</xdr:rowOff>
    </xdr:to>
    <xdr:sp macro="" textlink="">
      <xdr:nvSpPr>
        <xdr:cNvPr id="773" name="円/楕円 772"/>
        <xdr:cNvSpPr/>
      </xdr:nvSpPr>
      <xdr:spPr>
        <a:xfrm>
          <a:off x="19494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72661</xdr:rowOff>
    </xdr:from>
    <xdr:ext cx="313932" cy="259045"/>
    <xdr:sp macro="" textlink="">
      <xdr:nvSpPr>
        <xdr:cNvPr id="774" name="テキスト ボックス 773"/>
        <xdr:cNvSpPr txBox="1"/>
      </xdr:nvSpPr>
      <xdr:spPr>
        <a:xfrm>
          <a:off x="19388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上記のうち類似団体平均を上回っているのは消防費、土木費の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項目である。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消防費については、前年度に比べ東日本大震災復旧事業のための基金積立（約</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億円）の減により、数値は大きく減少した。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土木費においては、都市計画区域見直し業務などの減により多少数値が</a:t>
          </a:r>
          <a:r>
            <a:rPr kumimoji="1" lang="ja-JP" altLang="en-US" sz="1300">
              <a:solidFill>
                <a:schemeClr val="dk1"/>
              </a:solidFill>
              <a:effectLst/>
              <a:latin typeface="+mn-lt"/>
              <a:ea typeface="+mn-ea"/>
              <a:cs typeface="+mn-cs"/>
            </a:rPr>
            <a:t>減少したが</a:t>
          </a:r>
          <a:r>
            <a:rPr kumimoji="1" lang="ja-JP" altLang="ja-JP" sz="1300">
              <a:solidFill>
                <a:schemeClr val="dk1"/>
              </a:solidFill>
              <a:effectLst/>
              <a:latin typeface="+mn-lt"/>
              <a:ea typeface="+mn-ea"/>
              <a:cs typeface="+mn-cs"/>
            </a:rPr>
            <a:t>、類似団体平均が大きく減少したため、平均との差は拡大した。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この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項目については、類似団体平均のほか、全国平均、千葉県平均のいずれに対しても上回っているが、面積の広い当市において、これらをいかに抑制していくかが課題となっている。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前年度に比べ</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地方消費税交付金</a:t>
          </a:r>
          <a:r>
            <a:rPr lang="ja-JP" altLang="en-US" sz="1100" b="0" i="0" baseline="0">
              <a:solidFill>
                <a:schemeClr val="tx1"/>
              </a:solidFill>
              <a:effectLst/>
              <a:latin typeface="+mn-lt"/>
              <a:ea typeface="+mn-ea"/>
              <a:cs typeface="+mn-cs"/>
            </a:rPr>
            <a:t>、国庫支出金、</a:t>
          </a:r>
          <a:r>
            <a:rPr lang="ja-JP" altLang="ja-JP" sz="1100" b="0" i="0" baseline="0">
              <a:solidFill>
                <a:schemeClr val="dk1"/>
              </a:solidFill>
              <a:effectLst/>
              <a:latin typeface="+mn-lt"/>
              <a:ea typeface="+mn-ea"/>
              <a:cs typeface="+mn-cs"/>
            </a:rPr>
            <a:t>震災復興特別交付税</a:t>
          </a:r>
          <a:r>
            <a:rPr lang="ja-JP" altLang="ja-JP" sz="1100" b="0" i="0" baseline="0">
              <a:solidFill>
                <a:schemeClr val="tx1"/>
              </a:solidFill>
              <a:effectLst/>
              <a:latin typeface="+mn-lt"/>
              <a:ea typeface="+mn-ea"/>
              <a:cs typeface="+mn-cs"/>
            </a:rPr>
            <a:t>が</a:t>
          </a:r>
          <a:r>
            <a:rPr lang="ja-JP" altLang="en-US" sz="1100" b="0" i="0" baseline="0">
              <a:solidFill>
                <a:schemeClr val="tx1"/>
              </a:solidFill>
              <a:effectLst/>
              <a:latin typeface="+mn-lt"/>
              <a:ea typeface="+mn-ea"/>
              <a:cs typeface="+mn-cs"/>
            </a:rPr>
            <a:t>大きく減少した</a:t>
          </a:r>
          <a:r>
            <a:rPr lang="ja-JP" altLang="ja-JP" sz="1100" b="0" i="0" baseline="0">
              <a:solidFill>
                <a:schemeClr val="tx1"/>
              </a:solidFill>
              <a:effectLst/>
              <a:latin typeface="+mn-lt"/>
              <a:ea typeface="+mn-ea"/>
              <a:cs typeface="+mn-cs"/>
            </a:rPr>
            <a:t>こと等により、</a:t>
          </a:r>
          <a:r>
            <a:rPr lang="ja-JP" altLang="ja-JP" sz="1100" b="0" i="0" baseline="0">
              <a:solidFill>
                <a:schemeClr val="dk1"/>
              </a:solidFill>
              <a:effectLst/>
              <a:latin typeface="+mn-lt"/>
              <a:ea typeface="+mn-ea"/>
              <a:cs typeface="+mn-cs"/>
            </a:rPr>
            <a:t>実質収支額が</a:t>
          </a:r>
          <a:r>
            <a:rPr lang="en-US" altLang="ja-JP" sz="1100" b="0" i="0" baseline="0">
              <a:solidFill>
                <a:schemeClr val="dk1"/>
              </a:solidFill>
              <a:effectLst/>
              <a:latin typeface="+mn-lt"/>
              <a:ea typeface="+mn-ea"/>
              <a:cs typeface="+mn-cs"/>
            </a:rPr>
            <a:t>0.63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r>
            <a:rPr lang="ja-JP" altLang="ja-JP" sz="1100" b="0" i="0" baseline="0">
              <a:solidFill>
                <a:schemeClr val="dk1"/>
              </a:solidFill>
              <a:effectLst/>
              <a:latin typeface="+mn-lt"/>
              <a:ea typeface="+mn-ea"/>
              <a:cs typeface="+mn-cs"/>
            </a:rPr>
            <a:t>　財政調整基金残高については、前年度末</a:t>
          </a:r>
          <a:r>
            <a:rPr lang="ja-JP" altLang="ja-JP" sz="1100" b="0" i="0" baseline="0">
              <a:solidFill>
                <a:schemeClr val="tx1"/>
              </a:solidFill>
              <a:effectLst/>
              <a:latin typeface="+mn-lt"/>
              <a:ea typeface="+mn-ea"/>
              <a:cs typeface="+mn-cs"/>
            </a:rPr>
            <a:t>から約</a:t>
          </a:r>
          <a:r>
            <a:rPr lang="en-US" altLang="ja-JP" sz="1100" b="0" i="0" baseline="0">
              <a:solidFill>
                <a:schemeClr val="tx1"/>
              </a:solidFill>
              <a:effectLst/>
              <a:latin typeface="+mn-lt"/>
              <a:ea typeface="+mn-ea"/>
              <a:cs typeface="+mn-cs"/>
            </a:rPr>
            <a:t>127</a:t>
          </a:r>
          <a:r>
            <a:rPr lang="ja-JP" altLang="ja-JP" sz="1100" b="0" i="0" baseline="0">
              <a:solidFill>
                <a:schemeClr val="tx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し、標準財政規模比で</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ポイントの増加となった。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前年度を超える繰上償還を実施し</a:t>
          </a:r>
          <a:r>
            <a:rPr kumimoji="1" lang="ja-JP" altLang="en-US" sz="1100" b="0" i="0" baseline="0">
              <a:solidFill>
                <a:schemeClr val="dk1"/>
              </a:solidFill>
              <a:effectLst/>
              <a:latin typeface="+mn-lt"/>
              <a:ea typeface="+mn-ea"/>
              <a:cs typeface="+mn-cs"/>
            </a:rPr>
            <a:t>たことにより、</a:t>
          </a:r>
          <a:r>
            <a:rPr kumimoji="1" lang="en-US" altLang="ja-JP" sz="1100" b="0" i="0" baseline="0">
              <a:solidFill>
                <a:schemeClr val="dk1"/>
              </a:solidFill>
              <a:effectLst/>
              <a:latin typeface="+mn-lt"/>
              <a:ea typeface="+mn-ea"/>
              <a:cs typeface="+mn-cs"/>
            </a:rPr>
            <a:t>1.13</a:t>
          </a:r>
          <a:r>
            <a:rPr kumimoji="1" lang="ja-JP" altLang="en-US" sz="1100" b="0" i="0" baseline="0">
              <a:solidFill>
                <a:schemeClr val="dk1"/>
              </a:solidFill>
              <a:effectLst/>
              <a:latin typeface="+mn-lt"/>
              <a:ea typeface="+mn-ea"/>
              <a:cs typeface="+mn-cs"/>
            </a:rPr>
            <a:t>ポイントの増加となっている。</a:t>
          </a:r>
          <a:r>
            <a:rPr kumimoji="1" lang="ja-JP" altLang="ja-JP" sz="1100">
              <a:solidFill>
                <a:schemeClr val="dk1"/>
              </a:solidFill>
              <a:effectLst/>
              <a:latin typeface="+mn-lt"/>
              <a:ea typeface="+mn-ea"/>
              <a:cs typeface="+mn-cs"/>
            </a:rPr>
            <a:t>今後も引き続き健全な財政運営に努める。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各会計において、赤字が生じておらず、連結実質赤字比率は算出されていない。</a:t>
          </a:r>
          <a:endParaRPr lang="ja-JP" altLang="ja-JP" sz="1400">
            <a:effectLst/>
          </a:endParaRPr>
        </a:p>
        <a:p>
          <a:pPr rtl="0" eaLnBrk="1" fontAlgn="auto" latinLnBrk="0" hangingPunct="1"/>
          <a:r>
            <a:rPr kumimoji="1" lang="ja-JP" altLang="ja-JP" sz="1400">
              <a:solidFill>
                <a:schemeClr val="dk1"/>
              </a:solidFill>
              <a:effectLst/>
              <a:latin typeface="+mn-lt"/>
              <a:ea typeface="+mn-ea"/>
              <a:cs typeface="+mn-cs"/>
            </a:rPr>
            <a:t>　しかしながら、</a:t>
          </a:r>
          <a:r>
            <a:rPr lang="ja-JP" altLang="ja-JP" sz="1400" b="0" i="0" baseline="0">
              <a:solidFill>
                <a:schemeClr val="dk1"/>
              </a:solidFill>
              <a:effectLst/>
              <a:latin typeface="+mn-lt"/>
              <a:ea typeface="+mn-ea"/>
              <a:cs typeface="+mn-cs"/>
            </a:rPr>
            <a:t>一般会計から他会計への繰出金総額は増加傾向にあるため、今後は効率的な財政運営を推進し、繰出金を削減していくよう努める必要がある。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35811402</v>
      </c>
      <c r="BO4" s="411"/>
      <c r="BP4" s="411"/>
      <c r="BQ4" s="411"/>
      <c r="BR4" s="411"/>
      <c r="BS4" s="411"/>
      <c r="BT4" s="411"/>
      <c r="BU4" s="412"/>
      <c r="BV4" s="410">
        <v>41119353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10.8</v>
      </c>
      <c r="CU4" s="588"/>
      <c r="CV4" s="588"/>
      <c r="CW4" s="588"/>
      <c r="CX4" s="588"/>
      <c r="CY4" s="588"/>
      <c r="CZ4" s="588"/>
      <c r="DA4" s="589"/>
      <c r="DB4" s="587">
        <v>11.4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33538351</v>
      </c>
      <c r="BO5" s="416"/>
      <c r="BP5" s="416"/>
      <c r="BQ5" s="416"/>
      <c r="BR5" s="416"/>
      <c r="BS5" s="416"/>
      <c r="BT5" s="416"/>
      <c r="BU5" s="417"/>
      <c r="BV5" s="415">
        <v>38040337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2273051</v>
      </c>
      <c r="BO6" s="416"/>
      <c r="BP6" s="416"/>
      <c r="BQ6" s="416"/>
      <c r="BR6" s="416"/>
      <c r="BS6" s="416"/>
      <c r="BT6" s="416"/>
      <c r="BU6" s="417"/>
      <c r="BV6" s="415">
        <v>3079016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167371</v>
      </c>
      <c r="BO7" s="416"/>
      <c r="BP7" s="416"/>
      <c r="BQ7" s="416"/>
      <c r="BR7" s="416"/>
      <c r="BS7" s="416"/>
      <c r="BT7" s="416"/>
      <c r="BU7" s="417"/>
      <c r="BV7" s="415">
        <v>816037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19587455</v>
      </c>
      <c r="CU7" s="416"/>
      <c r="CV7" s="416"/>
      <c r="CW7" s="416"/>
      <c r="CX7" s="416"/>
      <c r="CY7" s="416"/>
      <c r="CZ7" s="416"/>
      <c r="DA7" s="417"/>
      <c r="DB7" s="415">
        <v>19888481</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2105680</v>
      </c>
      <c r="BO8" s="416"/>
      <c r="BP8" s="416"/>
      <c r="BQ8" s="416"/>
      <c r="BR8" s="416"/>
      <c r="BS8" s="416"/>
      <c r="BT8" s="416"/>
      <c r="BU8" s="417"/>
      <c r="BV8" s="415">
        <v>2262979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0.55000000000000004</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77499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-157299</v>
      </c>
      <c r="BO9" s="416"/>
      <c r="BP9" s="416"/>
      <c r="BQ9" s="416"/>
      <c r="BR9" s="416"/>
      <c r="BS9" s="416"/>
      <c r="BT9" s="416"/>
      <c r="BU9" s="417"/>
      <c r="BV9" s="415">
        <v>407320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82866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6597</v>
      </c>
      <c r="BO10" s="416"/>
      <c r="BP10" s="416"/>
      <c r="BQ10" s="416"/>
      <c r="BR10" s="416"/>
      <c r="BS10" s="416"/>
      <c r="BT10" s="416"/>
      <c r="BU10" s="417"/>
      <c r="BV10" s="415">
        <v>10358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986538</v>
      </c>
      <c r="BO11" s="416"/>
      <c r="BP11" s="416"/>
      <c r="BQ11" s="416"/>
      <c r="BR11" s="416"/>
      <c r="BS11" s="416"/>
      <c r="BT11" s="416"/>
      <c r="BU11" s="417"/>
      <c r="BV11" s="415">
        <v>197145</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113</v>
      </c>
      <c r="C12" s="528"/>
      <c r="D12" s="528"/>
      <c r="E12" s="528"/>
      <c r="F12" s="528"/>
      <c r="G12" s="528"/>
      <c r="H12" s="528"/>
      <c r="I12" s="528"/>
      <c r="J12" s="528"/>
      <c r="K12" s="529"/>
      <c r="L12" s="536" t="s">
        <v>114</v>
      </c>
      <c r="M12" s="537"/>
      <c r="N12" s="537"/>
      <c r="O12" s="537"/>
      <c r="P12" s="537"/>
      <c r="Q12" s="538"/>
      <c r="R12" s="539">
        <v>78982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v>500000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122</v>
      </c>
      <c r="N13" s="514"/>
      <c r="O13" s="514"/>
      <c r="P13" s="514"/>
      <c r="Q13" s="515"/>
      <c r="R13" s="516">
        <v>78065</v>
      </c>
      <c r="S13" s="517"/>
      <c r="T13" s="517"/>
      <c r="U13" s="517"/>
      <c r="V13" s="518"/>
      <c r="W13" s="504" t="s">
        <v>123</v>
      </c>
      <c r="X13" s="428"/>
      <c r="Y13" s="428"/>
      <c r="Z13" s="428"/>
      <c r="AA13" s="428"/>
      <c r="AB13" s="429"/>
      <c r="AC13" s="391">
        <v>4211</v>
      </c>
      <c r="AD13" s="392"/>
      <c r="AE13" s="392"/>
      <c r="AF13" s="392"/>
      <c r="AG13" s="393"/>
      <c r="AH13" s="391">
        <v>4779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335836</v>
      </c>
      <c r="BO13" s="416"/>
      <c r="BP13" s="416"/>
      <c r="BQ13" s="416"/>
      <c r="BR13" s="416"/>
      <c r="BS13" s="416"/>
      <c r="BT13" s="416"/>
      <c r="BU13" s="417"/>
      <c r="BV13" s="415">
        <v>114823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8.6</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80015</v>
      </c>
      <c r="S14" s="517"/>
      <c r="T14" s="517"/>
      <c r="U14" s="517"/>
      <c r="V14" s="518"/>
      <c r="W14" s="519"/>
      <c r="X14" s="431"/>
      <c r="Y14" s="431"/>
      <c r="Z14" s="431"/>
      <c r="AA14" s="431"/>
      <c r="AB14" s="432"/>
      <c r="AC14" s="509">
        <v>11.5</v>
      </c>
      <c r="AD14" s="510"/>
      <c r="AE14" s="510"/>
      <c r="AF14" s="510"/>
      <c r="AG14" s="511"/>
      <c r="AH14" s="509">
        <v>12.4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54.6</v>
      </c>
      <c r="CU14" s="488"/>
      <c r="CV14" s="488"/>
      <c r="CW14" s="488"/>
      <c r="CX14" s="488"/>
      <c r="CY14" s="488"/>
      <c r="CZ14" s="488"/>
      <c r="DA14" s="489"/>
      <c r="DB14" s="520">
        <v>59.2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122</v>
      </c>
      <c r="N15" s="514"/>
      <c r="O15" s="514"/>
      <c r="P15" s="514"/>
      <c r="Q15" s="515"/>
      <c r="R15" s="516">
        <v>79167</v>
      </c>
      <c r="S15" s="517"/>
      <c r="T15" s="517"/>
      <c r="U15" s="517"/>
      <c r="V15" s="518"/>
      <c r="W15" s="504" t="s">
        <v>130</v>
      </c>
      <c r="X15" s="428"/>
      <c r="Y15" s="428"/>
      <c r="Z15" s="428"/>
      <c r="AA15" s="428"/>
      <c r="AB15" s="429"/>
      <c r="AC15" s="391">
        <v>9040</v>
      </c>
      <c r="AD15" s="392"/>
      <c r="AE15" s="392"/>
      <c r="AF15" s="392"/>
      <c r="AG15" s="393"/>
      <c r="AH15" s="391">
        <v>9346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8278295</v>
      </c>
      <c r="BO15" s="411"/>
      <c r="BP15" s="411"/>
      <c r="BQ15" s="411"/>
      <c r="BR15" s="411"/>
      <c r="BS15" s="411"/>
      <c r="BT15" s="411"/>
      <c r="BU15" s="412"/>
      <c r="BV15" s="410">
        <v>8133362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24.6</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15344701</v>
      </c>
      <c r="BO16" s="416"/>
      <c r="BP16" s="416"/>
      <c r="BQ16" s="416"/>
      <c r="BR16" s="416"/>
      <c r="BS16" s="416"/>
      <c r="BT16" s="416"/>
      <c r="BU16" s="417"/>
      <c r="BV16" s="415">
        <v>14977120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23454</v>
      </c>
      <c r="AD17" s="392"/>
      <c r="AE17" s="392"/>
      <c r="AF17" s="392"/>
      <c r="AG17" s="393"/>
      <c r="AH17" s="391">
        <v>24535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10451029</v>
      </c>
      <c r="BO17" s="416"/>
      <c r="BP17" s="416"/>
      <c r="BQ17" s="416"/>
      <c r="BR17" s="416"/>
      <c r="BS17" s="416"/>
      <c r="BT17" s="416"/>
      <c r="BU17" s="417"/>
      <c r="BV17" s="415">
        <v>10241390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262.35000000000002</v>
      </c>
      <c r="M18" s="480"/>
      <c r="N18" s="480"/>
      <c r="O18" s="480"/>
      <c r="P18" s="480"/>
      <c r="Q18" s="480"/>
      <c r="R18" s="481"/>
      <c r="S18" s="481"/>
      <c r="T18" s="481"/>
      <c r="U18" s="481"/>
      <c r="V18" s="482"/>
      <c r="W18" s="496"/>
      <c r="X18" s="497"/>
      <c r="Y18" s="497"/>
      <c r="Z18" s="497"/>
      <c r="AA18" s="497"/>
      <c r="AB18" s="505"/>
      <c r="AC18" s="379">
        <v>63.9</v>
      </c>
      <c r="AD18" s="380"/>
      <c r="AE18" s="380"/>
      <c r="AF18" s="380"/>
      <c r="AG18" s="483"/>
      <c r="AH18" s="379">
        <v>63.5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16909553</v>
      </c>
      <c r="BO18" s="416"/>
      <c r="BP18" s="416"/>
      <c r="BQ18" s="416"/>
      <c r="BR18" s="416"/>
      <c r="BS18" s="416"/>
      <c r="BT18" s="416"/>
      <c r="BU18" s="417"/>
      <c r="BV18" s="415">
        <v>16724007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295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23551395</v>
      </c>
      <c r="BO19" s="416"/>
      <c r="BP19" s="416"/>
      <c r="BQ19" s="416"/>
      <c r="BR19" s="416"/>
      <c r="BS19" s="416"/>
      <c r="BT19" s="416"/>
      <c r="BU19" s="417"/>
      <c r="BV19" s="415">
        <v>24209738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27294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39869180</v>
      </c>
      <c r="BO23" s="416"/>
      <c r="BP23" s="416"/>
      <c r="BQ23" s="416"/>
      <c r="BR23" s="416"/>
      <c r="BS23" s="416"/>
      <c r="BT23" s="416"/>
      <c r="BU23" s="417"/>
      <c r="BV23" s="415">
        <v>39260867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8000</v>
      </c>
      <c r="R24" s="392"/>
      <c r="S24" s="392"/>
      <c r="T24" s="392"/>
      <c r="U24" s="392"/>
      <c r="V24" s="393"/>
      <c r="W24" s="457"/>
      <c r="X24" s="448"/>
      <c r="Y24" s="449"/>
      <c r="Z24" s="388" t="s">
        <v>154</v>
      </c>
      <c r="AA24" s="389"/>
      <c r="AB24" s="389"/>
      <c r="AC24" s="389"/>
      <c r="AD24" s="389"/>
      <c r="AE24" s="389"/>
      <c r="AF24" s="389"/>
      <c r="AG24" s="390"/>
      <c r="AH24" s="391">
        <v>547</v>
      </c>
      <c r="AI24" s="392"/>
      <c r="AJ24" s="392"/>
      <c r="AK24" s="392"/>
      <c r="AL24" s="393"/>
      <c r="AM24" s="391">
        <v>1832450</v>
      </c>
      <c r="AN24" s="392"/>
      <c r="AO24" s="392"/>
      <c r="AP24" s="392"/>
      <c r="AQ24" s="392"/>
      <c r="AR24" s="393"/>
      <c r="AS24" s="391">
        <v>3350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23104276</v>
      </c>
      <c r="BO24" s="416"/>
      <c r="BP24" s="416"/>
      <c r="BQ24" s="416"/>
      <c r="BR24" s="416"/>
      <c r="BS24" s="416"/>
      <c r="BT24" s="416"/>
      <c r="BU24" s="417"/>
      <c r="BV24" s="415">
        <v>22948600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6800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2177940</v>
      </c>
      <c r="BO25" s="411"/>
      <c r="BP25" s="411"/>
      <c r="BQ25" s="411"/>
      <c r="BR25" s="411"/>
      <c r="BS25" s="411"/>
      <c r="BT25" s="411"/>
      <c r="BU25" s="412"/>
      <c r="BV25" s="410">
        <v>1575774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v>42</v>
      </c>
      <c r="AI26" s="392"/>
      <c r="AJ26" s="392"/>
      <c r="AK26" s="392"/>
      <c r="AL26" s="393"/>
      <c r="AM26" s="391">
        <v>147630</v>
      </c>
      <c r="AN26" s="392"/>
      <c r="AO26" s="392"/>
      <c r="AP26" s="392"/>
      <c r="AQ26" s="392"/>
      <c r="AR26" s="393"/>
      <c r="AS26" s="391">
        <v>3515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3900</v>
      </c>
      <c r="R27" s="392"/>
      <c r="S27" s="392"/>
      <c r="T27" s="392"/>
      <c r="U27" s="392"/>
      <c r="V27" s="393"/>
      <c r="W27" s="457"/>
      <c r="X27" s="448"/>
      <c r="Y27" s="449"/>
      <c r="Z27" s="388" t="s">
        <v>163</v>
      </c>
      <c r="AA27" s="389"/>
      <c r="AB27" s="389"/>
      <c r="AC27" s="389"/>
      <c r="AD27" s="389"/>
      <c r="AE27" s="389"/>
      <c r="AF27" s="389"/>
      <c r="AG27" s="390"/>
      <c r="AH27" s="391">
        <v>13</v>
      </c>
      <c r="AI27" s="392"/>
      <c r="AJ27" s="392"/>
      <c r="AK27" s="392"/>
      <c r="AL27" s="393"/>
      <c r="AM27" s="391">
        <v>49050</v>
      </c>
      <c r="AN27" s="392"/>
      <c r="AO27" s="392"/>
      <c r="AP27" s="392"/>
      <c r="AQ27" s="392"/>
      <c r="AR27" s="393"/>
      <c r="AS27" s="391">
        <v>3773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235671</v>
      </c>
      <c r="BO27" s="419"/>
      <c r="BP27" s="419"/>
      <c r="BQ27" s="419"/>
      <c r="BR27" s="419"/>
      <c r="BS27" s="419"/>
      <c r="BT27" s="419"/>
      <c r="BU27" s="420"/>
      <c r="BV27" s="418">
        <v>235643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3700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9193434</v>
      </c>
      <c r="BO28" s="411"/>
      <c r="BP28" s="411"/>
      <c r="BQ28" s="411"/>
      <c r="BR28" s="411"/>
      <c r="BS28" s="411"/>
      <c r="BT28" s="411"/>
      <c r="BU28" s="412"/>
      <c r="BV28" s="410">
        <v>9066837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20</v>
      </c>
      <c r="M29" s="392"/>
      <c r="N29" s="392"/>
      <c r="O29" s="392"/>
      <c r="P29" s="393"/>
      <c r="Q29" s="391">
        <v>3500</v>
      </c>
      <c r="R29" s="392"/>
      <c r="S29" s="392"/>
      <c r="T29" s="392"/>
      <c r="U29" s="392"/>
      <c r="V29" s="393"/>
      <c r="W29" s="458"/>
      <c r="X29" s="459"/>
      <c r="Y29" s="460"/>
      <c r="Z29" s="388" t="s">
        <v>170</v>
      </c>
      <c r="AA29" s="389"/>
      <c r="AB29" s="389"/>
      <c r="AC29" s="389"/>
      <c r="AD29" s="389"/>
      <c r="AE29" s="389"/>
      <c r="AF29" s="389"/>
      <c r="AG29" s="390"/>
      <c r="AH29" s="391">
        <v>560</v>
      </c>
      <c r="AI29" s="392"/>
      <c r="AJ29" s="392"/>
      <c r="AK29" s="392"/>
      <c r="AL29" s="393"/>
      <c r="AM29" s="391">
        <v>1881500</v>
      </c>
      <c r="AN29" s="392"/>
      <c r="AO29" s="392"/>
      <c r="AP29" s="392"/>
      <c r="AQ29" s="392"/>
      <c r="AR29" s="393"/>
      <c r="AS29" s="391">
        <v>3360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1007862</v>
      </c>
      <c r="BO29" s="416"/>
      <c r="BP29" s="416"/>
      <c r="BQ29" s="416"/>
      <c r="BR29" s="416"/>
      <c r="BS29" s="416"/>
      <c r="BT29" s="416"/>
      <c r="BU29" s="417"/>
      <c r="BV29" s="415">
        <v>1007212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5479761</v>
      </c>
      <c r="BO30" s="419"/>
      <c r="BP30" s="419"/>
      <c r="BQ30" s="419"/>
      <c r="BR30" s="419"/>
      <c r="BS30" s="419"/>
      <c r="BT30" s="419"/>
      <c r="BU30" s="420"/>
      <c r="BV30" s="418">
        <v>6975677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香取市国民健康保険事業特別会計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香取市水道事業会計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香取市下水道事業特別会計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紅小町の郷</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香取市土地取得事業特別会計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香取市介護保険事業特別会計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香取市簡易水道事業会計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香取市農業集落排水事業特別会計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成田香取エネルギー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香取市後期高齢者医療事業特別会計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香取市観光事業特別会計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香取市訪問看護事業特別会計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香取市太陽光発電事業特別会計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香取広域市町村圏事務組合（一般会計）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香取市東庄町病院組合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2">
      <c r="A34" s="22"/>
      <c r="B34" s="31"/>
      <c r="C34" s="1186" t="s">
        <v>529</v>
      </c>
      <c r="D34" s="1186"/>
      <c r="E34" s="1187"/>
      <c r="F34" s="32">
        <v>15.16</v>
      </c>
      <c r="G34" s="33">
        <v>14.18</v>
      </c>
      <c r="H34" s="33">
        <v>9.41</v>
      </c>
      <c r="I34" s="33">
        <v>11.37</v>
      </c>
      <c r="J34" s="34">
        <v>10.75</v>
      </c>
      <c r="K34" s="22"/>
      <c r="L34" s="22"/>
      <c r="M34" s="22"/>
      <c r="N34" s="22"/>
      <c r="O34" s="22"/>
      <c r="P34" s="22"/>
    </row>
    <row r="35" spans="1:16" ht="39" customHeight="1" x14ac:dyDescent="0.2">
      <c r="A35" s="22"/>
      <c r="B35" s="35"/>
      <c r="C35" s="1180" t="s">
        <v>530</v>
      </c>
      <c r="D35" s="1181"/>
      <c r="E35" s="1182"/>
      <c r="F35" s="36">
        <v>3.29</v>
      </c>
      <c r="G35" s="37">
        <v>2.0099999999999998</v>
      </c>
      <c r="H35" s="37">
        <v>2.72</v>
      </c>
      <c r="I35" s="37">
        <v>3</v>
      </c>
      <c r="J35" s="38">
        <v>3.54</v>
      </c>
      <c r="K35" s="22"/>
      <c r="L35" s="22"/>
      <c r="M35" s="22"/>
      <c r="N35" s="22"/>
      <c r="O35" s="22"/>
      <c r="P35" s="22"/>
    </row>
    <row r="36" spans="1:16" ht="39" customHeight="1" x14ac:dyDescent="0.2">
      <c r="A36" s="22"/>
      <c r="B36" s="35"/>
      <c r="C36" s="1180" t="s">
        <v>531</v>
      </c>
      <c r="D36" s="1181"/>
      <c r="E36" s="1182"/>
      <c r="F36" s="36">
        <v>2.15</v>
      </c>
      <c r="G36" s="37">
        <v>2.89</v>
      </c>
      <c r="H36" s="37">
        <v>2.08</v>
      </c>
      <c r="I36" s="37">
        <v>1.1599999999999999</v>
      </c>
      <c r="J36" s="38">
        <v>2.37</v>
      </c>
      <c r="K36" s="22"/>
      <c r="L36" s="22"/>
      <c r="M36" s="22"/>
      <c r="N36" s="22"/>
      <c r="O36" s="22"/>
      <c r="P36" s="22"/>
    </row>
    <row r="37" spans="1:16" ht="39" customHeight="1" x14ac:dyDescent="0.2">
      <c r="A37" s="22"/>
      <c r="B37" s="35"/>
      <c r="C37" s="1180" t="s">
        <v>532</v>
      </c>
      <c r="D37" s="1181"/>
      <c r="E37" s="1182"/>
      <c r="F37" s="36">
        <v>1.3</v>
      </c>
      <c r="G37" s="37">
        <v>1.43</v>
      </c>
      <c r="H37" s="37">
        <v>1.69</v>
      </c>
      <c r="I37" s="37">
        <v>1.93</v>
      </c>
      <c r="J37" s="38">
        <v>2.19</v>
      </c>
      <c r="K37" s="22"/>
      <c r="L37" s="22"/>
      <c r="M37" s="22"/>
      <c r="N37" s="22"/>
      <c r="O37" s="22"/>
      <c r="P37" s="22"/>
    </row>
    <row r="38" spans="1:16" ht="39" customHeight="1" x14ac:dyDescent="0.2">
      <c r="A38" s="22"/>
      <c r="B38" s="35"/>
      <c r="C38" s="1180" t="s">
        <v>533</v>
      </c>
      <c r="D38" s="1181"/>
      <c r="E38" s="1182"/>
      <c r="F38" s="36">
        <v>0.38</v>
      </c>
      <c r="G38" s="37">
        <v>0.47</v>
      </c>
      <c r="H38" s="37">
        <v>0.81</v>
      </c>
      <c r="I38" s="37">
        <v>1.51</v>
      </c>
      <c r="J38" s="38">
        <v>1.84</v>
      </c>
      <c r="K38" s="22"/>
      <c r="L38" s="22"/>
      <c r="M38" s="22"/>
      <c r="N38" s="22"/>
      <c r="O38" s="22"/>
      <c r="P38" s="22"/>
    </row>
    <row r="39" spans="1:16" ht="39" customHeight="1" x14ac:dyDescent="0.2">
      <c r="A39" s="22"/>
      <c r="B39" s="35"/>
      <c r="C39" s="1180" t="s">
        <v>534</v>
      </c>
      <c r="D39" s="1181"/>
      <c r="E39" s="1182"/>
      <c r="F39" s="36" t="s">
        <v>483</v>
      </c>
      <c r="G39" s="37">
        <v>0</v>
      </c>
      <c r="H39" s="37">
        <v>0.03</v>
      </c>
      <c r="I39" s="37">
        <v>0.17</v>
      </c>
      <c r="J39" s="38">
        <v>0.16</v>
      </c>
      <c r="K39" s="22"/>
      <c r="L39" s="22"/>
      <c r="M39" s="22"/>
      <c r="N39" s="22"/>
      <c r="O39" s="22"/>
      <c r="P39" s="22"/>
    </row>
    <row r="40" spans="1:16" ht="39" customHeight="1" x14ac:dyDescent="0.2">
      <c r="A40" s="22"/>
      <c r="B40" s="35"/>
      <c r="C40" s="1180" t="s">
        <v>535</v>
      </c>
      <c r="D40" s="1181"/>
      <c r="E40" s="1182"/>
      <c r="F40" s="36">
        <v>0</v>
      </c>
      <c r="G40" s="37">
        <v>0</v>
      </c>
      <c r="H40" s="37">
        <v>0</v>
      </c>
      <c r="I40" s="37">
        <v>0</v>
      </c>
      <c r="J40" s="38">
        <v>0.04</v>
      </c>
      <c r="K40" s="22"/>
      <c r="L40" s="22"/>
      <c r="M40" s="22"/>
      <c r="N40" s="22"/>
      <c r="O40" s="22"/>
      <c r="P40" s="22"/>
    </row>
    <row r="41" spans="1:16" ht="39" customHeight="1" x14ac:dyDescent="0.2">
      <c r="A41" s="22"/>
      <c r="B41" s="35"/>
      <c r="C41" s="1180" t="s">
        <v>536</v>
      </c>
      <c r="D41" s="1181"/>
      <c r="E41" s="1182"/>
      <c r="F41" s="36">
        <v>0</v>
      </c>
      <c r="G41" s="37">
        <v>0</v>
      </c>
      <c r="H41" s="37">
        <v>0</v>
      </c>
      <c r="I41" s="37">
        <v>0</v>
      </c>
      <c r="J41" s="38">
        <v>0</v>
      </c>
      <c r="K41" s="22"/>
      <c r="L41" s="22"/>
      <c r="M41" s="22"/>
      <c r="N41" s="22"/>
      <c r="O41" s="22"/>
      <c r="P41" s="22"/>
    </row>
    <row r="42" spans="1:16" ht="39" customHeight="1" x14ac:dyDescent="0.2">
      <c r="A42" s="22"/>
      <c r="B42" s="39"/>
      <c r="C42" s="1180" t="s">
        <v>537</v>
      </c>
      <c r="D42" s="1181"/>
      <c r="E42" s="1182"/>
      <c r="F42" s="36" t="s">
        <v>483</v>
      </c>
      <c r="G42" s="37" t="s">
        <v>483</v>
      </c>
      <c r="H42" s="37" t="s">
        <v>483</v>
      </c>
      <c r="I42" s="37" t="s">
        <v>483</v>
      </c>
      <c r="J42" s="38" t="s">
        <v>483</v>
      </c>
      <c r="K42" s="22"/>
      <c r="L42" s="22"/>
      <c r="M42" s="22"/>
      <c r="N42" s="22"/>
      <c r="O42" s="22"/>
      <c r="P42" s="22"/>
    </row>
    <row r="43" spans="1:16" ht="39" customHeight="1" thickBot="1" x14ac:dyDescent="0.25">
      <c r="A43" s="22"/>
      <c r="B43" s="40"/>
      <c r="C43" s="1183" t="s">
        <v>538</v>
      </c>
      <c r="D43" s="1184"/>
      <c r="E43" s="1185"/>
      <c r="F43" s="41">
        <v>7.0000000000000007E-2</v>
      </c>
      <c r="G43" s="42">
        <v>7.0000000000000007E-2</v>
      </c>
      <c r="H43" s="42">
        <v>0.09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2720</v>
      </c>
      <c r="L45" s="60">
        <v>2863</v>
      </c>
      <c r="M45" s="60">
        <v>2886</v>
      </c>
      <c r="N45" s="60">
        <v>2832</v>
      </c>
      <c r="O45" s="61">
        <v>2730</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483</v>
      </c>
      <c r="L46" s="64" t="s">
        <v>483</v>
      </c>
      <c r="M46" s="64" t="s">
        <v>483</v>
      </c>
      <c r="N46" s="64" t="s">
        <v>483</v>
      </c>
      <c r="O46" s="65" t="s">
        <v>483</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483</v>
      </c>
      <c r="L47" s="64" t="s">
        <v>483</v>
      </c>
      <c r="M47" s="64" t="s">
        <v>483</v>
      </c>
      <c r="N47" s="64" t="s">
        <v>483</v>
      </c>
      <c r="O47" s="65" t="s">
        <v>483</v>
      </c>
      <c r="P47" s="48"/>
      <c r="Q47" s="48"/>
      <c r="R47" s="48"/>
      <c r="S47" s="48"/>
      <c r="T47" s="48"/>
      <c r="U47" s="48"/>
    </row>
    <row r="48" spans="1:21" ht="30.75" customHeight="1" x14ac:dyDescent="0.2">
      <c r="A48" s="48"/>
      <c r="B48" s="1198"/>
      <c r="C48" s="1199"/>
      <c r="D48" s="62"/>
      <c r="E48" s="1190" t="s">
        <v>15</v>
      </c>
      <c r="F48" s="1190"/>
      <c r="G48" s="1190"/>
      <c r="H48" s="1190"/>
      <c r="I48" s="1190"/>
      <c r="J48" s="1191"/>
      <c r="K48" s="63">
        <v>1193</v>
      </c>
      <c r="L48" s="64">
        <v>820</v>
      </c>
      <c r="M48" s="64">
        <v>806</v>
      </c>
      <c r="N48" s="64">
        <v>1046</v>
      </c>
      <c r="O48" s="65">
        <v>987</v>
      </c>
      <c r="P48" s="48"/>
      <c r="Q48" s="48"/>
      <c r="R48" s="48"/>
      <c r="S48" s="48"/>
      <c r="T48" s="48"/>
      <c r="U48" s="48"/>
    </row>
    <row r="49" spans="1:21" ht="30.75" customHeight="1" x14ac:dyDescent="0.2">
      <c r="A49" s="48"/>
      <c r="B49" s="1198"/>
      <c r="C49" s="1199"/>
      <c r="D49" s="62"/>
      <c r="E49" s="1190" t="s">
        <v>16</v>
      </c>
      <c r="F49" s="1190"/>
      <c r="G49" s="1190"/>
      <c r="H49" s="1190"/>
      <c r="I49" s="1190"/>
      <c r="J49" s="1191"/>
      <c r="K49" s="63">
        <v>328</v>
      </c>
      <c r="L49" s="64">
        <v>258</v>
      </c>
      <c r="M49" s="64">
        <v>263</v>
      </c>
      <c r="N49" s="64">
        <v>273</v>
      </c>
      <c r="O49" s="65">
        <v>315</v>
      </c>
      <c r="P49" s="48"/>
      <c r="Q49" s="48"/>
      <c r="R49" s="48"/>
      <c r="S49" s="48"/>
      <c r="T49" s="48"/>
      <c r="U49" s="48"/>
    </row>
    <row r="50" spans="1:21" ht="30.75" customHeight="1" x14ac:dyDescent="0.2">
      <c r="A50" s="48"/>
      <c r="B50" s="1198"/>
      <c r="C50" s="1199"/>
      <c r="D50" s="62"/>
      <c r="E50" s="1190" t="s">
        <v>17</v>
      </c>
      <c r="F50" s="1190"/>
      <c r="G50" s="1190"/>
      <c r="H50" s="1190"/>
      <c r="I50" s="1190"/>
      <c r="J50" s="1191"/>
      <c r="K50" s="63">
        <v>40</v>
      </c>
      <c r="L50" s="64">
        <v>39</v>
      </c>
      <c r="M50" s="64">
        <v>39</v>
      </c>
      <c r="N50" s="64">
        <v>38</v>
      </c>
      <c r="O50" s="65">
        <v>35</v>
      </c>
      <c r="P50" s="48"/>
      <c r="Q50" s="48"/>
      <c r="R50" s="48"/>
      <c r="S50" s="48"/>
      <c r="T50" s="48"/>
      <c r="U50" s="48"/>
    </row>
    <row r="51" spans="1:21" ht="30.75" customHeight="1" x14ac:dyDescent="0.2">
      <c r="A51" s="48"/>
      <c r="B51" s="1200"/>
      <c r="C51" s="1201"/>
      <c r="D51" s="66"/>
      <c r="E51" s="1190" t="s">
        <v>18</v>
      </c>
      <c r="F51" s="1190"/>
      <c r="G51" s="1190"/>
      <c r="H51" s="1190"/>
      <c r="I51" s="1190"/>
      <c r="J51" s="1191"/>
      <c r="K51" s="63">
        <v>0</v>
      </c>
      <c r="L51" s="64" t="s">
        <v>483</v>
      </c>
      <c r="M51" s="64" t="s">
        <v>483</v>
      </c>
      <c r="N51" s="64" t="s">
        <v>483</v>
      </c>
      <c r="O51" s="65" t="s">
        <v>483</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2358</v>
      </c>
      <c r="L52" s="64">
        <v>2464</v>
      </c>
      <c r="M52" s="64">
        <v>2618</v>
      </c>
      <c r="N52" s="64">
        <v>2560</v>
      </c>
      <c r="O52" s="65">
        <v>2624</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1923</v>
      </c>
      <c r="L53" s="69">
        <v>1516</v>
      </c>
      <c r="M53" s="69">
        <v>1376</v>
      </c>
      <c r="N53" s="69">
        <v>1629</v>
      </c>
      <c r="O53" s="70">
        <v>1443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522</v>
      </c>
      <c r="J40" s="79" t="s">
        <v>523</v>
      </c>
      <c r="K40" s="79" t="s">
        <v>524</v>
      </c>
      <c r="L40" s="79" t="s">
        <v>525</v>
      </c>
      <c r="M40" s="80" t="s">
        <v>526</v>
      </c>
    </row>
    <row r="41" spans="2:13" ht="27.75" customHeight="1" x14ac:dyDescent="0.2">
      <c r="B41" s="1216" t="s">
        <v>24</v>
      </c>
      <c r="C41" s="1217"/>
      <c r="D41" s="81"/>
      <c r="E41" s="1218" t="s">
        <v>25</v>
      </c>
      <c r="F41" s="1218"/>
      <c r="G41" s="1218"/>
      <c r="H41" s="1219"/>
      <c r="I41" s="82">
        <v>32879</v>
      </c>
      <c r="J41" s="83">
        <v>34667</v>
      </c>
      <c r="K41" s="83">
        <v>36848</v>
      </c>
      <c r="L41" s="83">
        <v>39477</v>
      </c>
      <c r="M41" s="84">
        <v>39869</v>
      </c>
    </row>
    <row r="42" spans="2:13" ht="27.75" customHeight="1" x14ac:dyDescent="0.2">
      <c r="B42" s="1206"/>
      <c r="C42" s="1207"/>
      <c r="D42" s="85"/>
      <c r="E42" s="1210" t="s">
        <v>26</v>
      </c>
      <c r="F42" s="1210"/>
      <c r="G42" s="1210"/>
      <c r="H42" s="1211"/>
      <c r="I42" s="86">
        <v>572</v>
      </c>
      <c r="J42" s="87">
        <v>459</v>
      </c>
      <c r="K42" s="87">
        <v>352</v>
      </c>
      <c r="L42" s="87">
        <v>315</v>
      </c>
      <c r="M42" s="88">
        <v>281</v>
      </c>
    </row>
    <row r="43" spans="2:13" ht="27.75" customHeight="1" x14ac:dyDescent="0.2">
      <c r="B43" s="1206"/>
      <c r="C43" s="1207"/>
      <c r="D43" s="85"/>
      <c r="E43" s="1210" t="s">
        <v>27</v>
      </c>
      <c r="F43" s="1210"/>
      <c r="G43" s="1210"/>
      <c r="H43" s="1211"/>
      <c r="I43" s="86">
        <v>10758</v>
      </c>
      <c r="J43" s="87">
        <v>10236</v>
      </c>
      <c r="K43" s="87">
        <v>9347</v>
      </c>
      <c r="L43" s="87">
        <v>8816</v>
      </c>
      <c r="M43" s="88">
        <v>9117</v>
      </c>
    </row>
    <row r="44" spans="2:13" ht="27.75" customHeight="1" x14ac:dyDescent="0.2">
      <c r="B44" s="1206"/>
      <c r="C44" s="1207"/>
      <c r="D44" s="85"/>
      <c r="E44" s="1210" t="s">
        <v>28</v>
      </c>
      <c r="F44" s="1210"/>
      <c r="G44" s="1210"/>
      <c r="H44" s="1211"/>
      <c r="I44" s="86">
        <v>1781</v>
      </c>
      <c r="J44" s="87">
        <v>1668</v>
      </c>
      <c r="K44" s="87">
        <v>1434</v>
      </c>
      <c r="L44" s="87">
        <v>1353</v>
      </c>
      <c r="M44" s="88">
        <v>1180</v>
      </c>
    </row>
    <row r="45" spans="2:13" ht="27.75" customHeight="1" x14ac:dyDescent="0.2">
      <c r="B45" s="1206"/>
      <c r="C45" s="1207"/>
      <c r="D45" s="85"/>
      <c r="E45" s="1210" t="s">
        <v>29</v>
      </c>
      <c r="F45" s="1210"/>
      <c r="G45" s="1210"/>
      <c r="H45" s="1211"/>
      <c r="I45" s="86">
        <v>10795</v>
      </c>
      <c r="J45" s="87">
        <v>10434</v>
      </c>
      <c r="K45" s="87">
        <v>10028</v>
      </c>
      <c r="L45" s="87">
        <v>9166</v>
      </c>
      <c r="M45" s="88">
        <v>8780</v>
      </c>
    </row>
    <row r="46" spans="2:13" ht="27.75" customHeight="1" x14ac:dyDescent="0.2">
      <c r="B46" s="1206"/>
      <c r="C46" s="1207"/>
      <c r="D46" s="89"/>
      <c r="E46" s="1210" t="s">
        <v>30</v>
      </c>
      <c r="F46" s="1210"/>
      <c r="G46" s="1210"/>
      <c r="H46" s="1211"/>
      <c r="I46" s="86" t="s">
        <v>483</v>
      </c>
      <c r="J46" s="87" t="s">
        <v>483</v>
      </c>
      <c r="K46" s="87">
        <v>0</v>
      </c>
      <c r="L46" s="87" t="s">
        <v>483</v>
      </c>
      <c r="M46" s="88">
        <v>2</v>
      </c>
    </row>
    <row r="47" spans="2:13" ht="27.75" customHeight="1" x14ac:dyDescent="0.2">
      <c r="B47" s="1206"/>
      <c r="C47" s="1207"/>
      <c r="D47" s="90"/>
      <c r="E47" s="1220" t="s">
        <v>31</v>
      </c>
      <c r="F47" s="1221"/>
      <c r="G47" s="1221"/>
      <c r="H47" s="1222"/>
      <c r="I47" s="86" t="s">
        <v>483</v>
      </c>
      <c r="J47" s="87" t="s">
        <v>483</v>
      </c>
      <c r="K47" s="87" t="s">
        <v>483</v>
      </c>
      <c r="L47" s="87" t="s">
        <v>483</v>
      </c>
      <c r="M47" s="88" t="s">
        <v>483</v>
      </c>
    </row>
    <row r="48" spans="2:13" ht="27.75" customHeight="1" x14ac:dyDescent="0.2">
      <c r="B48" s="1206"/>
      <c r="C48" s="1207"/>
      <c r="D48" s="85"/>
      <c r="E48" s="1210" t="s">
        <v>32</v>
      </c>
      <c r="F48" s="1210"/>
      <c r="G48" s="1210"/>
      <c r="H48" s="1211"/>
      <c r="I48" s="86" t="s">
        <v>483</v>
      </c>
      <c r="J48" s="87" t="s">
        <v>483</v>
      </c>
      <c r="K48" s="87" t="s">
        <v>483</v>
      </c>
      <c r="L48" s="87" t="s">
        <v>483</v>
      </c>
      <c r="M48" s="88" t="s">
        <v>483</v>
      </c>
    </row>
    <row r="49" spans="2:13" ht="27.75" customHeight="1" x14ac:dyDescent="0.2">
      <c r="B49" s="1208"/>
      <c r="C49" s="1209"/>
      <c r="D49" s="85"/>
      <c r="E49" s="1210" t="s">
        <v>33</v>
      </c>
      <c r="F49" s="1210"/>
      <c r="G49" s="1210"/>
      <c r="H49" s="1211"/>
      <c r="I49" s="86" t="s">
        <v>483</v>
      </c>
      <c r="J49" s="87" t="s">
        <v>483</v>
      </c>
      <c r="K49" s="87" t="s">
        <v>483</v>
      </c>
      <c r="L49" s="87" t="s">
        <v>483</v>
      </c>
      <c r="M49" s="88" t="s">
        <v>483</v>
      </c>
    </row>
    <row r="50" spans="2:13" ht="27.75" customHeight="1" x14ac:dyDescent="0.2">
      <c r="B50" s="1204" t="s">
        <v>34</v>
      </c>
      <c r="C50" s="1205"/>
      <c r="D50" s="91"/>
      <c r="E50" s="1210" t="s">
        <v>35</v>
      </c>
      <c r="F50" s="1210"/>
      <c r="G50" s="1210"/>
      <c r="H50" s="1211"/>
      <c r="I50" s="86">
        <v>8228</v>
      </c>
      <c r="J50" s="87">
        <v>9733</v>
      </c>
      <c r="K50" s="87">
        <v>11277</v>
      </c>
      <c r="L50" s="87">
        <v>11754</v>
      </c>
      <c r="M50" s="88">
        <v>11812</v>
      </c>
    </row>
    <row r="51" spans="2:13" ht="27.75" customHeight="1" x14ac:dyDescent="0.2">
      <c r="B51" s="1206"/>
      <c r="C51" s="1207"/>
      <c r="D51" s="85"/>
      <c r="E51" s="1210" t="s">
        <v>36</v>
      </c>
      <c r="F51" s="1210"/>
      <c r="G51" s="1210"/>
      <c r="H51" s="1211"/>
      <c r="I51" s="86">
        <v>2427</v>
      </c>
      <c r="J51" s="87">
        <v>1669</v>
      </c>
      <c r="K51" s="87">
        <v>1526</v>
      </c>
      <c r="L51" s="87">
        <v>1446</v>
      </c>
      <c r="M51" s="88">
        <v>1377</v>
      </c>
    </row>
    <row r="52" spans="2:13" ht="27.75" customHeight="1" x14ac:dyDescent="0.2">
      <c r="B52" s="1208"/>
      <c r="C52" s="1209"/>
      <c r="D52" s="85"/>
      <c r="E52" s="1210" t="s">
        <v>37</v>
      </c>
      <c r="F52" s="1210"/>
      <c r="G52" s="1210"/>
      <c r="H52" s="1211"/>
      <c r="I52" s="86">
        <v>29423</v>
      </c>
      <c r="J52" s="87">
        <v>31347</v>
      </c>
      <c r="K52" s="87">
        <v>33400</v>
      </c>
      <c r="L52" s="87">
        <v>35562</v>
      </c>
      <c r="M52" s="88">
        <v>36690</v>
      </c>
    </row>
    <row r="53" spans="2:13" ht="27.75" customHeight="1" thickBot="1" x14ac:dyDescent="0.25">
      <c r="B53" s="1212" t="s">
        <v>21</v>
      </c>
      <c r="C53" s="1213"/>
      <c r="D53" s="92"/>
      <c r="E53" s="1214" t="s">
        <v>38</v>
      </c>
      <c r="F53" s="1214"/>
      <c r="G53" s="1214"/>
      <c r="H53" s="1215"/>
      <c r="I53" s="93">
        <v>16708</v>
      </c>
      <c r="J53" s="94">
        <v>14714</v>
      </c>
      <c r="K53" s="94">
        <v>11807</v>
      </c>
      <c r="L53" s="94">
        <v>10366</v>
      </c>
      <c r="M53" s="95">
        <v>9350</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561</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562</v>
      </c>
      <c r="I42" s="354"/>
      <c r="J42" s="354"/>
      <c r="K42" s="354"/>
      <c r="L42" s="246"/>
      <c r="M42" s="246"/>
      <c r="N42" s="246"/>
      <c r="O42" s="246"/>
    </row>
    <row r="43" spans="2:17" ht="13.2" x14ac:dyDescent="0.2">
      <c r="B43" s="250"/>
      <c r="C43" s="246"/>
      <c r="D43" s="246"/>
      <c r="E43" s="246"/>
      <c r="F43" s="246"/>
      <c r="G43" s="1237" t="s">
        <v>563</v>
      </c>
      <c r="H43" s="1238"/>
      <c r="I43" s="1238"/>
      <c r="J43" s="1238"/>
      <c r="K43" s="1238"/>
      <c r="L43" s="1238"/>
      <c r="M43" s="1238"/>
      <c r="N43" s="1238"/>
      <c r="O43" s="1239"/>
    </row>
    <row r="44" spans="2:17" ht="13.2" x14ac:dyDescent="0.2">
      <c r="B44" s="250"/>
      <c r="C44" s="246"/>
      <c r="D44" s="246"/>
      <c r="E44" s="246"/>
      <c r="F44" s="246"/>
      <c r="G44" s="1240"/>
      <c r="H44" s="1241"/>
      <c r="I44" s="1241"/>
      <c r="J44" s="1241"/>
      <c r="K44" s="1241"/>
      <c r="L44" s="1241"/>
      <c r="M44" s="1241"/>
      <c r="N44" s="1241"/>
      <c r="O44" s="1242"/>
    </row>
    <row r="45" spans="2:17" ht="13.2" x14ac:dyDescent="0.2">
      <c r="B45" s="250"/>
      <c r="C45" s="246"/>
      <c r="D45" s="246"/>
      <c r="E45" s="246"/>
      <c r="F45" s="246"/>
      <c r="G45" s="1240"/>
      <c r="H45" s="1241"/>
      <c r="I45" s="1241"/>
      <c r="J45" s="1241"/>
      <c r="K45" s="1241"/>
      <c r="L45" s="1241"/>
      <c r="M45" s="1241"/>
      <c r="N45" s="1241"/>
      <c r="O45" s="1242"/>
    </row>
    <row r="46" spans="2:17" ht="13.2" x14ac:dyDescent="0.2">
      <c r="B46" s="250"/>
      <c r="C46" s="246"/>
      <c r="D46" s="246"/>
      <c r="E46" s="246"/>
      <c r="F46" s="246"/>
      <c r="G46" s="1240"/>
      <c r="H46" s="1241"/>
      <c r="I46" s="1241"/>
      <c r="J46" s="1241"/>
      <c r="K46" s="1241"/>
      <c r="L46" s="1241"/>
      <c r="M46" s="1241"/>
      <c r="N46" s="1241"/>
      <c r="O46" s="1242"/>
    </row>
    <row r="47" spans="2:17" ht="13.2" x14ac:dyDescent="0.2">
      <c r="B47" s="250"/>
      <c r="C47" s="246"/>
      <c r="D47" s="246"/>
      <c r="E47" s="246"/>
      <c r="F47" s="246"/>
      <c r="G47" s="1243"/>
      <c r="H47" s="1244"/>
      <c r="I47" s="1244"/>
      <c r="J47" s="1244"/>
      <c r="K47" s="1244"/>
      <c r="L47" s="1244"/>
      <c r="M47" s="1244"/>
      <c r="N47" s="1244"/>
      <c r="O47" s="1245"/>
    </row>
    <row r="48" spans="2:17" ht="13.2" x14ac:dyDescent="0.2">
      <c r="B48" s="250"/>
      <c r="C48" s="246"/>
      <c r="D48" s="246"/>
      <c r="E48" s="246"/>
      <c r="F48" s="246"/>
      <c r="G48" s="246"/>
      <c r="H48" s="355"/>
      <c r="I48" s="355"/>
      <c r="J48" s="355"/>
    </row>
    <row r="49" spans="1:17" ht="13.2" x14ac:dyDescent="0.2">
      <c r="B49" s="250"/>
      <c r="C49" s="246"/>
      <c r="D49" s="246"/>
      <c r="E49" s="246"/>
      <c r="F49" s="246"/>
      <c r="G49" s="245" t="s">
        <v>564</v>
      </c>
    </row>
    <row r="50" spans="1:17" ht="13.2" x14ac:dyDescent="0.2">
      <c r="B50" s="250"/>
      <c r="C50" s="246"/>
      <c r="D50" s="246"/>
      <c r="E50" s="246"/>
      <c r="F50" s="246"/>
      <c r="G50" s="1246"/>
      <c r="H50" s="1247"/>
      <c r="I50" s="1247"/>
      <c r="J50" s="1248"/>
      <c r="K50" s="356" t="s">
        <v>522</v>
      </c>
      <c r="L50" s="356" t="s">
        <v>523</v>
      </c>
      <c r="M50" s="356" t="s">
        <v>524</v>
      </c>
      <c r="N50" s="356" t="s">
        <v>525</v>
      </c>
      <c r="O50" s="356" t="s">
        <v>526</v>
      </c>
    </row>
    <row r="51" spans="1:17" ht="13.2" x14ac:dyDescent="0.2">
      <c r="B51" s="250"/>
      <c r="C51" s="246"/>
      <c r="D51" s="246"/>
      <c r="E51" s="246"/>
      <c r="F51" s="246"/>
      <c r="G51" s="1249" t="s">
        <v>565</v>
      </c>
      <c r="H51" s="1250"/>
      <c r="I51" s="1255" t="s">
        <v>566</v>
      </c>
      <c r="J51" s="1255"/>
      <c r="K51" s="1257"/>
      <c r="L51" s="1257"/>
      <c r="M51" s="1257"/>
      <c r="N51" s="1223">
        <v>59.2</v>
      </c>
      <c r="O51" s="1257"/>
    </row>
    <row r="52" spans="1:17" ht="13.2" x14ac:dyDescent="0.2">
      <c r="B52" s="250"/>
      <c r="C52" s="246"/>
      <c r="D52" s="246"/>
      <c r="E52" s="246"/>
      <c r="F52" s="246"/>
      <c r="G52" s="1251"/>
      <c r="H52" s="1252"/>
      <c r="I52" s="1256"/>
      <c r="J52" s="1256"/>
      <c r="K52" s="1223"/>
      <c r="L52" s="1223"/>
      <c r="M52" s="1223"/>
      <c r="N52" s="1223"/>
      <c r="O52" s="1223"/>
    </row>
    <row r="53" spans="1:17" ht="13.2" x14ac:dyDescent="0.2">
      <c r="A53" s="357"/>
      <c r="B53" s="250"/>
      <c r="C53" s="246"/>
      <c r="D53" s="246"/>
      <c r="E53" s="246"/>
      <c r="F53" s="246"/>
      <c r="G53" s="1251"/>
      <c r="H53" s="1252"/>
      <c r="I53" s="1235" t="s">
        <v>567</v>
      </c>
      <c r="J53" s="1235"/>
      <c r="K53" s="1258"/>
      <c r="L53" s="1258"/>
      <c r="M53" s="1258"/>
      <c r="N53" s="1227">
        <v>41.7</v>
      </c>
      <c r="O53" s="1258"/>
    </row>
    <row r="54" spans="1:17" ht="13.2" x14ac:dyDescent="0.2">
      <c r="A54" s="357"/>
      <c r="B54" s="250"/>
      <c r="C54" s="246"/>
      <c r="D54" s="246"/>
      <c r="E54" s="246"/>
      <c r="F54" s="246"/>
      <c r="G54" s="1253"/>
      <c r="H54" s="1254"/>
      <c r="I54" s="1235"/>
      <c r="J54" s="1235"/>
      <c r="K54" s="1228"/>
      <c r="L54" s="1228"/>
      <c r="M54" s="1228"/>
      <c r="N54" s="1228"/>
      <c r="O54" s="1228"/>
    </row>
    <row r="55" spans="1:17" ht="13.2" x14ac:dyDescent="0.2">
      <c r="A55" s="357"/>
      <c r="B55" s="250"/>
      <c r="C55" s="246"/>
      <c r="D55" s="246"/>
      <c r="E55" s="246"/>
      <c r="F55" s="246"/>
      <c r="G55" s="1229" t="s">
        <v>568</v>
      </c>
      <c r="H55" s="1230"/>
      <c r="I55" s="1235" t="s">
        <v>566</v>
      </c>
      <c r="J55" s="1235"/>
      <c r="K55" s="1257"/>
      <c r="L55" s="1257"/>
      <c r="M55" s="1257"/>
      <c r="N55" s="1223">
        <v>39</v>
      </c>
      <c r="O55" s="1257"/>
    </row>
    <row r="56" spans="1:17" ht="13.2" x14ac:dyDescent="0.2">
      <c r="A56" s="357"/>
      <c r="B56" s="250"/>
      <c r="C56" s="246"/>
      <c r="D56" s="246"/>
      <c r="E56" s="246"/>
      <c r="F56" s="246"/>
      <c r="G56" s="1231"/>
      <c r="H56" s="1232"/>
      <c r="I56" s="1235"/>
      <c r="J56" s="1235"/>
      <c r="K56" s="1223"/>
      <c r="L56" s="1223"/>
      <c r="M56" s="1223"/>
      <c r="N56" s="1223"/>
      <c r="O56" s="1223"/>
    </row>
    <row r="57" spans="1:17" s="357" customFormat="1" ht="13.2" x14ac:dyDescent="0.2">
      <c r="B57" s="358"/>
      <c r="C57" s="354"/>
      <c r="D57" s="354"/>
      <c r="E57" s="354"/>
      <c r="F57" s="354"/>
      <c r="G57" s="1231"/>
      <c r="H57" s="1232"/>
      <c r="I57" s="1225" t="s">
        <v>567</v>
      </c>
      <c r="J57" s="1225"/>
      <c r="K57" s="1258"/>
      <c r="L57" s="1258"/>
      <c r="M57" s="1258"/>
      <c r="N57" s="1227">
        <v>54.2</v>
      </c>
      <c r="O57" s="1258"/>
      <c r="P57" s="359"/>
      <c r="Q57" s="358"/>
    </row>
    <row r="58" spans="1:17" s="357" customFormat="1" ht="13.2" x14ac:dyDescent="0.2">
      <c r="A58" s="245"/>
      <c r="B58" s="358"/>
      <c r="C58" s="354"/>
      <c r="D58" s="354"/>
      <c r="E58" s="354"/>
      <c r="F58" s="354"/>
      <c r="G58" s="1233"/>
      <c r="H58" s="1234"/>
      <c r="I58" s="1225"/>
      <c r="J58" s="1225"/>
      <c r="K58" s="1228"/>
      <c r="L58" s="1228"/>
      <c r="M58" s="1228"/>
      <c r="N58" s="1228"/>
      <c r="O58" s="1228"/>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569</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562</v>
      </c>
      <c r="I64" s="354"/>
      <c r="J64" s="354"/>
      <c r="K64" s="354"/>
      <c r="L64" s="246"/>
      <c r="M64" s="246"/>
      <c r="N64" s="246"/>
      <c r="O64" s="246"/>
    </row>
    <row r="65" spans="2:30" ht="13.2" x14ac:dyDescent="0.2">
      <c r="B65" s="250"/>
      <c r="C65" s="246"/>
      <c r="D65" s="246"/>
      <c r="E65" s="246"/>
      <c r="F65" s="246"/>
      <c r="G65" s="1237" t="s">
        <v>570</v>
      </c>
      <c r="H65" s="1238"/>
      <c r="I65" s="1238"/>
      <c r="J65" s="1238"/>
      <c r="K65" s="1238"/>
      <c r="L65" s="1238"/>
      <c r="M65" s="1238"/>
      <c r="N65" s="1238"/>
      <c r="O65" s="1239"/>
    </row>
    <row r="66" spans="2:30" ht="13.2" x14ac:dyDescent="0.2">
      <c r="B66" s="250"/>
      <c r="C66" s="246"/>
      <c r="D66" s="246"/>
      <c r="E66" s="246"/>
      <c r="F66" s="246"/>
      <c r="G66" s="1240"/>
      <c r="H66" s="1241"/>
      <c r="I66" s="1241"/>
      <c r="J66" s="1241"/>
      <c r="K66" s="1241"/>
      <c r="L66" s="1241"/>
      <c r="M66" s="1241"/>
      <c r="N66" s="1241"/>
      <c r="O66" s="1242"/>
    </row>
    <row r="67" spans="2:30" ht="13.2" x14ac:dyDescent="0.2">
      <c r="B67" s="250"/>
      <c r="C67" s="246"/>
      <c r="D67" s="246"/>
      <c r="E67" s="246"/>
      <c r="F67" s="246"/>
      <c r="G67" s="1240"/>
      <c r="H67" s="1241"/>
      <c r="I67" s="1241"/>
      <c r="J67" s="1241"/>
      <c r="K67" s="1241"/>
      <c r="L67" s="1241"/>
      <c r="M67" s="1241"/>
      <c r="N67" s="1241"/>
      <c r="O67" s="1242"/>
    </row>
    <row r="68" spans="2:30" ht="13.2" x14ac:dyDescent="0.2">
      <c r="B68" s="250"/>
      <c r="C68" s="246"/>
      <c r="D68" s="246"/>
      <c r="E68" s="246"/>
      <c r="F68" s="246"/>
      <c r="G68" s="1240"/>
      <c r="H68" s="1241"/>
      <c r="I68" s="1241"/>
      <c r="J68" s="1241"/>
      <c r="K68" s="1241"/>
      <c r="L68" s="1241"/>
      <c r="M68" s="1241"/>
      <c r="N68" s="1241"/>
      <c r="O68" s="1242"/>
    </row>
    <row r="69" spans="2:30" ht="13.2" x14ac:dyDescent="0.2">
      <c r="B69" s="250"/>
      <c r="C69" s="246"/>
      <c r="D69" s="246"/>
      <c r="E69" s="246"/>
      <c r="F69" s="246"/>
      <c r="G69" s="1243"/>
      <c r="H69" s="1244"/>
      <c r="I69" s="1244"/>
      <c r="J69" s="1244"/>
      <c r="K69" s="1244"/>
      <c r="L69" s="1244"/>
      <c r="M69" s="1244"/>
      <c r="N69" s="1244"/>
      <c r="O69" s="1245"/>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571</v>
      </c>
      <c r="I71" s="370"/>
      <c r="J71" s="366"/>
      <c r="K71" s="366"/>
      <c r="L71" s="367"/>
      <c r="M71" s="366"/>
      <c r="N71" s="367"/>
      <c r="O71" s="368"/>
    </row>
    <row r="72" spans="2:30" ht="13.2" x14ac:dyDescent="0.2">
      <c r="B72" s="250"/>
      <c r="C72" s="246"/>
      <c r="D72" s="246"/>
      <c r="E72" s="246"/>
      <c r="F72" s="246"/>
      <c r="G72" s="1246"/>
      <c r="H72" s="1247"/>
      <c r="I72" s="1247"/>
      <c r="J72" s="1248"/>
      <c r="K72" s="356" t="s">
        <v>522</v>
      </c>
      <c r="L72" s="356" t="s">
        <v>523</v>
      </c>
      <c r="M72" s="356" t="s">
        <v>524</v>
      </c>
      <c r="N72" s="356" t="s">
        <v>525</v>
      </c>
      <c r="O72" s="356" t="s">
        <v>526</v>
      </c>
    </row>
    <row r="73" spans="2:30" ht="13.2" x14ac:dyDescent="0.2">
      <c r="B73" s="250"/>
      <c r="C73" s="246"/>
      <c r="D73" s="246"/>
      <c r="E73" s="246"/>
      <c r="F73" s="246"/>
      <c r="G73" s="1249" t="s">
        <v>565</v>
      </c>
      <c r="H73" s="1250"/>
      <c r="I73" s="1255" t="s">
        <v>566</v>
      </c>
      <c r="J73" s="1255"/>
      <c r="K73" s="1236">
        <v>95.9</v>
      </c>
      <c r="L73" s="1236">
        <v>84.1</v>
      </c>
      <c r="M73" s="1223">
        <v>69</v>
      </c>
      <c r="N73" s="1223">
        <v>59.2</v>
      </c>
      <c r="O73" s="1223">
        <v>54.6</v>
      </c>
      <c r="S73" s="245">
        <v>9.9</v>
      </c>
    </row>
    <row r="74" spans="2:30" ht="13.2" x14ac:dyDescent="0.2">
      <c r="B74" s="250"/>
      <c r="C74" s="246"/>
      <c r="D74" s="246"/>
      <c r="E74" s="246"/>
      <c r="F74" s="246"/>
      <c r="G74" s="1251"/>
      <c r="H74" s="1252"/>
      <c r="I74" s="1256"/>
      <c r="J74" s="1256"/>
      <c r="K74" s="1236"/>
      <c r="L74" s="1236"/>
      <c r="M74" s="1223"/>
      <c r="N74" s="1223"/>
      <c r="O74" s="1223"/>
    </row>
    <row r="75" spans="2:30" ht="13.2" x14ac:dyDescent="0.2">
      <c r="B75" s="250"/>
      <c r="C75" s="246"/>
      <c r="D75" s="246"/>
      <c r="E75" s="246"/>
      <c r="F75" s="246"/>
      <c r="G75" s="1251"/>
      <c r="H75" s="1252"/>
      <c r="I75" s="1235" t="s">
        <v>572</v>
      </c>
      <c r="J75" s="1235"/>
      <c r="K75" s="1227">
        <v>10.5</v>
      </c>
      <c r="L75" s="1227">
        <v>10</v>
      </c>
      <c r="M75" s="1227">
        <v>9.1999999999999993</v>
      </c>
      <c r="N75" s="1227">
        <v>8.6</v>
      </c>
      <c r="O75" s="1227">
        <v>8.6</v>
      </c>
      <c r="U75" s="245">
        <v>81.2</v>
      </c>
      <c r="W75" s="245">
        <v>87.2</v>
      </c>
      <c r="Y75" s="245">
        <v>99.8</v>
      </c>
      <c r="AA75" s="245">
        <v>109.5</v>
      </c>
      <c r="AC75" s="245">
        <v>115.2</v>
      </c>
    </row>
    <row r="76" spans="2:30" ht="13.2" x14ac:dyDescent="0.2">
      <c r="B76" s="250"/>
      <c r="C76" s="246"/>
      <c r="D76" s="246"/>
      <c r="E76" s="246"/>
      <c r="F76" s="246"/>
      <c r="G76" s="1253"/>
      <c r="H76" s="1254"/>
      <c r="I76" s="1235"/>
      <c r="J76" s="1235"/>
      <c r="K76" s="1228"/>
      <c r="L76" s="1228"/>
      <c r="M76" s="1228"/>
      <c r="N76" s="1228"/>
      <c r="O76" s="1228"/>
    </row>
    <row r="77" spans="2:30" ht="13.2" x14ac:dyDescent="0.2">
      <c r="B77" s="250"/>
      <c r="C77" s="246"/>
      <c r="D77" s="246"/>
      <c r="E77" s="246"/>
      <c r="F77" s="246"/>
      <c r="G77" s="1229" t="s">
        <v>568</v>
      </c>
      <c r="H77" s="1230"/>
      <c r="I77" s="1235" t="s">
        <v>566</v>
      </c>
      <c r="J77" s="1235"/>
      <c r="K77" s="1236">
        <v>58.2</v>
      </c>
      <c r="L77" s="1236">
        <v>50.3</v>
      </c>
      <c r="M77" s="1223">
        <v>45.9</v>
      </c>
      <c r="N77" s="1223">
        <v>39</v>
      </c>
      <c r="O77" s="1223">
        <v>32.5</v>
      </c>
      <c r="R77" s="245">
        <v>12.3</v>
      </c>
      <c r="T77" s="245">
        <v>11.1</v>
      </c>
    </row>
    <row r="78" spans="2:30" ht="13.2" x14ac:dyDescent="0.2">
      <c r="B78" s="250"/>
      <c r="C78" s="246"/>
      <c r="D78" s="246"/>
      <c r="E78" s="246"/>
      <c r="F78" s="246"/>
      <c r="G78" s="1231"/>
      <c r="H78" s="1232"/>
      <c r="I78" s="1235"/>
      <c r="J78" s="1235"/>
      <c r="K78" s="1236"/>
      <c r="L78" s="1236"/>
      <c r="M78" s="1223"/>
      <c r="N78" s="1223"/>
      <c r="O78" s="1223"/>
    </row>
    <row r="79" spans="2:30" ht="13.2" x14ac:dyDescent="0.2">
      <c r="B79" s="250"/>
      <c r="C79" s="246"/>
      <c r="D79" s="246"/>
      <c r="E79" s="246"/>
      <c r="F79" s="246"/>
      <c r="G79" s="1231"/>
      <c r="H79" s="1232"/>
      <c r="I79" s="1224" t="s">
        <v>572</v>
      </c>
      <c r="J79" s="1225"/>
      <c r="K79" s="1226">
        <v>10.3</v>
      </c>
      <c r="L79" s="1226">
        <v>9.6</v>
      </c>
      <c r="M79" s="1226">
        <v>8.8000000000000007</v>
      </c>
      <c r="N79" s="1226">
        <v>9</v>
      </c>
      <c r="O79" s="1226">
        <v>8.1999999999999993</v>
      </c>
      <c r="V79" s="245">
        <v>53.5</v>
      </c>
      <c r="X79" s="245">
        <v>48.2</v>
      </c>
      <c r="Z79" s="245">
        <v>34.200000000000003</v>
      </c>
      <c r="AB79" s="245">
        <v>30.3</v>
      </c>
      <c r="AD79" s="245">
        <v>28.9</v>
      </c>
    </row>
    <row r="80" spans="2:30" ht="13.2" x14ac:dyDescent="0.2">
      <c r="B80" s="250"/>
      <c r="C80" s="246"/>
      <c r="D80" s="246"/>
      <c r="E80" s="246"/>
      <c r="F80" s="246"/>
      <c r="G80" s="1233"/>
      <c r="H80" s="1234"/>
      <c r="I80" s="1225"/>
      <c r="J80" s="1225"/>
      <c r="K80" s="1226"/>
      <c r="L80" s="1226"/>
      <c r="M80" s="1226"/>
      <c r="N80" s="1226"/>
      <c r="O80" s="122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521</v>
      </c>
      <c r="G2" s="113"/>
      <c r="H2" s="114"/>
    </row>
    <row r="3" spans="1:8" x14ac:dyDescent="0.2">
      <c r="A3" s="110" t="s">
        <v>514</v>
      </c>
      <c r="B3" s="115"/>
      <c r="C3" s="116"/>
      <c r="D3" s="117">
        <v>80356</v>
      </c>
      <c r="E3" s="118"/>
      <c r="F3" s="119">
        <v>50880</v>
      </c>
      <c r="G3" s="120"/>
      <c r="H3" s="121"/>
    </row>
    <row r="4" spans="1:8" x14ac:dyDescent="0.2">
      <c r="A4" s="122"/>
      <c r="B4" s="123"/>
      <c r="C4" s="124"/>
      <c r="D4" s="125">
        <v>47190</v>
      </c>
      <c r="E4" s="126"/>
      <c r="F4" s="127">
        <v>26879</v>
      </c>
      <c r="G4" s="128"/>
      <c r="H4" s="129"/>
    </row>
    <row r="5" spans="1:8" x14ac:dyDescent="0.2">
      <c r="A5" s="110" t="s">
        <v>516</v>
      </c>
      <c r="B5" s="115"/>
      <c r="C5" s="116"/>
      <c r="D5" s="117">
        <v>48098</v>
      </c>
      <c r="E5" s="118"/>
      <c r="F5" s="119">
        <v>63956</v>
      </c>
      <c r="G5" s="120"/>
      <c r="H5" s="121"/>
    </row>
    <row r="6" spans="1:8" x14ac:dyDescent="0.2">
      <c r="A6" s="122"/>
      <c r="B6" s="123"/>
      <c r="C6" s="124"/>
      <c r="D6" s="125">
        <v>19124</v>
      </c>
      <c r="E6" s="126"/>
      <c r="F6" s="127">
        <v>29239</v>
      </c>
      <c r="G6" s="128"/>
      <c r="H6" s="129"/>
    </row>
    <row r="7" spans="1:8" x14ac:dyDescent="0.2">
      <c r="A7" s="110" t="s">
        <v>517</v>
      </c>
      <c r="B7" s="115"/>
      <c r="C7" s="116"/>
      <c r="D7" s="117">
        <v>59742</v>
      </c>
      <c r="E7" s="118"/>
      <c r="F7" s="119">
        <v>66255</v>
      </c>
      <c r="G7" s="120"/>
      <c r="H7" s="121"/>
    </row>
    <row r="8" spans="1:8" x14ac:dyDescent="0.2">
      <c r="A8" s="122"/>
      <c r="B8" s="123"/>
      <c r="C8" s="124"/>
      <c r="D8" s="125">
        <v>30034</v>
      </c>
      <c r="E8" s="126"/>
      <c r="F8" s="127">
        <v>31822</v>
      </c>
      <c r="G8" s="128"/>
      <c r="H8" s="129"/>
    </row>
    <row r="9" spans="1:8" x14ac:dyDescent="0.2">
      <c r="A9" s="110" t="s">
        <v>518</v>
      </c>
      <c r="B9" s="115"/>
      <c r="C9" s="116"/>
      <c r="D9" s="117">
        <v>83106</v>
      </c>
      <c r="E9" s="118"/>
      <c r="F9" s="119">
        <v>92247</v>
      </c>
      <c r="G9" s="120"/>
      <c r="H9" s="121"/>
    </row>
    <row r="10" spans="1:8" x14ac:dyDescent="0.2">
      <c r="A10" s="122"/>
      <c r="B10" s="123"/>
      <c r="C10" s="124"/>
      <c r="D10" s="125">
        <v>53710</v>
      </c>
      <c r="E10" s="126"/>
      <c r="F10" s="127">
        <v>37204</v>
      </c>
      <c r="G10" s="128"/>
      <c r="H10" s="129"/>
    </row>
    <row r="11" spans="1:8" x14ac:dyDescent="0.2">
      <c r="A11" s="110" t="s">
        <v>519</v>
      </c>
      <c r="B11" s="115"/>
      <c r="C11" s="116"/>
      <c r="D11" s="117">
        <v>81049</v>
      </c>
      <c r="E11" s="118"/>
      <c r="F11" s="119">
        <v>67319</v>
      </c>
      <c r="G11" s="120"/>
      <c r="H11" s="121"/>
    </row>
    <row r="12" spans="1:8" x14ac:dyDescent="0.2">
      <c r="A12" s="122"/>
      <c r="B12" s="123"/>
      <c r="C12" s="130"/>
      <c r="D12" s="125">
        <v>57853</v>
      </c>
      <c r="E12" s="126"/>
      <c r="F12" s="127">
        <v>38101</v>
      </c>
      <c r="G12" s="128"/>
      <c r="H12" s="129"/>
    </row>
    <row r="13" spans="1:8" x14ac:dyDescent="0.2">
      <c r="A13" s="110"/>
      <c r="B13" s="115"/>
      <c r="C13" s="131"/>
      <c r="D13" s="132">
        <v>70470</v>
      </c>
      <c r="E13" s="133"/>
      <c r="F13" s="134">
        <v>68131</v>
      </c>
      <c r="G13" s="135"/>
      <c r="H13" s="121"/>
    </row>
    <row r="14" spans="1:8" x14ac:dyDescent="0.2">
      <c r="A14" s="122"/>
      <c r="B14" s="123"/>
      <c r="C14" s="124"/>
      <c r="D14" s="125">
        <v>41582</v>
      </c>
      <c r="E14" s="126"/>
      <c r="F14" s="127">
        <v>32649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15.23</v>
      </c>
      <c r="C19" s="136">
        <f>ROUND(VALUE(SUBSTITUTE(実質収支比率等に係る経年分析!G$48,"▲","-")),2)</f>
        <v>14.25</v>
      </c>
      <c r="D19" s="136">
        <f>ROUND(VALUE(SUBSTITUTE(実質収支比率等に係る経年分析!H$48,"▲","-")),2)</f>
        <v>9.5</v>
      </c>
      <c r="E19" s="136">
        <f>ROUND(VALUE(SUBSTITUTE(実質収支比率等に係る経年分析!I$48,"▲","-")),2)</f>
        <v>11.38</v>
      </c>
      <c r="F19" s="136">
        <f>ROUND(VALUE(SUBSTITUTE(実質収支比率等に係る経年分析!J$48,"▲","-")),2)</f>
        <v>10.75</v>
      </c>
    </row>
    <row r="20" spans="1:11" x14ac:dyDescent="0.2">
      <c r="A20" s="136" t="s">
        <v>43</v>
      </c>
      <c r="B20" s="136">
        <f>ROUND(VALUE(SUBSTITUTE(実質収支比率等に係る経年分析!F$47,"▲","-")),2)</f>
        <v>30.49</v>
      </c>
      <c r="C20" s="136">
        <f>ROUND(VALUE(SUBSTITUTE(実質収支比率等に係る経年分析!G$47,"▲","-")),2)</f>
        <v>37.950000000000003</v>
      </c>
      <c r="D20" s="136">
        <f>ROUND(VALUE(SUBSTITUTE(実質収支比率等に係る経年分析!H$47,"▲","-")),2)</f>
        <v>44.17</v>
      </c>
      <c r="E20" s="136">
        <f>ROUND(VALUE(SUBSTITUTE(実質収支比率等に係る経年分析!I$47,"▲","-")),2)</f>
        <v>45.59</v>
      </c>
      <c r="F20" s="136">
        <f>ROUND(VALUE(SUBSTITUTE(実質収支比率等に係る経年分析!J$47,"▲","-")),2)</f>
        <v>46.94</v>
      </c>
    </row>
    <row r="21" spans="1:11" x14ac:dyDescent="0.2">
      <c r="A21" s="136" t="s">
        <v>44</v>
      </c>
      <c r="B21" s="136">
        <f>IF(ISNUMBER(VALUE(SUBSTITUTE(実質収支比率等に係る経年分析!F$49,"▲","-"))),ROUND(VALUE(SUBSTITUTE(実質収支比率等に係る経年分析!F$49,"▲","-")),2),NA())</f>
        <v>-2.14</v>
      </c>
      <c r="C21" s="136">
        <f>IF(ISNUMBER(VALUE(SUBSTITUTE(実質収支比率等に係る経年分析!G$49,"▲","-"))),ROUND(VALUE(SUBSTITUTE(実質収支比率等に係る経年分析!G$49,"▲","-")),2),NA())</f>
        <v>1.45</v>
      </c>
      <c r="D21" s="136">
        <f>IF(ISNUMBER(VALUE(SUBSTITUTE(実質収支比率等に係る経年分析!H$49,"▲","-"))),ROUND(VALUE(SUBSTITUTE(実質収支比率等に係る経年分析!H$49,"▲","-")),2),NA())</f>
        <v>-4.62</v>
      </c>
      <c r="E21" s="136">
        <f>IF(ISNUMBER(VALUE(SUBSTITUTE(実質収支比率等に係る経年分析!I$49,"▲","-"))),ROUND(VALUE(SUBSTITUTE(実質収支比率等に係る経年分析!I$49,"▲","-")),2),NA())</f>
        <v>0.57999999999999996</v>
      </c>
      <c r="F21" s="136">
        <f>IF(ISNUMBER(VALUE(SUBSTITUTE(実質収支比率等に係る経年分析!J$49,"▲","-"))),ROUND(VALUE(SUBSTITUTE(実質収支比率等に係る経年分析!J$49,"▲","-")),2),NA())</f>
        <v>1.71</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香取市農業集落排水事業特別会計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香取市下水道事業特別会計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2">
      <c r="A31" s="137" t="str">
        <f>IF(連結実質赤字比率に係る赤字・黒字の構成分析!C$39="",NA(),連結実質赤字比率に係る赤字・黒字の構成分析!C$39)</f>
        <v>香取市太陽光発電事業特別会計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2">
      <c r="A32" s="137" t="str">
        <f>IF(連結実質赤字比率に係る赤字・黒字の構成分析!C$38="",NA(),連結実質赤字比率に係る赤字・黒字の構成分析!C$38)</f>
        <v>香取市介護保険事業特別会計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1.84</v>
      </c>
    </row>
    <row r="33" spans="1:16" x14ac:dyDescent="0.2">
      <c r="A33" s="137" t="str">
        <f>IF(連結実質赤字比率に係る赤字・黒字の構成分析!C$37="",NA(),連結実質赤字比率に係る赤字・黒字の構成分析!C$37)</f>
        <v>香取市簡易水道事業会計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2.19</v>
      </c>
    </row>
    <row r="34" spans="1:16" x14ac:dyDescent="0.2">
      <c r="A34" s="137" t="str">
        <f>IF(連結実質赤字比率に係る赤字・黒字の構成分析!C$36="",NA(),連結実質赤字比率に係る赤字・黒字の構成分析!C$36)</f>
        <v>香取市国民健康保険事業特別会計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2.37</v>
      </c>
    </row>
    <row r="35" spans="1:16" x14ac:dyDescent="0.2">
      <c r="A35" s="137" t="str">
        <f>IF(連結実質赤字比率に係る赤字・黒字の構成分析!C$35="",NA(),連結実質赤字比率に係る赤字・黒字の構成分析!C$35)</f>
        <v>香取市水道事業会計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2.0099999999999998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3.54</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10.75</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2358</v>
      </c>
      <c r="E42" s="138"/>
      <c r="F42" s="138"/>
      <c r="G42" s="138">
        <f>'実質公債費比率（分子）の構造'!L$52</f>
        <v>2464</v>
      </c>
      <c r="H42" s="138"/>
      <c r="I42" s="138"/>
      <c r="J42" s="138">
        <f>'実質公債費比率（分子）の構造'!M$52</f>
        <v>2618</v>
      </c>
      <c r="K42" s="138"/>
      <c r="L42" s="138"/>
      <c r="M42" s="138">
        <f>'実質公債費比率（分子）の構造'!N$52</f>
        <v>2560</v>
      </c>
      <c r="N42" s="138"/>
      <c r="O42" s="138"/>
      <c r="P42" s="138">
        <f>'実質公債費比率（分子）の構造'!O$52</f>
        <v>2624</v>
      </c>
    </row>
    <row r="43" spans="1:16" x14ac:dyDescent="0.2">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40</v>
      </c>
      <c r="C44" s="138"/>
      <c r="D44" s="138"/>
      <c r="E44" s="138">
        <f>'実質公債費比率（分子）の構造'!L$50</f>
        <v>39</v>
      </c>
      <c r="F44" s="138"/>
      <c r="G44" s="138"/>
      <c r="H44" s="138">
        <f>'実質公債費比率（分子）の構造'!M$50</f>
        <v>39</v>
      </c>
      <c r="I44" s="138"/>
      <c r="J44" s="138"/>
      <c r="K44" s="138">
        <f>'実質公債費比率（分子）の構造'!N$50</f>
        <v>38</v>
      </c>
      <c r="L44" s="138"/>
      <c r="M44" s="138"/>
      <c r="N44" s="138">
        <f>'実質公債費比率（分子）の構造'!O$50</f>
        <v>35</v>
      </c>
      <c r="O44" s="138"/>
      <c r="P44" s="138"/>
    </row>
    <row r="45" spans="1:16" x14ac:dyDescent="0.2">
      <c r="A45" s="138" t="s">
        <v>54</v>
      </c>
      <c r="B45" s="138">
        <f>'実質公債費比率（分子）の構造'!K$49</f>
        <v>328</v>
      </c>
      <c r="C45" s="138"/>
      <c r="D45" s="138"/>
      <c r="E45" s="138">
        <f>'実質公債費比率（分子）の構造'!L$49</f>
        <v>258</v>
      </c>
      <c r="F45" s="138"/>
      <c r="G45" s="138"/>
      <c r="H45" s="138">
        <f>'実質公債費比率（分子）の構造'!M$49</f>
        <v>263</v>
      </c>
      <c r="I45" s="138"/>
      <c r="J45" s="138"/>
      <c r="K45" s="138">
        <f>'実質公債費比率（分子）の構造'!N$49</f>
        <v>273</v>
      </c>
      <c r="L45" s="138"/>
      <c r="M45" s="138"/>
      <c r="N45" s="138">
        <f>'実質公債費比率（分子）の構造'!O$49</f>
        <v>315</v>
      </c>
      <c r="O45" s="138"/>
      <c r="P45" s="138"/>
    </row>
    <row r="46" spans="1:16" x14ac:dyDescent="0.2">
      <c r="A46" s="138" t="s">
        <v>55</v>
      </c>
      <c r="B46" s="138">
        <f>'実質公債費比率（分子）の構造'!K$48</f>
        <v>1193</v>
      </c>
      <c r="C46" s="138"/>
      <c r="D46" s="138"/>
      <c r="E46" s="138">
        <f>'実質公債費比率（分子）の構造'!L$48</f>
        <v>820</v>
      </c>
      <c r="F46" s="138"/>
      <c r="G46" s="138"/>
      <c r="H46" s="138">
        <f>'実質公債費比率（分子）の構造'!M$48</f>
        <v>806</v>
      </c>
      <c r="I46" s="138"/>
      <c r="J46" s="138"/>
      <c r="K46" s="138">
        <f>'実質公債費比率（分子）の構造'!N$48</f>
        <v>1046</v>
      </c>
      <c r="L46" s="138"/>
      <c r="M46" s="138"/>
      <c r="N46" s="138">
        <f>'実質公債費比率（分子）の構造'!O$48</f>
        <v>987</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2720</v>
      </c>
      <c r="C49" s="138"/>
      <c r="D49" s="138"/>
      <c r="E49" s="138">
        <f>'実質公債費比率（分子）の構造'!L$45</f>
        <v>2863</v>
      </c>
      <c r="F49" s="138"/>
      <c r="G49" s="138"/>
      <c r="H49" s="138">
        <f>'実質公債費比率（分子）の構造'!M$45</f>
        <v>2886</v>
      </c>
      <c r="I49" s="138"/>
      <c r="J49" s="138"/>
      <c r="K49" s="138">
        <f>'実質公債費比率（分子）の構造'!N$45</f>
        <v>2832</v>
      </c>
      <c r="L49" s="138"/>
      <c r="M49" s="138"/>
      <c r="N49" s="138">
        <f>'実質公債費比率（分子）の構造'!O$45</f>
        <v>2730</v>
      </c>
      <c r="O49" s="138"/>
      <c r="P49" s="138"/>
    </row>
    <row r="50" spans="1:16" x14ac:dyDescent="0.2">
      <c r="A50" s="138" t="s">
        <v>59</v>
      </c>
      <c r="B50" s="138" t="e">
        <f>NA()</f>
        <v>#N/A</v>
      </c>
      <c r="C50" s="138">
        <f>IF(ISNUMBER('実質公債費比率（分子）の構造'!K$53),'実質公債費比率（分子）の構造'!K$53,NA())</f>
        <v>1923</v>
      </c>
      <c r="D50" s="138" t="e">
        <f>NA()</f>
        <v>#N/A</v>
      </c>
      <c r="E50" s="138" t="e">
        <f>NA()</f>
        <v>#N/A</v>
      </c>
      <c r="F50" s="138">
        <f>IF(ISNUMBER('実質公債費比率（分子）の構造'!L$53),'実質公債費比率（分子）の構造'!L$53,NA())</f>
        <v>1516</v>
      </c>
      <c r="G50" s="138" t="e">
        <f>NA()</f>
        <v>#N/A</v>
      </c>
      <c r="H50" s="138" t="e">
        <f>NA()</f>
        <v>#N/A</v>
      </c>
      <c r="I50" s="138">
        <f>IF(ISNUMBER('実質公債費比率（分子）の構造'!M$53),'実質公債費比率（分子）の構造'!M$53,NA())</f>
        <v>1376</v>
      </c>
      <c r="J50" s="138" t="e">
        <f>NA()</f>
        <v>#N/A</v>
      </c>
      <c r="K50" s="138" t="e">
        <f>NA()</f>
        <v>#N/A</v>
      </c>
      <c r="L50" s="138">
        <f>IF(ISNUMBER('実質公債費比率（分子）の構造'!N$53),'実質公債費比率（分子）の構造'!N$53,NA())</f>
        <v>1629</v>
      </c>
      <c r="M50" s="138" t="e">
        <f>NA()</f>
        <v>#N/A</v>
      </c>
      <c r="N50" s="138" t="e">
        <f>NA()</f>
        <v>#N/A</v>
      </c>
      <c r="O50" s="138">
        <f>IF(ISNUMBER('実質公債費比率（分子）の構造'!O$53),'実質公債費比率（分子）の構造'!O$53,NA())</f>
        <v>1443</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29423</v>
      </c>
      <c r="E56" s="137"/>
      <c r="F56" s="137"/>
      <c r="G56" s="137">
        <f>'将来負担比率（分子）の構造'!J$52</f>
        <v>31347</v>
      </c>
      <c r="H56" s="137"/>
      <c r="I56" s="137"/>
      <c r="J56" s="137">
        <f>'将来負担比率（分子）の構造'!K$52</f>
        <v>33400</v>
      </c>
      <c r="K56" s="137"/>
      <c r="L56" s="137"/>
      <c r="M56" s="137">
        <f>'将来負担比率（分子）の構造'!L$52</f>
        <v>35562</v>
      </c>
      <c r="N56" s="137"/>
      <c r="O56" s="137"/>
      <c r="P56" s="137">
        <f>'将来負担比率（分子）の構造'!M$52</f>
        <v>36690</v>
      </c>
    </row>
    <row r="57" spans="1:16" x14ac:dyDescent="0.2">
      <c r="A57" s="137" t="s">
        <v>36</v>
      </c>
      <c r="B57" s="137"/>
      <c r="C57" s="137"/>
      <c r="D57" s="137">
        <f>'将来負担比率（分子）の構造'!I$51</f>
        <v>2427</v>
      </c>
      <c r="E57" s="137"/>
      <c r="F57" s="137"/>
      <c r="G57" s="137">
        <f>'将来負担比率（分子）の構造'!J$51</f>
        <v>1669</v>
      </c>
      <c r="H57" s="137"/>
      <c r="I57" s="137"/>
      <c r="J57" s="137">
        <f>'将来負担比率（分子）の構造'!K$51</f>
        <v>1526</v>
      </c>
      <c r="K57" s="137"/>
      <c r="L57" s="137"/>
      <c r="M57" s="137">
        <f>'将来負担比率（分子）の構造'!L$51</f>
        <v>1446</v>
      </c>
      <c r="N57" s="137"/>
      <c r="O57" s="137"/>
      <c r="P57" s="137">
        <f>'将来負担比率（分子）の構造'!M$51</f>
        <v>1377</v>
      </c>
    </row>
    <row r="58" spans="1:16" x14ac:dyDescent="0.2">
      <c r="A58" s="137" t="s">
        <v>35</v>
      </c>
      <c r="B58" s="137"/>
      <c r="C58" s="137"/>
      <c r="D58" s="137">
        <f>'将来負担比率（分子）の構造'!I$50</f>
        <v>8228</v>
      </c>
      <c r="E58" s="137"/>
      <c r="F58" s="137"/>
      <c r="G58" s="137">
        <f>'将来負担比率（分子）の構造'!J$50</f>
        <v>9733</v>
      </c>
      <c r="H58" s="137"/>
      <c r="I58" s="137"/>
      <c r="J58" s="137">
        <f>'将来負担比率（分子）の構造'!K$50</f>
        <v>11277</v>
      </c>
      <c r="K58" s="137"/>
      <c r="L58" s="137"/>
      <c r="M58" s="137">
        <f>'将来負担比率（分子）の構造'!L$50</f>
        <v>11754</v>
      </c>
      <c r="N58" s="137"/>
      <c r="O58" s="137"/>
      <c r="P58" s="137">
        <f>'将来負担比率（分子）の構造'!M$50</f>
        <v>11812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f>'将来負担比率（分子）の構造'!K$46</f>
        <v>0</v>
      </c>
      <c r="I61" s="137"/>
      <c r="J61" s="137"/>
      <c r="K61" s="137" t="str">
        <f>'将来負担比率（分子）の構造'!L$46</f>
        <v>-</v>
      </c>
      <c r="L61" s="137"/>
      <c r="M61" s="137"/>
      <c r="N61" s="137">
        <f>'将来負担比率（分子）の構造'!M$46</f>
        <v>2</v>
      </c>
      <c r="O61" s="137"/>
      <c r="P61" s="137"/>
    </row>
    <row r="62" spans="1:16" x14ac:dyDescent="0.2">
      <c r="A62" s="137" t="s">
        <v>29</v>
      </c>
      <c r="B62" s="137">
        <f>'将来負担比率（分子）の構造'!I$45</f>
        <v>10795</v>
      </c>
      <c r="C62" s="137"/>
      <c r="D62" s="137"/>
      <c r="E62" s="137">
        <f>'将来負担比率（分子）の構造'!J$45</f>
        <v>10434</v>
      </c>
      <c r="F62" s="137"/>
      <c r="G62" s="137"/>
      <c r="H62" s="137">
        <f>'将来負担比率（分子）の構造'!K$45</f>
        <v>10028</v>
      </c>
      <c r="I62" s="137"/>
      <c r="J62" s="137"/>
      <c r="K62" s="137">
        <f>'将来負担比率（分子）の構造'!L$45</f>
        <v>9166</v>
      </c>
      <c r="L62" s="137"/>
      <c r="M62" s="137"/>
      <c r="N62" s="137">
        <f>'将来負担比率（分子）の構造'!M$45</f>
        <v>8780</v>
      </c>
      <c r="O62" s="137"/>
      <c r="P62" s="137"/>
    </row>
    <row r="63" spans="1:16" x14ac:dyDescent="0.2">
      <c r="A63" s="137" t="s">
        <v>28</v>
      </c>
      <c r="B63" s="137">
        <f>'将来負担比率（分子）の構造'!I$44</f>
        <v>1781</v>
      </c>
      <c r="C63" s="137"/>
      <c r="D63" s="137"/>
      <c r="E63" s="137">
        <f>'将来負担比率（分子）の構造'!J$44</f>
        <v>1668</v>
      </c>
      <c r="F63" s="137"/>
      <c r="G63" s="137"/>
      <c r="H63" s="137">
        <f>'将来負担比率（分子）の構造'!K$44</f>
        <v>1434</v>
      </c>
      <c r="I63" s="137"/>
      <c r="J63" s="137"/>
      <c r="K63" s="137">
        <f>'将来負担比率（分子）の構造'!L$44</f>
        <v>1353</v>
      </c>
      <c r="L63" s="137"/>
      <c r="M63" s="137"/>
      <c r="N63" s="137">
        <f>'将来負担比率（分子）の構造'!M$44</f>
        <v>1180</v>
      </c>
      <c r="O63" s="137"/>
      <c r="P63" s="137"/>
    </row>
    <row r="64" spans="1:16" x14ac:dyDescent="0.2">
      <c r="A64" s="137" t="s">
        <v>27</v>
      </c>
      <c r="B64" s="137">
        <f>'将来負担比率（分子）の構造'!I$43</f>
        <v>10758</v>
      </c>
      <c r="C64" s="137"/>
      <c r="D64" s="137"/>
      <c r="E64" s="137">
        <f>'将来負担比率（分子）の構造'!J$43</f>
        <v>10236</v>
      </c>
      <c r="F64" s="137"/>
      <c r="G64" s="137"/>
      <c r="H64" s="137">
        <f>'将来負担比率（分子）の構造'!K$43</f>
        <v>9347</v>
      </c>
      <c r="I64" s="137"/>
      <c r="J64" s="137"/>
      <c r="K64" s="137">
        <f>'将来負担比率（分子）の構造'!L$43</f>
        <v>8816</v>
      </c>
      <c r="L64" s="137"/>
      <c r="M64" s="137"/>
      <c r="N64" s="137">
        <f>'将来負担比率（分子）の構造'!M$43</f>
        <v>9117</v>
      </c>
      <c r="O64" s="137"/>
      <c r="P64" s="137"/>
    </row>
    <row r="65" spans="1:16" x14ac:dyDescent="0.2">
      <c r="A65" s="137" t="s">
        <v>26</v>
      </c>
      <c r="B65" s="137">
        <f>'将来負担比率（分子）の構造'!I$42</f>
        <v>572</v>
      </c>
      <c r="C65" s="137"/>
      <c r="D65" s="137"/>
      <c r="E65" s="137">
        <f>'将来負担比率（分子）の構造'!J$42</f>
        <v>459</v>
      </c>
      <c r="F65" s="137"/>
      <c r="G65" s="137"/>
      <c r="H65" s="137">
        <f>'将来負担比率（分子）の構造'!K$42</f>
        <v>352</v>
      </c>
      <c r="I65" s="137"/>
      <c r="J65" s="137"/>
      <c r="K65" s="137">
        <f>'将来負担比率（分子）の構造'!L$42</f>
        <v>315</v>
      </c>
      <c r="L65" s="137"/>
      <c r="M65" s="137"/>
      <c r="N65" s="137">
        <f>'将来負担比率（分子）の構造'!M$42</f>
        <v>281</v>
      </c>
      <c r="O65" s="137"/>
      <c r="P65" s="137"/>
    </row>
    <row r="66" spans="1:16" x14ac:dyDescent="0.2">
      <c r="A66" s="137" t="s">
        <v>25</v>
      </c>
      <c r="B66" s="137">
        <f>'将来負担比率（分子）の構造'!I$41</f>
        <v>32879</v>
      </c>
      <c r="C66" s="137"/>
      <c r="D66" s="137"/>
      <c r="E66" s="137">
        <f>'将来負担比率（分子）の構造'!J$41</f>
        <v>34667</v>
      </c>
      <c r="F66" s="137"/>
      <c r="G66" s="137"/>
      <c r="H66" s="137">
        <f>'将来負担比率（分子）の構造'!K$41</f>
        <v>36848</v>
      </c>
      <c r="I66" s="137"/>
      <c r="J66" s="137"/>
      <c r="K66" s="137">
        <f>'将来負担比率（分子）の構造'!L$41</f>
        <v>39477</v>
      </c>
      <c r="L66" s="137"/>
      <c r="M66" s="137"/>
      <c r="N66" s="137">
        <f>'将来負担比率（分子）の構造'!M$41</f>
        <v>39869</v>
      </c>
      <c r="O66" s="137"/>
      <c r="P66" s="137"/>
    </row>
    <row r="67" spans="1:16" x14ac:dyDescent="0.2">
      <c r="A67" s="137" t="s">
        <v>63</v>
      </c>
      <c r="B67" s="137" t="e">
        <f>NA()</f>
        <v>#N/A</v>
      </c>
      <c r="C67" s="137">
        <f>IF(ISNUMBER('将来負担比率（分子）の構造'!I$53), IF('将来負担比率（分子）の構造'!I$53 &lt; 0, 0, '将来負担比率（分子）の構造'!I$53), NA())</f>
        <v>16708</v>
      </c>
      <c r="D67" s="137" t="e">
        <f>NA()</f>
        <v>#N/A</v>
      </c>
      <c r="E67" s="137" t="e">
        <f>NA()</f>
        <v>#N/A</v>
      </c>
      <c r="F67" s="137">
        <f>IF(ISNUMBER('将来負担比率（分子）の構造'!J$53), IF('将来負担比率（分子）の構造'!J$53 &lt; 0, 0, '将来負担比率（分子）の構造'!J$53), NA())</f>
        <v>14714</v>
      </c>
      <c r="G67" s="137" t="e">
        <f>NA()</f>
        <v>#N/A</v>
      </c>
      <c r="H67" s="137" t="e">
        <f>NA()</f>
        <v>#N/A</v>
      </c>
      <c r="I67" s="137">
        <f>IF(ISNUMBER('将来負担比率（分子）の構造'!K$53), IF('将来負担比率（分子）の構造'!K$53 &lt; 0, 0, '将来負担比率（分子）の構造'!K$53), NA())</f>
        <v>11807</v>
      </c>
      <c r="J67" s="137" t="e">
        <f>NA()</f>
        <v>#N/A</v>
      </c>
      <c r="K67" s="137" t="e">
        <f>NA()</f>
        <v>#N/A</v>
      </c>
      <c r="L67" s="137">
        <f>IF(ISNUMBER('将来負担比率（分子）の構造'!L$53), IF('将来負担比率（分子）の構造'!L$53 &lt; 0, 0, '将来負担比率（分子）の構造'!L$53), NA())</f>
        <v>10366</v>
      </c>
      <c r="M67" s="137" t="e">
        <f>NA()</f>
        <v>#N/A</v>
      </c>
      <c r="N67" s="137" t="e">
        <f>NA()</f>
        <v>#N/A</v>
      </c>
      <c r="O67" s="137">
        <f>IF(ISNUMBER('将来負担比率（分子）の構造'!M$53), IF('将来負担比率（分子）の構造'!M$53 &lt; 0, 0, '将来負担比率（分子）の構造'!M$53), NA())</f>
        <v>9350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8579622</v>
      </c>
      <c r="S5" s="671"/>
      <c r="T5" s="671"/>
      <c r="U5" s="671"/>
      <c r="V5" s="671"/>
      <c r="W5" s="671"/>
      <c r="X5" s="671"/>
      <c r="Y5" s="718"/>
      <c r="Z5" s="731">
        <v>24</v>
      </c>
      <c r="AA5" s="731"/>
      <c r="AB5" s="731"/>
      <c r="AC5" s="731"/>
      <c r="AD5" s="732">
        <v>8373623</v>
      </c>
      <c r="AE5" s="732"/>
      <c r="AF5" s="732"/>
      <c r="AG5" s="732"/>
      <c r="AH5" s="732"/>
      <c r="AI5" s="732"/>
      <c r="AJ5" s="732"/>
      <c r="AK5" s="732"/>
      <c r="AL5" s="719">
        <v>45.4</v>
      </c>
      <c r="AM5" s="688"/>
      <c r="AN5" s="688"/>
      <c r="AO5" s="720"/>
      <c r="AP5" s="707" t="s">
        <v>209</v>
      </c>
      <c r="AQ5" s="708"/>
      <c r="AR5" s="708"/>
      <c r="AS5" s="708"/>
      <c r="AT5" s="708"/>
      <c r="AU5" s="708"/>
      <c r="AV5" s="708"/>
      <c r="AW5" s="708"/>
      <c r="AX5" s="708"/>
      <c r="AY5" s="708"/>
      <c r="AZ5" s="708"/>
      <c r="BA5" s="708"/>
      <c r="BB5" s="708"/>
      <c r="BC5" s="708"/>
      <c r="BD5" s="708"/>
      <c r="BE5" s="708"/>
      <c r="BF5" s="709"/>
      <c r="BG5" s="620">
        <v>8373623</v>
      </c>
      <c r="BH5" s="621"/>
      <c r="BI5" s="621"/>
      <c r="BJ5" s="621"/>
      <c r="BK5" s="621"/>
      <c r="BL5" s="621"/>
      <c r="BM5" s="621"/>
      <c r="BN5" s="622"/>
      <c r="BO5" s="673">
        <v>97.6</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406714</v>
      </c>
      <c r="S6" s="621"/>
      <c r="T6" s="621"/>
      <c r="U6" s="621"/>
      <c r="V6" s="621"/>
      <c r="W6" s="621"/>
      <c r="X6" s="621"/>
      <c r="Y6" s="622"/>
      <c r="Z6" s="673">
        <v>1.1000000000000001</v>
      </c>
      <c r="AA6" s="673"/>
      <c r="AB6" s="673"/>
      <c r="AC6" s="673"/>
      <c r="AD6" s="674">
        <v>406714</v>
      </c>
      <c r="AE6" s="674"/>
      <c r="AF6" s="674"/>
      <c r="AG6" s="674"/>
      <c r="AH6" s="674"/>
      <c r="AI6" s="674"/>
      <c r="AJ6" s="674"/>
      <c r="AK6" s="674"/>
      <c r="AL6" s="643">
        <v>2.2000000000000002</v>
      </c>
      <c r="AM6" s="675"/>
      <c r="AN6" s="675"/>
      <c r="AO6" s="676"/>
      <c r="AP6" s="617" t="s">
        <v>215</v>
      </c>
      <c r="AQ6" s="618"/>
      <c r="AR6" s="618"/>
      <c r="AS6" s="618"/>
      <c r="AT6" s="618"/>
      <c r="AU6" s="618"/>
      <c r="AV6" s="618"/>
      <c r="AW6" s="618"/>
      <c r="AX6" s="618"/>
      <c r="AY6" s="618"/>
      <c r="AZ6" s="618"/>
      <c r="BA6" s="618"/>
      <c r="BB6" s="618"/>
      <c r="BC6" s="618"/>
      <c r="BD6" s="618"/>
      <c r="BE6" s="618"/>
      <c r="BF6" s="619"/>
      <c r="BG6" s="620">
        <v>8373623</v>
      </c>
      <c r="BH6" s="621"/>
      <c r="BI6" s="621"/>
      <c r="BJ6" s="621"/>
      <c r="BK6" s="621"/>
      <c r="BL6" s="621"/>
      <c r="BM6" s="621"/>
      <c r="BN6" s="622"/>
      <c r="BO6" s="673">
        <v>97.6</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226625</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226624</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7725</v>
      </c>
      <c r="S7" s="621"/>
      <c r="T7" s="621"/>
      <c r="U7" s="621"/>
      <c r="V7" s="621"/>
      <c r="W7" s="621"/>
      <c r="X7" s="621"/>
      <c r="Y7" s="622"/>
      <c r="Z7" s="673">
        <v>0</v>
      </c>
      <c r="AA7" s="673"/>
      <c r="AB7" s="673"/>
      <c r="AC7" s="673"/>
      <c r="AD7" s="674">
        <v>7725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3785251</v>
      </c>
      <c r="BH7" s="621"/>
      <c r="BI7" s="621"/>
      <c r="BJ7" s="621"/>
      <c r="BK7" s="621"/>
      <c r="BL7" s="621"/>
      <c r="BM7" s="621"/>
      <c r="BN7" s="622"/>
      <c r="BO7" s="673">
        <v>44.1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3660575</v>
      </c>
      <c r="CS7" s="621"/>
      <c r="CT7" s="621"/>
      <c r="CU7" s="621"/>
      <c r="CV7" s="621"/>
      <c r="CW7" s="621"/>
      <c r="CX7" s="621"/>
      <c r="CY7" s="622"/>
      <c r="CZ7" s="673">
        <v>10.9</v>
      </c>
      <c r="DA7" s="673"/>
      <c r="DB7" s="673"/>
      <c r="DC7" s="673"/>
      <c r="DD7" s="626">
        <v>266832</v>
      </c>
      <c r="DE7" s="621"/>
      <c r="DF7" s="621"/>
      <c r="DG7" s="621"/>
      <c r="DH7" s="621"/>
      <c r="DI7" s="621"/>
      <c r="DJ7" s="621"/>
      <c r="DK7" s="621"/>
      <c r="DL7" s="621"/>
      <c r="DM7" s="621"/>
      <c r="DN7" s="621"/>
      <c r="DO7" s="621"/>
      <c r="DP7" s="622"/>
      <c r="DQ7" s="626">
        <v>3052067</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33863</v>
      </c>
      <c r="S8" s="621"/>
      <c r="T8" s="621"/>
      <c r="U8" s="621"/>
      <c r="V8" s="621"/>
      <c r="W8" s="621"/>
      <c r="X8" s="621"/>
      <c r="Y8" s="622"/>
      <c r="Z8" s="673">
        <v>0.1</v>
      </c>
      <c r="AA8" s="673"/>
      <c r="AB8" s="673"/>
      <c r="AC8" s="673"/>
      <c r="AD8" s="674">
        <v>33863</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134705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11396605</v>
      </c>
      <c r="CS8" s="621"/>
      <c r="CT8" s="621"/>
      <c r="CU8" s="621"/>
      <c r="CV8" s="621"/>
      <c r="CW8" s="621"/>
      <c r="CX8" s="621"/>
      <c r="CY8" s="622"/>
      <c r="CZ8" s="673">
        <v>34</v>
      </c>
      <c r="DA8" s="673"/>
      <c r="DB8" s="673"/>
      <c r="DC8" s="673"/>
      <c r="DD8" s="626">
        <v>1236703</v>
      </c>
      <c r="DE8" s="621"/>
      <c r="DF8" s="621"/>
      <c r="DG8" s="621"/>
      <c r="DH8" s="621"/>
      <c r="DI8" s="621"/>
      <c r="DJ8" s="621"/>
      <c r="DK8" s="621"/>
      <c r="DL8" s="621"/>
      <c r="DM8" s="621"/>
      <c r="DN8" s="621"/>
      <c r="DO8" s="621"/>
      <c r="DP8" s="622"/>
      <c r="DQ8" s="626">
        <v>5149608</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24953</v>
      </c>
      <c r="S9" s="621"/>
      <c r="T9" s="621"/>
      <c r="U9" s="621"/>
      <c r="V9" s="621"/>
      <c r="W9" s="621"/>
      <c r="X9" s="621"/>
      <c r="Y9" s="622"/>
      <c r="Z9" s="673">
        <v>0.1</v>
      </c>
      <c r="AA9" s="673"/>
      <c r="AB9" s="673"/>
      <c r="AC9" s="673"/>
      <c r="AD9" s="674">
        <v>24953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3222849</v>
      </c>
      <c r="BH9" s="621"/>
      <c r="BI9" s="621"/>
      <c r="BJ9" s="621"/>
      <c r="BK9" s="621"/>
      <c r="BL9" s="621"/>
      <c r="BM9" s="621"/>
      <c r="BN9" s="622"/>
      <c r="BO9" s="673">
        <v>37.6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2433103</v>
      </c>
      <c r="CS9" s="621"/>
      <c r="CT9" s="621"/>
      <c r="CU9" s="621"/>
      <c r="CV9" s="621"/>
      <c r="CW9" s="621"/>
      <c r="CX9" s="621"/>
      <c r="CY9" s="622"/>
      <c r="CZ9" s="673">
        <v>7.3</v>
      </c>
      <c r="DA9" s="673"/>
      <c r="DB9" s="673"/>
      <c r="DC9" s="673"/>
      <c r="DD9" s="626">
        <v>52084</v>
      </c>
      <c r="DE9" s="621"/>
      <c r="DF9" s="621"/>
      <c r="DG9" s="621"/>
      <c r="DH9" s="621"/>
      <c r="DI9" s="621"/>
      <c r="DJ9" s="621"/>
      <c r="DK9" s="621"/>
      <c r="DL9" s="621"/>
      <c r="DM9" s="621"/>
      <c r="DN9" s="621"/>
      <c r="DO9" s="621"/>
      <c r="DP9" s="622"/>
      <c r="DQ9" s="626">
        <v>2032718</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1239835</v>
      </c>
      <c r="S10" s="621"/>
      <c r="T10" s="621"/>
      <c r="U10" s="621"/>
      <c r="V10" s="621"/>
      <c r="W10" s="621"/>
      <c r="X10" s="621"/>
      <c r="Y10" s="622"/>
      <c r="Z10" s="673">
        <v>3.5</v>
      </c>
      <c r="AA10" s="673"/>
      <c r="AB10" s="673"/>
      <c r="AC10" s="673"/>
      <c r="AD10" s="674">
        <v>1239835</v>
      </c>
      <c r="AE10" s="674"/>
      <c r="AF10" s="674"/>
      <c r="AG10" s="674"/>
      <c r="AH10" s="674"/>
      <c r="AI10" s="674"/>
      <c r="AJ10" s="674"/>
      <c r="AK10" s="674"/>
      <c r="AL10" s="643">
        <v>6.7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172799</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10650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10650</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v>171314</v>
      </c>
      <c r="S11" s="621"/>
      <c r="T11" s="621"/>
      <c r="U11" s="621"/>
      <c r="V11" s="621"/>
      <c r="W11" s="621"/>
      <c r="X11" s="621"/>
      <c r="Y11" s="622"/>
      <c r="Z11" s="673">
        <v>0.5</v>
      </c>
      <c r="AA11" s="673"/>
      <c r="AB11" s="673"/>
      <c r="AC11" s="673"/>
      <c r="AD11" s="674">
        <v>171314</v>
      </c>
      <c r="AE11" s="674"/>
      <c r="AF11" s="674"/>
      <c r="AG11" s="674"/>
      <c r="AH11" s="674"/>
      <c r="AI11" s="674"/>
      <c r="AJ11" s="674"/>
      <c r="AK11" s="674"/>
      <c r="AL11" s="643">
        <v>0.9</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254898</v>
      </c>
      <c r="BH11" s="621"/>
      <c r="BI11" s="621"/>
      <c r="BJ11" s="621"/>
      <c r="BK11" s="621"/>
      <c r="BL11" s="621"/>
      <c r="BM11" s="621"/>
      <c r="BN11" s="622"/>
      <c r="BO11" s="673">
        <v>3</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1512992</v>
      </c>
      <c r="CS11" s="621"/>
      <c r="CT11" s="621"/>
      <c r="CU11" s="621"/>
      <c r="CV11" s="621"/>
      <c r="CW11" s="621"/>
      <c r="CX11" s="621"/>
      <c r="CY11" s="622"/>
      <c r="CZ11" s="673">
        <v>4.5</v>
      </c>
      <c r="DA11" s="673"/>
      <c r="DB11" s="673"/>
      <c r="DC11" s="673"/>
      <c r="DD11" s="626">
        <v>413416</v>
      </c>
      <c r="DE11" s="621"/>
      <c r="DF11" s="621"/>
      <c r="DG11" s="621"/>
      <c r="DH11" s="621"/>
      <c r="DI11" s="621"/>
      <c r="DJ11" s="621"/>
      <c r="DK11" s="621"/>
      <c r="DL11" s="621"/>
      <c r="DM11" s="621"/>
      <c r="DN11" s="621"/>
      <c r="DO11" s="621"/>
      <c r="DP11" s="622"/>
      <c r="DQ11" s="626">
        <v>736375</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3810598</v>
      </c>
      <c r="BH12" s="621"/>
      <c r="BI12" s="621"/>
      <c r="BJ12" s="621"/>
      <c r="BK12" s="621"/>
      <c r="BL12" s="621"/>
      <c r="BM12" s="621"/>
      <c r="BN12" s="622"/>
      <c r="BO12" s="673">
        <v>44.4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874510</v>
      </c>
      <c r="CS12" s="621"/>
      <c r="CT12" s="621"/>
      <c r="CU12" s="621"/>
      <c r="CV12" s="621"/>
      <c r="CW12" s="621"/>
      <c r="CX12" s="621"/>
      <c r="CY12" s="622"/>
      <c r="CZ12" s="673">
        <v>2.6</v>
      </c>
      <c r="DA12" s="673"/>
      <c r="DB12" s="673"/>
      <c r="DC12" s="673"/>
      <c r="DD12" s="626">
        <v>162732</v>
      </c>
      <c r="DE12" s="621"/>
      <c r="DF12" s="621"/>
      <c r="DG12" s="621"/>
      <c r="DH12" s="621"/>
      <c r="DI12" s="621"/>
      <c r="DJ12" s="621"/>
      <c r="DK12" s="621"/>
      <c r="DL12" s="621"/>
      <c r="DM12" s="621"/>
      <c r="DN12" s="621"/>
      <c r="DO12" s="621"/>
      <c r="DP12" s="622"/>
      <c r="DQ12" s="626">
        <v>591293</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108631</v>
      </c>
      <c r="S13" s="621"/>
      <c r="T13" s="621"/>
      <c r="U13" s="621"/>
      <c r="V13" s="621"/>
      <c r="W13" s="621"/>
      <c r="X13" s="621"/>
      <c r="Y13" s="622"/>
      <c r="Z13" s="673">
        <v>0.3</v>
      </c>
      <c r="AA13" s="673"/>
      <c r="AB13" s="673"/>
      <c r="AC13" s="673"/>
      <c r="AD13" s="674">
        <v>108631</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3806549</v>
      </c>
      <c r="BH13" s="621"/>
      <c r="BI13" s="621"/>
      <c r="BJ13" s="621"/>
      <c r="BK13" s="621"/>
      <c r="BL13" s="621"/>
      <c r="BM13" s="621"/>
      <c r="BN13" s="622"/>
      <c r="BO13" s="673">
        <v>44.4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4920438</v>
      </c>
      <c r="CS13" s="621"/>
      <c r="CT13" s="621"/>
      <c r="CU13" s="621"/>
      <c r="CV13" s="621"/>
      <c r="CW13" s="621"/>
      <c r="CX13" s="621"/>
      <c r="CY13" s="622"/>
      <c r="CZ13" s="673">
        <v>14.7</v>
      </c>
      <c r="DA13" s="673"/>
      <c r="DB13" s="673"/>
      <c r="DC13" s="673"/>
      <c r="DD13" s="626">
        <v>3431843</v>
      </c>
      <c r="DE13" s="621"/>
      <c r="DF13" s="621"/>
      <c r="DG13" s="621"/>
      <c r="DH13" s="621"/>
      <c r="DI13" s="621"/>
      <c r="DJ13" s="621"/>
      <c r="DK13" s="621"/>
      <c r="DL13" s="621"/>
      <c r="DM13" s="621"/>
      <c r="DN13" s="621"/>
      <c r="DO13" s="621"/>
      <c r="DP13" s="622"/>
      <c r="DQ13" s="626">
        <v>2081474</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227100</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1532559</v>
      </c>
      <c r="CS14" s="621"/>
      <c r="CT14" s="621"/>
      <c r="CU14" s="621"/>
      <c r="CV14" s="621"/>
      <c r="CW14" s="621"/>
      <c r="CX14" s="621"/>
      <c r="CY14" s="622"/>
      <c r="CZ14" s="673">
        <v>4.5999999999999996</v>
      </c>
      <c r="DA14" s="673"/>
      <c r="DB14" s="673"/>
      <c r="DC14" s="673"/>
      <c r="DD14" s="626">
        <v>2035</v>
      </c>
      <c r="DE14" s="621"/>
      <c r="DF14" s="621"/>
      <c r="DG14" s="621"/>
      <c r="DH14" s="621"/>
      <c r="DI14" s="621"/>
      <c r="DJ14" s="621"/>
      <c r="DK14" s="621"/>
      <c r="DL14" s="621"/>
      <c r="DM14" s="621"/>
      <c r="DN14" s="621"/>
      <c r="DO14" s="621"/>
      <c r="DP14" s="622"/>
      <c r="DQ14" s="626">
        <v>1435456</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29589</v>
      </c>
      <c r="S15" s="621"/>
      <c r="T15" s="621"/>
      <c r="U15" s="621"/>
      <c r="V15" s="621"/>
      <c r="W15" s="621"/>
      <c r="X15" s="621"/>
      <c r="Y15" s="622"/>
      <c r="Z15" s="673">
        <v>0.1</v>
      </c>
      <c r="AA15" s="673"/>
      <c r="AB15" s="673"/>
      <c r="AC15" s="673"/>
      <c r="AD15" s="674">
        <v>29589</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549590</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3200971</v>
      </c>
      <c r="CS15" s="621"/>
      <c r="CT15" s="621"/>
      <c r="CU15" s="621"/>
      <c r="CV15" s="621"/>
      <c r="CW15" s="621"/>
      <c r="CX15" s="621"/>
      <c r="CY15" s="622"/>
      <c r="CZ15" s="673">
        <v>9.5</v>
      </c>
      <c r="DA15" s="673"/>
      <c r="DB15" s="673"/>
      <c r="DC15" s="673"/>
      <c r="DD15" s="626">
        <v>835795</v>
      </c>
      <c r="DE15" s="621"/>
      <c r="DF15" s="621"/>
      <c r="DG15" s="621"/>
      <c r="DH15" s="621"/>
      <c r="DI15" s="621"/>
      <c r="DJ15" s="621"/>
      <c r="DK15" s="621"/>
      <c r="DL15" s="621"/>
      <c r="DM15" s="621"/>
      <c r="DN15" s="621"/>
      <c r="DO15" s="621"/>
      <c r="DP15" s="622"/>
      <c r="DQ15" s="626">
        <v>2217817</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8664365</v>
      </c>
      <c r="S16" s="621"/>
      <c r="T16" s="621"/>
      <c r="U16" s="621"/>
      <c r="V16" s="621"/>
      <c r="W16" s="621"/>
      <c r="X16" s="621"/>
      <c r="Y16" s="622"/>
      <c r="Z16" s="673">
        <v>24.2</v>
      </c>
      <c r="AA16" s="673"/>
      <c r="AB16" s="673"/>
      <c r="AC16" s="673"/>
      <c r="AD16" s="674">
        <v>8045461</v>
      </c>
      <c r="AE16" s="674"/>
      <c r="AF16" s="674"/>
      <c r="AG16" s="674"/>
      <c r="AH16" s="674"/>
      <c r="AI16" s="674"/>
      <c r="AJ16" s="674"/>
      <c r="AK16" s="674"/>
      <c r="AL16" s="643">
        <v>43.6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52709</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43973</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8045461</v>
      </c>
      <c r="S17" s="621"/>
      <c r="T17" s="621"/>
      <c r="U17" s="621"/>
      <c r="V17" s="621"/>
      <c r="W17" s="621"/>
      <c r="X17" s="621"/>
      <c r="Y17" s="622"/>
      <c r="Z17" s="673">
        <v>22.5</v>
      </c>
      <c r="AA17" s="673"/>
      <c r="AB17" s="673"/>
      <c r="AC17" s="673"/>
      <c r="AD17" s="674">
        <v>8045461</v>
      </c>
      <c r="AE17" s="674"/>
      <c r="AF17" s="674"/>
      <c r="AG17" s="674"/>
      <c r="AH17" s="674"/>
      <c r="AI17" s="674"/>
      <c r="AJ17" s="674"/>
      <c r="AK17" s="674"/>
      <c r="AL17" s="643">
        <v>43.6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1084</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3716614</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3700289</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601284</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v>17620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205999</v>
      </c>
      <c r="BH19" s="621"/>
      <c r="BI19" s="621"/>
      <c r="BJ19" s="621"/>
      <c r="BK19" s="621"/>
      <c r="BL19" s="621"/>
      <c r="BM19" s="621"/>
      <c r="BN19" s="622"/>
      <c r="BO19" s="673">
        <v>2.4</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19266611</v>
      </c>
      <c r="S20" s="621"/>
      <c r="T20" s="621"/>
      <c r="U20" s="621"/>
      <c r="V20" s="621"/>
      <c r="W20" s="621"/>
      <c r="X20" s="621"/>
      <c r="Y20" s="622"/>
      <c r="Z20" s="673">
        <v>53.8</v>
      </c>
      <c r="AA20" s="673"/>
      <c r="AB20" s="673"/>
      <c r="AC20" s="673"/>
      <c r="AD20" s="674">
        <v>18441708</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205999</v>
      </c>
      <c r="BH20" s="621"/>
      <c r="BI20" s="621"/>
      <c r="BJ20" s="621"/>
      <c r="BK20" s="621"/>
      <c r="BL20" s="621"/>
      <c r="BM20" s="621"/>
      <c r="BN20" s="622"/>
      <c r="BO20" s="673">
        <v>2.4</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33538351</v>
      </c>
      <c r="CS20" s="621"/>
      <c r="CT20" s="621"/>
      <c r="CU20" s="621"/>
      <c r="CV20" s="621"/>
      <c r="CW20" s="621"/>
      <c r="CX20" s="621"/>
      <c r="CY20" s="622"/>
      <c r="CZ20" s="673">
        <v>100</v>
      </c>
      <c r="DA20" s="673"/>
      <c r="DB20" s="673"/>
      <c r="DC20" s="673"/>
      <c r="DD20" s="626">
        <v>6401440</v>
      </c>
      <c r="DE20" s="621"/>
      <c r="DF20" s="621"/>
      <c r="DG20" s="621"/>
      <c r="DH20" s="621"/>
      <c r="DI20" s="621"/>
      <c r="DJ20" s="621"/>
      <c r="DK20" s="621"/>
      <c r="DL20" s="621"/>
      <c r="DM20" s="621"/>
      <c r="DN20" s="621"/>
      <c r="DO20" s="621"/>
      <c r="DP20" s="622"/>
      <c r="DQ20" s="626">
        <v>21278344</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12668</v>
      </c>
      <c r="S21" s="621"/>
      <c r="T21" s="621"/>
      <c r="U21" s="621"/>
      <c r="V21" s="621"/>
      <c r="W21" s="621"/>
      <c r="X21" s="621"/>
      <c r="Y21" s="622"/>
      <c r="Z21" s="673">
        <v>0</v>
      </c>
      <c r="AA21" s="673"/>
      <c r="AB21" s="673"/>
      <c r="AC21" s="673"/>
      <c r="AD21" s="674">
        <v>12668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241780</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393866</v>
      </c>
      <c r="S23" s="621"/>
      <c r="T23" s="621"/>
      <c r="U23" s="621"/>
      <c r="V23" s="621"/>
      <c r="W23" s="621"/>
      <c r="X23" s="621"/>
      <c r="Y23" s="622"/>
      <c r="Z23" s="673">
        <v>1.1000000000000001</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205999</v>
      </c>
      <c r="BH23" s="621"/>
      <c r="BI23" s="621"/>
      <c r="BJ23" s="621"/>
      <c r="BK23" s="621"/>
      <c r="BL23" s="621"/>
      <c r="BM23" s="621"/>
      <c r="BN23" s="622"/>
      <c r="BO23" s="673">
        <v>2.4</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44740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14669269</v>
      </c>
      <c r="CS24" s="671"/>
      <c r="CT24" s="671"/>
      <c r="CU24" s="671"/>
      <c r="CV24" s="671"/>
      <c r="CW24" s="671"/>
      <c r="CX24" s="671"/>
      <c r="CY24" s="718"/>
      <c r="CZ24" s="722">
        <v>43.7</v>
      </c>
      <c r="DA24" s="723"/>
      <c r="DB24" s="723"/>
      <c r="DC24" s="724"/>
      <c r="DD24" s="717">
        <v>10076139</v>
      </c>
      <c r="DE24" s="671"/>
      <c r="DF24" s="671"/>
      <c r="DG24" s="671"/>
      <c r="DH24" s="671"/>
      <c r="DI24" s="671"/>
      <c r="DJ24" s="671"/>
      <c r="DK24" s="718"/>
      <c r="DL24" s="717">
        <v>9055054</v>
      </c>
      <c r="DM24" s="671"/>
      <c r="DN24" s="671"/>
      <c r="DO24" s="671"/>
      <c r="DP24" s="671"/>
      <c r="DQ24" s="671"/>
      <c r="DR24" s="671"/>
      <c r="DS24" s="671"/>
      <c r="DT24" s="671"/>
      <c r="DU24" s="671"/>
      <c r="DV24" s="718"/>
      <c r="DW24" s="719">
        <v>46.3</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3973542</v>
      </c>
      <c r="S25" s="621"/>
      <c r="T25" s="621"/>
      <c r="U25" s="621"/>
      <c r="V25" s="621"/>
      <c r="W25" s="621"/>
      <c r="X25" s="621"/>
      <c r="Y25" s="622"/>
      <c r="Z25" s="673">
        <v>11.1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4854666</v>
      </c>
      <c r="CS25" s="639"/>
      <c r="CT25" s="639"/>
      <c r="CU25" s="639"/>
      <c r="CV25" s="639"/>
      <c r="CW25" s="639"/>
      <c r="CX25" s="639"/>
      <c r="CY25" s="640"/>
      <c r="CZ25" s="623">
        <v>14.5</v>
      </c>
      <c r="DA25" s="641"/>
      <c r="DB25" s="641"/>
      <c r="DC25" s="642"/>
      <c r="DD25" s="626">
        <v>4421057</v>
      </c>
      <c r="DE25" s="639"/>
      <c r="DF25" s="639"/>
      <c r="DG25" s="639"/>
      <c r="DH25" s="639"/>
      <c r="DI25" s="639"/>
      <c r="DJ25" s="639"/>
      <c r="DK25" s="640"/>
      <c r="DL25" s="626">
        <v>4421057</v>
      </c>
      <c r="DM25" s="639"/>
      <c r="DN25" s="639"/>
      <c r="DO25" s="639"/>
      <c r="DP25" s="639"/>
      <c r="DQ25" s="639"/>
      <c r="DR25" s="639"/>
      <c r="DS25" s="639"/>
      <c r="DT25" s="639"/>
      <c r="DU25" s="639"/>
      <c r="DV25" s="640"/>
      <c r="DW25" s="643">
        <v>22.6</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3138923</v>
      </c>
      <c r="CS26" s="621"/>
      <c r="CT26" s="621"/>
      <c r="CU26" s="621"/>
      <c r="CV26" s="621"/>
      <c r="CW26" s="621"/>
      <c r="CX26" s="621"/>
      <c r="CY26" s="622"/>
      <c r="CZ26" s="623">
        <v>9.4</v>
      </c>
      <c r="DA26" s="641"/>
      <c r="DB26" s="641"/>
      <c r="DC26" s="642"/>
      <c r="DD26" s="626">
        <v>2720758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2101345</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8579622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6097989</v>
      </c>
      <c r="CS27" s="639"/>
      <c r="CT27" s="639"/>
      <c r="CU27" s="639"/>
      <c r="CV27" s="639"/>
      <c r="CW27" s="639"/>
      <c r="CX27" s="639"/>
      <c r="CY27" s="640"/>
      <c r="CZ27" s="623">
        <v>18.2</v>
      </c>
      <c r="DA27" s="641"/>
      <c r="DB27" s="641"/>
      <c r="DC27" s="642"/>
      <c r="DD27" s="626">
        <v>1954793</v>
      </c>
      <c r="DE27" s="639"/>
      <c r="DF27" s="639"/>
      <c r="DG27" s="639"/>
      <c r="DH27" s="639"/>
      <c r="DI27" s="639"/>
      <c r="DJ27" s="639"/>
      <c r="DK27" s="640"/>
      <c r="DL27" s="626">
        <v>1920246</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133501</v>
      </c>
      <c r="S28" s="621"/>
      <c r="T28" s="621"/>
      <c r="U28" s="621"/>
      <c r="V28" s="621"/>
      <c r="W28" s="621"/>
      <c r="X28" s="621"/>
      <c r="Y28" s="622"/>
      <c r="Z28" s="673">
        <v>0.4</v>
      </c>
      <c r="AA28" s="673"/>
      <c r="AB28" s="673"/>
      <c r="AC28" s="673"/>
      <c r="AD28" s="674">
        <v>239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3716614</v>
      </c>
      <c r="CS28" s="621"/>
      <c r="CT28" s="621"/>
      <c r="CU28" s="621"/>
      <c r="CV28" s="621"/>
      <c r="CW28" s="621"/>
      <c r="CX28" s="621"/>
      <c r="CY28" s="622"/>
      <c r="CZ28" s="623">
        <v>11.1</v>
      </c>
      <c r="DA28" s="641"/>
      <c r="DB28" s="641"/>
      <c r="DC28" s="642"/>
      <c r="DD28" s="626">
        <v>3700289</v>
      </c>
      <c r="DE28" s="621"/>
      <c r="DF28" s="621"/>
      <c r="DG28" s="621"/>
      <c r="DH28" s="621"/>
      <c r="DI28" s="621"/>
      <c r="DJ28" s="621"/>
      <c r="DK28" s="622"/>
      <c r="DL28" s="626">
        <v>2713751</v>
      </c>
      <c r="DM28" s="621"/>
      <c r="DN28" s="621"/>
      <c r="DO28" s="621"/>
      <c r="DP28" s="621"/>
      <c r="DQ28" s="621"/>
      <c r="DR28" s="621"/>
      <c r="DS28" s="621"/>
      <c r="DT28" s="621"/>
      <c r="DU28" s="621"/>
      <c r="DV28" s="622"/>
      <c r="DW28" s="643">
        <v>13.9</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9497</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3716614</v>
      </c>
      <c r="CS29" s="639"/>
      <c r="CT29" s="639"/>
      <c r="CU29" s="639"/>
      <c r="CV29" s="639"/>
      <c r="CW29" s="639"/>
      <c r="CX29" s="639"/>
      <c r="CY29" s="640"/>
      <c r="CZ29" s="623">
        <v>11.1</v>
      </c>
      <c r="DA29" s="641"/>
      <c r="DB29" s="641"/>
      <c r="DC29" s="642"/>
      <c r="DD29" s="626">
        <v>3700289</v>
      </c>
      <c r="DE29" s="639"/>
      <c r="DF29" s="639"/>
      <c r="DG29" s="639"/>
      <c r="DH29" s="639"/>
      <c r="DI29" s="639"/>
      <c r="DJ29" s="639"/>
      <c r="DK29" s="640"/>
      <c r="DL29" s="626">
        <v>2713751</v>
      </c>
      <c r="DM29" s="639"/>
      <c r="DN29" s="639"/>
      <c r="DO29" s="639"/>
      <c r="DP29" s="639"/>
      <c r="DQ29" s="639"/>
      <c r="DR29" s="639"/>
      <c r="DS29" s="639"/>
      <c r="DT29" s="639"/>
      <c r="DU29" s="639"/>
      <c r="DV29" s="640"/>
      <c r="DW29" s="643">
        <v>13.9</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2312780</v>
      </c>
      <c r="S30" s="621"/>
      <c r="T30" s="621"/>
      <c r="U30" s="621"/>
      <c r="V30" s="621"/>
      <c r="W30" s="621"/>
      <c r="X30" s="621"/>
      <c r="Y30" s="622"/>
      <c r="Z30" s="673">
        <v>6.5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88.2</v>
      </c>
      <c r="BN30" s="687"/>
      <c r="BO30" s="687"/>
      <c r="BP30" s="687"/>
      <c r="BQ30" s="689"/>
      <c r="BR30" s="686">
        <v>97.6</v>
      </c>
      <c r="BS30" s="687"/>
      <c r="BT30" s="687"/>
      <c r="BU30" s="687"/>
      <c r="BV30" s="687"/>
      <c r="BW30" s="687"/>
      <c r="BX30" s="688">
        <v>86.8</v>
      </c>
      <c r="BY30" s="687"/>
      <c r="BZ30" s="687"/>
      <c r="CA30" s="687"/>
      <c r="CB30" s="689"/>
      <c r="CD30" s="692"/>
      <c r="CE30" s="693"/>
      <c r="CF30" s="657" t="s">
        <v>292</v>
      </c>
      <c r="CG30" s="654"/>
      <c r="CH30" s="654"/>
      <c r="CI30" s="654"/>
      <c r="CJ30" s="654"/>
      <c r="CK30" s="654"/>
      <c r="CL30" s="654"/>
      <c r="CM30" s="654"/>
      <c r="CN30" s="654"/>
      <c r="CO30" s="654"/>
      <c r="CP30" s="654"/>
      <c r="CQ30" s="655"/>
      <c r="CR30" s="620">
        <v>3419052</v>
      </c>
      <c r="CS30" s="621"/>
      <c r="CT30" s="621"/>
      <c r="CU30" s="621"/>
      <c r="CV30" s="621"/>
      <c r="CW30" s="621"/>
      <c r="CX30" s="621"/>
      <c r="CY30" s="622"/>
      <c r="CZ30" s="623">
        <v>10.199999999999999</v>
      </c>
      <c r="DA30" s="641"/>
      <c r="DB30" s="641"/>
      <c r="DC30" s="642"/>
      <c r="DD30" s="626">
        <v>3403434</v>
      </c>
      <c r="DE30" s="621"/>
      <c r="DF30" s="621"/>
      <c r="DG30" s="621"/>
      <c r="DH30" s="621"/>
      <c r="DI30" s="621"/>
      <c r="DJ30" s="621"/>
      <c r="DK30" s="622"/>
      <c r="DL30" s="626">
        <v>2416896</v>
      </c>
      <c r="DM30" s="621"/>
      <c r="DN30" s="621"/>
      <c r="DO30" s="621"/>
      <c r="DP30" s="621"/>
      <c r="DQ30" s="621"/>
      <c r="DR30" s="621"/>
      <c r="DS30" s="621"/>
      <c r="DT30" s="621"/>
      <c r="DU30" s="621"/>
      <c r="DV30" s="622"/>
      <c r="DW30" s="643">
        <v>12.4</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2459016</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98.2</v>
      </c>
      <c r="BH31" s="639"/>
      <c r="BI31" s="639"/>
      <c r="BJ31" s="639"/>
      <c r="BK31" s="639"/>
      <c r="BL31" s="639"/>
      <c r="BM31" s="675">
        <v>90.2</v>
      </c>
      <c r="BN31" s="685"/>
      <c r="BO31" s="685"/>
      <c r="BP31" s="685"/>
      <c r="BQ31" s="649"/>
      <c r="BR31" s="684">
        <v>97.7</v>
      </c>
      <c r="BS31" s="639"/>
      <c r="BT31" s="639"/>
      <c r="BU31" s="639"/>
      <c r="BV31" s="639"/>
      <c r="BW31" s="639"/>
      <c r="BX31" s="675">
        <v>89.3</v>
      </c>
      <c r="BY31" s="685"/>
      <c r="BZ31" s="685"/>
      <c r="CA31" s="685"/>
      <c r="CB31" s="649"/>
      <c r="CD31" s="692"/>
      <c r="CE31" s="693"/>
      <c r="CF31" s="657" t="s">
        <v>296</v>
      </c>
      <c r="CG31" s="654"/>
      <c r="CH31" s="654"/>
      <c r="CI31" s="654"/>
      <c r="CJ31" s="654"/>
      <c r="CK31" s="654"/>
      <c r="CL31" s="654"/>
      <c r="CM31" s="654"/>
      <c r="CN31" s="654"/>
      <c r="CO31" s="654"/>
      <c r="CP31" s="654"/>
      <c r="CQ31" s="655"/>
      <c r="CR31" s="620">
        <v>297562</v>
      </c>
      <c r="CS31" s="639"/>
      <c r="CT31" s="639"/>
      <c r="CU31" s="639"/>
      <c r="CV31" s="639"/>
      <c r="CW31" s="639"/>
      <c r="CX31" s="639"/>
      <c r="CY31" s="640"/>
      <c r="CZ31" s="623">
        <v>0.9</v>
      </c>
      <c r="DA31" s="641"/>
      <c r="DB31" s="641"/>
      <c r="DC31" s="642"/>
      <c r="DD31" s="626">
        <v>296855</v>
      </c>
      <c r="DE31" s="639"/>
      <c r="DF31" s="639"/>
      <c r="DG31" s="639"/>
      <c r="DH31" s="639"/>
      <c r="DI31" s="639"/>
      <c r="DJ31" s="639"/>
      <c r="DK31" s="640"/>
      <c r="DL31" s="626">
        <v>296855</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834691</v>
      </c>
      <c r="S32" s="621"/>
      <c r="T32" s="621"/>
      <c r="U32" s="621"/>
      <c r="V32" s="621"/>
      <c r="W32" s="621"/>
      <c r="X32" s="621"/>
      <c r="Y32" s="622"/>
      <c r="Z32" s="673">
        <v>2.2999999999999998</v>
      </c>
      <c r="AA32" s="673"/>
      <c r="AB32" s="673"/>
      <c r="AC32" s="673"/>
      <c r="AD32" s="674">
        <v>5878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97.6</v>
      </c>
      <c r="BH32" s="605"/>
      <c r="BI32" s="605"/>
      <c r="BJ32" s="605"/>
      <c r="BK32" s="605"/>
      <c r="BL32" s="605"/>
      <c r="BM32" s="668">
        <v>86.5</v>
      </c>
      <c r="BN32" s="605"/>
      <c r="BO32" s="605"/>
      <c r="BP32" s="605"/>
      <c r="BQ32" s="662"/>
      <c r="BR32" s="683">
        <v>97.3</v>
      </c>
      <c r="BS32" s="605"/>
      <c r="BT32" s="605"/>
      <c r="BU32" s="605"/>
      <c r="BV32" s="605"/>
      <c r="BW32" s="605"/>
      <c r="BX32" s="668">
        <v>84.4</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4027365</v>
      </c>
      <c r="S33" s="621"/>
      <c r="T33" s="621"/>
      <c r="U33" s="621"/>
      <c r="V33" s="621"/>
      <c r="W33" s="621"/>
      <c r="X33" s="621"/>
      <c r="Y33" s="622"/>
      <c r="Z33" s="673">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12414933</v>
      </c>
      <c r="CS33" s="639"/>
      <c r="CT33" s="639"/>
      <c r="CU33" s="639"/>
      <c r="CV33" s="639"/>
      <c r="CW33" s="639"/>
      <c r="CX33" s="639"/>
      <c r="CY33" s="640"/>
      <c r="CZ33" s="623">
        <v>37</v>
      </c>
      <c r="DA33" s="641"/>
      <c r="DB33" s="641"/>
      <c r="DC33" s="642"/>
      <c r="DD33" s="626">
        <v>9539803</v>
      </c>
      <c r="DE33" s="639"/>
      <c r="DF33" s="639"/>
      <c r="DG33" s="639"/>
      <c r="DH33" s="639"/>
      <c r="DI33" s="639"/>
      <c r="DJ33" s="639"/>
      <c r="DK33" s="640"/>
      <c r="DL33" s="626">
        <v>7854499</v>
      </c>
      <c r="DM33" s="639"/>
      <c r="DN33" s="639"/>
      <c r="DO33" s="639"/>
      <c r="DP33" s="639"/>
      <c r="DQ33" s="639"/>
      <c r="DR33" s="639"/>
      <c r="DS33" s="639"/>
      <c r="DT33" s="639"/>
      <c r="DU33" s="639"/>
      <c r="DV33" s="640"/>
      <c r="DW33" s="643">
        <v>40.200000000000003</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3326903</v>
      </c>
      <c r="CS34" s="621"/>
      <c r="CT34" s="621"/>
      <c r="CU34" s="621"/>
      <c r="CV34" s="621"/>
      <c r="CW34" s="621"/>
      <c r="CX34" s="621"/>
      <c r="CY34" s="622"/>
      <c r="CZ34" s="623">
        <v>9.9</v>
      </c>
      <c r="DA34" s="641"/>
      <c r="DB34" s="641"/>
      <c r="DC34" s="642"/>
      <c r="DD34" s="626">
        <v>2390234</v>
      </c>
      <c r="DE34" s="621"/>
      <c r="DF34" s="621"/>
      <c r="DG34" s="621"/>
      <c r="DH34" s="621"/>
      <c r="DI34" s="621"/>
      <c r="DJ34" s="621"/>
      <c r="DK34" s="622"/>
      <c r="DL34" s="626">
        <v>2070615</v>
      </c>
      <c r="DM34" s="621"/>
      <c r="DN34" s="621"/>
      <c r="DO34" s="621"/>
      <c r="DP34" s="621"/>
      <c r="DQ34" s="621"/>
      <c r="DR34" s="621"/>
      <c r="DS34" s="621"/>
      <c r="DT34" s="621"/>
      <c r="DU34" s="621"/>
      <c r="DV34" s="622"/>
      <c r="DW34" s="643">
        <v>10.6</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1090965</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4752087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465193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201279</v>
      </c>
      <c r="CS35" s="639"/>
      <c r="CT35" s="639"/>
      <c r="CU35" s="639"/>
      <c r="CV35" s="639"/>
      <c r="CW35" s="639"/>
      <c r="CX35" s="639"/>
      <c r="CY35" s="640"/>
      <c r="CZ35" s="623">
        <v>0.6</v>
      </c>
      <c r="DA35" s="641"/>
      <c r="DB35" s="641"/>
      <c r="DC35" s="642"/>
      <c r="DD35" s="626">
        <v>157309</v>
      </c>
      <c r="DE35" s="639"/>
      <c r="DF35" s="639"/>
      <c r="DG35" s="639"/>
      <c r="DH35" s="639"/>
      <c r="DI35" s="639"/>
      <c r="DJ35" s="639"/>
      <c r="DK35" s="640"/>
      <c r="DL35" s="626">
        <v>157309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35811402</v>
      </c>
      <c r="S36" s="661"/>
      <c r="T36" s="661"/>
      <c r="U36" s="661"/>
      <c r="V36" s="661"/>
      <c r="W36" s="661"/>
      <c r="X36" s="661"/>
      <c r="Y36" s="664"/>
      <c r="Z36" s="665">
        <v>100</v>
      </c>
      <c r="AA36" s="665"/>
      <c r="AB36" s="665"/>
      <c r="AC36" s="665"/>
      <c r="AD36" s="666">
        <v>18460493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1237352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370943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4279334</v>
      </c>
      <c r="CS36" s="621"/>
      <c r="CT36" s="621"/>
      <c r="CU36" s="621"/>
      <c r="CV36" s="621"/>
      <c r="CW36" s="621"/>
      <c r="CX36" s="621"/>
      <c r="CY36" s="622"/>
      <c r="CZ36" s="623">
        <v>12.8</v>
      </c>
      <c r="DA36" s="641"/>
      <c r="DB36" s="641"/>
      <c r="DC36" s="642"/>
      <c r="DD36" s="626">
        <v>3598918</v>
      </c>
      <c r="DE36" s="621"/>
      <c r="DF36" s="621"/>
      <c r="DG36" s="621"/>
      <c r="DH36" s="621"/>
      <c r="DI36" s="621"/>
      <c r="DJ36" s="621"/>
      <c r="DK36" s="622"/>
      <c r="DL36" s="626">
        <v>2711311</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386202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13763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2415289</v>
      </c>
      <c r="CS37" s="639"/>
      <c r="CT37" s="639"/>
      <c r="CU37" s="639"/>
      <c r="CV37" s="639"/>
      <c r="CW37" s="639"/>
      <c r="CX37" s="639"/>
      <c r="CY37" s="640"/>
      <c r="CZ37" s="623">
        <v>7.2</v>
      </c>
      <c r="DA37" s="641"/>
      <c r="DB37" s="641"/>
      <c r="DC37" s="642"/>
      <c r="DD37" s="626">
        <v>2225622</v>
      </c>
      <c r="DE37" s="639"/>
      <c r="DF37" s="639"/>
      <c r="DG37" s="639"/>
      <c r="DH37" s="639"/>
      <c r="DI37" s="639"/>
      <c r="DJ37" s="639"/>
      <c r="DK37" s="640"/>
      <c r="DL37" s="626">
        <v>2112802</v>
      </c>
      <c r="DM37" s="639"/>
      <c r="DN37" s="639"/>
      <c r="DO37" s="639"/>
      <c r="DP37" s="639"/>
      <c r="DQ37" s="639"/>
      <c r="DR37" s="639"/>
      <c r="DS37" s="639"/>
      <c r="DT37" s="639"/>
      <c r="DU37" s="639"/>
      <c r="DV37" s="640"/>
      <c r="DW37" s="643">
        <v>10.8</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302260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23883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3974641</v>
      </c>
      <c r="CS38" s="621"/>
      <c r="CT38" s="621"/>
      <c r="CU38" s="621"/>
      <c r="CV38" s="621"/>
      <c r="CW38" s="621"/>
      <c r="CX38" s="621"/>
      <c r="CY38" s="622"/>
      <c r="CZ38" s="623">
        <v>11.9</v>
      </c>
      <c r="DA38" s="641"/>
      <c r="DB38" s="641"/>
      <c r="DC38" s="642"/>
      <c r="DD38" s="626">
        <v>3158760</v>
      </c>
      <c r="DE38" s="621"/>
      <c r="DF38" s="621"/>
      <c r="DG38" s="621"/>
      <c r="DH38" s="621"/>
      <c r="DI38" s="621"/>
      <c r="DJ38" s="621"/>
      <c r="DK38" s="622"/>
      <c r="DL38" s="626">
        <v>2915264</v>
      </c>
      <c r="DM38" s="621"/>
      <c r="DN38" s="621"/>
      <c r="DO38" s="621"/>
      <c r="DP38" s="621"/>
      <c r="DQ38" s="621"/>
      <c r="DR38" s="621"/>
      <c r="DS38" s="621"/>
      <c r="DT38" s="621"/>
      <c r="DU38" s="621"/>
      <c r="DV38" s="622"/>
      <c r="DW38" s="643">
        <v>14.9</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v>88984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162257</v>
      </c>
      <c r="CS39" s="639"/>
      <c r="CT39" s="639"/>
      <c r="CU39" s="639"/>
      <c r="CV39" s="639"/>
      <c r="CW39" s="639"/>
      <c r="CX39" s="639"/>
      <c r="CY39" s="640"/>
      <c r="CZ39" s="623">
        <v>0.5</v>
      </c>
      <c r="DA39" s="641"/>
      <c r="DB39" s="641"/>
      <c r="DC39" s="642"/>
      <c r="DD39" s="626">
        <v>3263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670669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470519</v>
      </c>
      <c r="CS40" s="621"/>
      <c r="CT40" s="621"/>
      <c r="CU40" s="621"/>
      <c r="CV40" s="621"/>
      <c r="CW40" s="621"/>
      <c r="CX40" s="621"/>
      <c r="CY40" s="622"/>
      <c r="CZ40" s="623">
        <v>1.4</v>
      </c>
      <c r="DA40" s="641"/>
      <c r="DB40" s="641"/>
      <c r="DC40" s="642"/>
      <c r="DD40" s="626">
        <v>231319</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2066620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6454149</v>
      </c>
      <c r="CS42" s="621"/>
      <c r="CT42" s="621"/>
      <c r="CU42" s="621"/>
      <c r="CV42" s="621"/>
      <c r="CW42" s="621"/>
      <c r="CX42" s="621"/>
      <c r="CY42" s="622"/>
      <c r="CZ42" s="623">
        <v>19.2</v>
      </c>
      <c r="DA42" s="624"/>
      <c r="DB42" s="624"/>
      <c r="DC42" s="625"/>
      <c r="DD42" s="626">
        <v>1662402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382946</v>
      </c>
      <c r="CS43" s="639"/>
      <c r="CT43" s="639"/>
      <c r="CU43" s="639"/>
      <c r="CV43" s="639"/>
      <c r="CW43" s="639"/>
      <c r="CX43" s="639"/>
      <c r="CY43" s="640"/>
      <c r="CZ43" s="623">
        <v>1.1000000000000001</v>
      </c>
      <c r="DA43" s="641"/>
      <c r="DB43" s="641"/>
      <c r="DC43" s="642"/>
      <c r="DD43" s="626">
        <v>382946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6401440</v>
      </c>
      <c r="CS44" s="621"/>
      <c r="CT44" s="621"/>
      <c r="CU44" s="621"/>
      <c r="CV44" s="621"/>
      <c r="CW44" s="621"/>
      <c r="CX44" s="621"/>
      <c r="CY44" s="622"/>
      <c r="CZ44" s="623">
        <v>19.100000000000001</v>
      </c>
      <c r="DA44" s="624"/>
      <c r="DB44" s="624"/>
      <c r="DC44" s="625"/>
      <c r="DD44" s="626">
        <v>1618429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1692362</v>
      </c>
      <c r="CS45" s="639"/>
      <c r="CT45" s="639"/>
      <c r="CU45" s="639"/>
      <c r="CV45" s="639"/>
      <c r="CW45" s="639"/>
      <c r="CX45" s="639"/>
      <c r="CY45" s="640"/>
      <c r="CZ45" s="623">
        <v>5</v>
      </c>
      <c r="DA45" s="641"/>
      <c r="DB45" s="641"/>
      <c r="DC45" s="642"/>
      <c r="DD45" s="626">
        <v>338163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4569364</v>
      </c>
      <c r="CS46" s="621"/>
      <c r="CT46" s="621"/>
      <c r="CU46" s="621"/>
      <c r="CV46" s="621"/>
      <c r="CW46" s="621"/>
      <c r="CX46" s="621"/>
      <c r="CY46" s="622"/>
      <c r="CZ46" s="623">
        <v>13.6</v>
      </c>
      <c r="DA46" s="624"/>
      <c r="DB46" s="624"/>
      <c r="DC46" s="625"/>
      <c r="DD46" s="626">
        <v>1251188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52709</v>
      </c>
      <c r="CS47" s="639"/>
      <c r="CT47" s="639"/>
      <c r="CU47" s="639"/>
      <c r="CV47" s="639"/>
      <c r="CW47" s="639"/>
      <c r="CX47" s="639"/>
      <c r="CY47" s="640"/>
      <c r="CZ47" s="623">
        <v>0.2</v>
      </c>
      <c r="DA47" s="641"/>
      <c r="DB47" s="641"/>
      <c r="DC47" s="642"/>
      <c r="DD47" s="626">
        <v>43973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33538351</v>
      </c>
      <c r="CS49" s="605"/>
      <c r="CT49" s="605"/>
      <c r="CU49" s="605"/>
      <c r="CV49" s="605"/>
      <c r="CW49" s="605"/>
      <c r="CX49" s="605"/>
      <c r="CY49" s="606"/>
      <c r="CZ49" s="607">
        <v>100</v>
      </c>
      <c r="DA49" s="608"/>
      <c r="DB49" s="608"/>
      <c r="DC49" s="609"/>
      <c r="DD49" s="610">
        <v>21278344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344</v>
      </c>
      <c r="DK2" s="1142"/>
      <c r="DL2" s="1142"/>
      <c r="DM2" s="1142"/>
      <c r="DN2" s="1142"/>
      <c r="DO2" s="1143"/>
      <c r="DP2" s="202"/>
      <c r="DQ2" s="1141" t="s">
        <v>345</v>
      </c>
      <c r="DR2" s="1142"/>
      <c r="DS2" s="1142"/>
      <c r="DT2" s="1142"/>
      <c r="DU2" s="1142"/>
      <c r="DV2" s="1142"/>
      <c r="DW2" s="1142"/>
      <c r="DX2" s="1142"/>
      <c r="DY2" s="1142"/>
      <c r="DZ2" s="1143"/>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6" t="s">
        <v>348</v>
      </c>
      <c r="B5" s="1027"/>
      <c r="C5" s="1027"/>
      <c r="D5" s="1027"/>
      <c r="E5" s="1027"/>
      <c r="F5" s="1027"/>
      <c r="G5" s="1027"/>
      <c r="H5" s="1027"/>
      <c r="I5" s="1027"/>
      <c r="J5" s="1027"/>
      <c r="K5" s="1027"/>
      <c r="L5" s="1027"/>
      <c r="M5" s="1027"/>
      <c r="N5" s="1027"/>
      <c r="O5" s="1027"/>
      <c r="P5" s="1028"/>
      <c r="Q5" s="1032" t="s">
        <v>349</v>
      </c>
      <c r="R5" s="1033"/>
      <c r="S5" s="1033"/>
      <c r="T5" s="1033"/>
      <c r="U5" s="1034"/>
      <c r="V5" s="1032" t="s">
        <v>350</v>
      </c>
      <c r="W5" s="1033"/>
      <c r="X5" s="1033"/>
      <c r="Y5" s="1033"/>
      <c r="Z5" s="1034"/>
      <c r="AA5" s="1032" t="s">
        <v>351</v>
      </c>
      <c r="AB5" s="1033"/>
      <c r="AC5" s="1033"/>
      <c r="AD5" s="1033"/>
      <c r="AE5" s="1033"/>
      <c r="AF5" s="1144" t="s">
        <v>352</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209"/>
      <c r="BA5" s="209"/>
      <c r="BB5" s="209"/>
      <c r="BC5" s="209"/>
      <c r="BD5" s="209"/>
      <c r="BE5" s="210"/>
      <c r="BF5" s="210"/>
      <c r="BG5" s="210"/>
      <c r="BH5" s="210"/>
      <c r="BI5" s="210"/>
      <c r="BJ5" s="210"/>
      <c r="BK5" s="210"/>
      <c r="BL5" s="210"/>
      <c r="BM5" s="210"/>
      <c r="BN5" s="210"/>
      <c r="BO5" s="210"/>
      <c r="BP5" s="210"/>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9" t="s">
        <v>362</v>
      </c>
      <c r="DH5" s="1130"/>
      <c r="DI5" s="1130"/>
      <c r="DJ5" s="1130"/>
      <c r="DK5" s="1131"/>
      <c r="DL5" s="1129" t="s">
        <v>363</v>
      </c>
      <c r="DM5" s="1130"/>
      <c r="DN5" s="1130"/>
      <c r="DO5" s="1130"/>
      <c r="DP5" s="1131"/>
      <c r="DQ5" s="1032" t="s">
        <v>364</v>
      </c>
      <c r="DR5" s="1033"/>
      <c r="DS5" s="1033"/>
      <c r="DT5" s="1033"/>
      <c r="DU5" s="1034"/>
      <c r="DV5" s="1032" t="s">
        <v>355</v>
      </c>
      <c r="DW5" s="1033"/>
      <c r="DX5" s="1033"/>
      <c r="DY5" s="1033"/>
      <c r="DZ5" s="1048"/>
      <c r="EA5" s="207"/>
    </row>
    <row r="6" spans="1:131" s="208"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x14ac:dyDescent="0.2">
      <c r="A7" s="211">
        <v>1</v>
      </c>
      <c r="B7" s="1081" t="s">
        <v>365</v>
      </c>
      <c r="C7" s="1082"/>
      <c r="D7" s="1082"/>
      <c r="E7" s="1082"/>
      <c r="F7" s="1082"/>
      <c r="G7" s="1082"/>
      <c r="H7" s="1082"/>
      <c r="I7" s="1082"/>
      <c r="J7" s="1082"/>
      <c r="K7" s="1082"/>
      <c r="L7" s="1082"/>
      <c r="M7" s="1082"/>
      <c r="N7" s="1082"/>
      <c r="O7" s="1082"/>
      <c r="P7" s="1083"/>
      <c r="Q7" s="1135">
        <v>35844</v>
      </c>
      <c r="R7" s="1136"/>
      <c r="S7" s="1136"/>
      <c r="T7" s="1136"/>
      <c r="U7" s="1136"/>
      <c r="V7" s="1136">
        <v>33571</v>
      </c>
      <c r="W7" s="1136"/>
      <c r="X7" s="1136"/>
      <c r="Y7" s="1136"/>
      <c r="Z7" s="1136"/>
      <c r="AA7" s="1136">
        <v>2273</v>
      </c>
      <c r="AB7" s="1136"/>
      <c r="AC7" s="1136"/>
      <c r="AD7" s="1136"/>
      <c r="AE7" s="1137"/>
      <c r="AF7" s="1138">
        <v>2106</v>
      </c>
      <c r="AG7" s="1139"/>
      <c r="AH7" s="1139"/>
      <c r="AI7" s="1139"/>
      <c r="AJ7" s="1140"/>
      <c r="AK7" s="1122">
        <v>2294</v>
      </c>
      <c r="AL7" s="1123"/>
      <c r="AM7" s="1123"/>
      <c r="AN7" s="1123"/>
      <c r="AO7" s="1123"/>
      <c r="AP7" s="1123">
        <v>39869</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541</v>
      </c>
      <c r="BT7" s="1127"/>
      <c r="BU7" s="1127"/>
      <c r="BV7" s="1127"/>
      <c r="BW7" s="1127"/>
      <c r="BX7" s="1127"/>
      <c r="BY7" s="1127"/>
      <c r="BZ7" s="1127"/>
      <c r="CA7" s="1127"/>
      <c r="CB7" s="1127"/>
      <c r="CC7" s="1127"/>
      <c r="CD7" s="1127"/>
      <c r="CE7" s="1127"/>
      <c r="CF7" s="1127"/>
      <c r="CG7" s="1128"/>
      <c r="CH7" s="1119">
        <v>12</v>
      </c>
      <c r="CI7" s="1120"/>
      <c r="CJ7" s="1120"/>
      <c r="CK7" s="1120"/>
      <c r="CL7" s="1121"/>
      <c r="CM7" s="1119">
        <v>138</v>
      </c>
      <c r="CN7" s="1120"/>
      <c r="CO7" s="1120"/>
      <c r="CP7" s="1120"/>
      <c r="CQ7" s="1121"/>
      <c r="CR7" s="1119">
        <v>2</v>
      </c>
      <c r="CS7" s="1120"/>
      <c r="CT7" s="1120"/>
      <c r="CU7" s="1120"/>
      <c r="CV7" s="1121"/>
      <c r="CW7" s="1119" t="s">
        <v>552</v>
      </c>
      <c r="CX7" s="1120"/>
      <c r="CY7" s="1120"/>
      <c r="CZ7" s="1120"/>
      <c r="DA7" s="1121"/>
      <c r="DB7" s="1119" t="s">
        <v>552</v>
      </c>
      <c r="DC7" s="1120"/>
      <c r="DD7" s="1120"/>
      <c r="DE7" s="1120"/>
      <c r="DF7" s="1121"/>
      <c r="DG7" s="1119" t="s">
        <v>554</v>
      </c>
      <c r="DH7" s="1120"/>
      <c r="DI7" s="1120"/>
      <c r="DJ7" s="1120"/>
      <c r="DK7" s="1121"/>
      <c r="DL7" s="1119" t="s">
        <v>552</v>
      </c>
      <c r="DM7" s="1120"/>
      <c r="DN7" s="1120"/>
      <c r="DO7" s="1120"/>
      <c r="DP7" s="1121"/>
      <c r="DQ7" s="1119" t="s">
        <v>552</v>
      </c>
      <c r="DR7" s="1120"/>
      <c r="DS7" s="1120"/>
      <c r="DT7" s="1120"/>
      <c r="DU7" s="1121"/>
      <c r="DV7" s="1146"/>
      <c r="DW7" s="1147"/>
      <c r="DX7" s="1147"/>
      <c r="DY7" s="1147"/>
      <c r="DZ7" s="1148"/>
      <c r="EA7" s="207"/>
    </row>
    <row r="8" spans="1:131" s="208" customFormat="1" ht="26.25" customHeight="1" x14ac:dyDescent="0.2">
      <c r="A8" s="214">
        <v>2</v>
      </c>
      <c r="B8" s="1068" t="s">
        <v>366</v>
      </c>
      <c r="C8" s="1069"/>
      <c r="D8" s="1069"/>
      <c r="E8" s="1069"/>
      <c r="F8" s="1069"/>
      <c r="G8" s="1069"/>
      <c r="H8" s="1069"/>
      <c r="I8" s="1069"/>
      <c r="J8" s="1069"/>
      <c r="K8" s="1069"/>
      <c r="L8" s="1069"/>
      <c r="M8" s="1069"/>
      <c r="N8" s="1069"/>
      <c r="O8" s="1069"/>
      <c r="P8" s="1070"/>
      <c r="Q8" s="1074">
        <v>6</v>
      </c>
      <c r="R8" s="1075"/>
      <c r="S8" s="1075"/>
      <c r="T8" s="1075"/>
      <c r="U8" s="1075"/>
      <c r="V8" s="1075">
        <v>6</v>
      </c>
      <c r="W8" s="1075"/>
      <c r="X8" s="1075"/>
      <c r="Y8" s="1075"/>
      <c r="Z8" s="1075"/>
      <c r="AA8" s="1075" t="s">
        <v>539</v>
      </c>
      <c r="AB8" s="1075"/>
      <c r="AC8" s="1075"/>
      <c r="AD8" s="1075"/>
      <c r="AE8" s="1076"/>
      <c r="AF8" s="1050" t="s">
        <v>112</v>
      </c>
      <c r="AG8" s="1051"/>
      <c r="AH8" s="1051"/>
      <c r="AI8" s="1051"/>
      <c r="AJ8" s="1052"/>
      <c r="AK8" s="1117" t="s">
        <v>540</v>
      </c>
      <c r="AL8" s="1118"/>
      <c r="AM8" s="1118"/>
      <c r="AN8" s="1118"/>
      <c r="AO8" s="1118"/>
      <c r="AP8" s="1118" t="s">
        <v>539</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t="s">
        <v>551</v>
      </c>
      <c r="BT8" s="1046"/>
      <c r="BU8" s="1046"/>
      <c r="BV8" s="1046"/>
      <c r="BW8" s="1046"/>
      <c r="BX8" s="1046"/>
      <c r="BY8" s="1046"/>
      <c r="BZ8" s="1046"/>
      <c r="CA8" s="1046"/>
      <c r="CB8" s="1046"/>
      <c r="CC8" s="1046"/>
      <c r="CD8" s="1046"/>
      <c r="CE8" s="1046"/>
      <c r="CF8" s="1046"/>
      <c r="CG8" s="1047"/>
      <c r="CH8" s="1020" t="s">
        <v>552</v>
      </c>
      <c r="CI8" s="1021"/>
      <c r="CJ8" s="1021"/>
      <c r="CK8" s="1021"/>
      <c r="CL8" s="1022"/>
      <c r="CM8" s="1020" t="s">
        <v>552</v>
      </c>
      <c r="CN8" s="1021"/>
      <c r="CO8" s="1021"/>
      <c r="CP8" s="1021"/>
      <c r="CQ8" s="1022"/>
      <c r="CR8" s="1020">
        <v>4</v>
      </c>
      <c r="CS8" s="1021"/>
      <c r="CT8" s="1021"/>
      <c r="CU8" s="1021"/>
      <c r="CV8" s="1022"/>
      <c r="CW8" s="1020" t="s">
        <v>552</v>
      </c>
      <c r="CX8" s="1021"/>
      <c r="CY8" s="1021"/>
      <c r="CZ8" s="1021"/>
      <c r="DA8" s="1022"/>
      <c r="DB8" s="1020" t="s">
        <v>553</v>
      </c>
      <c r="DC8" s="1021"/>
      <c r="DD8" s="1021"/>
      <c r="DE8" s="1021"/>
      <c r="DF8" s="1022"/>
      <c r="DG8" s="1020" t="s">
        <v>552</v>
      </c>
      <c r="DH8" s="1021"/>
      <c r="DI8" s="1021"/>
      <c r="DJ8" s="1021"/>
      <c r="DK8" s="1022"/>
      <c r="DL8" s="1020" t="s">
        <v>555</v>
      </c>
      <c r="DM8" s="1021"/>
      <c r="DN8" s="1021"/>
      <c r="DO8" s="1021"/>
      <c r="DP8" s="1022"/>
      <c r="DQ8" s="1020" t="s">
        <v>552</v>
      </c>
      <c r="DR8" s="1021"/>
      <c r="DS8" s="1021"/>
      <c r="DT8" s="1021"/>
      <c r="DU8" s="1022"/>
      <c r="DV8" s="1023"/>
      <c r="DW8" s="1024"/>
      <c r="DX8" s="1024"/>
      <c r="DY8" s="1024"/>
      <c r="DZ8" s="1025"/>
      <c r="EA8" s="207"/>
    </row>
    <row r="9" spans="1:131" s="208" customFormat="1" ht="26.25" customHeight="1" x14ac:dyDescent="0.2">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x14ac:dyDescent="0.2">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2">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2">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2">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2">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2">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2">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2">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2">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2">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2">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5">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2">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367</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9">
        <v>35811</v>
      </c>
      <c r="R23" s="1100"/>
      <c r="S23" s="1100"/>
      <c r="T23" s="1100"/>
      <c r="U23" s="1100"/>
      <c r="V23" s="1100">
        <v>33538</v>
      </c>
      <c r="W23" s="1100"/>
      <c r="X23" s="1100"/>
      <c r="Y23" s="1100"/>
      <c r="Z23" s="1100"/>
      <c r="AA23" s="1100">
        <v>2273</v>
      </c>
      <c r="AB23" s="1100"/>
      <c r="AC23" s="1100"/>
      <c r="AD23" s="1100"/>
      <c r="AE23" s="1101"/>
      <c r="AF23" s="1102">
        <v>2106</v>
      </c>
      <c r="AG23" s="1100"/>
      <c r="AH23" s="1100"/>
      <c r="AI23" s="1100"/>
      <c r="AJ23" s="1103"/>
      <c r="AK23" s="1104"/>
      <c r="AL23" s="1105"/>
      <c r="AM23" s="1105"/>
      <c r="AN23" s="1105"/>
      <c r="AO23" s="1105"/>
      <c r="AP23" s="1100">
        <v>39869</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2">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5">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2">
      <c r="A26" s="1026" t="s">
        <v>348</v>
      </c>
      <c r="B26" s="1027"/>
      <c r="C26" s="1027"/>
      <c r="D26" s="1027"/>
      <c r="E26" s="1027"/>
      <c r="F26" s="1027"/>
      <c r="G26" s="1027"/>
      <c r="H26" s="1027"/>
      <c r="I26" s="1027"/>
      <c r="J26" s="1027"/>
      <c r="K26" s="1027"/>
      <c r="L26" s="1027"/>
      <c r="M26" s="1027"/>
      <c r="N26" s="1027"/>
      <c r="O26" s="1027"/>
      <c r="P26" s="1028"/>
      <c r="Q26" s="1032" t="s">
        <v>372</v>
      </c>
      <c r="R26" s="1033"/>
      <c r="S26" s="1033"/>
      <c r="T26" s="1033"/>
      <c r="U26" s="1034"/>
      <c r="V26" s="1032" t="s">
        <v>373</v>
      </c>
      <c r="W26" s="1033"/>
      <c r="X26" s="1033"/>
      <c r="Y26" s="1033"/>
      <c r="Z26" s="1034"/>
      <c r="AA26" s="1032" t="s">
        <v>374</v>
      </c>
      <c r="AB26" s="1033"/>
      <c r="AC26" s="1033"/>
      <c r="AD26" s="1033"/>
      <c r="AE26" s="1033"/>
      <c r="AF26" s="1090" t="s">
        <v>375</v>
      </c>
      <c r="AG26" s="1039"/>
      <c r="AH26" s="1039"/>
      <c r="AI26" s="1039"/>
      <c r="AJ26" s="1091"/>
      <c r="AK26" s="1033" t="s">
        <v>376</v>
      </c>
      <c r="AL26" s="1033"/>
      <c r="AM26" s="1033"/>
      <c r="AN26" s="1033"/>
      <c r="AO26" s="1034"/>
      <c r="AP26" s="1032" t="s">
        <v>377</v>
      </c>
      <c r="AQ26" s="1033"/>
      <c r="AR26" s="1033"/>
      <c r="AS26" s="1033"/>
      <c r="AT26" s="1034"/>
      <c r="AU26" s="1032" t="s">
        <v>378</v>
      </c>
      <c r="AV26" s="1033"/>
      <c r="AW26" s="1033"/>
      <c r="AX26" s="1033"/>
      <c r="AY26" s="1034"/>
      <c r="AZ26" s="1032" t="s">
        <v>379</v>
      </c>
      <c r="BA26" s="1033"/>
      <c r="BB26" s="1033"/>
      <c r="BC26" s="1033"/>
      <c r="BD26" s="1034"/>
      <c r="BE26" s="1032" t="s">
        <v>355</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2">
      <c r="A28" s="219">
        <v>1</v>
      </c>
      <c r="B28" s="1081" t="s">
        <v>380</v>
      </c>
      <c r="C28" s="1082"/>
      <c r="D28" s="1082"/>
      <c r="E28" s="1082"/>
      <c r="F28" s="1082"/>
      <c r="G28" s="1082"/>
      <c r="H28" s="1082"/>
      <c r="I28" s="1082"/>
      <c r="J28" s="1082"/>
      <c r="K28" s="1082"/>
      <c r="L28" s="1082"/>
      <c r="M28" s="1082"/>
      <c r="N28" s="1082"/>
      <c r="O28" s="1082"/>
      <c r="P28" s="1083"/>
      <c r="Q28" s="1084">
        <v>12577</v>
      </c>
      <c r="R28" s="1085"/>
      <c r="S28" s="1085"/>
      <c r="T28" s="1085"/>
      <c r="U28" s="1085"/>
      <c r="V28" s="1085">
        <v>12112</v>
      </c>
      <c r="W28" s="1085"/>
      <c r="X28" s="1085"/>
      <c r="Y28" s="1085"/>
      <c r="Z28" s="1085"/>
      <c r="AA28" s="1085">
        <v>465</v>
      </c>
      <c r="AB28" s="1085"/>
      <c r="AC28" s="1085"/>
      <c r="AD28" s="1085"/>
      <c r="AE28" s="1086"/>
      <c r="AF28" s="1087">
        <v>465</v>
      </c>
      <c r="AG28" s="1085"/>
      <c r="AH28" s="1085"/>
      <c r="AI28" s="1085"/>
      <c r="AJ28" s="1088"/>
      <c r="AK28" s="1089">
        <v>1105</v>
      </c>
      <c r="AL28" s="1077"/>
      <c r="AM28" s="1077"/>
      <c r="AN28" s="1077"/>
      <c r="AO28" s="1077"/>
      <c r="AP28" s="1077" t="s">
        <v>539</v>
      </c>
      <c r="AQ28" s="1077"/>
      <c r="AR28" s="1077"/>
      <c r="AS28" s="1077"/>
      <c r="AT28" s="1077"/>
      <c r="AU28" s="1077" t="s">
        <v>539</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2">
      <c r="A29" s="219">
        <v>2</v>
      </c>
      <c r="B29" s="1068" t="s">
        <v>381</v>
      </c>
      <c r="C29" s="1069"/>
      <c r="D29" s="1069"/>
      <c r="E29" s="1069"/>
      <c r="F29" s="1069"/>
      <c r="G29" s="1069"/>
      <c r="H29" s="1069"/>
      <c r="I29" s="1069"/>
      <c r="J29" s="1069"/>
      <c r="K29" s="1069"/>
      <c r="L29" s="1069"/>
      <c r="M29" s="1069"/>
      <c r="N29" s="1069"/>
      <c r="O29" s="1069"/>
      <c r="P29" s="1070"/>
      <c r="Q29" s="1074">
        <v>6718</v>
      </c>
      <c r="R29" s="1075"/>
      <c r="S29" s="1075"/>
      <c r="T29" s="1075"/>
      <c r="U29" s="1075"/>
      <c r="V29" s="1075">
        <v>6357</v>
      </c>
      <c r="W29" s="1075"/>
      <c r="X29" s="1075"/>
      <c r="Y29" s="1075"/>
      <c r="Z29" s="1075"/>
      <c r="AA29" s="1075">
        <v>361</v>
      </c>
      <c r="AB29" s="1075"/>
      <c r="AC29" s="1075"/>
      <c r="AD29" s="1075"/>
      <c r="AE29" s="1076"/>
      <c r="AF29" s="1050">
        <v>361</v>
      </c>
      <c r="AG29" s="1051"/>
      <c r="AH29" s="1051"/>
      <c r="AI29" s="1051"/>
      <c r="AJ29" s="1052"/>
      <c r="AK29" s="1009">
        <v>943</v>
      </c>
      <c r="AL29" s="1000"/>
      <c r="AM29" s="1000"/>
      <c r="AN29" s="1000"/>
      <c r="AO29" s="1000"/>
      <c r="AP29" s="1000" t="s">
        <v>539</v>
      </c>
      <c r="AQ29" s="1000"/>
      <c r="AR29" s="1000"/>
      <c r="AS29" s="1000"/>
      <c r="AT29" s="1000"/>
      <c r="AU29" s="1000" t="s">
        <v>539</v>
      </c>
      <c r="AV29" s="1000"/>
      <c r="AW29" s="1000"/>
      <c r="AX29" s="1000"/>
      <c r="AY29" s="1000"/>
      <c r="AZ29" s="1073"/>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2">
      <c r="A30" s="219">
        <v>3</v>
      </c>
      <c r="B30" s="1068" t="s">
        <v>382</v>
      </c>
      <c r="C30" s="1069"/>
      <c r="D30" s="1069"/>
      <c r="E30" s="1069"/>
      <c r="F30" s="1069"/>
      <c r="G30" s="1069"/>
      <c r="H30" s="1069"/>
      <c r="I30" s="1069"/>
      <c r="J30" s="1069"/>
      <c r="K30" s="1069"/>
      <c r="L30" s="1069"/>
      <c r="M30" s="1069"/>
      <c r="N30" s="1069"/>
      <c r="O30" s="1069"/>
      <c r="P30" s="1070"/>
      <c r="Q30" s="1074">
        <v>802</v>
      </c>
      <c r="R30" s="1075"/>
      <c r="S30" s="1075"/>
      <c r="T30" s="1075"/>
      <c r="U30" s="1075"/>
      <c r="V30" s="1075">
        <v>801</v>
      </c>
      <c r="W30" s="1075"/>
      <c r="X30" s="1075"/>
      <c r="Y30" s="1075"/>
      <c r="Z30" s="1075"/>
      <c r="AA30" s="1075">
        <v>1</v>
      </c>
      <c r="AB30" s="1075"/>
      <c r="AC30" s="1075"/>
      <c r="AD30" s="1075"/>
      <c r="AE30" s="1076"/>
      <c r="AF30" s="1050">
        <v>1</v>
      </c>
      <c r="AG30" s="1051"/>
      <c r="AH30" s="1051"/>
      <c r="AI30" s="1051"/>
      <c r="AJ30" s="1052"/>
      <c r="AK30" s="1009">
        <v>220</v>
      </c>
      <c r="AL30" s="1000"/>
      <c r="AM30" s="1000"/>
      <c r="AN30" s="1000"/>
      <c r="AO30" s="1000"/>
      <c r="AP30" s="1000" t="s">
        <v>539</v>
      </c>
      <c r="AQ30" s="1000"/>
      <c r="AR30" s="1000"/>
      <c r="AS30" s="1000"/>
      <c r="AT30" s="1000"/>
      <c r="AU30" s="1000" t="s">
        <v>539</v>
      </c>
      <c r="AV30" s="1000"/>
      <c r="AW30" s="1000"/>
      <c r="AX30" s="1000"/>
      <c r="AY30" s="1000"/>
      <c r="AZ30" s="1073"/>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2">
      <c r="A31" s="219">
        <v>4</v>
      </c>
      <c r="B31" s="1068" t="s">
        <v>383</v>
      </c>
      <c r="C31" s="1069"/>
      <c r="D31" s="1069"/>
      <c r="E31" s="1069"/>
      <c r="F31" s="1069"/>
      <c r="G31" s="1069"/>
      <c r="H31" s="1069"/>
      <c r="I31" s="1069"/>
      <c r="J31" s="1069"/>
      <c r="K31" s="1069"/>
      <c r="L31" s="1069"/>
      <c r="M31" s="1069"/>
      <c r="N31" s="1069"/>
      <c r="O31" s="1069"/>
      <c r="P31" s="1070"/>
      <c r="Q31" s="1074">
        <v>14</v>
      </c>
      <c r="R31" s="1075"/>
      <c r="S31" s="1075"/>
      <c r="T31" s="1075"/>
      <c r="U31" s="1075"/>
      <c r="V31" s="1075">
        <v>14</v>
      </c>
      <c r="W31" s="1075"/>
      <c r="X31" s="1075"/>
      <c r="Y31" s="1075"/>
      <c r="Z31" s="1075"/>
      <c r="AA31" s="1075" t="s">
        <v>539</v>
      </c>
      <c r="AB31" s="1075"/>
      <c r="AC31" s="1075"/>
      <c r="AD31" s="1075"/>
      <c r="AE31" s="1076"/>
      <c r="AF31" s="1050" t="s">
        <v>112</v>
      </c>
      <c r="AG31" s="1051"/>
      <c r="AH31" s="1051"/>
      <c r="AI31" s="1051"/>
      <c r="AJ31" s="1052"/>
      <c r="AK31" s="1009">
        <v>5</v>
      </c>
      <c r="AL31" s="1000"/>
      <c r="AM31" s="1000"/>
      <c r="AN31" s="1000"/>
      <c r="AO31" s="1000"/>
      <c r="AP31" s="1000" t="s">
        <v>542</v>
      </c>
      <c r="AQ31" s="1000"/>
      <c r="AR31" s="1000"/>
      <c r="AS31" s="1000"/>
      <c r="AT31" s="1000"/>
      <c r="AU31" s="1000" t="s">
        <v>539</v>
      </c>
      <c r="AV31" s="1000"/>
      <c r="AW31" s="1000"/>
      <c r="AX31" s="1000"/>
      <c r="AY31" s="1000"/>
      <c r="AZ31" s="1073"/>
      <c r="BA31" s="1073"/>
      <c r="BB31" s="1073"/>
      <c r="BC31" s="1073"/>
      <c r="BD31" s="1073"/>
      <c r="BE31" s="1063"/>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2">
      <c r="A32" s="219">
        <v>5</v>
      </c>
      <c r="B32" s="1068" t="s">
        <v>384</v>
      </c>
      <c r="C32" s="1069"/>
      <c r="D32" s="1069"/>
      <c r="E32" s="1069"/>
      <c r="F32" s="1069"/>
      <c r="G32" s="1069"/>
      <c r="H32" s="1069"/>
      <c r="I32" s="1069"/>
      <c r="J32" s="1069"/>
      <c r="K32" s="1069"/>
      <c r="L32" s="1069"/>
      <c r="M32" s="1069"/>
      <c r="N32" s="1069"/>
      <c r="O32" s="1069"/>
      <c r="P32" s="1070"/>
      <c r="Q32" s="1074">
        <v>2011</v>
      </c>
      <c r="R32" s="1075"/>
      <c r="S32" s="1075"/>
      <c r="T32" s="1075"/>
      <c r="U32" s="1075"/>
      <c r="V32" s="1075">
        <v>1651</v>
      </c>
      <c r="W32" s="1075"/>
      <c r="X32" s="1075"/>
      <c r="Y32" s="1075"/>
      <c r="Z32" s="1075"/>
      <c r="AA32" s="1075">
        <v>361</v>
      </c>
      <c r="AB32" s="1075"/>
      <c r="AC32" s="1075"/>
      <c r="AD32" s="1075"/>
      <c r="AE32" s="1076"/>
      <c r="AF32" s="1050">
        <v>694</v>
      </c>
      <c r="AG32" s="1051"/>
      <c r="AH32" s="1051"/>
      <c r="AI32" s="1051"/>
      <c r="AJ32" s="1052"/>
      <c r="AK32" s="1009">
        <v>189</v>
      </c>
      <c r="AL32" s="1000"/>
      <c r="AM32" s="1000"/>
      <c r="AN32" s="1000"/>
      <c r="AO32" s="1000"/>
      <c r="AP32" s="1000">
        <v>6930</v>
      </c>
      <c r="AQ32" s="1000"/>
      <c r="AR32" s="1000"/>
      <c r="AS32" s="1000"/>
      <c r="AT32" s="1000"/>
      <c r="AU32" s="1000">
        <v>1220</v>
      </c>
      <c r="AV32" s="1000"/>
      <c r="AW32" s="1000"/>
      <c r="AX32" s="1000"/>
      <c r="AY32" s="1000"/>
      <c r="AZ32" s="1073" t="s">
        <v>539</v>
      </c>
      <c r="BA32" s="1073"/>
      <c r="BB32" s="1073"/>
      <c r="BC32" s="1073"/>
      <c r="BD32" s="1073"/>
      <c r="BE32" s="1063" t="s">
        <v>385</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2">
      <c r="A33" s="219">
        <v>6</v>
      </c>
      <c r="B33" s="1068" t="s">
        <v>386</v>
      </c>
      <c r="C33" s="1069"/>
      <c r="D33" s="1069"/>
      <c r="E33" s="1069"/>
      <c r="F33" s="1069"/>
      <c r="G33" s="1069"/>
      <c r="H33" s="1069"/>
      <c r="I33" s="1069"/>
      <c r="J33" s="1069"/>
      <c r="K33" s="1069"/>
      <c r="L33" s="1069"/>
      <c r="M33" s="1069"/>
      <c r="N33" s="1069"/>
      <c r="O33" s="1069"/>
      <c r="P33" s="1070"/>
      <c r="Q33" s="1074">
        <v>151</v>
      </c>
      <c r="R33" s="1075"/>
      <c r="S33" s="1075"/>
      <c r="T33" s="1075"/>
      <c r="U33" s="1075"/>
      <c r="V33" s="1075">
        <v>112</v>
      </c>
      <c r="W33" s="1075"/>
      <c r="X33" s="1075"/>
      <c r="Y33" s="1075"/>
      <c r="Z33" s="1075"/>
      <c r="AA33" s="1075">
        <v>39</v>
      </c>
      <c r="AB33" s="1075"/>
      <c r="AC33" s="1075"/>
      <c r="AD33" s="1075"/>
      <c r="AE33" s="1076"/>
      <c r="AF33" s="1050">
        <v>431</v>
      </c>
      <c r="AG33" s="1051"/>
      <c r="AH33" s="1051"/>
      <c r="AI33" s="1051"/>
      <c r="AJ33" s="1052"/>
      <c r="AK33" s="1009">
        <v>46</v>
      </c>
      <c r="AL33" s="1000"/>
      <c r="AM33" s="1000"/>
      <c r="AN33" s="1000"/>
      <c r="AO33" s="1000"/>
      <c r="AP33" s="1000">
        <v>1002</v>
      </c>
      <c r="AQ33" s="1000"/>
      <c r="AR33" s="1000"/>
      <c r="AS33" s="1000"/>
      <c r="AT33" s="1000"/>
      <c r="AU33" s="1000">
        <v>874</v>
      </c>
      <c r="AV33" s="1000"/>
      <c r="AW33" s="1000"/>
      <c r="AX33" s="1000"/>
      <c r="AY33" s="1000"/>
      <c r="AZ33" s="1073" t="s">
        <v>539</v>
      </c>
      <c r="BA33" s="1073"/>
      <c r="BB33" s="1073"/>
      <c r="BC33" s="1073"/>
      <c r="BD33" s="1073"/>
      <c r="BE33" s="1063" t="s">
        <v>385</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2">
      <c r="A34" s="219">
        <v>7</v>
      </c>
      <c r="B34" s="1068" t="s">
        <v>387</v>
      </c>
      <c r="C34" s="1069"/>
      <c r="D34" s="1069"/>
      <c r="E34" s="1069"/>
      <c r="F34" s="1069"/>
      <c r="G34" s="1069"/>
      <c r="H34" s="1069"/>
      <c r="I34" s="1069"/>
      <c r="J34" s="1069"/>
      <c r="K34" s="1069"/>
      <c r="L34" s="1069"/>
      <c r="M34" s="1069"/>
      <c r="N34" s="1069"/>
      <c r="O34" s="1069"/>
      <c r="P34" s="1070"/>
      <c r="Q34" s="1074">
        <v>2473</v>
      </c>
      <c r="R34" s="1075"/>
      <c r="S34" s="1075"/>
      <c r="T34" s="1075"/>
      <c r="U34" s="1075"/>
      <c r="V34" s="1075">
        <v>2461</v>
      </c>
      <c r="W34" s="1075"/>
      <c r="X34" s="1075"/>
      <c r="Y34" s="1075"/>
      <c r="Z34" s="1075"/>
      <c r="AA34" s="1075">
        <v>12</v>
      </c>
      <c r="AB34" s="1075"/>
      <c r="AC34" s="1075"/>
      <c r="AD34" s="1075"/>
      <c r="AE34" s="1076"/>
      <c r="AF34" s="1050">
        <v>9</v>
      </c>
      <c r="AG34" s="1051"/>
      <c r="AH34" s="1051"/>
      <c r="AI34" s="1051"/>
      <c r="AJ34" s="1052"/>
      <c r="AK34" s="1009">
        <v>1110</v>
      </c>
      <c r="AL34" s="1000"/>
      <c r="AM34" s="1000"/>
      <c r="AN34" s="1000"/>
      <c r="AO34" s="1000"/>
      <c r="AP34" s="1000">
        <v>7647</v>
      </c>
      <c r="AQ34" s="1000"/>
      <c r="AR34" s="1000"/>
      <c r="AS34" s="1000"/>
      <c r="AT34" s="1000"/>
      <c r="AU34" s="1000">
        <v>6309</v>
      </c>
      <c r="AV34" s="1000"/>
      <c r="AW34" s="1000"/>
      <c r="AX34" s="1000"/>
      <c r="AY34" s="1000"/>
      <c r="AZ34" s="1073" t="s">
        <v>539</v>
      </c>
      <c r="BA34" s="1073"/>
      <c r="BB34" s="1073"/>
      <c r="BC34" s="1073"/>
      <c r="BD34" s="1073"/>
      <c r="BE34" s="1063" t="s">
        <v>388</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2">
      <c r="A35" s="219">
        <v>8</v>
      </c>
      <c r="B35" s="1068" t="s">
        <v>389</v>
      </c>
      <c r="C35" s="1069"/>
      <c r="D35" s="1069"/>
      <c r="E35" s="1069"/>
      <c r="F35" s="1069"/>
      <c r="G35" s="1069"/>
      <c r="H35" s="1069"/>
      <c r="I35" s="1069"/>
      <c r="J35" s="1069"/>
      <c r="K35" s="1069"/>
      <c r="L35" s="1069"/>
      <c r="M35" s="1069"/>
      <c r="N35" s="1069"/>
      <c r="O35" s="1069"/>
      <c r="P35" s="1070"/>
      <c r="Q35" s="1074">
        <v>182</v>
      </c>
      <c r="R35" s="1075"/>
      <c r="S35" s="1075"/>
      <c r="T35" s="1075"/>
      <c r="U35" s="1075"/>
      <c r="V35" s="1075">
        <v>181</v>
      </c>
      <c r="W35" s="1075"/>
      <c r="X35" s="1075"/>
      <c r="Y35" s="1075"/>
      <c r="Z35" s="1075"/>
      <c r="AA35" s="1075">
        <v>1</v>
      </c>
      <c r="AB35" s="1075"/>
      <c r="AC35" s="1075"/>
      <c r="AD35" s="1075"/>
      <c r="AE35" s="1076"/>
      <c r="AF35" s="1050">
        <v>1</v>
      </c>
      <c r="AG35" s="1051"/>
      <c r="AH35" s="1051"/>
      <c r="AI35" s="1051"/>
      <c r="AJ35" s="1052"/>
      <c r="AK35" s="1009">
        <v>127</v>
      </c>
      <c r="AL35" s="1000"/>
      <c r="AM35" s="1000"/>
      <c r="AN35" s="1000"/>
      <c r="AO35" s="1000"/>
      <c r="AP35" s="1000">
        <v>768</v>
      </c>
      <c r="AQ35" s="1000"/>
      <c r="AR35" s="1000"/>
      <c r="AS35" s="1000"/>
      <c r="AT35" s="1000"/>
      <c r="AU35" s="1000">
        <v>715</v>
      </c>
      <c r="AV35" s="1000"/>
      <c r="AW35" s="1000"/>
      <c r="AX35" s="1000"/>
      <c r="AY35" s="1000"/>
      <c r="AZ35" s="1073" t="s">
        <v>539</v>
      </c>
      <c r="BA35" s="1073"/>
      <c r="BB35" s="1073"/>
      <c r="BC35" s="1073"/>
      <c r="BD35" s="1073"/>
      <c r="BE35" s="1063" t="s">
        <v>388</v>
      </c>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2">
      <c r="A36" s="219">
        <v>9</v>
      </c>
      <c r="B36" s="1068" t="s">
        <v>390</v>
      </c>
      <c r="C36" s="1069"/>
      <c r="D36" s="1069"/>
      <c r="E36" s="1069"/>
      <c r="F36" s="1069"/>
      <c r="G36" s="1069"/>
      <c r="H36" s="1069"/>
      <c r="I36" s="1069"/>
      <c r="J36" s="1069"/>
      <c r="K36" s="1069"/>
      <c r="L36" s="1069"/>
      <c r="M36" s="1069"/>
      <c r="N36" s="1069"/>
      <c r="O36" s="1069"/>
      <c r="P36" s="1070"/>
      <c r="Q36" s="1074">
        <v>553</v>
      </c>
      <c r="R36" s="1075"/>
      <c r="S36" s="1075"/>
      <c r="T36" s="1075"/>
      <c r="U36" s="1075"/>
      <c r="V36" s="1075">
        <v>553</v>
      </c>
      <c r="W36" s="1075"/>
      <c r="X36" s="1075"/>
      <c r="Y36" s="1075"/>
      <c r="Z36" s="1075"/>
      <c r="AA36" s="1075" t="s">
        <v>539</v>
      </c>
      <c r="AB36" s="1075"/>
      <c r="AC36" s="1075"/>
      <c r="AD36" s="1075"/>
      <c r="AE36" s="1076"/>
      <c r="AF36" s="1050" t="s">
        <v>112</v>
      </c>
      <c r="AG36" s="1051"/>
      <c r="AH36" s="1051"/>
      <c r="AI36" s="1051"/>
      <c r="AJ36" s="1052"/>
      <c r="AK36" s="1009">
        <v>32</v>
      </c>
      <c r="AL36" s="1000"/>
      <c r="AM36" s="1000"/>
      <c r="AN36" s="1000"/>
      <c r="AO36" s="1000"/>
      <c r="AP36" s="1000">
        <v>1531</v>
      </c>
      <c r="AQ36" s="1000"/>
      <c r="AR36" s="1000"/>
      <c r="AS36" s="1000"/>
      <c r="AT36" s="1000"/>
      <c r="AU36" s="1000" t="s">
        <v>539</v>
      </c>
      <c r="AV36" s="1000"/>
      <c r="AW36" s="1000"/>
      <c r="AX36" s="1000"/>
      <c r="AY36" s="1000"/>
      <c r="AZ36" s="1073" t="s">
        <v>539</v>
      </c>
      <c r="BA36" s="1073"/>
      <c r="BB36" s="1073"/>
      <c r="BC36" s="1073"/>
      <c r="BD36" s="1073"/>
      <c r="BE36" s="1063" t="s">
        <v>388</v>
      </c>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2">
      <c r="A37" s="219">
        <v>10</v>
      </c>
      <c r="B37" s="1068" t="s">
        <v>391</v>
      </c>
      <c r="C37" s="1069"/>
      <c r="D37" s="1069"/>
      <c r="E37" s="1069"/>
      <c r="F37" s="1069"/>
      <c r="G37" s="1069"/>
      <c r="H37" s="1069"/>
      <c r="I37" s="1069"/>
      <c r="J37" s="1069"/>
      <c r="K37" s="1069"/>
      <c r="L37" s="1069"/>
      <c r="M37" s="1069"/>
      <c r="N37" s="1069"/>
      <c r="O37" s="1069"/>
      <c r="P37" s="1070"/>
      <c r="Q37" s="1074">
        <v>306</v>
      </c>
      <c r="R37" s="1075"/>
      <c r="S37" s="1075"/>
      <c r="T37" s="1075"/>
      <c r="U37" s="1075"/>
      <c r="V37" s="1075">
        <v>274</v>
      </c>
      <c r="W37" s="1075"/>
      <c r="X37" s="1075"/>
      <c r="Y37" s="1075"/>
      <c r="Z37" s="1075"/>
      <c r="AA37" s="1075">
        <v>32</v>
      </c>
      <c r="AB37" s="1075"/>
      <c r="AC37" s="1075"/>
      <c r="AD37" s="1075"/>
      <c r="AE37" s="1076"/>
      <c r="AF37" s="1050">
        <v>32</v>
      </c>
      <c r="AG37" s="1051"/>
      <c r="AH37" s="1051"/>
      <c r="AI37" s="1051"/>
      <c r="AJ37" s="1052"/>
      <c r="AK37" s="1009" t="s">
        <v>539</v>
      </c>
      <c r="AL37" s="1000"/>
      <c r="AM37" s="1000"/>
      <c r="AN37" s="1000"/>
      <c r="AO37" s="1000"/>
      <c r="AP37" s="1000">
        <v>1132</v>
      </c>
      <c r="AQ37" s="1000"/>
      <c r="AR37" s="1000"/>
      <c r="AS37" s="1000"/>
      <c r="AT37" s="1000"/>
      <c r="AU37" s="1000" t="s">
        <v>539</v>
      </c>
      <c r="AV37" s="1000"/>
      <c r="AW37" s="1000"/>
      <c r="AX37" s="1000"/>
      <c r="AY37" s="1000"/>
      <c r="AZ37" s="1073" t="s">
        <v>539</v>
      </c>
      <c r="BA37" s="1073"/>
      <c r="BB37" s="1073"/>
      <c r="BC37" s="1073"/>
      <c r="BD37" s="1073"/>
      <c r="BE37" s="1063" t="s">
        <v>388</v>
      </c>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2">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2">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2">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2">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2">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2">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2">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2">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2">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2">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2">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2">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2">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2">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2">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2">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2">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2">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2">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2">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2">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2">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2">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5">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2">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392</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5">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1994</v>
      </c>
      <c r="AG63" s="988"/>
      <c r="AH63" s="988"/>
      <c r="AI63" s="988"/>
      <c r="AJ63" s="1061"/>
      <c r="AK63" s="1062"/>
      <c r="AL63" s="992"/>
      <c r="AM63" s="992"/>
      <c r="AN63" s="992"/>
      <c r="AO63" s="992"/>
      <c r="AP63" s="988">
        <v>19010</v>
      </c>
      <c r="AQ63" s="988"/>
      <c r="AR63" s="988"/>
      <c r="AS63" s="988"/>
      <c r="AT63" s="988"/>
      <c r="AU63" s="988">
        <v>9118</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5">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2">
      <c r="A66" s="1026" t="s">
        <v>395</v>
      </c>
      <c r="B66" s="1027"/>
      <c r="C66" s="1027"/>
      <c r="D66" s="1027"/>
      <c r="E66" s="1027"/>
      <c r="F66" s="1027"/>
      <c r="G66" s="1027"/>
      <c r="H66" s="1027"/>
      <c r="I66" s="1027"/>
      <c r="J66" s="1027"/>
      <c r="K66" s="1027"/>
      <c r="L66" s="1027"/>
      <c r="M66" s="1027"/>
      <c r="N66" s="1027"/>
      <c r="O66" s="1027"/>
      <c r="P66" s="1028"/>
      <c r="Q66" s="1032" t="s">
        <v>372</v>
      </c>
      <c r="R66" s="1033"/>
      <c r="S66" s="1033"/>
      <c r="T66" s="1033"/>
      <c r="U66" s="1034"/>
      <c r="V66" s="1032" t="s">
        <v>373</v>
      </c>
      <c r="W66" s="1033"/>
      <c r="X66" s="1033"/>
      <c r="Y66" s="1033"/>
      <c r="Z66" s="1034"/>
      <c r="AA66" s="1032" t="s">
        <v>374</v>
      </c>
      <c r="AB66" s="1033"/>
      <c r="AC66" s="1033"/>
      <c r="AD66" s="1033"/>
      <c r="AE66" s="1034"/>
      <c r="AF66" s="1038" t="s">
        <v>375</v>
      </c>
      <c r="AG66" s="1039"/>
      <c r="AH66" s="1039"/>
      <c r="AI66" s="1039"/>
      <c r="AJ66" s="1040"/>
      <c r="AK66" s="1032" t="s">
        <v>376</v>
      </c>
      <c r="AL66" s="1027"/>
      <c r="AM66" s="1027"/>
      <c r="AN66" s="1027"/>
      <c r="AO66" s="1028"/>
      <c r="AP66" s="1032" t="s">
        <v>377</v>
      </c>
      <c r="AQ66" s="1033"/>
      <c r="AR66" s="1033"/>
      <c r="AS66" s="1033"/>
      <c r="AT66" s="1034"/>
      <c r="AU66" s="1032" t="s">
        <v>396</v>
      </c>
      <c r="AV66" s="1033"/>
      <c r="AW66" s="1033"/>
      <c r="AX66" s="1033"/>
      <c r="AY66" s="1034"/>
      <c r="AZ66" s="1032" t="s">
        <v>355</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543</v>
      </c>
      <c r="C68" s="1015"/>
      <c r="D68" s="1015"/>
      <c r="E68" s="1015"/>
      <c r="F68" s="1015"/>
      <c r="G68" s="1015"/>
      <c r="H68" s="1015"/>
      <c r="I68" s="1015"/>
      <c r="J68" s="1015"/>
      <c r="K68" s="1015"/>
      <c r="L68" s="1015"/>
      <c r="M68" s="1015"/>
      <c r="N68" s="1015"/>
      <c r="O68" s="1015"/>
      <c r="P68" s="1016"/>
      <c r="Q68" s="1017">
        <v>22493</v>
      </c>
      <c r="R68" s="1018"/>
      <c r="S68" s="1018"/>
      <c r="T68" s="1018"/>
      <c r="U68" s="1019"/>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557</v>
      </c>
      <c r="AQ68" s="1011"/>
      <c r="AR68" s="1011"/>
      <c r="AS68" s="1011"/>
      <c r="AT68" s="1011"/>
      <c r="AU68" s="1011" t="s">
        <v>556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544</v>
      </c>
      <c r="C69" s="1004"/>
      <c r="D69" s="1004"/>
      <c r="E69" s="1004"/>
      <c r="F69" s="1004"/>
      <c r="G69" s="1004"/>
      <c r="H69" s="1004"/>
      <c r="I69" s="1004"/>
      <c r="J69" s="1004"/>
      <c r="K69" s="1004"/>
      <c r="L69" s="1004"/>
      <c r="M69" s="1004"/>
      <c r="N69" s="1004"/>
      <c r="O69" s="1004"/>
      <c r="P69" s="1005"/>
      <c r="Q69" s="1007">
        <v>186</v>
      </c>
      <c r="R69" s="1008"/>
      <c r="S69" s="1008"/>
      <c r="T69" s="1008"/>
      <c r="U69" s="1009"/>
      <c r="V69" s="1000">
        <v>154</v>
      </c>
      <c r="W69" s="1000"/>
      <c r="X69" s="1000"/>
      <c r="Y69" s="1000"/>
      <c r="Z69" s="1000"/>
      <c r="AA69" s="1000">
        <v>32</v>
      </c>
      <c r="AB69" s="1000"/>
      <c r="AC69" s="1000"/>
      <c r="AD69" s="1000"/>
      <c r="AE69" s="1000"/>
      <c r="AF69" s="1000">
        <v>32</v>
      </c>
      <c r="AG69" s="1000"/>
      <c r="AH69" s="1000"/>
      <c r="AI69" s="1000"/>
      <c r="AJ69" s="1000"/>
      <c r="AK69" s="1000" t="s">
        <v>556</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545</v>
      </c>
      <c r="C70" s="1004"/>
      <c r="D70" s="1004"/>
      <c r="E70" s="1004"/>
      <c r="F70" s="1004"/>
      <c r="G70" s="1004"/>
      <c r="H70" s="1004"/>
      <c r="I70" s="1004"/>
      <c r="J70" s="1004"/>
      <c r="K70" s="1004"/>
      <c r="L70" s="1004"/>
      <c r="M70" s="1004"/>
      <c r="N70" s="1004"/>
      <c r="O70" s="1004"/>
      <c r="P70" s="1005"/>
      <c r="Q70" s="1007">
        <v>112</v>
      </c>
      <c r="R70" s="1008"/>
      <c r="S70" s="1008"/>
      <c r="T70" s="1008"/>
      <c r="U70" s="1009"/>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546</v>
      </c>
      <c r="C71" s="1004"/>
      <c r="D71" s="1004"/>
      <c r="E71" s="1004"/>
      <c r="F71" s="1004"/>
      <c r="G71" s="1004"/>
      <c r="H71" s="1004"/>
      <c r="I71" s="1004"/>
      <c r="J71" s="1004"/>
      <c r="K71" s="1004"/>
      <c r="L71" s="1004"/>
      <c r="M71" s="1004"/>
      <c r="N71" s="1004"/>
      <c r="O71" s="1004"/>
      <c r="P71" s="1005"/>
      <c r="Q71" s="1007">
        <v>111</v>
      </c>
      <c r="R71" s="1008"/>
      <c r="S71" s="1008"/>
      <c r="T71" s="1008"/>
      <c r="U71" s="1009"/>
      <c r="V71" s="1000">
        <v>81</v>
      </c>
      <c r="W71" s="1000"/>
      <c r="X71" s="1000"/>
      <c r="Y71" s="1000"/>
      <c r="Z71" s="1000"/>
      <c r="AA71" s="1000">
        <v>30</v>
      </c>
      <c r="AB71" s="1000"/>
      <c r="AC71" s="1000"/>
      <c r="AD71" s="1000"/>
      <c r="AE71" s="1000"/>
      <c r="AF71" s="1000">
        <v>30</v>
      </c>
      <c r="AG71" s="1000"/>
      <c r="AH71" s="1000"/>
      <c r="AI71" s="1000"/>
      <c r="AJ71" s="1000"/>
      <c r="AK71" s="1000" t="s">
        <v>556</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547</v>
      </c>
      <c r="C72" s="1004"/>
      <c r="D72" s="1004"/>
      <c r="E72" s="1004"/>
      <c r="F72" s="1004"/>
      <c r="G72" s="1004"/>
      <c r="H72" s="1004"/>
      <c r="I72" s="1004"/>
      <c r="J72" s="1004"/>
      <c r="K72" s="1004"/>
      <c r="L72" s="1004"/>
      <c r="M72" s="1004"/>
      <c r="N72" s="1004"/>
      <c r="O72" s="1004"/>
      <c r="P72" s="1005"/>
      <c r="Q72" s="1007">
        <v>2076</v>
      </c>
      <c r="R72" s="1008"/>
      <c r="S72" s="1008"/>
      <c r="T72" s="1008"/>
      <c r="U72" s="1009"/>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548</v>
      </c>
      <c r="C73" s="1004"/>
      <c r="D73" s="1004"/>
      <c r="E73" s="1004"/>
      <c r="F73" s="1004"/>
      <c r="G73" s="1004"/>
      <c r="H73" s="1004"/>
      <c r="I73" s="1004"/>
      <c r="J73" s="1004"/>
      <c r="K73" s="1004"/>
      <c r="L73" s="1004"/>
      <c r="M73" s="1004"/>
      <c r="N73" s="1004"/>
      <c r="O73" s="1004"/>
      <c r="P73" s="1005"/>
      <c r="Q73" s="1007">
        <v>565538</v>
      </c>
      <c r="R73" s="1008"/>
      <c r="S73" s="1008"/>
      <c r="T73" s="1008"/>
      <c r="U73" s="1009"/>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556</v>
      </c>
      <c r="AQ73" s="1000"/>
      <c r="AR73" s="1000"/>
      <c r="AS73" s="1000"/>
      <c r="AT73" s="1000"/>
      <c r="AU73" s="1000" t="s">
        <v>556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549</v>
      </c>
      <c r="C74" s="1004"/>
      <c r="D74" s="1004"/>
      <c r="E74" s="1004"/>
      <c r="F74" s="1004"/>
      <c r="G74" s="1004"/>
      <c r="H74" s="1004"/>
      <c r="I74" s="1004"/>
      <c r="J74" s="1004"/>
      <c r="K74" s="1004"/>
      <c r="L74" s="1004"/>
      <c r="M74" s="1004"/>
      <c r="N74" s="1004"/>
      <c r="O74" s="1004"/>
      <c r="P74" s="1005"/>
      <c r="Q74" s="1006">
        <v>4218</v>
      </c>
      <c r="R74" s="1000"/>
      <c r="S74" s="1000"/>
      <c r="T74" s="1000"/>
      <c r="U74" s="1000"/>
      <c r="V74" s="1000">
        <v>3951</v>
      </c>
      <c r="W74" s="1000"/>
      <c r="X74" s="1000"/>
      <c r="Y74" s="1000"/>
      <c r="Z74" s="1000"/>
      <c r="AA74" s="1000">
        <v>267</v>
      </c>
      <c r="AB74" s="1000"/>
      <c r="AC74" s="1000"/>
      <c r="AD74" s="1000"/>
      <c r="AE74" s="1000"/>
      <c r="AF74" s="1000">
        <v>267</v>
      </c>
      <c r="AG74" s="1000"/>
      <c r="AH74" s="1000"/>
      <c r="AI74" s="1000"/>
      <c r="AJ74" s="1000"/>
      <c r="AK74" s="1000" t="s">
        <v>539</v>
      </c>
      <c r="AL74" s="1000"/>
      <c r="AM74" s="1000"/>
      <c r="AN74" s="1000"/>
      <c r="AO74" s="1000"/>
      <c r="AP74" s="1000">
        <v>1796</v>
      </c>
      <c r="AQ74" s="1000"/>
      <c r="AR74" s="1000"/>
      <c r="AS74" s="1000"/>
      <c r="AT74" s="1000"/>
      <c r="AU74" s="1000">
        <v>851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550</v>
      </c>
      <c r="C75" s="1004"/>
      <c r="D75" s="1004"/>
      <c r="E75" s="1004"/>
      <c r="F75" s="1004"/>
      <c r="G75" s="1004"/>
      <c r="H75" s="1004"/>
      <c r="I75" s="1004"/>
      <c r="J75" s="1004"/>
      <c r="K75" s="1004"/>
      <c r="L75" s="1004"/>
      <c r="M75" s="1004"/>
      <c r="N75" s="1004"/>
      <c r="O75" s="1004"/>
      <c r="P75" s="1005"/>
      <c r="Q75" s="1007">
        <v>3073</v>
      </c>
      <c r="R75" s="1008"/>
      <c r="S75" s="1008"/>
      <c r="T75" s="1008"/>
      <c r="U75" s="1009"/>
      <c r="V75" s="1010">
        <v>3239</v>
      </c>
      <c r="W75" s="1008"/>
      <c r="X75" s="1008"/>
      <c r="Y75" s="1008"/>
      <c r="Z75" s="1009"/>
      <c r="AA75" s="1010">
        <v>-166</v>
      </c>
      <c r="AB75" s="1008"/>
      <c r="AC75" s="1008"/>
      <c r="AD75" s="1008"/>
      <c r="AE75" s="1009"/>
      <c r="AF75" s="1010">
        <v>533</v>
      </c>
      <c r="AG75" s="1008"/>
      <c r="AH75" s="1008"/>
      <c r="AI75" s="1008"/>
      <c r="AJ75" s="1009"/>
      <c r="AK75" s="1010">
        <v>239</v>
      </c>
      <c r="AL75" s="1008"/>
      <c r="AM75" s="1008"/>
      <c r="AN75" s="1008"/>
      <c r="AO75" s="1009"/>
      <c r="AP75" s="1010">
        <v>575</v>
      </c>
      <c r="AQ75" s="1008"/>
      <c r="AR75" s="1008"/>
      <c r="AS75" s="1008"/>
      <c r="AT75" s="1009"/>
      <c r="AU75" s="1010">
        <v>330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14601</v>
      </c>
      <c r="AG88" s="988"/>
      <c r="AH88" s="988"/>
      <c r="AI88" s="988"/>
      <c r="AJ88" s="988"/>
      <c r="AK88" s="992"/>
      <c r="AL88" s="992"/>
      <c r="AM88" s="992"/>
      <c r="AN88" s="992"/>
      <c r="AO88" s="992"/>
      <c r="AP88" s="988">
        <v>2371</v>
      </c>
      <c r="AQ88" s="988"/>
      <c r="AR88" s="988"/>
      <c r="AS88" s="988"/>
      <c r="AT88" s="988"/>
      <c r="AU88" s="988">
        <v>1181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t="s">
        <v>558</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2">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2886141</v>
      </c>
      <c r="AB110" s="916"/>
      <c r="AC110" s="916"/>
      <c r="AD110" s="916"/>
      <c r="AE110" s="917"/>
      <c r="AF110" s="918">
        <v>2832266</v>
      </c>
      <c r="AG110" s="916"/>
      <c r="AH110" s="916"/>
      <c r="AI110" s="916"/>
      <c r="AJ110" s="917"/>
      <c r="AK110" s="918">
        <v>2730076</v>
      </c>
      <c r="AL110" s="916"/>
      <c r="AM110" s="916"/>
      <c r="AN110" s="916"/>
      <c r="AO110" s="917"/>
      <c r="AP110" s="919">
        <v>16</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36848087</v>
      </c>
      <c r="BR110" s="863"/>
      <c r="BS110" s="863"/>
      <c r="BT110" s="863"/>
      <c r="BU110" s="863"/>
      <c r="BV110" s="863">
        <v>39477024</v>
      </c>
      <c r="BW110" s="863"/>
      <c r="BX110" s="863"/>
      <c r="BY110" s="863"/>
      <c r="BZ110" s="863"/>
      <c r="CA110" s="863">
        <v>39869180</v>
      </c>
      <c r="CB110" s="863"/>
      <c r="CC110" s="863"/>
      <c r="CD110" s="863"/>
      <c r="CE110" s="863"/>
      <c r="CF110" s="887">
        <v>233.1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280360</v>
      </c>
      <c r="DH110" s="863"/>
      <c r="DI110" s="863"/>
      <c r="DJ110" s="863"/>
      <c r="DK110" s="863"/>
      <c r="DL110" s="863">
        <v>255441</v>
      </c>
      <c r="DM110" s="863"/>
      <c r="DN110" s="863"/>
      <c r="DO110" s="863"/>
      <c r="DP110" s="863"/>
      <c r="DQ110" s="863">
        <v>228656</v>
      </c>
      <c r="DR110" s="863"/>
      <c r="DS110" s="863"/>
      <c r="DT110" s="863"/>
      <c r="DU110" s="863"/>
      <c r="DV110" s="864">
        <v>1.3</v>
      </c>
      <c r="DW110" s="864"/>
      <c r="DX110" s="864"/>
      <c r="DY110" s="864"/>
      <c r="DZ110" s="865"/>
    </row>
    <row r="111" spans="1:131" s="199" customFormat="1" ht="26.25" customHeight="1" x14ac:dyDescent="0.2">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352244</v>
      </c>
      <c r="BR111" s="835"/>
      <c r="BS111" s="835"/>
      <c r="BT111" s="835"/>
      <c r="BU111" s="835"/>
      <c r="BV111" s="835">
        <v>315441</v>
      </c>
      <c r="BW111" s="835"/>
      <c r="BX111" s="835"/>
      <c r="BY111" s="835"/>
      <c r="BZ111" s="835"/>
      <c r="CA111" s="835">
        <v>281156</v>
      </c>
      <c r="CB111" s="835"/>
      <c r="CC111" s="835"/>
      <c r="CD111" s="835"/>
      <c r="CE111" s="835"/>
      <c r="CF111" s="896">
        <v>1.6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9347102</v>
      </c>
      <c r="BR112" s="835"/>
      <c r="BS112" s="835"/>
      <c r="BT112" s="835"/>
      <c r="BU112" s="835"/>
      <c r="BV112" s="835">
        <v>8815890</v>
      </c>
      <c r="BW112" s="835"/>
      <c r="BX112" s="835"/>
      <c r="BY112" s="835"/>
      <c r="BZ112" s="835"/>
      <c r="CA112" s="835">
        <v>9117398</v>
      </c>
      <c r="CB112" s="835"/>
      <c r="CC112" s="835"/>
      <c r="CD112" s="835"/>
      <c r="CE112" s="835"/>
      <c r="CF112" s="896">
        <v>53.3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805988</v>
      </c>
      <c r="AB113" s="944"/>
      <c r="AC113" s="944"/>
      <c r="AD113" s="944"/>
      <c r="AE113" s="945"/>
      <c r="AF113" s="946">
        <v>1045786</v>
      </c>
      <c r="AG113" s="944"/>
      <c r="AH113" s="944"/>
      <c r="AI113" s="944"/>
      <c r="AJ113" s="945"/>
      <c r="AK113" s="946">
        <v>986906</v>
      </c>
      <c r="AL113" s="944"/>
      <c r="AM113" s="944"/>
      <c r="AN113" s="944"/>
      <c r="AO113" s="945"/>
      <c r="AP113" s="947">
        <v>5.8</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1434163</v>
      </c>
      <c r="BR113" s="835"/>
      <c r="BS113" s="835"/>
      <c r="BT113" s="835"/>
      <c r="BU113" s="835"/>
      <c r="BV113" s="835">
        <v>1353260</v>
      </c>
      <c r="BW113" s="835"/>
      <c r="BX113" s="835"/>
      <c r="BY113" s="835"/>
      <c r="BZ113" s="835"/>
      <c r="CA113" s="835">
        <v>1180470</v>
      </c>
      <c r="CB113" s="835"/>
      <c r="CC113" s="835"/>
      <c r="CD113" s="835"/>
      <c r="CE113" s="835"/>
      <c r="CF113" s="896">
        <v>6.9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2459</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262657</v>
      </c>
      <c r="AB114" s="798"/>
      <c r="AC114" s="798"/>
      <c r="AD114" s="798"/>
      <c r="AE114" s="799"/>
      <c r="AF114" s="800">
        <v>273306</v>
      </c>
      <c r="AG114" s="798"/>
      <c r="AH114" s="798"/>
      <c r="AI114" s="798"/>
      <c r="AJ114" s="799"/>
      <c r="AK114" s="800">
        <v>314674</v>
      </c>
      <c r="AL114" s="798"/>
      <c r="AM114" s="798"/>
      <c r="AN114" s="798"/>
      <c r="AO114" s="799"/>
      <c r="AP114" s="845">
        <v>1.8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10028025</v>
      </c>
      <c r="BR114" s="835"/>
      <c r="BS114" s="835"/>
      <c r="BT114" s="835"/>
      <c r="BU114" s="835"/>
      <c r="BV114" s="835">
        <v>9166439</v>
      </c>
      <c r="BW114" s="835"/>
      <c r="BX114" s="835"/>
      <c r="BY114" s="835"/>
      <c r="BZ114" s="835"/>
      <c r="CA114" s="835">
        <v>8779866</v>
      </c>
      <c r="CB114" s="835"/>
      <c r="CC114" s="835"/>
      <c r="CD114" s="835"/>
      <c r="CE114" s="835"/>
      <c r="CF114" s="896">
        <v>51.3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38735</v>
      </c>
      <c r="AB115" s="944"/>
      <c r="AC115" s="944"/>
      <c r="AD115" s="944"/>
      <c r="AE115" s="945"/>
      <c r="AF115" s="946">
        <v>38234</v>
      </c>
      <c r="AG115" s="944"/>
      <c r="AH115" s="944"/>
      <c r="AI115" s="944"/>
      <c r="AJ115" s="945"/>
      <c r="AK115" s="946">
        <v>34656</v>
      </c>
      <c r="AL115" s="944"/>
      <c r="AM115" s="944"/>
      <c r="AN115" s="944"/>
      <c r="AO115" s="945"/>
      <c r="AP115" s="947">
        <v>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389</v>
      </c>
      <c r="BR115" s="835"/>
      <c r="BS115" s="835"/>
      <c r="BT115" s="835"/>
      <c r="BU115" s="835"/>
      <c r="BV115" s="835" t="s">
        <v>112</v>
      </c>
      <c r="BW115" s="835"/>
      <c r="BX115" s="835"/>
      <c r="BY115" s="835"/>
      <c r="BZ115" s="835"/>
      <c r="CA115" s="835">
        <v>1554</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69425</v>
      </c>
      <c r="DH116" s="798"/>
      <c r="DI116" s="798"/>
      <c r="DJ116" s="798"/>
      <c r="DK116" s="799"/>
      <c r="DL116" s="800">
        <v>60000</v>
      </c>
      <c r="DM116" s="798"/>
      <c r="DN116" s="798"/>
      <c r="DO116" s="798"/>
      <c r="DP116" s="799"/>
      <c r="DQ116" s="800">
        <v>52500</v>
      </c>
      <c r="DR116" s="798"/>
      <c r="DS116" s="798"/>
      <c r="DT116" s="798"/>
      <c r="DU116" s="799"/>
      <c r="DV116" s="845">
        <v>0.3</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3993521</v>
      </c>
      <c r="AB117" s="930"/>
      <c r="AC117" s="930"/>
      <c r="AD117" s="930"/>
      <c r="AE117" s="931"/>
      <c r="AF117" s="932">
        <v>4189592</v>
      </c>
      <c r="AG117" s="930"/>
      <c r="AH117" s="930"/>
      <c r="AI117" s="930"/>
      <c r="AJ117" s="931"/>
      <c r="AK117" s="932">
        <v>4066312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29245</v>
      </c>
      <c r="AB119" s="916"/>
      <c r="AC119" s="916"/>
      <c r="AD119" s="916"/>
      <c r="AE119" s="917"/>
      <c r="AF119" s="918">
        <v>28787</v>
      </c>
      <c r="AG119" s="916"/>
      <c r="AH119" s="916"/>
      <c r="AI119" s="916"/>
      <c r="AJ119" s="917"/>
      <c r="AK119" s="918">
        <v>27156</v>
      </c>
      <c r="AL119" s="916"/>
      <c r="AM119" s="916"/>
      <c r="AN119" s="916"/>
      <c r="AO119" s="917"/>
      <c r="AP119" s="919">
        <v>0.2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58010010</v>
      </c>
      <c r="BR119" s="866"/>
      <c r="BS119" s="866"/>
      <c r="BT119" s="866"/>
      <c r="BU119" s="866"/>
      <c r="BV119" s="866">
        <v>59128054</v>
      </c>
      <c r="BW119" s="866"/>
      <c r="BX119" s="866"/>
      <c r="BY119" s="866"/>
      <c r="BZ119" s="866"/>
      <c r="CA119" s="866">
        <v>59229624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11276917</v>
      </c>
      <c r="BR120" s="863"/>
      <c r="BS120" s="863"/>
      <c r="BT120" s="863"/>
      <c r="BU120" s="863"/>
      <c r="BV120" s="863">
        <v>11754068</v>
      </c>
      <c r="BW120" s="863"/>
      <c r="BX120" s="863"/>
      <c r="BY120" s="863"/>
      <c r="BZ120" s="863"/>
      <c r="CA120" s="863">
        <v>11812142</v>
      </c>
      <c r="CB120" s="863"/>
      <c r="CC120" s="863"/>
      <c r="CD120" s="863"/>
      <c r="CE120" s="863"/>
      <c r="CF120" s="887">
        <v>69</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6275846</v>
      </c>
      <c r="DH120" s="863"/>
      <c r="DI120" s="863"/>
      <c r="DJ120" s="863"/>
      <c r="DK120" s="863"/>
      <c r="DL120" s="863">
        <v>6010805</v>
      </c>
      <c r="DM120" s="863"/>
      <c r="DN120" s="863"/>
      <c r="DO120" s="863"/>
      <c r="DP120" s="863"/>
      <c r="DQ120" s="863">
        <v>6308734</v>
      </c>
      <c r="DR120" s="863"/>
      <c r="DS120" s="863"/>
      <c r="DT120" s="863"/>
      <c r="DU120" s="863"/>
      <c r="DV120" s="864">
        <v>36.9</v>
      </c>
      <c r="DW120" s="864"/>
      <c r="DX120" s="864"/>
      <c r="DY120" s="864"/>
      <c r="DZ120" s="865"/>
    </row>
    <row r="121" spans="1:130" s="199" customFormat="1" ht="26.25" customHeight="1" x14ac:dyDescent="0.2">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1526136</v>
      </c>
      <c r="BR121" s="835"/>
      <c r="BS121" s="835"/>
      <c r="BT121" s="835"/>
      <c r="BU121" s="835"/>
      <c r="BV121" s="835">
        <v>1445635</v>
      </c>
      <c r="BW121" s="835"/>
      <c r="BX121" s="835"/>
      <c r="BY121" s="835"/>
      <c r="BZ121" s="835"/>
      <c r="CA121" s="835">
        <v>1377186</v>
      </c>
      <c r="CB121" s="835"/>
      <c r="CC121" s="835"/>
      <c r="CD121" s="835"/>
      <c r="CE121" s="835"/>
      <c r="CF121" s="896">
        <v>8.1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1338692</v>
      </c>
      <c r="DH121" s="835"/>
      <c r="DI121" s="835"/>
      <c r="DJ121" s="835"/>
      <c r="DK121" s="835"/>
      <c r="DL121" s="835">
        <v>1153301</v>
      </c>
      <c r="DM121" s="835"/>
      <c r="DN121" s="835"/>
      <c r="DO121" s="835"/>
      <c r="DP121" s="835"/>
      <c r="DQ121" s="835">
        <v>1219642</v>
      </c>
      <c r="DR121" s="835"/>
      <c r="DS121" s="835"/>
      <c r="DT121" s="835"/>
      <c r="DU121" s="835"/>
      <c r="DV121" s="812">
        <v>7.1</v>
      </c>
      <c r="DW121" s="812"/>
      <c r="DX121" s="812"/>
      <c r="DY121" s="812"/>
      <c r="DZ121" s="813"/>
    </row>
    <row r="122" spans="1:130" s="199" customFormat="1" ht="26.25" customHeight="1" x14ac:dyDescent="0.2">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33399556</v>
      </c>
      <c r="BR122" s="866"/>
      <c r="BS122" s="866"/>
      <c r="BT122" s="866"/>
      <c r="BU122" s="866"/>
      <c r="BV122" s="866">
        <v>35562276</v>
      </c>
      <c r="BW122" s="866"/>
      <c r="BX122" s="866"/>
      <c r="BY122" s="866"/>
      <c r="BZ122" s="866"/>
      <c r="CA122" s="866">
        <v>36689819</v>
      </c>
      <c r="CB122" s="866"/>
      <c r="CC122" s="866"/>
      <c r="CD122" s="866"/>
      <c r="CE122" s="866"/>
      <c r="CF122" s="867">
        <v>214.5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915947</v>
      </c>
      <c r="DH122" s="835"/>
      <c r="DI122" s="835"/>
      <c r="DJ122" s="835"/>
      <c r="DK122" s="835"/>
      <c r="DL122" s="835">
        <v>924722</v>
      </c>
      <c r="DM122" s="835"/>
      <c r="DN122" s="835"/>
      <c r="DO122" s="835"/>
      <c r="DP122" s="835"/>
      <c r="DQ122" s="835">
        <v>873628</v>
      </c>
      <c r="DR122" s="835"/>
      <c r="DS122" s="835"/>
      <c r="DT122" s="835"/>
      <c r="DU122" s="835"/>
      <c r="DV122" s="812">
        <v>5.0999999999999996</v>
      </c>
      <c r="DW122" s="812"/>
      <c r="DX122" s="812"/>
      <c r="DY122" s="812"/>
      <c r="DZ122" s="813"/>
    </row>
    <row r="123" spans="1:130" s="199" customFormat="1" ht="26.25" customHeight="1" x14ac:dyDescent="0.2">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9425</v>
      </c>
      <c r="AB123" s="798"/>
      <c r="AC123" s="798"/>
      <c r="AD123" s="798"/>
      <c r="AE123" s="799"/>
      <c r="AF123" s="800">
        <v>9425</v>
      </c>
      <c r="AG123" s="798"/>
      <c r="AH123" s="798"/>
      <c r="AI123" s="798"/>
      <c r="AJ123" s="799"/>
      <c r="AK123" s="800">
        <v>7500</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46202609</v>
      </c>
      <c r="BR123" s="854"/>
      <c r="BS123" s="854"/>
      <c r="BT123" s="854"/>
      <c r="BU123" s="854"/>
      <c r="BV123" s="854">
        <v>48761979</v>
      </c>
      <c r="BW123" s="854"/>
      <c r="BX123" s="854"/>
      <c r="BY123" s="854"/>
      <c r="BZ123" s="854"/>
      <c r="CA123" s="854">
        <v>49879147</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816617</v>
      </c>
      <c r="DH123" s="798"/>
      <c r="DI123" s="798"/>
      <c r="DJ123" s="798"/>
      <c r="DK123" s="799"/>
      <c r="DL123" s="800">
        <v>727062</v>
      </c>
      <c r="DM123" s="798"/>
      <c r="DN123" s="798"/>
      <c r="DO123" s="798"/>
      <c r="DP123" s="799"/>
      <c r="DQ123" s="800">
        <v>715394</v>
      </c>
      <c r="DR123" s="798"/>
      <c r="DS123" s="798"/>
      <c r="DT123" s="798"/>
      <c r="DU123" s="799"/>
      <c r="DV123" s="845">
        <v>4.2</v>
      </c>
      <c r="DW123" s="846"/>
      <c r="DX123" s="846"/>
      <c r="DY123" s="846"/>
      <c r="DZ123" s="847"/>
    </row>
    <row r="124" spans="1:130" s="199" customFormat="1" ht="26.25" customHeight="1" thickBot="1" x14ac:dyDescent="0.25">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v>
      </c>
      <c r="BR124" s="852"/>
      <c r="BS124" s="852"/>
      <c r="BT124" s="852"/>
      <c r="BU124" s="852"/>
      <c r="BV124" s="852">
        <v>59.2</v>
      </c>
      <c r="BW124" s="852"/>
      <c r="BX124" s="852"/>
      <c r="BY124" s="852"/>
      <c r="BZ124" s="852"/>
      <c r="CA124" s="852">
        <v>54.6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65</v>
      </c>
      <c r="AB127" s="798"/>
      <c r="AC127" s="798"/>
      <c r="AD127" s="798"/>
      <c r="AE127" s="799"/>
      <c r="AF127" s="800">
        <v>22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175762</v>
      </c>
      <c r="AB128" s="819"/>
      <c r="AC128" s="819"/>
      <c r="AD128" s="819"/>
      <c r="AE128" s="820"/>
      <c r="AF128" s="821">
        <v>162932</v>
      </c>
      <c r="AG128" s="819"/>
      <c r="AH128" s="819"/>
      <c r="AI128" s="819"/>
      <c r="AJ128" s="820"/>
      <c r="AK128" s="821">
        <v>144027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12.52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389</v>
      </c>
      <c r="DH128" s="809"/>
      <c r="DI128" s="809"/>
      <c r="DJ128" s="809"/>
      <c r="DK128" s="809"/>
      <c r="DL128" s="809" t="s">
        <v>112</v>
      </c>
      <c r="DM128" s="809"/>
      <c r="DN128" s="809"/>
      <c r="DO128" s="809"/>
      <c r="DP128" s="809"/>
      <c r="DQ128" s="809">
        <v>1554</v>
      </c>
      <c r="DR128" s="809"/>
      <c r="DS128" s="809"/>
      <c r="DT128" s="809"/>
      <c r="DU128" s="809"/>
      <c r="DV128" s="810">
        <v>0</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19531245</v>
      </c>
      <c r="AB129" s="798"/>
      <c r="AC129" s="798"/>
      <c r="AD129" s="798"/>
      <c r="AE129" s="799"/>
      <c r="AF129" s="800">
        <v>19888481</v>
      </c>
      <c r="AG129" s="798"/>
      <c r="AH129" s="798"/>
      <c r="AI129" s="798"/>
      <c r="AJ129" s="799"/>
      <c r="AK129" s="800">
        <v>19587455</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17.52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2440597</v>
      </c>
      <c r="AB130" s="798"/>
      <c r="AC130" s="798"/>
      <c r="AD130" s="798"/>
      <c r="AE130" s="799"/>
      <c r="AF130" s="800">
        <v>2397605</v>
      </c>
      <c r="AG130" s="798"/>
      <c r="AH130" s="798"/>
      <c r="AI130" s="798"/>
      <c r="AJ130" s="799"/>
      <c r="AK130" s="800">
        <v>2480308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17090648</v>
      </c>
      <c r="AB131" s="781"/>
      <c r="AC131" s="781"/>
      <c r="AD131" s="781"/>
      <c r="AE131" s="782"/>
      <c r="AF131" s="783">
        <v>17490876</v>
      </c>
      <c r="AG131" s="781"/>
      <c r="AH131" s="781"/>
      <c r="AI131" s="781"/>
      <c r="AJ131" s="782"/>
      <c r="AK131" s="783">
        <v>17107147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54.6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8.0579865369999997</v>
      </c>
      <c r="AB132" s="761"/>
      <c r="AC132" s="761"/>
      <c r="AD132" s="761"/>
      <c r="AE132" s="762"/>
      <c r="AF132" s="763">
        <v>9.3137416329999994</v>
      </c>
      <c r="AG132" s="761"/>
      <c r="AH132" s="761"/>
      <c r="AI132" s="761"/>
      <c r="AJ132" s="762"/>
      <c r="AK132" s="763">
        <v>8.4290923440000007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9.1999999999999993</v>
      </c>
      <c r="AB133" s="740"/>
      <c r="AC133" s="740"/>
      <c r="AD133" s="740"/>
      <c r="AE133" s="741"/>
      <c r="AF133" s="739">
        <v>8.6</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471</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472</v>
      </c>
      <c r="H6" s="251"/>
      <c r="I6" s="251"/>
      <c r="J6" s="251"/>
      <c r="K6" s="246"/>
      <c r="L6" s="246"/>
      <c r="M6" s="246"/>
      <c r="N6" s="246"/>
    </row>
    <row r="7" spans="1:16" ht="13.2" x14ac:dyDescent="0.2">
      <c r="A7" s="250"/>
      <c r="B7" s="246"/>
      <c r="C7" s="246"/>
      <c r="D7" s="246"/>
      <c r="E7" s="246"/>
      <c r="F7" s="246"/>
      <c r="G7" s="253"/>
      <c r="H7" s="254"/>
      <c r="I7" s="254"/>
      <c r="J7" s="255"/>
      <c r="K7" s="1154" t="s">
        <v>473</v>
      </c>
      <c r="L7" s="256"/>
      <c r="M7" s="257" t="s">
        <v>474</v>
      </c>
      <c r="N7" s="258"/>
    </row>
    <row r="8" spans="1:16" ht="13.2" x14ac:dyDescent="0.2">
      <c r="A8" s="250"/>
      <c r="B8" s="246"/>
      <c r="C8" s="246"/>
      <c r="D8" s="246"/>
      <c r="E8" s="246"/>
      <c r="F8" s="246"/>
      <c r="G8" s="259"/>
      <c r="H8" s="260"/>
      <c r="I8" s="260"/>
      <c r="J8" s="261"/>
      <c r="K8" s="1155"/>
      <c r="L8" s="262" t="s">
        <v>475</v>
      </c>
      <c r="M8" s="263" t="s">
        <v>476</v>
      </c>
      <c r="N8" s="264" t="s">
        <v>477</v>
      </c>
    </row>
    <row r="9" spans="1:16" ht="13.2" x14ac:dyDescent="0.2">
      <c r="A9" s="250"/>
      <c r="B9" s="246"/>
      <c r="C9" s="246"/>
      <c r="D9" s="246"/>
      <c r="E9" s="246"/>
      <c r="F9" s="246"/>
      <c r="G9" s="1168" t="s">
        <v>478</v>
      </c>
      <c r="H9" s="1169"/>
      <c r="I9" s="1169"/>
      <c r="J9" s="1170"/>
      <c r="K9" s="265">
        <v>4854666</v>
      </c>
      <c r="L9" s="266">
        <v>61465</v>
      </c>
      <c r="M9" s="267">
        <v>72433</v>
      </c>
      <c r="N9" s="268">
        <v>-15.1</v>
      </c>
    </row>
    <row r="10" spans="1:16" ht="13.2" x14ac:dyDescent="0.2">
      <c r="A10" s="250"/>
      <c r="B10" s="246"/>
      <c r="C10" s="246"/>
      <c r="D10" s="246"/>
      <c r="E10" s="246"/>
      <c r="F10" s="246"/>
      <c r="G10" s="1168" t="s">
        <v>479</v>
      </c>
      <c r="H10" s="1169"/>
      <c r="I10" s="1169"/>
      <c r="J10" s="1170"/>
      <c r="K10" s="269">
        <v>314279</v>
      </c>
      <c r="L10" s="270">
        <v>3979</v>
      </c>
      <c r="M10" s="271">
        <v>5807</v>
      </c>
      <c r="N10" s="272">
        <v>-31.5</v>
      </c>
    </row>
    <row r="11" spans="1:16" ht="13.5" customHeight="1" x14ac:dyDescent="0.2">
      <c r="A11" s="250"/>
      <c r="B11" s="246"/>
      <c r="C11" s="246"/>
      <c r="D11" s="246"/>
      <c r="E11" s="246"/>
      <c r="F11" s="246"/>
      <c r="G11" s="1168" t="s">
        <v>480</v>
      </c>
      <c r="H11" s="1169"/>
      <c r="I11" s="1169"/>
      <c r="J11" s="1170"/>
      <c r="K11" s="269">
        <v>1442209</v>
      </c>
      <c r="L11" s="270">
        <v>18260</v>
      </c>
      <c r="M11" s="271">
        <v>5465</v>
      </c>
      <c r="N11" s="272">
        <v>234.1</v>
      </c>
    </row>
    <row r="12" spans="1:16" ht="13.5" customHeight="1" x14ac:dyDescent="0.2">
      <c r="A12" s="250"/>
      <c r="B12" s="246"/>
      <c r="C12" s="246"/>
      <c r="D12" s="246"/>
      <c r="E12" s="246"/>
      <c r="F12" s="246"/>
      <c r="G12" s="1168" t="s">
        <v>481</v>
      </c>
      <c r="H12" s="1169"/>
      <c r="I12" s="1169"/>
      <c r="J12" s="1170"/>
      <c r="K12" s="269">
        <v>132219</v>
      </c>
      <c r="L12" s="270">
        <v>1674</v>
      </c>
      <c r="M12" s="271">
        <v>1191</v>
      </c>
      <c r="N12" s="272">
        <v>40.6</v>
      </c>
    </row>
    <row r="13" spans="1:16" ht="13.5" customHeight="1" x14ac:dyDescent="0.2">
      <c r="A13" s="250"/>
      <c r="B13" s="246"/>
      <c r="C13" s="246"/>
      <c r="D13" s="246"/>
      <c r="E13" s="246"/>
      <c r="F13" s="246"/>
      <c r="G13" s="1168" t="s">
        <v>482</v>
      </c>
      <c r="H13" s="1169"/>
      <c r="I13" s="1169"/>
      <c r="J13" s="1170"/>
      <c r="K13" s="269" t="s">
        <v>483</v>
      </c>
      <c r="L13" s="270" t="s">
        <v>483</v>
      </c>
      <c r="M13" s="271">
        <v>3</v>
      </c>
      <c r="N13" s="272" t="s">
        <v>483</v>
      </c>
    </row>
    <row r="14" spans="1:16" ht="13.5" customHeight="1" x14ac:dyDescent="0.2">
      <c r="A14" s="250"/>
      <c r="B14" s="246"/>
      <c r="C14" s="246"/>
      <c r="D14" s="246"/>
      <c r="E14" s="246"/>
      <c r="F14" s="246"/>
      <c r="G14" s="1168" t="s">
        <v>484</v>
      </c>
      <c r="H14" s="1169"/>
      <c r="I14" s="1169"/>
      <c r="J14" s="1170"/>
      <c r="K14" s="269">
        <v>377028</v>
      </c>
      <c r="L14" s="270">
        <v>4774</v>
      </c>
      <c r="M14" s="271">
        <v>3078</v>
      </c>
      <c r="N14" s="272">
        <v>55.1</v>
      </c>
    </row>
    <row r="15" spans="1:16" ht="13.5" customHeight="1" x14ac:dyDescent="0.2">
      <c r="A15" s="250"/>
      <c r="B15" s="246"/>
      <c r="C15" s="246"/>
      <c r="D15" s="246"/>
      <c r="E15" s="246"/>
      <c r="F15" s="246"/>
      <c r="G15" s="1168" t="s">
        <v>485</v>
      </c>
      <c r="H15" s="1169"/>
      <c r="I15" s="1169"/>
      <c r="J15" s="1170"/>
      <c r="K15" s="269">
        <v>382946</v>
      </c>
      <c r="L15" s="270">
        <v>4849</v>
      </c>
      <c r="M15" s="271">
        <v>1624</v>
      </c>
      <c r="N15" s="272">
        <v>198.6</v>
      </c>
    </row>
    <row r="16" spans="1:16" ht="13.2" x14ac:dyDescent="0.2">
      <c r="A16" s="250"/>
      <c r="B16" s="246"/>
      <c r="C16" s="246"/>
      <c r="D16" s="246"/>
      <c r="E16" s="246"/>
      <c r="F16" s="246"/>
      <c r="G16" s="1171" t="s">
        <v>486</v>
      </c>
      <c r="H16" s="1172"/>
      <c r="I16" s="1172"/>
      <c r="J16" s="1173"/>
      <c r="K16" s="270">
        <v>-800312</v>
      </c>
      <c r="L16" s="270">
        <v>-10133</v>
      </c>
      <c r="M16" s="271">
        <v>-7680</v>
      </c>
      <c r="N16" s="272">
        <v>31.9</v>
      </c>
    </row>
    <row r="17" spans="1:16" ht="13.2" x14ac:dyDescent="0.2">
      <c r="A17" s="250"/>
      <c r="B17" s="246"/>
      <c r="C17" s="246"/>
      <c r="D17" s="246"/>
      <c r="E17" s="246"/>
      <c r="F17" s="246"/>
      <c r="G17" s="1171" t="s">
        <v>170</v>
      </c>
      <c r="H17" s="1172"/>
      <c r="I17" s="1172"/>
      <c r="J17" s="1173"/>
      <c r="K17" s="270">
        <v>6703035</v>
      </c>
      <c r="L17" s="270">
        <v>84868</v>
      </c>
      <c r="M17" s="271">
        <v>81920</v>
      </c>
      <c r="N17" s="272">
        <v>3.6</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487</v>
      </c>
      <c r="H19" s="246"/>
      <c r="I19" s="246"/>
      <c r="J19" s="246"/>
      <c r="K19" s="246"/>
      <c r="L19" s="246"/>
      <c r="M19" s="246"/>
      <c r="N19" s="246"/>
    </row>
    <row r="20" spans="1:16" ht="13.2" x14ac:dyDescent="0.2">
      <c r="A20" s="250"/>
      <c r="B20" s="246"/>
      <c r="C20" s="246"/>
      <c r="D20" s="246"/>
      <c r="E20" s="246"/>
      <c r="F20" s="246"/>
      <c r="G20" s="274"/>
      <c r="H20" s="275"/>
      <c r="I20" s="275"/>
      <c r="J20" s="276"/>
      <c r="K20" s="277" t="s">
        <v>488</v>
      </c>
      <c r="L20" s="278" t="s">
        <v>489</v>
      </c>
      <c r="M20" s="279" t="s">
        <v>490</v>
      </c>
      <c r="N20" s="280"/>
    </row>
    <row r="21" spans="1:16" s="286" customFormat="1" ht="13.2" x14ac:dyDescent="0.2">
      <c r="A21" s="281"/>
      <c r="B21" s="251"/>
      <c r="C21" s="251"/>
      <c r="D21" s="251"/>
      <c r="E21" s="251"/>
      <c r="F21" s="251"/>
      <c r="G21" s="1165" t="s">
        <v>491</v>
      </c>
      <c r="H21" s="1166"/>
      <c r="I21" s="1166"/>
      <c r="J21" s="1167"/>
      <c r="K21" s="282">
        <v>7.09</v>
      </c>
      <c r="L21" s="283">
        <v>8.2100000000000009</v>
      </c>
      <c r="M21" s="284">
        <v>-1.1200000000000001</v>
      </c>
      <c r="N21" s="251"/>
      <c r="O21" s="285"/>
      <c r="P21" s="281"/>
    </row>
    <row r="22" spans="1:16" s="286" customFormat="1" ht="13.2" x14ac:dyDescent="0.2">
      <c r="A22" s="281"/>
      <c r="B22" s="251"/>
      <c r="C22" s="251"/>
      <c r="D22" s="251"/>
      <c r="E22" s="251"/>
      <c r="F22" s="251"/>
      <c r="G22" s="1165" t="s">
        <v>492</v>
      </c>
      <c r="H22" s="1166"/>
      <c r="I22" s="1166"/>
      <c r="J22" s="1167"/>
      <c r="K22" s="287">
        <v>100.9</v>
      </c>
      <c r="L22" s="288">
        <v>98.1</v>
      </c>
      <c r="M22" s="289">
        <v>2.8</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493</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494</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495</v>
      </c>
      <c r="H29" s="251"/>
      <c r="I29" s="251"/>
      <c r="J29" s="251"/>
      <c r="K29" s="246"/>
      <c r="L29" s="246"/>
      <c r="M29" s="246"/>
      <c r="N29" s="246"/>
      <c r="O29" s="295"/>
    </row>
    <row r="30" spans="1:16" ht="13.2" x14ac:dyDescent="0.2">
      <c r="A30" s="250"/>
      <c r="B30" s="246"/>
      <c r="C30" s="246"/>
      <c r="D30" s="246"/>
      <c r="E30" s="246"/>
      <c r="F30" s="246"/>
      <c r="G30" s="253"/>
      <c r="H30" s="254"/>
      <c r="I30" s="254"/>
      <c r="J30" s="255"/>
      <c r="K30" s="1154" t="s">
        <v>473</v>
      </c>
      <c r="L30" s="256"/>
      <c r="M30" s="257" t="s">
        <v>474</v>
      </c>
      <c r="N30" s="258"/>
    </row>
    <row r="31" spans="1:16" ht="13.2" x14ac:dyDescent="0.2">
      <c r="A31" s="250"/>
      <c r="B31" s="246"/>
      <c r="C31" s="246"/>
      <c r="D31" s="246"/>
      <c r="E31" s="246"/>
      <c r="F31" s="246"/>
      <c r="G31" s="259"/>
      <c r="H31" s="260"/>
      <c r="I31" s="260"/>
      <c r="J31" s="261"/>
      <c r="K31" s="1155"/>
      <c r="L31" s="262" t="s">
        <v>475</v>
      </c>
      <c r="M31" s="263" t="s">
        <v>476</v>
      </c>
      <c r="N31" s="264" t="s">
        <v>477</v>
      </c>
    </row>
    <row r="32" spans="1:16" ht="27" customHeight="1" x14ac:dyDescent="0.2">
      <c r="A32" s="250"/>
      <c r="B32" s="246"/>
      <c r="C32" s="246"/>
      <c r="D32" s="246"/>
      <c r="E32" s="246"/>
      <c r="F32" s="246"/>
      <c r="G32" s="1156" t="s">
        <v>496</v>
      </c>
      <c r="H32" s="1157"/>
      <c r="I32" s="1157"/>
      <c r="J32" s="1158"/>
      <c r="K32" s="296">
        <v>2730076</v>
      </c>
      <c r="L32" s="296">
        <v>34566</v>
      </c>
      <c r="M32" s="297">
        <v>53781</v>
      </c>
      <c r="N32" s="298">
        <v>-35.700000000000003</v>
      </c>
    </row>
    <row r="33" spans="1:16" ht="13.5" customHeight="1" x14ac:dyDescent="0.2">
      <c r="A33" s="250"/>
      <c r="B33" s="246"/>
      <c r="C33" s="246"/>
      <c r="D33" s="246"/>
      <c r="E33" s="246"/>
      <c r="F33" s="246"/>
      <c r="G33" s="1156" t="s">
        <v>497</v>
      </c>
      <c r="H33" s="1157"/>
      <c r="I33" s="1157"/>
      <c r="J33" s="1158"/>
      <c r="K33" s="296" t="s">
        <v>483</v>
      </c>
      <c r="L33" s="296" t="s">
        <v>483</v>
      </c>
      <c r="M33" s="297" t="s">
        <v>483</v>
      </c>
      <c r="N33" s="298" t="s">
        <v>483</v>
      </c>
    </row>
    <row r="34" spans="1:16" ht="27" customHeight="1" x14ac:dyDescent="0.2">
      <c r="A34" s="250"/>
      <c r="B34" s="246"/>
      <c r="C34" s="246"/>
      <c r="D34" s="246"/>
      <c r="E34" s="246"/>
      <c r="F34" s="246"/>
      <c r="G34" s="1156" t="s">
        <v>498</v>
      </c>
      <c r="H34" s="1157"/>
      <c r="I34" s="1157"/>
      <c r="J34" s="1158"/>
      <c r="K34" s="296" t="s">
        <v>483</v>
      </c>
      <c r="L34" s="296" t="s">
        <v>483</v>
      </c>
      <c r="M34" s="297">
        <v>41</v>
      </c>
      <c r="N34" s="298" t="s">
        <v>483</v>
      </c>
    </row>
    <row r="35" spans="1:16" ht="27" customHeight="1" x14ac:dyDescent="0.2">
      <c r="A35" s="250"/>
      <c r="B35" s="246"/>
      <c r="C35" s="246"/>
      <c r="D35" s="246"/>
      <c r="E35" s="246"/>
      <c r="F35" s="246"/>
      <c r="G35" s="1156" t="s">
        <v>499</v>
      </c>
      <c r="H35" s="1157"/>
      <c r="I35" s="1157"/>
      <c r="J35" s="1158"/>
      <c r="K35" s="296">
        <v>986906</v>
      </c>
      <c r="L35" s="296">
        <v>12495</v>
      </c>
      <c r="M35" s="297">
        <v>14373</v>
      </c>
      <c r="N35" s="298">
        <v>-13.1</v>
      </c>
    </row>
    <row r="36" spans="1:16" ht="27" customHeight="1" x14ac:dyDescent="0.2">
      <c r="A36" s="250"/>
      <c r="B36" s="246"/>
      <c r="C36" s="246"/>
      <c r="D36" s="246"/>
      <c r="E36" s="246"/>
      <c r="F36" s="246"/>
      <c r="G36" s="1156" t="s">
        <v>500</v>
      </c>
      <c r="H36" s="1157"/>
      <c r="I36" s="1157"/>
      <c r="J36" s="1158"/>
      <c r="K36" s="296">
        <v>314674</v>
      </c>
      <c r="L36" s="296">
        <v>3984</v>
      </c>
      <c r="M36" s="297">
        <v>1414</v>
      </c>
      <c r="N36" s="298">
        <v>181.8</v>
      </c>
    </row>
    <row r="37" spans="1:16" ht="13.5" customHeight="1" x14ac:dyDescent="0.2">
      <c r="A37" s="250"/>
      <c r="B37" s="246"/>
      <c r="C37" s="246"/>
      <c r="D37" s="246"/>
      <c r="E37" s="246"/>
      <c r="F37" s="246"/>
      <c r="G37" s="1156" t="s">
        <v>501</v>
      </c>
      <c r="H37" s="1157"/>
      <c r="I37" s="1157"/>
      <c r="J37" s="1158"/>
      <c r="K37" s="296">
        <v>34656</v>
      </c>
      <c r="L37" s="296">
        <v>439</v>
      </c>
      <c r="M37" s="297">
        <v>886</v>
      </c>
      <c r="N37" s="298">
        <v>-50.5</v>
      </c>
    </row>
    <row r="38" spans="1:16" ht="27" customHeight="1" x14ac:dyDescent="0.2">
      <c r="A38" s="250"/>
      <c r="B38" s="246"/>
      <c r="C38" s="246"/>
      <c r="D38" s="246"/>
      <c r="E38" s="246"/>
      <c r="F38" s="246"/>
      <c r="G38" s="1159" t="s">
        <v>502</v>
      </c>
      <c r="H38" s="1160"/>
      <c r="I38" s="1160"/>
      <c r="J38" s="1161"/>
      <c r="K38" s="299" t="s">
        <v>483</v>
      </c>
      <c r="L38" s="299" t="s">
        <v>483</v>
      </c>
      <c r="M38" s="300">
        <v>2</v>
      </c>
      <c r="N38" s="301" t="s">
        <v>483</v>
      </c>
      <c r="O38" s="295"/>
    </row>
    <row r="39" spans="1:16" ht="13.2" x14ac:dyDescent="0.2">
      <c r="A39" s="250"/>
      <c r="B39" s="246"/>
      <c r="C39" s="246"/>
      <c r="D39" s="246"/>
      <c r="E39" s="246"/>
      <c r="F39" s="246"/>
      <c r="G39" s="1159" t="s">
        <v>503</v>
      </c>
      <c r="H39" s="1160"/>
      <c r="I39" s="1160"/>
      <c r="J39" s="1161"/>
      <c r="K39" s="302">
        <v>-144027</v>
      </c>
      <c r="L39" s="302">
        <v>-1824</v>
      </c>
      <c r="M39" s="303">
        <v>-4261</v>
      </c>
      <c r="N39" s="304">
        <v>-57.2</v>
      </c>
      <c r="O39" s="295"/>
    </row>
    <row r="40" spans="1:16" ht="27" customHeight="1" x14ac:dyDescent="0.2">
      <c r="A40" s="250"/>
      <c r="B40" s="246"/>
      <c r="C40" s="246"/>
      <c r="D40" s="246"/>
      <c r="E40" s="246"/>
      <c r="F40" s="246"/>
      <c r="G40" s="1156" t="s">
        <v>504</v>
      </c>
      <c r="H40" s="1157"/>
      <c r="I40" s="1157"/>
      <c r="J40" s="1158"/>
      <c r="K40" s="302">
        <v>-2480308</v>
      </c>
      <c r="L40" s="302">
        <v>-31403</v>
      </c>
      <c r="M40" s="303">
        <v>-47768</v>
      </c>
      <c r="N40" s="304">
        <v>-34.299999999999997</v>
      </c>
      <c r="O40" s="295"/>
    </row>
    <row r="41" spans="1:16" ht="13.2" x14ac:dyDescent="0.2">
      <c r="A41" s="250"/>
      <c r="B41" s="246"/>
      <c r="C41" s="246"/>
      <c r="D41" s="246"/>
      <c r="E41" s="246"/>
      <c r="F41" s="246"/>
      <c r="G41" s="1162" t="s">
        <v>281</v>
      </c>
      <c r="H41" s="1163"/>
      <c r="I41" s="1163"/>
      <c r="J41" s="1164"/>
      <c r="K41" s="296">
        <v>1441977</v>
      </c>
      <c r="L41" s="302">
        <v>18257</v>
      </c>
      <c r="M41" s="303">
        <v>18468</v>
      </c>
      <c r="N41" s="304">
        <v>-1.1000000000000001</v>
      </c>
      <c r="O41" s="295"/>
    </row>
    <row r="42" spans="1:16" ht="13.2" x14ac:dyDescent="0.2">
      <c r="A42" s="250"/>
      <c r="B42" s="246"/>
      <c r="C42" s="246"/>
      <c r="D42" s="246"/>
      <c r="E42" s="246"/>
      <c r="F42" s="246"/>
      <c r="G42" s="305" t="s">
        <v>505</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506</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507</v>
      </c>
      <c r="H48" s="310"/>
      <c r="I48" s="310"/>
      <c r="J48" s="310"/>
      <c r="K48" s="310"/>
      <c r="L48" s="310"/>
      <c r="M48" s="311"/>
      <c r="N48" s="310"/>
    </row>
    <row r="49" spans="1:14" ht="13.5" customHeight="1" x14ac:dyDescent="0.2">
      <c r="A49" s="250"/>
      <c r="B49" s="246"/>
      <c r="C49" s="246"/>
      <c r="D49" s="246"/>
      <c r="E49" s="246"/>
      <c r="F49" s="246"/>
      <c r="G49" s="312"/>
      <c r="H49" s="313"/>
      <c r="I49" s="1149" t="s">
        <v>473</v>
      </c>
      <c r="J49" s="1151" t="s">
        <v>508</v>
      </c>
      <c r="K49" s="1152"/>
      <c r="L49" s="1152"/>
      <c r="M49" s="1152"/>
      <c r="N49" s="1153"/>
    </row>
    <row r="50" spans="1:14" ht="13.2" x14ac:dyDescent="0.2">
      <c r="A50" s="250"/>
      <c r="B50" s="246"/>
      <c r="C50" s="246"/>
      <c r="D50" s="246"/>
      <c r="E50" s="246"/>
      <c r="F50" s="246"/>
      <c r="G50" s="314"/>
      <c r="H50" s="315"/>
      <c r="I50" s="1150"/>
      <c r="J50" s="316" t="s">
        <v>509</v>
      </c>
      <c r="K50" s="317" t="s">
        <v>510</v>
      </c>
      <c r="L50" s="318" t="s">
        <v>511</v>
      </c>
      <c r="M50" s="319" t="s">
        <v>512</v>
      </c>
      <c r="N50" s="320" t="s">
        <v>513</v>
      </c>
    </row>
    <row r="51" spans="1:14" ht="13.2" x14ac:dyDescent="0.2">
      <c r="A51" s="250"/>
      <c r="B51" s="246"/>
      <c r="C51" s="246"/>
      <c r="D51" s="246"/>
      <c r="E51" s="246"/>
      <c r="F51" s="246"/>
      <c r="G51" s="312" t="s">
        <v>514</v>
      </c>
      <c r="H51" s="313"/>
      <c r="I51" s="321">
        <v>6656537</v>
      </c>
      <c r="J51" s="322">
        <v>80356</v>
      </c>
      <c r="K51" s="323">
        <v>102.5</v>
      </c>
      <c r="L51" s="324">
        <v>50880</v>
      </c>
      <c r="M51" s="325">
        <v>7</v>
      </c>
      <c r="N51" s="326">
        <v>95.5</v>
      </c>
    </row>
    <row r="52" spans="1:14" ht="13.2" x14ac:dyDescent="0.2">
      <c r="A52" s="250"/>
      <c r="B52" s="246"/>
      <c r="C52" s="246"/>
      <c r="D52" s="246"/>
      <c r="E52" s="246"/>
      <c r="F52" s="246"/>
      <c r="G52" s="327"/>
      <c r="H52" s="328" t="s">
        <v>515</v>
      </c>
      <c r="I52" s="329">
        <v>3909096</v>
      </c>
      <c r="J52" s="330">
        <v>47190</v>
      </c>
      <c r="K52" s="331">
        <v>78.3</v>
      </c>
      <c r="L52" s="332">
        <v>26879</v>
      </c>
      <c r="M52" s="333">
        <v>2.4</v>
      </c>
      <c r="N52" s="334">
        <v>75.900000000000006</v>
      </c>
    </row>
    <row r="53" spans="1:14" ht="13.2" x14ac:dyDescent="0.2">
      <c r="A53" s="250"/>
      <c r="B53" s="246"/>
      <c r="C53" s="246"/>
      <c r="D53" s="246"/>
      <c r="E53" s="246"/>
      <c r="F53" s="246"/>
      <c r="G53" s="312" t="s">
        <v>516</v>
      </c>
      <c r="H53" s="313"/>
      <c r="I53" s="321">
        <v>3949770</v>
      </c>
      <c r="J53" s="322">
        <v>48098</v>
      </c>
      <c r="K53" s="323">
        <v>-40.1</v>
      </c>
      <c r="L53" s="324">
        <v>63956</v>
      </c>
      <c r="M53" s="325">
        <v>25.7</v>
      </c>
      <c r="N53" s="326">
        <v>-65.8</v>
      </c>
    </row>
    <row r="54" spans="1:14" ht="13.2" x14ac:dyDescent="0.2">
      <c r="A54" s="250"/>
      <c r="B54" s="246"/>
      <c r="C54" s="246"/>
      <c r="D54" s="246"/>
      <c r="E54" s="246"/>
      <c r="F54" s="246"/>
      <c r="G54" s="327"/>
      <c r="H54" s="328" t="s">
        <v>515</v>
      </c>
      <c r="I54" s="329">
        <v>1570489</v>
      </c>
      <c r="J54" s="330">
        <v>19124</v>
      </c>
      <c r="K54" s="331">
        <v>-59.5</v>
      </c>
      <c r="L54" s="332">
        <v>29239</v>
      </c>
      <c r="M54" s="333">
        <v>8.8000000000000007</v>
      </c>
      <c r="N54" s="334">
        <v>-68.3</v>
      </c>
    </row>
    <row r="55" spans="1:14" ht="13.2" x14ac:dyDescent="0.2">
      <c r="A55" s="250"/>
      <c r="B55" s="246"/>
      <c r="C55" s="246"/>
      <c r="D55" s="246"/>
      <c r="E55" s="246"/>
      <c r="F55" s="246"/>
      <c r="G55" s="312" t="s">
        <v>517</v>
      </c>
      <c r="H55" s="313"/>
      <c r="I55" s="321">
        <v>4843022</v>
      </c>
      <c r="J55" s="322">
        <v>59742</v>
      </c>
      <c r="K55" s="323">
        <v>24.2</v>
      </c>
      <c r="L55" s="324">
        <v>66255</v>
      </c>
      <c r="M55" s="325">
        <v>3.6</v>
      </c>
      <c r="N55" s="326">
        <v>20.6</v>
      </c>
    </row>
    <row r="56" spans="1:14" ht="13.2" x14ac:dyDescent="0.2">
      <c r="A56" s="250"/>
      <c r="B56" s="246"/>
      <c r="C56" s="246"/>
      <c r="D56" s="246"/>
      <c r="E56" s="246"/>
      <c r="F56" s="246"/>
      <c r="G56" s="327"/>
      <c r="H56" s="328" t="s">
        <v>515</v>
      </c>
      <c r="I56" s="329">
        <v>2434671</v>
      </c>
      <c r="J56" s="330">
        <v>30034</v>
      </c>
      <c r="K56" s="331">
        <v>57</v>
      </c>
      <c r="L56" s="332">
        <v>31822</v>
      </c>
      <c r="M56" s="333">
        <v>8.8000000000000007</v>
      </c>
      <c r="N56" s="334">
        <v>48.2</v>
      </c>
    </row>
    <row r="57" spans="1:14" ht="13.2" x14ac:dyDescent="0.2">
      <c r="A57" s="250"/>
      <c r="B57" s="246"/>
      <c r="C57" s="246"/>
      <c r="D57" s="246"/>
      <c r="E57" s="246"/>
      <c r="F57" s="246"/>
      <c r="G57" s="312" t="s">
        <v>518</v>
      </c>
      <c r="H57" s="313"/>
      <c r="I57" s="321">
        <v>6649759</v>
      </c>
      <c r="J57" s="322">
        <v>83106</v>
      </c>
      <c r="K57" s="323">
        <v>39.1</v>
      </c>
      <c r="L57" s="324">
        <v>92247</v>
      </c>
      <c r="M57" s="325">
        <v>39.200000000000003</v>
      </c>
      <c r="N57" s="326">
        <v>-0.1</v>
      </c>
    </row>
    <row r="58" spans="1:14" ht="13.2" x14ac:dyDescent="0.2">
      <c r="A58" s="250"/>
      <c r="B58" s="246"/>
      <c r="C58" s="246"/>
      <c r="D58" s="246"/>
      <c r="E58" s="246"/>
      <c r="F58" s="246"/>
      <c r="G58" s="327"/>
      <c r="H58" s="328" t="s">
        <v>515</v>
      </c>
      <c r="I58" s="329">
        <v>4297605</v>
      </c>
      <c r="J58" s="330">
        <v>53710</v>
      </c>
      <c r="K58" s="331">
        <v>78.8</v>
      </c>
      <c r="L58" s="332">
        <v>37204</v>
      </c>
      <c r="M58" s="333">
        <v>16.899999999999999</v>
      </c>
      <c r="N58" s="334">
        <v>61.9</v>
      </c>
    </row>
    <row r="59" spans="1:14" ht="13.2" x14ac:dyDescent="0.2">
      <c r="A59" s="250"/>
      <c r="B59" s="246"/>
      <c r="C59" s="246"/>
      <c r="D59" s="246"/>
      <c r="E59" s="246"/>
      <c r="F59" s="246"/>
      <c r="G59" s="312" t="s">
        <v>519</v>
      </c>
      <c r="H59" s="313"/>
      <c r="I59" s="321">
        <v>6401440</v>
      </c>
      <c r="J59" s="322">
        <v>81049</v>
      </c>
      <c r="K59" s="323">
        <v>-2.5</v>
      </c>
      <c r="L59" s="324">
        <v>67319</v>
      </c>
      <c r="M59" s="325">
        <v>-27</v>
      </c>
      <c r="N59" s="326">
        <v>24.5</v>
      </c>
    </row>
    <row r="60" spans="1:14" ht="13.2" x14ac:dyDescent="0.2">
      <c r="A60" s="250"/>
      <c r="B60" s="246"/>
      <c r="C60" s="246"/>
      <c r="D60" s="246"/>
      <c r="E60" s="246"/>
      <c r="F60" s="246"/>
      <c r="G60" s="327"/>
      <c r="H60" s="328" t="s">
        <v>515</v>
      </c>
      <c r="I60" s="335">
        <v>4569364</v>
      </c>
      <c r="J60" s="330">
        <v>57853</v>
      </c>
      <c r="K60" s="331">
        <v>7.7</v>
      </c>
      <c r="L60" s="332">
        <v>38101</v>
      </c>
      <c r="M60" s="333">
        <v>2.4</v>
      </c>
      <c r="N60" s="334">
        <v>5.3</v>
      </c>
    </row>
    <row r="61" spans="1:14" ht="13.2" x14ac:dyDescent="0.2">
      <c r="A61" s="250"/>
      <c r="B61" s="246"/>
      <c r="C61" s="246"/>
      <c r="D61" s="246"/>
      <c r="E61" s="246"/>
      <c r="F61" s="246"/>
      <c r="G61" s="312" t="s">
        <v>520</v>
      </c>
      <c r="H61" s="336"/>
      <c r="I61" s="337">
        <v>5700106</v>
      </c>
      <c r="J61" s="338">
        <v>70470</v>
      </c>
      <c r="K61" s="339">
        <v>24.6</v>
      </c>
      <c r="L61" s="340">
        <v>68131</v>
      </c>
      <c r="M61" s="341">
        <v>9.6999999999999993</v>
      </c>
      <c r="N61" s="326">
        <v>14.9</v>
      </c>
    </row>
    <row r="62" spans="1:14" ht="13.2" x14ac:dyDescent="0.2">
      <c r="A62" s="250"/>
      <c r="B62" s="246"/>
      <c r="C62" s="246"/>
      <c r="D62" s="246"/>
      <c r="E62" s="246"/>
      <c r="F62" s="246"/>
      <c r="G62" s="327"/>
      <c r="H62" s="328" t="s">
        <v>515</v>
      </c>
      <c r="I62" s="329">
        <v>3356245</v>
      </c>
      <c r="J62" s="330">
        <v>41582</v>
      </c>
      <c r="K62" s="331">
        <v>32.5</v>
      </c>
      <c r="L62" s="332">
        <v>32649</v>
      </c>
      <c r="M62" s="333">
        <v>7.9</v>
      </c>
      <c r="N62" s="334">
        <v>24.6</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2">
      <c r="B47" s="10"/>
      <c r="C47" s="1174" t="s">
        <v>3</v>
      </c>
      <c r="D47" s="1174"/>
      <c r="E47" s="1175"/>
      <c r="F47" s="11">
        <v>30.49</v>
      </c>
      <c r="G47" s="12">
        <v>37.950000000000003</v>
      </c>
      <c r="H47" s="12">
        <v>44.17</v>
      </c>
      <c r="I47" s="12">
        <v>45.59</v>
      </c>
      <c r="J47" s="13">
        <v>46.94</v>
      </c>
    </row>
    <row r="48" spans="2:10" ht="57.75" customHeight="1" x14ac:dyDescent="0.2">
      <c r="B48" s="14"/>
      <c r="C48" s="1176" t="s">
        <v>4</v>
      </c>
      <c r="D48" s="1176"/>
      <c r="E48" s="1177"/>
      <c r="F48" s="15">
        <v>15.23</v>
      </c>
      <c r="G48" s="16">
        <v>14.25</v>
      </c>
      <c r="H48" s="16">
        <v>9.5</v>
      </c>
      <c r="I48" s="16">
        <v>11.38</v>
      </c>
      <c r="J48" s="17">
        <v>10.75</v>
      </c>
    </row>
    <row r="49" spans="2:10" ht="57.75" customHeight="1" thickBot="1" x14ac:dyDescent="0.25">
      <c r="B49" s="18"/>
      <c r="C49" s="1178" t="s">
        <v>5</v>
      </c>
      <c r="D49" s="1178"/>
      <c r="E49" s="1179"/>
      <c r="F49" s="19" t="s">
        <v>527</v>
      </c>
      <c r="G49" s="20">
        <v>1.45</v>
      </c>
      <c r="H49" s="20" t="s">
        <v>528</v>
      </c>
      <c r="I49" s="20">
        <v>0.57999999999999996</v>
      </c>
      <c r="J49" s="21">
        <v>1.71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香取市</cp:lastModifiedBy>
  <cp:lastPrinted>2018-03-07T23:48:15Z</cp:lastPrinted>
  <dcterms:created xsi:type="dcterms:W3CDTF">2018-01-24T04:25:01Z</dcterms:created>
  <dcterms:modified xsi:type="dcterms:W3CDTF">2018-04-20T05:15:47Z</dcterms:modified>
  <cp:category/>
</cp:coreProperties>
</file>