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7財政課\02_財政\11 財政状況の公表\02 財政比較分析表\H27 290220_財政状況資料集\07_最終\"/>
    </mc:Choice>
  </mc:AlternateContent>
  <bookViews>
    <workbookView xWindow="2100" yWindow="60" windowWidth="14940" windowHeight="7872"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E41" i="9"/>
  <c r="AM41" i="9"/>
  <c r="U41" i="9"/>
  <c r="E41" i="9"/>
  <c r="C41" i="9"/>
  <c r="DG40" i="9"/>
  <c r="CQ40" i="9"/>
  <c r="CO40" i="9"/>
  <c r="BY40" i="9"/>
  <c r="BE40" i="9"/>
  <c r="AM40" i="9"/>
  <c r="U40" i="9"/>
  <c r="E40" i="9"/>
  <c r="C40" i="9"/>
  <c r="DG39" i="9"/>
  <c r="CQ39" i="9"/>
  <c r="CO39" i="9"/>
  <c r="BY39" i="9"/>
  <c r="BE39" i="9"/>
  <c r="AM39" i="9"/>
  <c r="U39" i="9"/>
  <c r="E39" i="9"/>
  <c r="C39" i="9"/>
  <c r="DG38" i="9"/>
  <c r="CQ38" i="9"/>
  <c r="CO38" i="9"/>
  <c r="BY38" i="9"/>
  <c r="BE38" i="9"/>
  <c r="AM38" i="9"/>
  <c r="U38" i="9"/>
  <c r="E38" i="9"/>
  <c r="C38" i="9"/>
  <c r="DG37" i="9"/>
  <c r="CQ37" i="9"/>
  <c r="CO37" i="9"/>
  <c r="BY37" i="9"/>
  <c r="BG37" i="9"/>
  <c r="BE37" i="9"/>
  <c r="AM37" i="9"/>
  <c r="W37" i="9"/>
  <c r="U37" i="9"/>
  <c r="E37" i="9"/>
  <c r="C37" i="9"/>
  <c r="DG36" i="9"/>
  <c r="CQ36" i="9"/>
  <c r="CO36" i="9"/>
  <c r="BY36" i="9"/>
  <c r="BG36" i="9"/>
  <c r="BE36" i="9"/>
  <c r="AM36" i="9"/>
  <c r="W36" i="9"/>
  <c r="U36" i="9"/>
  <c r="E36" i="9"/>
  <c r="C36" i="9"/>
  <c r="DG35" i="9"/>
  <c r="CQ35" i="9"/>
  <c r="CO35" i="9"/>
  <c r="BY35" i="9"/>
  <c r="BG35" i="9"/>
  <c r="BE35" i="9"/>
  <c r="AO35" i="9"/>
  <c r="AM35" i="9"/>
  <c r="W35" i="9"/>
  <c r="U35" i="9"/>
  <c r="E35" i="9"/>
  <c r="C35" i="9"/>
  <c r="DG34" i="9"/>
  <c r="CQ34" i="9"/>
  <c r="BY34" i="9"/>
  <c r="BW34" i="9" s="1"/>
  <c r="BG34" i="9"/>
  <c r="BE34" i="9"/>
  <c r="AO34" i="9"/>
  <c r="AM34" i="9"/>
  <c r="W34" i="9"/>
  <c r="U34" i="9"/>
  <c r="E34" i="9"/>
  <c r="C34" i="9"/>
  <c r="BW35" i="9" l="1"/>
  <c r="BW36" i="9" s="1"/>
  <c r="BW37" i="9" s="1"/>
  <c r="BW38" i="9" s="1"/>
  <c r="BW39" i="9" s="1"/>
  <c r="BW40" i="9" s="1"/>
  <c r="BW41" i="9" s="1"/>
  <c r="CO34" i="9" l="1"/>
</calcChain>
</file>

<file path=xl/sharedStrings.xml><?xml version="1.0" encoding="utf-8"?>
<sst xmlns="http://schemas.openxmlformats.org/spreadsheetml/2006/main" count="1037" uniqueCount="563">
  <si>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</si>
  <si>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</si>
  <si>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</si>
  <si>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</si>
  <si>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</si>
  <si>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</si>
  <si>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</si>
  <si>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</si>
  <si>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</si>
  <si>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</si>
  <si>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</si>
  <si>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</si>
  <si>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</si>
  <si>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</si>
  <si>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</si>
  <si>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</si>
  <si>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</si>
  <si>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</si>
  <si>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</si>
  <si>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</si>
  <si>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</si>
  <si>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</si>
  <si>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</si>
  <si>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</si>
  <si>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</si>
  <si>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</si>
  <si>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</si>
  <si>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</si>
  <si>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</si>
  <si>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</si>
  <si>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</si>
  <si>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</si>
  <si>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</si>
  <si>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</si>
  <si>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</si>
  <si>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</si>
  <si>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</si>
  <si>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</si>
  <si>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</si>
  <si>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</si>
  <si>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</si>
  <si>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</si>
  <si>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</si>
  <si>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</si>
  <si>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</si>
  <si>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</si>
  <si>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</si>
  <si>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</si>
  <si>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</si>
  <si>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</si>
  <si>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</si>
  <si>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</si>
  <si>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</si>
  <si>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</si>
  <si>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</si>
  <si>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</si>
  <si>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</si>
  <si>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</si>
  <si>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</si>
  <si>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</si>
  <si>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</si>
  <si>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</si>
  <si>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</si>
  <si>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</si>
  <si>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</si>
  <si>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</si>
  <si>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</si>
  <si>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</si>
  <si>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</si>
  <si>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</si>
  <si>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</si>
  <si>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</si>
  <si>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</si>
  <si>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</si>
  <si>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</si>
  <si>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</si>
  <si>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</si>
  <si>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</si>
  <si>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</si>
  <si>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</si>
  <si>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</si>
  <si>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香取市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</si>
  <si>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</si>
  <si>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</si>
  <si>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</si>
  <si>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</si>
  <si>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</si>
  <si>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</si>
  <si>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</si>
  <si>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</si>
  <si>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</si>
  <si>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</si>
  <si>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</si>
  <si>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</si>
  <si>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</si>
  <si>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</si>
  <si>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</si>
  <si>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</si>
  <si>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</si>
  <si>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</si>
  <si>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</si>
  <si>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</si>
  <si>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</si>
  <si>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</si>
  <si>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</si>
  <si>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</si>
  <si>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</si>
  <si>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</si>
  <si>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</si>
  <si>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</si>
  <si>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</si>
  <si>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</si>
  <si>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</si>
  <si>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</si>
  <si>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</si>
  <si>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</si>
  <si>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</si>
  <si>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</si>
  <si>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</si>
  <si>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</si>
  <si>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</si>
  <si>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</si>
  <si>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</si>
  <si>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</si>
  <si>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</si>
  <si>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</si>
  <si>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</si>
  <si>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</si>
  <si>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</si>
  <si>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</si>
  <si>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</si>
  <si>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</si>
  <si>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</si>
  <si>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</si>
  <si>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</si>
  <si>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</si>
  <si>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</si>
  <si>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</si>
  <si>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</si>
  <si>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</si>
  <si>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</si>
  <si>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</si>
  <si>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</si>
  <si>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</si>
  <si>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</si>
  <si>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</si>
  <si>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</si>
  <si>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</si>
  <si>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</si>
  <si>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</si>
  <si>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</si>
  <si>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</si>
  <si>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</si>
  <si>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</si>
  <si>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</si>
  <si>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</si>
  <si>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</si>
  <si>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</si>
  <si>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</si>
  <si>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</si>
  <si>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</si>
  <si>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</si>
  <si>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</si>
  <si>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</si>
  <si>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</si>
  <si>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</si>
  <si>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</si>
  <si>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</si>
  <si>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</si>
  <si>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</si>
  <si>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</si>
  <si>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</si>
  <si>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</si>
  <si>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</si>
  <si>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</si>
  <si>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</si>
  <si>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</si>
  <si>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</si>
  <si>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</si>
  <si>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</si>
  <si>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</si>
  <si>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</si>
  <si>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</si>
  <si>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</si>
  <si>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</si>
  <si>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</si>
  <si>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</si>
  <si>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</si>
  <si>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</si>
  <si>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</si>
  <si>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</si>
  <si>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</si>
  <si>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千葉県香取市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</si>
  <si>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</si>
  <si>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</si>
  <si>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</si>
  <si>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</si>
  <si>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</si>
  <si>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</si>
  <si>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</si>
  <si>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</si>
  <si>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</si>
  <si>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</si>
  <si>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</si>
  <si>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</si>
  <si>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</si>
  <si>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</si>
  <si>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</si>
  <si>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</si>
  <si>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</si>
  <si>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</si>
  <si>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</si>
  <si>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</si>
  <si>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</si>
  <si>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</si>
  <si>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</si>
  <si>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</si>
  <si>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</si>
  <si>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</si>
  <si>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</si>
  <si>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</si>
  <si>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</si>
  <si>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</si>
  <si>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</si>
  <si>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</si>
  <si>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</si>
  <si>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</si>
  <si>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</si>
  <si>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</si>
  <si>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</si>
  <si>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</si>
  <si>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</si>
  <si>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</si>
  <si>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</si>
  <si>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</si>
  <si>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</si>
  <si>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</si>
  <si>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</si>
  <si>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</si>
  <si>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</si>
  <si>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</si>
  <si>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</si>
  <si>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</si>
  <si>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</si>
  <si>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</si>
  <si>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</si>
  <si>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</si>
  <si>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</si>
  <si>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</si>
  <si>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</si>
  <si>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</si>
  <si>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</si>
  <si>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</si>
  <si>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</si>
  <si>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</si>
  <si>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</si>
  <si>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</si>
  <si>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</si>
  <si>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</si>
  <si>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</si>
  <si>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</si>
  <si>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</si>
  <si>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</si>
  <si>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</si>
  <si>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</si>
  <si>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</si>
  <si>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</si>
  <si>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</si>
  <si>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</si>
  <si>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</si>
  <si>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</si>
  <si>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</si>
  <si>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</si>
  <si>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</si>
  <si>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</si>
  <si>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</si>
  <si>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</si>
  <si>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</si>
  <si>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</si>
  <si>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</si>
  <si>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</si>
  <si>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</si>
  <si>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</si>
  <si>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</si>
  <si>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</si>
  <si>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</si>
  <si>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</si>
  <si>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</si>
  <si>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</si>
  <si>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</si>
  <si>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</si>
  <si>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</si>
  <si>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</si>
  <si>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</si>
  <si>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</si>
  <si>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</si>
  <si>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</si>
  <si>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</si>
  <si>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</si>
  <si>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</si>
  <si>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</si>
  <si>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</si>
  <si>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</si>
  <si>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</si>
  <si>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</si>
  <si>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</si>
  <si>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</si>
  <si>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</si>
  <si>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</si>
  <si>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</si>
  <si>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</si>
  <si>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</si>
  <si>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</si>
  <si>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</si>
  <si>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</si>
  <si>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</si>
  <si>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</si>
  <si>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</si>
  <si>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</si>
  <si>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</si>
  <si>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</si>
  <si>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</si>
  <si>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</si>
  <si>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</si>
  <si>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</si>
  <si>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</si>
  <si>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</si>
  <si>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</si>
  <si>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</si>
  <si>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</si>
  <si>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</si>
  <si>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</si>
  <si>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</si>
  <si>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</si>
  <si>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</si>
  <si>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</si>
  <si>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</si>
  <si>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</si>
  <si>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</si>
  <si>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</si>
  <si>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千葉県香取市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</si>
  <si>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</si>
  <si>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</si>
  <si>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</si>
  <si>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</si>
  <si>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</si>
  <si>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</si>
  <si>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</si>
  <si>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</si>
  <si>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</si>
  <si>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</si>
  <si>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</si>
  <si>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</si>
  <si>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</si>
  <si>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</si>
  <si>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</si>
  <si>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</si>
  <si>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</si>
  <si>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</si>
  <si>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</si>
  <si>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</si>
  <si>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香取市土地取得事業特別会計</t>
    <phoneticPr fontId="5"/>
  </si>
  <si>
    <t>香取市火葬場事業特別会計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</si>
  <si>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</si>
  <si>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</si>
  <si>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</si>
  <si>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</si>
  <si>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</si>
  <si>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</si>
  <si>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</si>
  <si>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</si>
  <si>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</si>
  <si>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</si>
  <si>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</si>
  <si>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</si>
  <si>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</si>
  <si>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香取市国民健康保険事業特別会計</t>
    <phoneticPr fontId="5"/>
  </si>
  <si>
    <t>香取市介護保険事業特別会計</t>
    <phoneticPr fontId="5"/>
  </si>
  <si>
    <t>香取市訪問看護事業特別会計</t>
    <phoneticPr fontId="5"/>
  </si>
  <si>
    <t>香取市後期高齢者医療事業特別会計</t>
    <phoneticPr fontId="5"/>
  </si>
  <si>
    <t>香取市水道事業会計</t>
    <phoneticPr fontId="5"/>
  </si>
  <si>
    <t>法適用企業</t>
    <phoneticPr fontId="5"/>
  </si>
  <si>
    <t>香取市簡易水道事業会計</t>
    <phoneticPr fontId="5"/>
  </si>
  <si>
    <t>香取市下水道事業特別会計</t>
    <phoneticPr fontId="5"/>
  </si>
  <si>
    <t>法非適用企業</t>
    <phoneticPr fontId="5"/>
  </si>
  <si>
    <t>香取市農業集落排水事業特別会計</t>
    <phoneticPr fontId="5"/>
  </si>
  <si>
    <t>香取市観光事業特別会計</t>
    <phoneticPr fontId="5"/>
  </si>
  <si>
    <t>香取市太陽光発電事業特別会計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</si>
  <si>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</si>
  <si>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</si>
  <si>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</si>
  <si>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</si>
  <si>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</si>
  <si>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</si>
  <si>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</si>
  <si>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</si>
  <si>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</si>
  <si>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</si>
  <si>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</si>
  <si>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</si>
  <si>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</si>
  <si>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</si>
  <si>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</si>
  <si>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</si>
  <si>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</si>
  <si>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</si>
  <si>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</si>
  <si>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</si>
  <si>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</si>
  <si>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</si>
  <si>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</si>
  <si>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</si>
  <si>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</si>
  <si>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</si>
  <si>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</si>
  <si>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</si>
  <si>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</si>
  <si>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</si>
  <si>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</si>
  <si>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</si>
  <si>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</si>
  <si>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</si>
  <si>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</si>
  <si>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</si>
  <si>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</si>
  <si>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</si>
  <si>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</si>
  <si>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</si>
  <si>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</si>
  <si>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</si>
  <si>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</si>
  <si>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</si>
  <si>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</si>
  <si>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</si>
  <si>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</si>
  <si>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</si>
  <si>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</si>
  <si>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</si>
  <si>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</si>
  <si>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</si>
  <si>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</si>
  <si>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</si>
  <si>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</si>
  <si>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</si>
  <si>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</si>
  <si>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</si>
  <si>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</si>
  <si>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</si>
  <si>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</si>
  <si>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</si>
  <si>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</si>
  <si>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</si>
  <si>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</si>
  <si>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</si>
  <si>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</si>
  <si>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</si>
  <si>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</si>
  <si>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</si>
  <si>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</si>
  <si>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</si>
  <si>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</si>
  <si>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</si>
  <si>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</si>
  <si>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</si>
  <si>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</si>
  <si>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</si>
  <si>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</si>
  <si>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</si>
  <si>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</si>
  <si>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</si>
  <si>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</si>
  <si>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</si>
  <si>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</si>
  <si>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</si>
  <si>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</si>
  <si>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</si>
  <si>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</si>
  <si>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</si>
  <si>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</si>
  <si>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</si>
  <si>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</si>
  <si>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</si>
  <si>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</si>
  <si>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</si>
  <si>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</si>
  <si>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</si>
  <si>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</si>
  <si>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</si>
  <si>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</si>
  <si>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</si>
  <si>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</si>
  <si>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</si>
  <si>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</si>
  <si>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</si>
  <si>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</si>
  <si>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</si>
  <si>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</si>
  <si>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</si>
  <si>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</si>
  <si>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</si>
  <si>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</si>
  <si>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</si>
  <si>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</si>
  <si>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</si>
  <si>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</si>
  <si>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</si>
  <si>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</si>
  <si>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</si>
  <si>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</si>
  <si>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</si>
  <si>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</si>
  <si>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</si>
  <si>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</si>
  <si>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</si>
  <si>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</si>
  <si>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</si>
  <si>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</si>
  <si>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</si>
  <si>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</si>
  <si>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</si>
  <si>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</si>
  <si>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</si>
  <si>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2.14</t>
  </si>
  <si>
    <t>▲ 4.62</t>
  </si>
  <si>
    <t>一般会計</t>
  </si>
  <si>
    <t>香取市水道事業会計</t>
  </si>
  <si>
    <t>香取市簡易水道事業会計</t>
  </si>
  <si>
    <t>香取市介護保険事業特別会計</t>
  </si>
  <si>
    <t>香取市国民健康保険事業特別会計</t>
  </si>
  <si>
    <t>香取市太陽光発電事業特別会計</t>
  </si>
  <si>
    <t>香取市下水道事業特別会計</t>
  </si>
  <si>
    <t>香取市後期高齢者医療事業特別会計</t>
  </si>
  <si>
    <t>その他会計（赤字）</t>
  </si>
  <si>
    <t>その他会計（黒字）</t>
  </si>
  <si>
    <t/>
  </si>
  <si>
    <t>紅小町の郷</t>
  </si>
  <si>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</si>
  <si>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</si>
  <si>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</si>
  <si>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</si>
  <si>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</si>
  <si>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</si>
  <si>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</si>
  <si>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</si>
  <si>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</si>
  <si>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香取市東庄町病院組合</t>
  </si>
  <si>
    <t>香取広域市町村圏事務組合（一般会計）</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</si>
  <si>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</si>
  <si>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</si>
  <si>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</si>
  <si>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</si>
  <si>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</si>
  <si>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</si>
  <si>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</si>
  <si>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</si>
  <si>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</si>
  <si>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</si>
  <si>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</si>
  <si>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</si>
  <si>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</si>
  <si>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減少傾向である。これは、職員数の減少により退職手当負担見込みが減少したことや、地方債の繰上償還を定期的に実施していることによる。しかしながら、将来負担比率は依然として類似団体平均より高くなっている状況にある。今後も施設の統廃合等の財源に合併特例債の発行を予定していることから、事業の選択に留意するとともに、財源措置のない地方債の発行を抑え、将来負担比率及び実質公債費比率の上昇を抑制したい。</t>
    <rPh sb="1" eb="3">
      <t>ショウライ</t>
    </rPh>
    <rPh sb="3" eb="5">
      <t>フタン</t>
    </rPh>
    <rPh sb="5" eb="7">
      <t>ヒリツ</t>
    </rPh>
    <rPh sb="8" eb="10">
      <t>ジッシツ</t>
    </rPh>
    <rPh sb="10" eb="13">
      <t>コウサイヒ</t>
    </rPh>
    <rPh sb="13" eb="15">
      <t>ヒリツ</t>
    </rPh>
    <rPh sb="18" eb="20">
      <t>ゲンショウ</t>
    </rPh>
    <rPh sb="20" eb="22">
      <t>ケイコウ</t>
    </rPh>
    <rPh sb="30" eb="32">
      <t>ショクイン</t>
    </rPh>
    <rPh sb="32" eb="33">
      <t>スウ</t>
    </rPh>
    <rPh sb="34" eb="36">
      <t>ゲンショウ</t>
    </rPh>
    <rPh sb="39" eb="41">
      <t>タイショク</t>
    </rPh>
    <rPh sb="41" eb="43">
      <t>テアテ</t>
    </rPh>
    <rPh sb="43" eb="45">
      <t>フタン</t>
    </rPh>
    <rPh sb="45" eb="47">
      <t>ミコ</t>
    </rPh>
    <rPh sb="49" eb="51">
      <t>ゲンショウ</t>
    </rPh>
    <rPh sb="57" eb="60">
      <t>チホウサイ</t>
    </rPh>
    <rPh sb="61" eb="63">
      <t>クリアゲ</t>
    </rPh>
    <rPh sb="63" eb="65">
      <t>ショウカン</t>
    </rPh>
    <rPh sb="66" eb="69">
      <t>テイキテキ</t>
    </rPh>
    <rPh sb="70" eb="72">
      <t>ジッシ</t>
    </rPh>
    <rPh sb="89" eb="91">
      <t>ショウライ</t>
    </rPh>
    <rPh sb="91" eb="93">
      <t>フタン</t>
    </rPh>
    <rPh sb="93" eb="95">
      <t>ヒリツ</t>
    </rPh>
    <rPh sb="96" eb="98">
      <t>イゼン</t>
    </rPh>
    <rPh sb="101" eb="103">
      <t>ルイジ</t>
    </rPh>
    <rPh sb="103" eb="105">
      <t>ダンタイ</t>
    </rPh>
    <rPh sb="105" eb="107">
      <t>ヘイキン</t>
    </rPh>
    <rPh sb="109" eb="110">
      <t>タカ</t>
    </rPh>
    <rPh sb="116" eb="118">
      <t>ジョウキョウ</t>
    </rPh>
    <rPh sb="122" eb="124">
      <t>コンゴ</t>
    </rPh>
    <rPh sb="125" eb="127">
      <t>シセツ</t>
    </rPh>
    <rPh sb="128" eb="131">
      <t>トウハイゴウ</t>
    </rPh>
    <rPh sb="131" eb="132">
      <t>トウ</t>
    </rPh>
    <rPh sb="133" eb="135">
      <t>ザイゲン</t>
    </rPh>
    <rPh sb="136" eb="138">
      <t>ガッペイ</t>
    </rPh>
    <rPh sb="138" eb="140">
      <t>トクレイ</t>
    </rPh>
    <rPh sb="140" eb="141">
      <t>サイ</t>
    </rPh>
    <rPh sb="142" eb="144">
      <t>ハッコウ</t>
    </rPh>
    <rPh sb="145" eb="147">
      <t>ヨテイ</t>
    </rPh>
    <rPh sb="156" eb="158">
      <t>ジギョウ</t>
    </rPh>
    <rPh sb="159" eb="161">
      <t>センタク</t>
    </rPh>
    <rPh sb="162" eb="164">
      <t>リュウイ</t>
    </rPh>
    <rPh sb="171" eb="173">
      <t>ザイゲン</t>
    </rPh>
    <rPh sb="173" eb="175">
      <t>ソチ</t>
    </rPh>
    <rPh sb="178" eb="181">
      <t>チホウサイ</t>
    </rPh>
    <rPh sb="182" eb="184">
      <t>ハッコウ</t>
    </rPh>
    <rPh sb="185" eb="186">
      <t>オサ</t>
    </rPh>
    <rPh sb="188" eb="190">
      <t>ショウライ</t>
    </rPh>
    <rPh sb="190" eb="192">
      <t>フタン</t>
    </rPh>
    <rPh sb="194" eb="195">
      <t>オヨ</t>
    </rPh>
    <rPh sb="196" eb="198">
      <t>ジッシツ</t>
    </rPh>
    <rPh sb="198" eb="201">
      <t>コウサイヒ</t>
    </rPh>
    <rPh sb="201" eb="203">
      <t>ヒリツ</t>
    </rPh>
    <rPh sb="204" eb="206">
      <t>ジョウショウ</t>
    </rPh>
    <rPh sb="207" eb="209">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</si>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</sst>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c:ext xmlns:c16="http://schemas.microsoft.com/office/drawing/2014/chart" uri="{C3380CC4-5D6E-409C-BE32-E72D297353CC}">
              <c16:uniqueId val="{00000000-D854-4F33-AC0F-5D01277980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39690</c:v>
                </c:pt>
                <c:pt idx="1">
                  <c:v>80356</c:v>
                </c:pt>
                <c:pt idx="2">
                  <c:v>48098</c:v>
                </c:pt>
                <c:pt idx="3">
                  <c:v>59742</c:v>
                </c:pt>
                <c:pt idx="4">
                  <c:v>83106</c:v>
                </c:pt>
              </c:numCache>
            </c:numRef>
          </c:val>
          <c:smooth val="0"/>
          <c:extLst>
            <c:ext xmlns:c16="http://schemas.microsoft.com/office/drawing/2014/chart" uri="{C3380CC4-5D6E-409C-BE32-E72D297353CC}">
              <c16:uniqueId val="{00000001-D854-4F33-AC0F-5D012779800E}"/>
            </c:ext>
          </c:extLst>
        </c:ser>
        <c:dLbls>
          <c:showLegendKey val="0"/>
          <c:showVal val="0"/>
          <c:showCatName val="0"/>
          <c:showSerName val="0"/>
          <c:showPercent val="0"/>
          <c:showBubbleSize val="0"/>
        </c:dLbls>
        <c:marker val="1"/>
        <c:smooth val="0"/>
        <c:axId val="349133056"/>
        <c:axId val="349157632"/>
      </c:lineChart>
      <c:catAx>
        <c:axId val="34913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157632"/>
        <c:crosses val="autoZero"/>
        <c:auto val="1"/>
        <c:lblAlgn val="ctr"/>
        <c:lblOffset val="100"/>
        <c:tickLblSkip val="1"/>
        <c:tickMarkSkip val="1"/>
        <c:noMultiLvlLbl val="0"/>
      </c:catAx>
      <c:valAx>
        <c:axId val="3491576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913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14.57</c:v>
                </c:pt>
                <c:pt idx="1">
                  <c:v>15.23</c:v>
                </c:pt>
                <c:pt idx="2">
                  <c:v>14.25</c:v>
                </c:pt>
                <c:pt idx="3">
                  <c:v>9.5</c:v>
                </c:pt>
                <c:pt idx="4">
                  <c:v>11.38</c:v>
                </c:pt>
              </c:numCache>
            </c:numRef>
          </c:val>
          <c:extLst>
            <c:ext xmlns:c16="http://schemas.microsoft.com/office/drawing/2014/chart" uri="{C3380CC4-5D6E-409C-BE32-E72D297353CC}">
              <c16:uniqueId val="{00000000-8D69-49BE-8853-751EF40FCD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24.74</c:v>
                </c:pt>
                <c:pt idx="1">
                  <c:v>30.49</c:v>
                </c:pt>
                <c:pt idx="2">
                  <c:v>37.950000000000003</c:v>
                </c:pt>
                <c:pt idx="3">
                  <c:v>44.17</c:v>
                </c:pt>
                <c:pt idx="4">
                  <c:v>45.59</c:v>
                </c:pt>
              </c:numCache>
            </c:numRef>
          </c:val>
          <c:extLst>
            <c:ext xmlns:c16="http://schemas.microsoft.com/office/drawing/2014/chart" uri="{C3380CC4-5D6E-409C-BE32-E72D297353CC}">
              <c16:uniqueId val="{00000001-8D69-49BE-8853-751EF40FCD75}"/>
            </c:ext>
          </c:extLst>
        </c:ser>
        <c:dLbls>
          <c:showLegendKey val="0"/>
          <c:showVal val="0"/>
          <c:showCatName val="0"/>
          <c:showSerName val="0"/>
          <c:showPercent val="0"/>
          <c:showBubbleSize val="0"/>
        </c:dLbls>
        <c:gapWidth val="250"/>
        <c:overlap val="100"/>
        <c:axId val="97715328"/>
        <c:axId val="97717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5.35</c:v>
                </c:pt>
                <c:pt idx="1">
                  <c:v>-2.14</c:v>
                </c:pt>
                <c:pt idx="2">
                  <c:v>1.45</c:v>
                </c:pt>
                <c:pt idx="3">
                  <c:v>-4.62</c:v>
                </c:pt>
                <c:pt idx="4">
                  <c:v>0.57999999999999996</c:v>
                </c:pt>
              </c:numCache>
            </c:numRef>
          </c:val>
          <c:smooth val="0"/>
          <c:extLst>
            <c:ext xmlns:c16="http://schemas.microsoft.com/office/drawing/2014/chart" uri="{C3380CC4-5D6E-409C-BE32-E72D297353CC}">
              <c16:uniqueId val="{00000002-8D69-49BE-8853-751EF40FCD75}"/>
            </c:ext>
          </c:extLst>
        </c:ser>
        <c:dLbls>
          <c:showLegendKey val="0"/>
          <c:showVal val="0"/>
          <c:showCatName val="0"/>
          <c:showSerName val="0"/>
          <c:showPercent val="0"/>
          <c:showBubbleSize val="0"/>
        </c:dLbls>
        <c:marker val="1"/>
        <c:smooth val="0"/>
        <c:axId val="97715328"/>
        <c:axId val="97717632"/>
      </c:lineChart>
      <c:catAx>
        <c:axId val="9771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7632"/>
        <c:crosses val="autoZero"/>
        <c:auto val="1"/>
        <c:lblAlgn val="ctr"/>
        <c:lblOffset val="100"/>
        <c:tickLblSkip val="1"/>
        <c:tickMarkSkip val="1"/>
        <c:noMultiLvlLbl val="0"/>
      </c:catAx>
      <c:valAx>
        <c:axId val="9771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0.06</c:v>
                </c:pt>
                <c:pt idx="4">
                  <c:v>#N/A</c:v>
                </c:pt>
                <c:pt idx="5">
                  <c:v>0.06</c:v>
                </c:pt>
                <c:pt idx="6">
                  <c:v>#N/A</c:v>
                </c:pt>
                <c:pt idx="7">
                  <c:v>0.08</c:v>
                </c:pt>
                <c:pt idx="8">
                  <c:v>#N/A</c:v>
                </c:pt>
                <c:pt idx="9">
                  <c:v>0</c:v>
                </c:pt>
              </c:numCache>
            </c:numRef>
          </c:val>
          <c:extLst>
            <c:ext xmlns:c16="http://schemas.microsoft.com/office/drawing/2014/chart" uri="{C3380CC4-5D6E-409C-BE32-E72D297353CC}">
              <c16:uniqueId val="{00000000-E965-4AE6-AE3E-DC1E2505C6C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65-4AE6-AE3E-DC1E2505C6CD}"/>
            </c:ext>
          </c:extLst>
        </c:ser>
        <c:ser>
          <c:idx val="2"/>
          <c:order val="2"/>
          <c:tx>
            <c:strRef>
              <c:f>データシート!$A$29</c:f>
              <c:strCache>
                <c:ptCount val="1"/>
                <c:pt idx="0">
                  <c:v>香取市後期高齢者医療事業特別会計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965-4AE6-AE3E-DC1E2505C6CD}"/>
            </c:ext>
          </c:extLst>
        </c:ser>
        <c:ser>
          <c:idx val="3"/>
          <c:order val="3"/>
          <c:tx>
            <c:strRef>
              <c:f>データシート!$A$30</c:f>
              <c:strCache>
                <c:ptCount val="1"/>
                <c:pt idx="0">
                  <c:v>香取市下水道事業特別会計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965-4AE6-AE3E-DC1E2505C6CD}"/>
            </c:ext>
          </c:extLst>
        </c:ser>
        <c:ser>
          <c:idx val="4"/>
          <c:order val="4"/>
          <c:tx>
            <c:strRef>
              <c:f>データシート!$A$31</c:f>
              <c:strCache>
                <c:ptCount val="1"/>
                <c:pt idx="0">
                  <c:v>香取市太陽光発電事業特別会計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#N/A</c:v>
                </c:pt>
                <c:pt idx="5">
                  <c:v>0</c:v>
                </c:pt>
                <c:pt idx="6">
                  <c:v>#N/A</c:v>
                </c:pt>
                <c:pt idx="7">
                  <c:v>0.03</c:v>
                </c:pt>
                <c:pt idx="8">
                  <c:v>#N/A</c:v>
                </c:pt>
                <c:pt idx="9">
                  <c:v>0.17</c:v>
                </c:pt>
              </c:numCache>
            </c:numRef>
          </c:val>
          <c:extLst>
            <c:ext xmlns:c16="http://schemas.microsoft.com/office/drawing/2014/chart" uri="{C3380CC4-5D6E-409C-BE32-E72D297353CC}">
              <c16:uniqueId val="{00000004-E965-4AE6-AE3E-DC1E2505C6CD}"/>
            </c:ext>
          </c:extLst>
        </c:ser>
        <c:ser>
          <c:idx val="5"/>
          <c:order val="5"/>
          <c:tx>
            <c:strRef>
              <c:f>データシート!$A$32</c:f>
              <c:strCache>
                <c:ptCount val="1"/>
                <c:pt idx="0">
                  <c:v>香取市国民健康保険事業特別会計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2</c:v>
                </c:pt>
                <c:pt idx="2">
                  <c:v>#N/A</c:v>
                </c:pt>
                <c:pt idx="3">
                  <c:v>2.15</c:v>
                </c:pt>
                <c:pt idx="4">
                  <c:v>#N/A</c:v>
                </c:pt>
                <c:pt idx="5">
                  <c:v>2.89</c:v>
                </c:pt>
                <c:pt idx="6">
                  <c:v>#N/A</c:v>
                </c:pt>
                <c:pt idx="7">
                  <c:v>2.08</c:v>
                </c:pt>
                <c:pt idx="8">
                  <c:v>#N/A</c:v>
                </c:pt>
                <c:pt idx="9">
                  <c:v>1.1599999999999999</c:v>
                </c:pt>
              </c:numCache>
            </c:numRef>
          </c:val>
          <c:extLst>
            <c:ext xmlns:c16="http://schemas.microsoft.com/office/drawing/2014/chart" uri="{C3380CC4-5D6E-409C-BE32-E72D297353CC}">
              <c16:uniqueId val="{00000005-E965-4AE6-AE3E-DC1E2505C6CD}"/>
            </c:ext>
          </c:extLst>
        </c:ser>
        <c:ser>
          <c:idx val="6"/>
          <c:order val="6"/>
          <c:tx>
            <c:strRef>
              <c:f>データシート!$A$33</c:f>
              <c:strCache>
                <c:ptCount val="1"/>
                <c:pt idx="0">
                  <c:v>香取市介護保険事業特別会計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0.38</c:v>
                </c:pt>
                <c:pt idx="4">
                  <c:v>#N/A</c:v>
                </c:pt>
                <c:pt idx="5">
                  <c:v>0.47</c:v>
                </c:pt>
                <c:pt idx="6">
                  <c:v>#N/A</c:v>
                </c:pt>
                <c:pt idx="7">
                  <c:v>0.81</c:v>
                </c:pt>
                <c:pt idx="8">
                  <c:v>#N/A</c:v>
                </c:pt>
                <c:pt idx="9">
                  <c:v>1.51</c:v>
                </c:pt>
              </c:numCache>
            </c:numRef>
          </c:val>
          <c:extLst>
            <c:ext xmlns:c16="http://schemas.microsoft.com/office/drawing/2014/chart" uri="{C3380CC4-5D6E-409C-BE32-E72D297353CC}">
              <c16:uniqueId val="{00000006-E965-4AE6-AE3E-DC1E2505C6CD}"/>
            </c:ext>
          </c:extLst>
        </c:ser>
        <c:ser>
          <c:idx val="7"/>
          <c:order val="7"/>
          <c:tx>
            <c:strRef>
              <c:f>データシート!$A$34</c:f>
              <c:strCache>
                <c:ptCount val="1"/>
                <c:pt idx="0">
                  <c:v>香取市簡易水道事業会計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1.1299999999999999</c:v>
                </c:pt>
                <c:pt idx="2">
                  <c:v>#N/A</c:v>
                </c:pt>
                <c:pt idx="3">
                  <c:v>1.3</c:v>
                </c:pt>
                <c:pt idx="4">
                  <c:v>#N/A</c:v>
                </c:pt>
                <c:pt idx="5">
                  <c:v>1.43</c:v>
                </c:pt>
                <c:pt idx="6">
                  <c:v>#N/A</c:v>
                </c:pt>
                <c:pt idx="7">
                  <c:v>1.69</c:v>
                </c:pt>
                <c:pt idx="8">
                  <c:v>#N/A</c:v>
                </c:pt>
                <c:pt idx="9">
                  <c:v>1.93</c:v>
                </c:pt>
              </c:numCache>
            </c:numRef>
          </c:val>
          <c:extLst>
            <c:ext xmlns:c16="http://schemas.microsoft.com/office/drawing/2014/chart" uri="{C3380CC4-5D6E-409C-BE32-E72D297353CC}">
              <c16:uniqueId val="{00000007-E965-4AE6-AE3E-DC1E2505C6CD}"/>
            </c:ext>
          </c:extLst>
        </c:ser>
        <c:ser>
          <c:idx val="8"/>
          <c:order val="8"/>
          <c:tx>
            <c:strRef>
              <c:f>データシート!$A$35</c:f>
              <c:strCache>
                <c:ptCount val="1"/>
                <c:pt idx="0">
                  <c:v>香取市水道事業会計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2.11</c:v>
                </c:pt>
                <c:pt idx="2">
                  <c:v>#N/A</c:v>
                </c:pt>
                <c:pt idx="3">
                  <c:v>3.29</c:v>
                </c:pt>
                <c:pt idx="4">
                  <c:v>#N/A</c:v>
                </c:pt>
                <c:pt idx="5">
                  <c:v>2.0099999999999998</c:v>
                </c:pt>
                <c:pt idx="6">
                  <c:v>#N/A</c:v>
                </c:pt>
                <c:pt idx="7">
                  <c:v>2.72</c:v>
                </c:pt>
                <c:pt idx="8">
                  <c:v>#N/A</c:v>
                </c:pt>
                <c:pt idx="9">
                  <c:v>3</c:v>
                </c:pt>
              </c:numCache>
            </c:numRef>
          </c:val>
          <c:extLst>
            <c:ext xmlns:c16="http://schemas.microsoft.com/office/drawing/2014/chart" uri="{C3380CC4-5D6E-409C-BE32-E72D297353CC}">
              <c16:uniqueId val="{00000008-E965-4AE6-AE3E-DC1E2505C6C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14.48</c:v>
                </c:pt>
                <c:pt idx="2">
                  <c:v>#N/A</c:v>
                </c:pt>
                <c:pt idx="3">
                  <c:v>15.16</c:v>
                </c:pt>
                <c:pt idx="4">
                  <c:v>#N/A</c:v>
                </c:pt>
                <c:pt idx="5">
                  <c:v>14.18</c:v>
                </c:pt>
                <c:pt idx="6">
                  <c:v>#N/A</c:v>
                </c:pt>
                <c:pt idx="7">
                  <c:v>9.41</c:v>
                </c:pt>
                <c:pt idx="8">
                  <c:v>#N/A</c:v>
                </c:pt>
                <c:pt idx="9">
                  <c:v>11.37</c:v>
                </c:pt>
              </c:numCache>
            </c:numRef>
          </c:val>
          <c:extLst>
            <c:ext xmlns:c16="http://schemas.microsoft.com/office/drawing/2014/chart" uri="{C3380CC4-5D6E-409C-BE32-E72D297353CC}">
              <c16:uniqueId val="{00000009-E965-4AE6-AE3E-DC1E2505C6CD}"/>
            </c:ext>
          </c:extLst>
        </c:ser>
        <c:dLbls>
          <c:showLegendKey val="0"/>
          <c:showVal val="0"/>
          <c:showCatName val="0"/>
          <c:showSerName val="0"/>
          <c:showPercent val="0"/>
          <c:showBubbleSize val="0"/>
        </c:dLbls>
        <c:gapWidth val="150"/>
        <c:overlap val="100"/>
        <c:axId val="149653376"/>
        <c:axId val="151679360"/>
      </c:barChart>
      <c:catAx>
        <c:axId val="1496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360"/>
        <c:crosses val="autoZero"/>
        <c:auto val="1"/>
        <c:lblAlgn val="ctr"/>
        <c:lblOffset val="100"/>
        <c:tickLblSkip val="1"/>
        <c:tickMarkSkip val="1"/>
        <c:noMultiLvlLbl val="0"/>
      </c:catAx>
      <c:valAx>
        <c:axId val="15167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2281</c:v>
                </c:pt>
                <c:pt idx="5">
                  <c:v>2358</c:v>
                </c:pt>
                <c:pt idx="8">
                  <c:v>2464</c:v>
                </c:pt>
                <c:pt idx="11">
                  <c:v>2618</c:v>
                </c:pt>
                <c:pt idx="14">
                  <c:v>2560</c:v>
                </c:pt>
              </c:numCache>
            </c:numRef>
          </c:val>
          <c:extLst>
            <c:ext xmlns:c16="http://schemas.microsoft.com/office/drawing/2014/chart" uri="{C3380CC4-5D6E-409C-BE32-E72D297353CC}">
              <c16:uniqueId val="{00000000-584A-4826-BED7-9D98D1BD84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4A-4826-BED7-9D98D1BD84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56</c:v>
                </c:pt>
                <c:pt idx="3">
                  <c:v>40</c:v>
                </c:pt>
                <c:pt idx="6">
                  <c:v>39</c:v>
                </c:pt>
                <c:pt idx="9">
                  <c:v>39</c:v>
                </c:pt>
                <c:pt idx="12">
                  <c:v>38</c:v>
                </c:pt>
              </c:numCache>
            </c:numRef>
          </c:val>
          <c:extLst>
            <c:ext xmlns:c16="http://schemas.microsoft.com/office/drawing/2014/chart" uri="{C3380CC4-5D6E-409C-BE32-E72D297353CC}">
              <c16:uniqueId val="{00000002-584A-4826-BED7-9D98D1BD84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363</c:v>
                </c:pt>
                <c:pt idx="3">
                  <c:v>328</c:v>
                </c:pt>
                <c:pt idx="6">
                  <c:v>258</c:v>
                </c:pt>
                <c:pt idx="9">
                  <c:v>263</c:v>
                </c:pt>
                <c:pt idx="12">
                  <c:v>273</c:v>
                </c:pt>
              </c:numCache>
            </c:numRef>
          </c:val>
          <c:extLst>
            <c:ext xmlns:c16="http://schemas.microsoft.com/office/drawing/2014/chart" uri="{C3380CC4-5D6E-409C-BE32-E72D297353CC}">
              <c16:uniqueId val="{00000003-584A-4826-BED7-9D98D1BD84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949</c:v>
                </c:pt>
                <c:pt idx="3">
                  <c:v>1193</c:v>
                </c:pt>
                <c:pt idx="6">
                  <c:v>820</c:v>
                </c:pt>
                <c:pt idx="9">
                  <c:v>806</c:v>
                </c:pt>
                <c:pt idx="12">
                  <c:v>1046</c:v>
                </c:pt>
              </c:numCache>
            </c:numRef>
          </c:val>
          <c:extLst>
            <c:ext xmlns:c16="http://schemas.microsoft.com/office/drawing/2014/chart" uri="{C3380CC4-5D6E-409C-BE32-E72D297353CC}">
              <c16:uniqueId val="{00000004-584A-4826-BED7-9D98D1BD84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4A-4826-BED7-9D98D1BD84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4A-4826-BED7-9D98D1BD84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2773</c:v>
                </c:pt>
                <c:pt idx="3">
                  <c:v>2720</c:v>
                </c:pt>
                <c:pt idx="6">
                  <c:v>2863</c:v>
                </c:pt>
                <c:pt idx="9">
                  <c:v>2886</c:v>
                </c:pt>
                <c:pt idx="12">
                  <c:v>2832</c:v>
                </c:pt>
              </c:numCache>
            </c:numRef>
          </c:val>
          <c:extLst>
            <c:ext xmlns:c16="http://schemas.microsoft.com/office/drawing/2014/chart" uri="{C3380CC4-5D6E-409C-BE32-E72D297353CC}">
              <c16:uniqueId val="{00000007-584A-4826-BED7-9D98D1BD8421}"/>
            </c:ext>
          </c:extLst>
        </c:ser>
        <c:dLbls>
          <c:showLegendKey val="0"/>
          <c:showVal val="0"/>
          <c:showCatName val="0"/>
          <c:showSerName val="0"/>
          <c:showPercent val="0"/>
          <c:showBubbleSize val="0"/>
        </c:dLbls>
        <c:gapWidth val="100"/>
        <c:overlap val="100"/>
        <c:axId val="154188416"/>
        <c:axId val="15435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1860</c:v>
                </c:pt>
                <c:pt idx="2">
                  <c:v>#N/A</c:v>
                </c:pt>
                <c:pt idx="3">
                  <c:v>#N/A</c:v>
                </c:pt>
                <c:pt idx="4">
                  <c:v>1923</c:v>
                </c:pt>
                <c:pt idx="5">
                  <c:v>#N/A</c:v>
                </c:pt>
                <c:pt idx="6">
                  <c:v>#N/A</c:v>
                </c:pt>
                <c:pt idx="7">
                  <c:v>1516</c:v>
                </c:pt>
                <c:pt idx="8">
                  <c:v>#N/A</c:v>
                </c:pt>
                <c:pt idx="9">
                  <c:v>#N/A</c:v>
                </c:pt>
                <c:pt idx="10">
                  <c:v>1376</c:v>
                </c:pt>
                <c:pt idx="11">
                  <c:v>#N/A</c:v>
                </c:pt>
                <c:pt idx="12">
                  <c:v>#N/A</c:v>
                </c:pt>
                <c:pt idx="13">
                  <c:v>1629</c:v>
                </c:pt>
                <c:pt idx="14">
                  <c:v>#N/A</c:v>
                </c:pt>
              </c:numCache>
            </c:numRef>
          </c:val>
          <c:smooth val="0"/>
          <c:extLst>
            <c:ext xmlns:c16="http://schemas.microsoft.com/office/drawing/2014/chart" uri="{C3380CC4-5D6E-409C-BE32-E72D297353CC}">
              <c16:uniqueId val="{00000008-584A-4826-BED7-9D98D1BD8421}"/>
            </c:ext>
          </c:extLst>
        </c:ser>
        <c:dLbls>
          <c:showLegendKey val="0"/>
          <c:showVal val="0"/>
          <c:showCatName val="0"/>
          <c:showSerName val="0"/>
          <c:showPercent val="0"/>
          <c:showBubbleSize val="0"/>
        </c:dLbls>
        <c:marker val="1"/>
        <c:smooth val="0"/>
        <c:axId val="154188416"/>
        <c:axId val="154355200"/>
      </c:lineChart>
      <c:catAx>
        <c:axId val="1541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5200"/>
        <c:crosses val="autoZero"/>
        <c:auto val="1"/>
        <c:lblAlgn val="ctr"/>
        <c:lblOffset val="100"/>
        <c:tickLblSkip val="1"/>
        <c:tickMarkSkip val="1"/>
        <c:noMultiLvlLbl val="0"/>
      </c:catAx>
      <c:valAx>
        <c:axId val="15435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8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26368</c:v>
                </c:pt>
                <c:pt idx="5">
                  <c:v>29423</c:v>
                </c:pt>
                <c:pt idx="8">
                  <c:v>31347</c:v>
                </c:pt>
                <c:pt idx="11">
                  <c:v>33400</c:v>
                </c:pt>
                <c:pt idx="14">
                  <c:v>35562</c:v>
                </c:pt>
              </c:numCache>
            </c:numRef>
          </c:val>
          <c:extLst>
            <c:ext xmlns:c16="http://schemas.microsoft.com/office/drawing/2014/chart" uri="{C3380CC4-5D6E-409C-BE32-E72D297353CC}">
              <c16:uniqueId val="{00000000-6828-44F6-A4D5-D02B842AF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3044</c:v>
                </c:pt>
                <c:pt idx="5">
                  <c:v>2427</c:v>
                </c:pt>
                <c:pt idx="8">
                  <c:v>1669</c:v>
                </c:pt>
                <c:pt idx="11">
                  <c:v>1526</c:v>
                </c:pt>
                <c:pt idx="14">
                  <c:v>1446</c:v>
                </c:pt>
              </c:numCache>
            </c:numRef>
          </c:val>
          <c:extLst>
            <c:ext xmlns:c16="http://schemas.microsoft.com/office/drawing/2014/chart" uri="{C3380CC4-5D6E-409C-BE32-E72D297353CC}">
              <c16:uniqueId val="{00000001-6828-44F6-A4D5-D02B842AF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7089</c:v>
                </c:pt>
                <c:pt idx="5">
                  <c:v>8228</c:v>
                </c:pt>
                <c:pt idx="8">
                  <c:v>9733</c:v>
                </c:pt>
                <c:pt idx="11">
                  <c:v>11277</c:v>
                </c:pt>
                <c:pt idx="14">
                  <c:v>11754</c:v>
                </c:pt>
              </c:numCache>
            </c:numRef>
          </c:val>
          <c:extLst>
            <c:ext xmlns:c16="http://schemas.microsoft.com/office/drawing/2014/chart" uri="{C3380CC4-5D6E-409C-BE32-E72D297353CC}">
              <c16:uniqueId val="{00000002-6828-44F6-A4D5-D02B842AF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28-44F6-A4D5-D02B842AF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28-44F6-A4D5-D02B842AF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28-44F6-A4D5-D02B842AF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10967</c:v>
                </c:pt>
                <c:pt idx="3">
                  <c:v>10795</c:v>
                </c:pt>
                <c:pt idx="6">
                  <c:v>10434</c:v>
                </c:pt>
                <c:pt idx="9">
                  <c:v>10028</c:v>
                </c:pt>
                <c:pt idx="12">
                  <c:v>9166</c:v>
                </c:pt>
              </c:numCache>
            </c:numRef>
          </c:val>
          <c:extLst>
            <c:ext xmlns:c16="http://schemas.microsoft.com/office/drawing/2014/chart" uri="{C3380CC4-5D6E-409C-BE32-E72D297353CC}">
              <c16:uniqueId val="{00000006-6828-44F6-A4D5-D02B842AF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1847</c:v>
                </c:pt>
                <c:pt idx="3">
                  <c:v>1781</c:v>
                </c:pt>
                <c:pt idx="6">
                  <c:v>1668</c:v>
                </c:pt>
                <c:pt idx="9">
                  <c:v>1434</c:v>
                </c:pt>
                <c:pt idx="12">
                  <c:v>1353</c:v>
                </c:pt>
              </c:numCache>
            </c:numRef>
          </c:val>
          <c:extLst>
            <c:ext xmlns:c16="http://schemas.microsoft.com/office/drawing/2014/chart" uri="{C3380CC4-5D6E-409C-BE32-E72D297353CC}">
              <c16:uniqueId val="{00000007-6828-44F6-A4D5-D02B842AF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10361</c:v>
                </c:pt>
                <c:pt idx="3">
                  <c:v>10758</c:v>
                </c:pt>
                <c:pt idx="6">
                  <c:v>10236</c:v>
                </c:pt>
                <c:pt idx="9">
                  <c:v>9347</c:v>
                </c:pt>
                <c:pt idx="12">
                  <c:v>8816</c:v>
                </c:pt>
              </c:numCache>
            </c:numRef>
          </c:val>
          <c:extLst>
            <c:ext xmlns:c16="http://schemas.microsoft.com/office/drawing/2014/chart" uri="{C3380CC4-5D6E-409C-BE32-E72D297353CC}">
              <c16:uniqueId val="{00000008-6828-44F6-A4D5-D02B842AF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751</c:v>
                </c:pt>
                <c:pt idx="3">
                  <c:v>572</c:v>
                </c:pt>
                <c:pt idx="6">
                  <c:v>459</c:v>
                </c:pt>
                <c:pt idx="9">
                  <c:v>352</c:v>
                </c:pt>
                <c:pt idx="12">
                  <c:v>315</c:v>
                </c:pt>
              </c:numCache>
            </c:numRef>
          </c:val>
          <c:extLst>
            <c:ext xmlns:c16="http://schemas.microsoft.com/office/drawing/2014/chart" uri="{C3380CC4-5D6E-409C-BE32-E72D297353CC}">
              <c16:uniqueId val="{00000009-6828-44F6-A4D5-D02B842AF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29097</c:v>
                </c:pt>
                <c:pt idx="3">
                  <c:v>32879</c:v>
                </c:pt>
                <c:pt idx="6">
                  <c:v>34667</c:v>
                </c:pt>
                <c:pt idx="9">
                  <c:v>36848</c:v>
                </c:pt>
                <c:pt idx="12">
                  <c:v>39477</c:v>
                </c:pt>
              </c:numCache>
            </c:numRef>
          </c:val>
          <c:extLst>
            <c:ext xmlns:c16="http://schemas.microsoft.com/office/drawing/2014/chart" uri="{C3380CC4-5D6E-409C-BE32-E72D297353CC}">
              <c16:uniqueId val="{0000000A-6828-44F6-A4D5-D02B842AF837}"/>
            </c:ext>
          </c:extLst>
        </c:ser>
        <c:dLbls>
          <c:showLegendKey val="0"/>
          <c:showVal val="0"/>
          <c:showCatName val="0"/>
          <c:showSerName val="0"/>
          <c:showPercent val="0"/>
          <c:showBubbleSize val="0"/>
        </c:dLbls>
        <c:gapWidth val="100"/>
        <c:overlap val="100"/>
        <c:axId val="154682496"/>
        <c:axId val="154684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16523</c:v>
                </c:pt>
                <c:pt idx="2">
                  <c:v>#N/A</c:v>
                </c:pt>
                <c:pt idx="3">
                  <c:v>#N/A</c:v>
                </c:pt>
                <c:pt idx="4">
                  <c:v>16708</c:v>
                </c:pt>
                <c:pt idx="5">
                  <c:v>#N/A</c:v>
                </c:pt>
                <c:pt idx="6">
                  <c:v>#N/A</c:v>
                </c:pt>
                <c:pt idx="7">
                  <c:v>14714</c:v>
                </c:pt>
                <c:pt idx="8">
                  <c:v>#N/A</c:v>
                </c:pt>
                <c:pt idx="9">
                  <c:v>#N/A</c:v>
                </c:pt>
                <c:pt idx="10">
                  <c:v>11807</c:v>
                </c:pt>
                <c:pt idx="11">
                  <c:v>#N/A</c:v>
                </c:pt>
                <c:pt idx="12">
                  <c:v>#N/A</c:v>
                </c:pt>
                <c:pt idx="13">
                  <c:v>10366</c:v>
                </c:pt>
                <c:pt idx="14">
                  <c:v>#N/A</c:v>
                </c:pt>
              </c:numCache>
            </c:numRef>
          </c:val>
          <c:smooth val="0"/>
          <c:extLst>
            <c:ext xmlns:c16="http://schemas.microsoft.com/office/drawing/2014/chart" uri="{C3380CC4-5D6E-409C-BE32-E72D297353CC}">
              <c16:uniqueId val="{0000000B-6828-44F6-A4D5-D02B842AF837}"/>
            </c:ext>
          </c:extLst>
        </c:ser>
        <c:dLbls>
          <c:showLegendKey val="0"/>
          <c:showVal val="0"/>
          <c:showCatName val="0"/>
          <c:showSerName val="0"/>
          <c:showPercent val="0"/>
          <c:showBubbleSize val="0"/>
        </c:dLbls>
        <c:marker val="1"/>
        <c:smooth val="0"/>
        <c:axId val="154682496"/>
        <c:axId val="154684416"/>
      </c:lineChart>
      <c:catAx>
        <c:axId val="1546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4416"/>
        <c:crosses val="autoZero"/>
        <c:auto val="1"/>
        <c:lblAlgn val="ctr"/>
        <c:lblOffset val="100"/>
        <c:tickLblSkip val="1"/>
        <c:tickMarkSkip val="1"/>
        <c:noMultiLvlLbl val="0"/>
      </c:catAx>
      <c:valAx>
        <c:axId val="154684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682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{FBCC02F6-7F2A-4BBA-A6CF-D8ED30EA9B4A}</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4079-46E0-B031-F2A0EF0894F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{BFDC4074-E37E-41C9-B48B-EA3A8F531678}</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4079-46E0-B031-F2A0EF0894F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{F821E865-A1EA-4289-BC52-B37A93707DC4}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4079-46E0-B031-F2A0EF0894F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{B00729AE-07A4-450E-88FF-7590912231E9}</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4079-46E0-B031-F2A0EF0894F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{E0D08419-CF96-46BD-B288-443557DBE53A}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4079-46E0-B031-F2A0EF0894F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079-46E0-B031-F2A0EF0894F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{EE5681FF-490C-44BB-B650-69E07C196103}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4079-46E0-B031-F2A0EF0894F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{856960EE-1CFA-414E-97EF-3BFD96873832}</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4079-46E0-B031-F2A0EF0894F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{ECC4DC35-414A-49FB-A9FE-31487C6D8C8A}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4079-46E0-B031-F2A0EF0894F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{E4E00E3D-CD6D-4BBD-B4F0-85C547BDEAD1}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4079-46E0-B031-F2A0EF0894F1}"/>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{58ACC1B0-D4EF-4380-91FD-5DD63D1BBBB6}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4079-46E0-B031-F2A0EF0894F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079-46E0-B031-F2A0EF0894F1}"/>
            </c:ext>
          </c:extLst>
        </c:ser>
        <c:dLbls>
          <c:showLegendKey val="0"/>
          <c:showVal val="0"/>
          <c:showCatName val="0"/>
          <c:showSerName val="0"/>
          <c:showPercent val="0"/>
          <c:showBubbleSize val="0"/>
        </c:dLbls>
        <c:axId val="90948736"/>
        <c:axId val="90950656"/>
      </c:scatterChart>
      <c:valAx>
        <c:axId val="909487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50656"/>
        <c:crosses val="autoZero"/>
        <c:crossBetween val="midCat"/>
      </c:valAx>
      <c:valAx>
        <c:axId val="909506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48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{DF9F0E32-E96F-4543-8C8C-DD3A7E375B2F}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3FDC-45AC-A952-76F4372F1312}"/>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{AE07BA7B-CF2A-49B7-9D63-9AC2FACA7D37}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3FDC-45AC-A952-76F4372F131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{1AFB4914-DF4E-459C-B913-91D1D902B0EC}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3FDC-45AC-A952-76F4372F1312}"/>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{3777EAD9-5DB6-458C-8D22-7F5C7F6A07C6}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3FDC-45AC-A952-76F4372F1312}"/>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{5C3FD304-DF09-45D0-B79C-E48C68965CF9}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3FDC-45AC-A952-76F4372F131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10.5</c:v>
                </c:pt>
                <c:pt idx="2">
                  <c:v>10</c:v>
                </c:pt>
                <c:pt idx="3">
                  <c:v>9.1999999999999993</c:v>
                </c:pt>
                <c:pt idx="4">
                  <c:v>8.6</c:v>
                </c:pt>
              </c:numCache>
            </c:numRef>
          </c:xVal>
          <c:yVal>
            <c:numRef>
              <c:f>公会計指標分析・財政指標組合せ分析表!$K$73:$O$73</c:f>
              <c:numCache>
                <c:formatCode>#,##0.0;"▲ "#,##0.0</c:formatCode>
                <c:ptCount val="5"/>
                <c:pt idx="0">
                  <c:v>92.1</c:v>
                </c:pt>
                <c:pt idx="1">
                  <c:v>95.9</c:v>
                </c:pt>
                <c:pt idx="2">
                  <c:v>84.1</c:v>
                </c:pt>
                <c:pt idx="3">
                  <c:v>69</c:v>
                </c:pt>
                <c:pt idx="4">
                  <c:v>59.2</c:v>
                </c:pt>
              </c:numCache>
            </c:numRef>
          </c:yVal>
          <c:smooth val="0"/>
          <c:extLst>
            <c:ext xmlns:c16="http://schemas.microsoft.com/office/drawing/2014/chart" uri="{C3380CC4-5D6E-409C-BE32-E72D297353CC}">
              <c16:uniqueId val="{00000005-3FDC-45AC-A952-76F4372F131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{DC75DC94-75E8-4522-9B36-2E1727AEEDFB}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3FDC-45AC-A952-76F4372F1312}"/>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{8DF8A694-EA0B-40CD-82AD-94369F6074E3}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3FDC-45AC-A952-76F4372F131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{1F34993F-F1D0-499C-B285-41C32925D163}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3FDC-45AC-A952-76F4372F1312}"/>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{AE504BA5-5A9F-4AA1-AD89-0F51C97342BF}</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3FDC-45AC-A952-76F4372F1312}"/>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{F0C347FD-86BF-4C6F-B8A0-08CF57DFF90A}</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3FDC-45AC-A952-76F4372F131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extLst>
            <c:ext xmlns:c16="http://schemas.microsoft.com/office/drawing/2014/chart" uri="{C3380CC4-5D6E-409C-BE32-E72D297353CC}">
              <c16:uniqueId val="{0000000B-3FDC-45AC-A952-76F4372F1312}"/>
            </c:ext>
          </c:extLst>
        </c:ser>
        <c:dLbls>
          <c:showLegendKey val="0"/>
          <c:showVal val="0"/>
          <c:showCatName val="0"/>
          <c:showSerName val="0"/>
          <c:showPercent val="0"/>
          <c:showBubbleSize val="0"/>
        </c:dLbls>
        <c:axId val="91070464"/>
        <c:axId val="91072384"/>
      </c:scatterChart>
      <c:valAx>
        <c:axId val="91070464"/>
        <c:scaling>
          <c:orientation val="minMax"/>
          <c:max val="11.4"/>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72384"/>
        <c:crosses val="autoZero"/>
        <c:crossBetween val="midCat"/>
      </c:valAx>
      <c:valAx>
        <c:axId val="91072384"/>
        <c:scaling>
          <c:orientation val="minMax"/>
          <c:max val="106"/>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0704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前年度に比べ、実質公債費比率の分子が</a:t>
          </a:r>
          <a:r>
            <a:rPr kumimoji="1" lang="en-US" altLang="ja-JP" sz="1100">
              <a:solidFill>
                <a:sysClr val="windowText" lastClr="000000"/>
              </a:solidFill>
              <a:effectLst/>
              <a:latin typeface="+mn-lt"/>
              <a:ea typeface="+mn-ea"/>
              <a:cs typeface="+mn-cs"/>
            </a:rPr>
            <a:t>253</a:t>
          </a:r>
          <a:r>
            <a:rPr kumimoji="1" lang="ja-JP" altLang="en-US" sz="1100">
              <a:solidFill>
                <a:sysClr val="windowText" lastClr="000000"/>
              </a:solidFill>
              <a:effectLst/>
              <a:latin typeface="+mn-lt"/>
              <a:ea typeface="+mn-ea"/>
              <a:cs typeface="+mn-cs"/>
            </a:rPr>
            <a:t>百万円増額しているが、これは下水道事業において東日本大震災に係わる災害復旧事業費が増加したため、公営企業の繰入金が</a:t>
          </a:r>
          <a:r>
            <a:rPr kumimoji="1" lang="en-US" altLang="ja-JP" sz="1100">
              <a:solidFill>
                <a:sysClr val="windowText" lastClr="000000"/>
              </a:solidFill>
              <a:effectLst/>
              <a:latin typeface="+mn-lt"/>
              <a:ea typeface="+mn-ea"/>
              <a:cs typeface="+mn-cs"/>
            </a:rPr>
            <a:t>240</a:t>
          </a:r>
          <a:r>
            <a:rPr kumimoji="1" lang="ja-JP" altLang="en-US" sz="1100">
              <a:solidFill>
                <a:sysClr val="windowText" lastClr="000000"/>
              </a:solidFill>
              <a:effectLst/>
              <a:latin typeface="+mn-lt"/>
              <a:ea typeface="+mn-ea"/>
              <a:cs typeface="+mn-cs"/>
            </a:rPr>
            <a:t>百万円増加したことが主な要因となっている。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今後は、公立病院の建替による組合負担金の増加や、合併特例債償還金の増加が見込まれるため、定期的な繰上償還の実施等により、元利償還金等の圧縮に努める。</a:t>
          </a:r>
          <a:endParaRPr kumimoji="1" lang="en-US" altLang="ja-JP" sz="1100">
            <a:solidFill>
              <a:srgbClr val="FF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前年度に比べ、将来負担額の総額は</a:t>
          </a:r>
          <a:r>
            <a:rPr kumimoji="1" lang="en-US" altLang="ja-JP" sz="1100">
              <a:solidFill>
                <a:sysClr val="windowText" lastClr="000000"/>
              </a:solidFill>
              <a:effectLst/>
              <a:latin typeface="+mn-lt"/>
              <a:ea typeface="+mn-ea"/>
              <a:cs typeface="+mn-cs"/>
            </a:rPr>
            <a:t>1,118</a:t>
          </a:r>
          <a:r>
            <a:rPr kumimoji="1" lang="ja-JP" altLang="en-US" sz="1100">
              <a:solidFill>
                <a:sysClr val="windowText" lastClr="000000"/>
              </a:solidFill>
              <a:effectLst/>
              <a:latin typeface="+mn-lt"/>
              <a:ea typeface="+mn-ea"/>
              <a:cs typeface="+mn-cs"/>
            </a:rPr>
            <a:t>百万円増加している。これは、合併特例債（約</a:t>
          </a:r>
          <a:r>
            <a:rPr kumimoji="1" lang="en-US" altLang="ja-JP" sz="1100">
              <a:solidFill>
                <a:sysClr val="windowText" lastClr="000000"/>
              </a:solidFill>
              <a:effectLst/>
              <a:latin typeface="+mn-lt"/>
              <a:ea typeface="+mn-ea"/>
              <a:cs typeface="+mn-cs"/>
            </a:rPr>
            <a:t>2,400</a:t>
          </a:r>
          <a:r>
            <a:rPr kumimoji="1" lang="ja-JP" altLang="en-US" sz="1100">
              <a:solidFill>
                <a:sysClr val="windowText" lastClr="000000"/>
              </a:solidFill>
              <a:effectLst/>
              <a:latin typeface="+mn-lt"/>
              <a:ea typeface="+mn-ea"/>
              <a:cs typeface="+mn-cs"/>
            </a:rPr>
            <a:t>百万円増）、</a:t>
          </a:r>
          <a:r>
            <a:rPr kumimoji="1" lang="ja-JP" altLang="ja-JP" sz="1100">
              <a:solidFill>
                <a:sysClr val="windowText" lastClr="000000"/>
              </a:solidFill>
              <a:effectLst/>
              <a:latin typeface="+mn-lt"/>
              <a:ea typeface="+mn-ea"/>
              <a:cs typeface="+mn-cs"/>
            </a:rPr>
            <a:t>臨時財政対策債</a:t>
          </a:r>
          <a:r>
            <a:rPr kumimoji="1" lang="ja-JP" altLang="en-US"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454</a:t>
          </a:r>
          <a:r>
            <a:rPr kumimoji="1" lang="ja-JP" altLang="en-US" sz="1100">
              <a:solidFill>
                <a:sysClr val="windowText" lastClr="000000"/>
              </a:solidFill>
              <a:effectLst/>
              <a:latin typeface="+mn-lt"/>
              <a:ea typeface="+mn-ea"/>
              <a:cs typeface="+mn-cs"/>
            </a:rPr>
            <a:t>百万円増）の発行により、一般会計等に係わる地方債の現在高が増加したことが主な理由として挙げられる。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一方で職員数の減少により退職手当負担見込み額が減少したことに加え、</a:t>
          </a:r>
          <a:r>
            <a:rPr kumimoji="1" lang="ja-JP" altLang="ja-JP" sz="1100">
              <a:solidFill>
                <a:sysClr val="windowText" lastClr="000000"/>
              </a:solidFill>
              <a:effectLst/>
              <a:latin typeface="+mn-lt"/>
              <a:ea typeface="+mn-ea"/>
              <a:cs typeface="+mn-cs"/>
            </a:rPr>
            <a:t>充当可能</a:t>
          </a:r>
          <a:r>
            <a:rPr kumimoji="1" lang="ja-JP" altLang="en-US" sz="1100">
              <a:solidFill>
                <a:sysClr val="windowText" lastClr="000000"/>
              </a:solidFill>
              <a:effectLst/>
              <a:latin typeface="+mn-lt"/>
              <a:ea typeface="+mn-ea"/>
              <a:cs typeface="+mn-cs"/>
            </a:rPr>
            <a:t>基金である</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が増加したこと、</a:t>
          </a:r>
          <a:r>
            <a:rPr kumimoji="1" lang="ja-JP" altLang="ja-JP" sz="1100">
              <a:solidFill>
                <a:sysClr val="windowText" lastClr="000000"/>
              </a:solidFill>
              <a:effectLst/>
              <a:latin typeface="+mn-lt"/>
              <a:ea typeface="+mn-ea"/>
              <a:cs typeface="+mn-cs"/>
            </a:rPr>
            <a:t>合併特例債</a:t>
          </a:r>
          <a:r>
            <a:rPr kumimoji="1" lang="ja-JP" altLang="en-US" sz="1100">
              <a:solidFill>
                <a:sysClr val="windowText" lastClr="000000"/>
              </a:solidFill>
              <a:effectLst/>
              <a:latin typeface="+mn-lt"/>
              <a:ea typeface="+mn-ea"/>
              <a:cs typeface="+mn-cs"/>
            </a:rPr>
            <a:t>及び臨時財政対策債</a:t>
          </a:r>
          <a:r>
            <a:rPr kumimoji="1" lang="ja-JP" altLang="ja-JP" sz="1100">
              <a:solidFill>
                <a:sysClr val="windowText" lastClr="000000"/>
              </a:solidFill>
              <a:effectLst/>
              <a:latin typeface="+mn-lt"/>
              <a:ea typeface="+mn-ea"/>
              <a:cs typeface="+mn-cs"/>
            </a:rPr>
            <a:t>分の基準財政需要額算入見込額が増加し</a:t>
          </a:r>
          <a:r>
            <a:rPr kumimoji="1" lang="ja-JP" altLang="en-US" sz="1100">
              <a:solidFill>
                <a:sysClr val="windowText" lastClr="000000"/>
              </a:solidFill>
              <a:effectLst/>
              <a:latin typeface="+mn-lt"/>
              <a:ea typeface="+mn-ea"/>
              <a:cs typeface="+mn-cs"/>
            </a:rPr>
            <a:t>たことにより、</a:t>
          </a:r>
          <a:r>
            <a:rPr kumimoji="1" lang="ja-JP" altLang="ja-JP" sz="1100">
              <a:solidFill>
                <a:sysClr val="windowText" lastClr="000000"/>
              </a:solidFill>
              <a:effectLst/>
              <a:latin typeface="+mn-lt"/>
              <a:ea typeface="+mn-ea"/>
              <a:cs typeface="+mn-cs"/>
            </a:rPr>
            <a:t>将来負担比率の分子</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した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今後も合併特例債を活用した建設事業を見込んでいるため、将来負担比率に注視しながら、健全な財政運営に努めていきたい。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市民税、</a:t>
          </a:r>
          <a:r>
            <a:rPr kumimoji="1" lang="ja-JP" altLang="ja-JP" sz="1100">
              <a:solidFill>
                <a:schemeClr val="dk1"/>
              </a:solidFill>
              <a:effectLst/>
              <a:latin typeface="+mn-lt"/>
              <a:ea typeface="+mn-ea"/>
              <a:cs typeface="+mn-cs"/>
            </a:rPr>
            <a:t>固定資産税は減収であったが、地方消費税交付金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増額により、前年度同値の</a:t>
          </a:r>
          <a:r>
            <a:rPr kumimoji="1" lang="en-US" altLang="ja-JP" sz="1100">
              <a:solidFill>
                <a:schemeClr val="dk1"/>
              </a:solidFill>
              <a:effectLst/>
              <a:latin typeface="+mn-lt"/>
              <a:ea typeface="+mn-ea"/>
              <a:cs typeface="+mn-cs"/>
            </a:rPr>
            <a:t>0.55</a:t>
          </a:r>
          <a:r>
            <a:rPr kumimoji="1" lang="ja-JP" altLang="en-US" sz="1100">
              <a:solidFill>
                <a:schemeClr val="dk1"/>
              </a:solidFill>
              <a:effectLst/>
              <a:latin typeface="+mn-lt"/>
              <a:ea typeface="+mn-ea"/>
              <a:cs typeface="+mn-cs"/>
            </a:rPr>
            <a:t>となっている。全国平均を上回っているものの、県平均は下回っており、財政基盤が強いとはいえない。地方</a:t>
          </a:r>
          <a:r>
            <a:rPr kumimoji="1" lang="ja-JP" altLang="ja-JP" sz="1100">
              <a:solidFill>
                <a:schemeClr val="dk1"/>
              </a:solidFill>
              <a:effectLst/>
              <a:latin typeface="+mn-lt"/>
              <a:ea typeface="+mn-ea"/>
              <a:cs typeface="+mn-cs"/>
            </a:rPr>
            <a:t>税の徴収</a:t>
          </a:r>
          <a:r>
            <a:rPr kumimoji="1" lang="ja-JP" altLang="en-US" sz="1100">
              <a:solidFill>
                <a:schemeClr val="dk1"/>
              </a:solidFill>
              <a:effectLst/>
              <a:latin typeface="+mn-lt"/>
              <a:ea typeface="+mn-ea"/>
              <a:cs typeface="+mn-cs"/>
            </a:rPr>
            <a:t>対策</a:t>
          </a:r>
          <a:r>
            <a:rPr kumimoji="1" lang="ja-JP" altLang="ja-JP" sz="1100">
              <a:solidFill>
                <a:schemeClr val="dk1"/>
              </a:solidFill>
              <a:effectLst/>
              <a:latin typeface="+mn-lt"/>
              <a:ea typeface="+mn-ea"/>
              <a:cs typeface="+mn-cs"/>
            </a:rPr>
            <a:t>に努めつつ</a:t>
          </a:r>
          <a:r>
            <a:rPr kumimoji="1" lang="ja-JP" altLang="en-US" sz="1100">
              <a:solidFill>
                <a:schemeClr val="dk1"/>
              </a:solidFill>
              <a:effectLst/>
              <a:latin typeface="+mn-lt"/>
              <a:ea typeface="+mn-ea"/>
              <a:cs typeface="+mn-cs"/>
            </a:rPr>
            <a:t>、集中改革プランの推進による定員管理等の歳出削減により</a:t>
          </a:r>
          <a:r>
            <a:rPr kumimoji="1" lang="ja-JP" altLang="ja-JP" sz="1100">
              <a:solidFill>
                <a:schemeClr val="dk1"/>
              </a:solidFill>
              <a:effectLst/>
              <a:latin typeface="+mn-lt"/>
              <a:ea typeface="+mn-ea"/>
              <a:cs typeface="+mn-cs"/>
            </a:rPr>
            <a:t>、財政基盤の強化に努める。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56092</xdr:rowOff>
    </xdr:to>
    <xdr:cxnSp macro="">
      <xdr:nvCxnSpPr>
        <xdr:cNvPr id="71" name="直線コネクタ 70"/>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56092</xdr:rowOff>
    </xdr:from>
    <xdr:to>
      <xdr:col>4</xdr:col>
      <xdr:colOff>482600</xdr:colOff>
      <xdr:row>41</xdr:row>
      <xdr:rowOff>56092</xdr:rowOff>
    </xdr:to>
    <xdr:cxnSp macro="">
      <xdr:nvCxnSpPr>
        <xdr:cNvPr id="74" name="直線コネクタ 73"/>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56092</xdr:rowOff>
    </xdr:to>
    <xdr:cxnSp macro="">
      <xdr:nvCxnSpPr>
        <xdr:cNvPr id="77" name="直線コネクタ 76"/>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90" name="テキスト ボックス 89"/>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5292</xdr:rowOff>
    </xdr:from>
    <xdr:to>
      <xdr:col>3</xdr:col>
      <xdr:colOff>330200</xdr:colOff>
      <xdr:row>41</xdr:row>
      <xdr:rowOff>106892</xdr:rowOff>
    </xdr:to>
    <xdr:sp macro="" textlink="">
      <xdr:nvSpPr>
        <xdr:cNvPr id="93" name="円/楕円 92"/>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91669</xdr:rowOff>
    </xdr:from>
    <xdr:ext cx="762000" cy="259045"/>
    <xdr:sp macro="" textlink="">
      <xdr:nvSpPr>
        <xdr:cNvPr id="94" name="テキスト ボックス 93"/>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96" name="テキスト ボックス 95"/>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主に普通交付税</a:t>
          </a:r>
          <a:r>
            <a:rPr kumimoji="1" lang="ja-JP" altLang="ja-JP" sz="1100">
              <a:solidFill>
                <a:schemeClr val="dk1"/>
              </a:solidFill>
              <a:effectLst/>
              <a:latin typeface="+mn-lt"/>
              <a:ea typeface="+mn-ea"/>
              <a:cs typeface="+mn-cs"/>
            </a:rPr>
            <a:t>や地方消費税交付金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、人件費の減少などにより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ポイント改善した。類似団体平均、県平均に対し低い数値で推移しているが、今後、普通交付税の減、扶助費の上昇が見込まれることから、税収の確保や物件費等を抑制し、財政構造の改善に努める。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53884</xdr:rowOff>
    </xdr:from>
    <xdr:to>
      <xdr:col>7</xdr:col>
      <xdr:colOff>152400</xdr:colOff>
      <xdr:row>61</xdr:row>
      <xdr:rowOff>136616</xdr:rowOff>
    </xdr:to>
    <xdr:cxnSp macro="">
      <xdr:nvCxnSpPr>
        <xdr:cNvPr id="133" name="直線コネクタ 132"/>
        <xdr:cNvCxnSpPr/>
      </xdr:nvCxnSpPr>
      <xdr:spPr>
        <a:xfrm flipV="1">
          <a:off x="4114800" y="1051233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121920</xdr:rowOff>
    </xdr:from>
    <xdr:to>
      <xdr:col>6</xdr:col>
      <xdr:colOff>0</xdr:colOff>
      <xdr:row>61</xdr:row>
      <xdr:rowOff>136616</xdr:rowOff>
    </xdr:to>
    <xdr:cxnSp macro="">
      <xdr:nvCxnSpPr>
        <xdr:cNvPr id="136" name="直線コネクタ 135"/>
        <xdr:cNvCxnSpPr/>
      </xdr:nvCxnSpPr>
      <xdr:spPr>
        <a:xfrm>
          <a:off x="3225800" y="1040892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61</xdr:row>
      <xdr:rowOff>46990</xdr:rowOff>
    </xdr:to>
    <xdr:cxnSp macro="">
      <xdr:nvCxnSpPr>
        <xdr:cNvPr id="139" name="直線コネクタ 138"/>
        <xdr:cNvCxnSpPr/>
      </xdr:nvCxnSpPr>
      <xdr:spPr>
        <a:xfrm flipV="1">
          <a:off x="2336800" y="1040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46990</xdr:rowOff>
    </xdr:to>
    <xdr:cxnSp macro="">
      <xdr:nvCxnSpPr>
        <xdr:cNvPr id="142" name="直線コネクタ 141"/>
        <xdr:cNvCxnSpPr/>
      </xdr:nvCxnSpPr>
      <xdr:spPr>
        <a:xfrm>
          <a:off x="1447800" y="1050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3084</xdr:rowOff>
    </xdr:from>
    <xdr:to>
      <xdr:col>7</xdr:col>
      <xdr:colOff>203200</xdr:colOff>
      <xdr:row>61</xdr:row>
      <xdr:rowOff>104684</xdr:rowOff>
    </xdr:to>
    <xdr:sp macro="" textlink="">
      <xdr:nvSpPr>
        <xdr:cNvPr id="152" name="円/楕円 151"/>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19611</xdr:rowOff>
    </xdr:from>
    <xdr:ext cx="762000" cy="259045"/>
    <xdr:sp macro="" textlink="">
      <xdr:nvSpPr>
        <xdr:cNvPr id="153" name="財政構造の弾力性該当値テキスト"/>
        <xdr:cNvSpPr txBox="1"/>
      </xdr:nvSpPr>
      <xdr:spPr>
        <a:xfrm>
          <a:off x="5041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85816</xdr:rowOff>
    </xdr:from>
    <xdr:to>
      <xdr:col>6</xdr:col>
      <xdr:colOff>50800</xdr:colOff>
      <xdr:row>62</xdr:row>
      <xdr:rowOff>15966</xdr:rowOff>
    </xdr:to>
    <xdr:sp macro="" textlink="">
      <xdr:nvSpPr>
        <xdr:cNvPr id="154" name="円/楕円 153"/>
        <xdr:cNvSpPr/>
      </xdr:nvSpPr>
      <xdr:spPr>
        <a:xfrm>
          <a:off x="4064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26143</xdr:rowOff>
    </xdr:from>
    <xdr:ext cx="736600" cy="259045"/>
    <xdr:sp macro="" textlink="">
      <xdr:nvSpPr>
        <xdr:cNvPr id="155" name="テキスト ボックス 154"/>
        <xdr:cNvSpPr txBox="1"/>
      </xdr:nvSpPr>
      <xdr:spPr>
        <a:xfrm>
          <a:off x="3733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71120</xdr:rowOff>
    </xdr:from>
    <xdr:to>
      <xdr:col>4</xdr:col>
      <xdr:colOff>533400</xdr:colOff>
      <xdr:row>61</xdr:row>
      <xdr:rowOff>1270</xdr:rowOff>
    </xdr:to>
    <xdr:sp macro="" textlink="">
      <xdr:nvSpPr>
        <xdr:cNvPr id="156" name="円/楕円 155"/>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11447</xdr:rowOff>
    </xdr:from>
    <xdr:ext cx="762000" cy="259045"/>
    <xdr:sp macro="" textlink="">
      <xdr:nvSpPr>
        <xdr:cNvPr id="157" name="テキスト ボックス 156"/>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8" name="円/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9" name="テキスト ボックス 158"/>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60" name="円/楕円 159"/>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61" name="テキスト ボックス 160"/>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各種平均を下回っている要因は、ごみ処理業務や消防業務等を一部事務組合で行っていることが挙げられる。一部事務組合の人件費・物件費等に充当する負担金を合計した場合、人口一人当たりの金額は、大幅に増加することから、</a:t>
          </a:r>
          <a:r>
            <a:rPr kumimoji="1" lang="ja-JP" altLang="en-US" sz="1100">
              <a:solidFill>
                <a:sysClr val="windowText" lastClr="000000"/>
              </a:solidFill>
              <a:effectLst/>
              <a:latin typeface="+mn-lt"/>
              <a:ea typeface="+mn-ea"/>
              <a:cs typeface="+mn-cs"/>
            </a:rPr>
            <a:t>今後も、施設維持管理や事務委託の内容を精査し、</a:t>
          </a:r>
          <a:r>
            <a:rPr kumimoji="1" lang="ja-JP" altLang="ja-JP" sz="1100">
              <a:solidFill>
                <a:sysClr val="windowText" lastClr="000000"/>
              </a:solidFill>
              <a:effectLst/>
              <a:latin typeface="+mn-lt"/>
              <a:ea typeface="+mn-ea"/>
              <a:cs typeface="+mn-cs"/>
            </a:rPr>
            <a:t>一部事務組合を含む経費の抑制を図る</a:t>
          </a:r>
          <a:r>
            <a:rPr kumimoji="1" lang="ja-JP" altLang="en-US" sz="1100">
              <a:solidFill>
                <a:sysClr val="windowText" lastClr="000000"/>
              </a:solidFill>
              <a:effectLst/>
              <a:latin typeface="+mn-lt"/>
              <a:ea typeface="+mn-ea"/>
              <a:cs typeface="+mn-cs"/>
            </a:rPr>
            <a:t>必要がある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140940</xdr:rowOff>
    </xdr:from>
    <xdr:to>
      <xdr:col>7</xdr:col>
      <xdr:colOff>152400</xdr:colOff>
      <xdr:row>80</xdr:row>
      <xdr:rowOff>148724</xdr:rowOff>
    </xdr:to>
    <xdr:cxnSp macro="">
      <xdr:nvCxnSpPr>
        <xdr:cNvPr id="197" name="直線コネクタ 196"/>
        <xdr:cNvCxnSpPr/>
      </xdr:nvCxnSpPr>
      <xdr:spPr>
        <a:xfrm>
          <a:off x="4114800" y="13856940"/>
          <a:ext cx="8382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133501</xdr:rowOff>
    </xdr:from>
    <xdr:ext cx="762000" cy="259045"/>
    <xdr:sp macro="" textlink="">
      <xdr:nvSpPr>
        <xdr:cNvPr id="198" name="人件費・物件費等の状況平均値テキスト"/>
        <xdr:cNvSpPr txBox="1"/>
      </xdr:nvSpPr>
      <xdr:spPr>
        <a:xfrm>
          <a:off x="5041900" y="1384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136666</xdr:rowOff>
    </xdr:from>
    <xdr:to>
      <xdr:col>6</xdr:col>
      <xdr:colOff>0</xdr:colOff>
      <xdr:row>80</xdr:row>
      <xdr:rowOff>140940</xdr:rowOff>
    </xdr:to>
    <xdr:cxnSp macro="">
      <xdr:nvCxnSpPr>
        <xdr:cNvPr id="200" name="直線コネクタ 199"/>
        <xdr:cNvCxnSpPr/>
      </xdr:nvCxnSpPr>
      <xdr:spPr>
        <a:xfrm>
          <a:off x="3225800" y="13852666"/>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136666</xdr:rowOff>
    </xdr:from>
    <xdr:to>
      <xdr:col>4</xdr:col>
      <xdr:colOff>482600</xdr:colOff>
      <xdr:row>80</xdr:row>
      <xdr:rowOff>140691</xdr:rowOff>
    </xdr:to>
    <xdr:cxnSp macro="">
      <xdr:nvCxnSpPr>
        <xdr:cNvPr id="203" name="直線コネクタ 202"/>
        <xdr:cNvCxnSpPr/>
      </xdr:nvCxnSpPr>
      <xdr:spPr>
        <a:xfrm flipV="1">
          <a:off x="2336800" y="13852666"/>
          <a:ext cx="889000" cy="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140691</xdr:rowOff>
    </xdr:from>
    <xdr:to>
      <xdr:col>3</xdr:col>
      <xdr:colOff>279400</xdr:colOff>
      <xdr:row>80</xdr:row>
      <xdr:rowOff>151673</xdr:rowOff>
    </xdr:to>
    <xdr:cxnSp macro="">
      <xdr:nvCxnSpPr>
        <xdr:cNvPr id="206" name="直線コネクタ 205"/>
        <xdr:cNvCxnSpPr/>
      </xdr:nvCxnSpPr>
      <xdr:spPr>
        <a:xfrm flipV="1">
          <a:off x="1447800" y="13856691"/>
          <a:ext cx="889000" cy="1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29274</xdr:rowOff>
    </xdr:from>
    <xdr:ext cx="762000" cy="259045"/>
    <xdr:sp macro="" textlink="">
      <xdr:nvSpPr>
        <xdr:cNvPr id="210" name="テキスト ボックス 209"/>
        <xdr:cNvSpPr txBox="1"/>
      </xdr:nvSpPr>
      <xdr:spPr>
        <a:xfrm>
          <a:off x="1066800" y="1391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97924</xdr:rowOff>
    </xdr:from>
    <xdr:to>
      <xdr:col>7</xdr:col>
      <xdr:colOff>203200</xdr:colOff>
      <xdr:row>81</xdr:row>
      <xdr:rowOff>28074</xdr:rowOff>
    </xdr:to>
    <xdr:sp macro="" textlink="">
      <xdr:nvSpPr>
        <xdr:cNvPr id="216" name="円/楕円 215"/>
        <xdr:cNvSpPr/>
      </xdr:nvSpPr>
      <xdr:spPr>
        <a:xfrm>
          <a:off x="4902200" y="138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19201</xdr:rowOff>
    </xdr:from>
    <xdr:ext cx="762000" cy="259045"/>
    <xdr:sp macro="" textlink="">
      <xdr:nvSpPr>
        <xdr:cNvPr id="217" name="人件費・物件費等の状況該当値テキスト"/>
        <xdr:cNvSpPr txBox="1"/>
      </xdr:nvSpPr>
      <xdr:spPr>
        <a:xfrm>
          <a:off x="5041900" y="137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105,748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90140</xdr:rowOff>
    </xdr:from>
    <xdr:to>
      <xdr:col>6</xdr:col>
      <xdr:colOff>50800</xdr:colOff>
      <xdr:row>81</xdr:row>
      <xdr:rowOff>20290</xdr:rowOff>
    </xdr:to>
    <xdr:sp macro="" textlink="">
      <xdr:nvSpPr>
        <xdr:cNvPr id="218" name="円/楕円 217"/>
        <xdr:cNvSpPr/>
      </xdr:nvSpPr>
      <xdr:spPr>
        <a:xfrm>
          <a:off x="4064000" y="138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30467</xdr:rowOff>
    </xdr:from>
    <xdr:ext cx="736600" cy="259045"/>
    <xdr:sp macro="" textlink="">
      <xdr:nvSpPr>
        <xdr:cNvPr id="219" name="テキスト ボックス 218"/>
        <xdr:cNvSpPr txBox="1"/>
      </xdr:nvSpPr>
      <xdr:spPr>
        <a:xfrm>
          <a:off x="3733800" y="13575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98,974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85866</xdr:rowOff>
    </xdr:from>
    <xdr:to>
      <xdr:col>4</xdr:col>
      <xdr:colOff>533400</xdr:colOff>
      <xdr:row>81</xdr:row>
      <xdr:rowOff>16016</xdr:rowOff>
    </xdr:to>
    <xdr:sp macro="" textlink="">
      <xdr:nvSpPr>
        <xdr:cNvPr id="220" name="円/楕円 219"/>
        <xdr:cNvSpPr/>
      </xdr:nvSpPr>
      <xdr:spPr>
        <a:xfrm>
          <a:off x="3175000" y="138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26193</xdr:rowOff>
    </xdr:from>
    <xdr:ext cx="762000" cy="259045"/>
    <xdr:sp macro="" textlink="">
      <xdr:nvSpPr>
        <xdr:cNvPr id="221" name="テキスト ボックス 220"/>
        <xdr:cNvSpPr txBox="1"/>
      </xdr:nvSpPr>
      <xdr:spPr>
        <a:xfrm>
          <a:off x="2844800" y="135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89891</xdr:rowOff>
    </xdr:from>
    <xdr:to>
      <xdr:col>3</xdr:col>
      <xdr:colOff>330200</xdr:colOff>
      <xdr:row>81</xdr:row>
      <xdr:rowOff>20041</xdr:rowOff>
    </xdr:to>
    <xdr:sp macro="" textlink="">
      <xdr:nvSpPr>
        <xdr:cNvPr id="222" name="円/楕円 221"/>
        <xdr:cNvSpPr/>
      </xdr:nvSpPr>
      <xdr:spPr>
        <a:xfrm>
          <a:off x="2286000" y="138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30218</xdr:rowOff>
    </xdr:from>
    <xdr:ext cx="762000" cy="259045"/>
    <xdr:sp macro="" textlink="">
      <xdr:nvSpPr>
        <xdr:cNvPr id="223" name="テキスト ボックス 222"/>
        <xdr:cNvSpPr txBox="1"/>
      </xdr:nvSpPr>
      <xdr:spPr>
        <a:xfrm>
          <a:off x="1955800" y="13574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100873</xdr:rowOff>
    </xdr:from>
    <xdr:to>
      <xdr:col>2</xdr:col>
      <xdr:colOff>127000</xdr:colOff>
      <xdr:row>81</xdr:row>
      <xdr:rowOff>31023</xdr:rowOff>
    </xdr:to>
    <xdr:sp macro="" textlink="">
      <xdr:nvSpPr>
        <xdr:cNvPr id="224" name="円/楕円 223"/>
        <xdr:cNvSpPr/>
      </xdr:nvSpPr>
      <xdr:spPr>
        <a:xfrm>
          <a:off x="1397000" y="1381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41200</xdr:rowOff>
    </xdr:from>
    <xdr:ext cx="762000" cy="259045"/>
    <xdr:sp macro="" textlink="">
      <xdr:nvSpPr>
        <xdr:cNvPr id="225" name="テキスト ボックス 224"/>
        <xdr:cNvSpPr txBox="1"/>
      </xdr:nvSpPr>
      <xdr:spPr>
        <a:xfrm>
          <a:off x="1066800" y="135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職員構成の変動等により、前年度から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ポイント増加している。依然として各種平均を上回っているため、昇格基準の適正化等、引き続き給与制度の適正な運用に努める。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112184</xdr:rowOff>
    </xdr:to>
    <xdr:cxnSp macro="">
      <xdr:nvCxnSpPr>
        <xdr:cNvPr id="259" name="直線コネクタ 258"/>
        <xdr:cNvCxnSpPr/>
      </xdr:nvCxnSpPr>
      <xdr:spPr>
        <a:xfrm>
          <a:off x="16179800" y="1461304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39793</xdr:rowOff>
    </xdr:from>
    <xdr:to>
      <xdr:col>23</xdr:col>
      <xdr:colOff>406400</xdr:colOff>
      <xdr:row>85</xdr:row>
      <xdr:rowOff>120227</xdr:rowOff>
    </xdr:to>
    <xdr:cxnSp macro="">
      <xdr:nvCxnSpPr>
        <xdr:cNvPr id="262" name="直線コネクタ 261"/>
        <xdr:cNvCxnSpPr/>
      </xdr:nvCxnSpPr>
      <xdr:spPr>
        <a:xfrm flipV="1">
          <a:off x="15290800" y="1461304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89</xdr:row>
      <xdr:rowOff>93980</xdr:rowOff>
    </xdr:to>
    <xdr:cxnSp macro="">
      <xdr:nvCxnSpPr>
        <xdr:cNvPr id="265" name="直線コネクタ 264"/>
        <xdr:cNvCxnSpPr/>
      </xdr:nvCxnSpPr>
      <xdr:spPr>
        <a:xfrm flipV="1">
          <a:off x="14401800" y="146934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93980</xdr:rowOff>
    </xdr:from>
    <xdr:to>
      <xdr:col>21</xdr:col>
      <xdr:colOff>0</xdr:colOff>
      <xdr:row>89</xdr:row>
      <xdr:rowOff>102023</xdr:rowOff>
    </xdr:to>
    <xdr:cxnSp macro="">
      <xdr:nvCxnSpPr>
        <xdr:cNvPr id="268" name="直線コネクタ 267"/>
        <xdr:cNvCxnSpPr/>
      </xdr:nvCxnSpPr>
      <xdr:spPr>
        <a:xfrm flipV="1">
          <a:off x="13512800" y="1535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8" name="円/楕円 277"/>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128711</xdr:rowOff>
    </xdr:from>
    <xdr:ext cx="762000" cy="259045"/>
    <xdr:sp macro="" textlink="">
      <xdr:nvSpPr>
        <xdr:cNvPr id="279" name="給与水準   （国との比較）該当値テキスト"/>
        <xdr:cNvSpPr txBox="1"/>
      </xdr:nvSpPr>
      <xdr:spPr>
        <a:xfrm>
          <a:off x="17106900" y="1453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80" name="円/楕円 279"/>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81" name="テキスト ボックス 280"/>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82" name="円/楕円 281"/>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83" name="テキスト ボックス 282"/>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84" name="円/楕円 283"/>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85" name="テキスト ボックス 284"/>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6" name="円/楕円 285"/>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7" name="テキスト ボックス 286"/>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職員数は、</a:t>
          </a:r>
          <a:r>
            <a:rPr kumimoji="1" lang="en-US" altLang="ja-JP" sz="1100">
              <a:solidFill>
                <a:schemeClr val="dk1"/>
              </a:solidFill>
              <a:effectLst/>
              <a:latin typeface="+mn-lt"/>
              <a:ea typeface="+mn-ea"/>
              <a:cs typeface="+mn-cs"/>
            </a:rPr>
            <a:t>585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H27.4.1)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567</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H28.4.1)</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人減少している。依然として</a:t>
          </a:r>
          <a:r>
            <a:rPr kumimoji="1" lang="ja-JP" altLang="en-US" sz="1100">
              <a:solidFill>
                <a:schemeClr val="dk1"/>
              </a:solidFill>
              <a:effectLst/>
              <a:latin typeface="+mn-lt"/>
              <a:ea typeface="+mn-ea"/>
              <a:cs typeface="+mn-cs"/>
            </a:rPr>
            <a:t>全国平均・県平均を</a:t>
          </a:r>
          <a:r>
            <a:rPr kumimoji="1" lang="ja-JP" altLang="ja-JP" sz="1100">
              <a:solidFill>
                <a:schemeClr val="dk1"/>
              </a:solidFill>
              <a:effectLst/>
              <a:latin typeface="+mn-lt"/>
              <a:ea typeface="+mn-ea"/>
              <a:cs typeface="+mn-cs"/>
            </a:rPr>
            <a:t>上回っているが、これは、香取市が</a:t>
          </a:r>
          <a:r>
            <a:rPr lang="ja-JP" altLang="ja-JP" sz="1100">
              <a:solidFill>
                <a:schemeClr val="dk1"/>
              </a:solidFill>
              <a:effectLst/>
              <a:latin typeface="+mn-lt"/>
              <a:ea typeface="+mn-ea"/>
              <a:cs typeface="+mn-cs"/>
            </a:rPr>
            <a:t>県内</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番目という広い行政区域であり、住民自治を推進するために総合支所や教育事務所に多くの職員を配属しているためである。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効率的な組織体制の構築及び民間委託の推進等により、引き続き定員管理の適正化に努める。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116175</xdr:rowOff>
    </xdr:from>
    <xdr:to>
      <xdr:col>24</xdr:col>
      <xdr:colOff>558800</xdr:colOff>
      <xdr:row>60</xdr:row>
      <xdr:rowOff>131112</xdr:rowOff>
    </xdr:to>
    <xdr:cxnSp macro="">
      <xdr:nvCxnSpPr>
        <xdr:cNvPr id="324" name="直線コネクタ 323"/>
        <xdr:cNvCxnSpPr/>
      </xdr:nvCxnSpPr>
      <xdr:spPr>
        <a:xfrm flipV="1">
          <a:off x="16179800" y="10403175"/>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131112</xdr:rowOff>
    </xdr:from>
    <xdr:to>
      <xdr:col>23</xdr:col>
      <xdr:colOff>406400</xdr:colOff>
      <xdr:row>60</xdr:row>
      <xdr:rowOff>141454</xdr:rowOff>
    </xdr:to>
    <xdr:cxnSp macro="">
      <xdr:nvCxnSpPr>
        <xdr:cNvPr id="327" name="直線コネクタ 326"/>
        <xdr:cNvCxnSpPr/>
      </xdr:nvCxnSpPr>
      <xdr:spPr>
        <a:xfrm flipV="1">
          <a:off x="15290800" y="1041811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141454</xdr:rowOff>
    </xdr:from>
    <xdr:to>
      <xdr:col>22</xdr:col>
      <xdr:colOff>203200</xdr:colOff>
      <xdr:row>60</xdr:row>
      <xdr:rowOff>144901</xdr:rowOff>
    </xdr:to>
    <xdr:cxnSp macro="">
      <xdr:nvCxnSpPr>
        <xdr:cNvPr id="330" name="直線コネクタ 329"/>
        <xdr:cNvCxnSpPr/>
      </xdr:nvCxnSpPr>
      <xdr:spPr>
        <a:xfrm flipV="1">
          <a:off x="14401800" y="1042845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144901</xdr:rowOff>
    </xdr:from>
    <xdr:to>
      <xdr:col>21</xdr:col>
      <xdr:colOff>0</xdr:colOff>
      <xdr:row>61</xdr:row>
      <xdr:rowOff>25158</xdr:rowOff>
    </xdr:to>
    <xdr:cxnSp macro="">
      <xdr:nvCxnSpPr>
        <xdr:cNvPr id="333" name="直線コネクタ 332"/>
        <xdr:cNvCxnSpPr/>
      </xdr:nvCxnSpPr>
      <xdr:spPr>
        <a:xfrm flipV="1">
          <a:off x="13512800" y="10431901"/>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65375</xdr:rowOff>
    </xdr:from>
    <xdr:to>
      <xdr:col>24</xdr:col>
      <xdr:colOff>609600</xdr:colOff>
      <xdr:row>60</xdr:row>
      <xdr:rowOff>166975</xdr:rowOff>
    </xdr:to>
    <xdr:sp macro="" textlink="">
      <xdr:nvSpPr>
        <xdr:cNvPr id="343" name="円/楕円 342"/>
        <xdr:cNvSpPr/>
      </xdr:nvSpPr>
      <xdr:spPr>
        <a:xfrm>
          <a:off x="169672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81902</xdr:rowOff>
    </xdr:from>
    <xdr:ext cx="762000" cy="259045"/>
    <xdr:sp macro="" textlink="">
      <xdr:nvSpPr>
        <xdr:cNvPr id="344" name="定員管理の状況該当値テキスト"/>
        <xdr:cNvSpPr txBox="1"/>
      </xdr:nvSpPr>
      <xdr:spPr>
        <a:xfrm>
          <a:off x="17106900" y="1019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80312</xdr:rowOff>
    </xdr:from>
    <xdr:to>
      <xdr:col>23</xdr:col>
      <xdr:colOff>457200</xdr:colOff>
      <xdr:row>61</xdr:row>
      <xdr:rowOff>10462</xdr:rowOff>
    </xdr:to>
    <xdr:sp macro="" textlink="">
      <xdr:nvSpPr>
        <xdr:cNvPr id="345" name="円/楕円 344"/>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166689</xdr:rowOff>
    </xdr:from>
    <xdr:ext cx="736600" cy="259045"/>
    <xdr:sp macro="" textlink="">
      <xdr:nvSpPr>
        <xdr:cNvPr id="346" name="テキスト ボックス 345"/>
        <xdr:cNvSpPr txBox="1"/>
      </xdr:nvSpPr>
      <xdr:spPr>
        <a:xfrm>
          <a:off x="15798800" y="104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90654</xdr:rowOff>
    </xdr:from>
    <xdr:to>
      <xdr:col>22</xdr:col>
      <xdr:colOff>254000</xdr:colOff>
      <xdr:row>61</xdr:row>
      <xdr:rowOff>20804</xdr:rowOff>
    </xdr:to>
    <xdr:sp macro="" textlink="">
      <xdr:nvSpPr>
        <xdr:cNvPr id="347" name="円/楕円 346"/>
        <xdr:cNvSpPr/>
      </xdr:nvSpPr>
      <xdr:spPr>
        <a:xfrm>
          <a:off x="15240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5581</xdr:rowOff>
    </xdr:from>
    <xdr:ext cx="762000" cy="259045"/>
    <xdr:sp macro="" textlink="">
      <xdr:nvSpPr>
        <xdr:cNvPr id="348" name="テキスト ボックス 347"/>
        <xdr:cNvSpPr txBox="1"/>
      </xdr:nvSpPr>
      <xdr:spPr>
        <a:xfrm>
          <a:off x="14909800" y="1046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94101</xdr:rowOff>
    </xdr:from>
    <xdr:to>
      <xdr:col>21</xdr:col>
      <xdr:colOff>50800</xdr:colOff>
      <xdr:row>61</xdr:row>
      <xdr:rowOff>24251</xdr:rowOff>
    </xdr:to>
    <xdr:sp macro="" textlink="">
      <xdr:nvSpPr>
        <xdr:cNvPr id="349" name="円/楕円 348"/>
        <xdr:cNvSpPr/>
      </xdr:nvSpPr>
      <xdr:spPr>
        <a:xfrm>
          <a:off x="14351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9028</xdr:rowOff>
    </xdr:from>
    <xdr:ext cx="762000" cy="259045"/>
    <xdr:sp macro="" textlink="">
      <xdr:nvSpPr>
        <xdr:cNvPr id="350" name="テキスト ボックス 349"/>
        <xdr:cNvSpPr txBox="1"/>
      </xdr:nvSpPr>
      <xdr:spPr>
        <a:xfrm>
          <a:off x="14020800" y="1046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145808</xdr:rowOff>
    </xdr:from>
    <xdr:to>
      <xdr:col>19</xdr:col>
      <xdr:colOff>533400</xdr:colOff>
      <xdr:row>61</xdr:row>
      <xdr:rowOff>75958</xdr:rowOff>
    </xdr:to>
    <xdr:sp macro="" textlink="">
      <xdr:nvSpPr>
        <xdr:cNvPr id="351" name="円/楕円 350"/>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60735</xdr:rowOff>
    </xdr:from>
    <xdr:ext cx="762000" cy="259045"/>
    <xdr:sp macro="" textlink="">
      <xdr:nvSpPr>
        <xdr:cNvPr id="352" name="テキスト ボックス 351"/>
        <xdr:cNvSpPr txBox="1"/>
      </xdr:nvSpPr>
      <xdr:spPr>
        <a:xfrm>
          <a:off x="13131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公共下水</a:t>
          </a:r>
          <a:r>
            <a:rPr kumimoji="1" lang="ja-JP" altLang="ja-JP" sz="1100">
              <a:solidFill>
                <a:sysClr val="windowText" lastClr="000000"/>
              </a:solidFill>
              <a:effectLst/>
              <a:latin typeface="+mn-lt"/>
              <a:ea typeface="+mn-ea"/>
              <a:cs typeface="+mn-cs"/>
            </a:rPr>
            <a:t>、水道事業等の公営企業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準元利償還金算入額が減少したことに加え、</a:t>
          </a:r>
          <a:r>
            <a:rPr kumimoji="1" lang="ja-JP" altLang="en-US" sz="1100">
              <a:solidFill>
                <a:sysClr val="windowText" lastClr="000000"/>
              </a:solidFill>
              <a:effectLst/>
              <a:latin typeface="+mn-lt"/>
              <a:ea typeface="+mn-ea"/>
              <a:cs typeface="+mn-cs"/>
            </a:rPr>
            <a:t>地方消費税交付金や普通交付税の増により</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ポイント改善</a:t>
          </a:r>
          <a:r>
            <a:rPr kumimoji="1" lang="ja-JP" altLang="en-US" sz="1100">
              <a:solidFill>
                <a:sysClr val="windowText" lastClr="000000"/>
              </a:solidFill>
              <a:effectLst/>
              <a:latin typeface="+mn-lt"/>
              <a:ea typeface="+mn-ea"/>
              <a:cs typeface="+mn-cs"/>
            </a:rPr>
            <a:t>した。しかし、全国平均及び県平均を上回っており、今後、合併特例債を活用する予定の複合施設建設や水道管更新といった大型事業が控えているため、</a:t>
          </a:r>
          <a:r>
            <a:rPr kumimoji="1" lang="ja-JP" altLang="ja-JP" sz="1100">
              <a:solidFill>
                <a:sysClr val="windowText" lastClr="000000"/>
              </a:solidFill>
              <a:effectLst/>
              <a:latin typeface="+mn-lt"/>
              <a:ea typeface="+mn-ea"/>
              <a:cs typeface="+mn-cs"/>
            </a:rPr>
            <a:t>実質公債費比率の上昇に注視しながら、</a:t>
          </a:r>
          <a:r>
            <a:rPr kumimoji="1" lang="ja-JP" altLang="en-US" sz="1100">
              <a:solidFill>
                <a:sysClr val="windowText" lastClr="000000"/>
              </a:solidFill>
              <a:effectLst/>
              <a:latin typeface="+mn-lt"/>
              <a:ea typeface="+mn-ea"/>
              <a:cs typeface="+mn-cs"/>
            </a:rPr>
            <a:t>計画的な地方債の発行に努め、</a:t>
          </a:r>
          <a:r>
            <a:rPr kumimoji="1" lang="ja-JP" altLang="ja-JP" sz="1100">
              <a:solidFill>
                <a:sysClr val="windowText" lastClr="000000"/>
              </a:solidFill>
              <a:effectLst/>
              <a:latin typeface="+mn-lt"/>
              <a:ea typeface="+mn-ea"/>
              <a:cs typeface="+mn-cs"/>
            </a:rPr>
            <a:t>健全な財政運営に努めていきたい。</a:t>
          </a:r>
          <a:endParaRPr kumimoji="1" lang="en-US" altLang="ja-JP" sz="1100">
            <a:solidFill>
              <a:sysClr val="windowText" lastClr="000000"/>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31387</xdr:rowOff>
    </xdr:from>
    <xdr:to>
      <xdr:col>24</xdr:col>
      <xdr:colOff>558800</xdr:colOff>
      <xdr:row>41</xdr:row>
      <xdr:rowOff>72753</xdr:rowOff>
    </xdr:to>
    <xdr:cxnSp macro="">
      <xdr:nvCxnSpPr>
        <xdr:cNvPr id="387" name="直線コネクタ 386"/>
        <xdr:cNvCxnSpPr/>
      </xdr:nvCxnSpPr>
      <xdr:spPr>
        <a:xfrm flipV="1">
          <a:off x="16179800" y="706083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72753</xdr:rowOff>
    </xdr:from>
    <xdr:to>
      <xdr:col>23</xdr:col>
      <xdr:colOff>406400</xdr:colOff>
      <xdr:row>41</xdr:row>
      <xdr:rowOff>127907</xdr:rowOff>
    </xdr:to>
    <xdr:cxnSp macro="">
      <xdr:nvCxnSpPr>
        <xdr:cNvPr id="390" name="直線コネクタ 389"/>
        <xdr:cNvCxnSpPr/>
      </xdr:nvCxnSpPr>
      <xdr:spPr>
        <a:xfrm flipV="1">
          <a:off x="15290800" y="71022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2" name="テキスト ボックス 391"/>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41</xdr:row>
      <xdr:rowOff>162378</xdr:rowOff>
    </xdr:to>
    <xdr:cxnSp macro="">
      <xdr:nvCxnSpPr>
        <xdr:cNvPr id="393" name="直線コネクタ 392"/>
        <xdr:cNvCxnSpPr/>
      </xdr:nvCxnSpPr>
      <xdr:spPr>
        <a:xfrm flipV="1">
          <a:off x="14401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5" name="テキスト ボックス 394"/>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41</xdr:row>
      <xdr:rowOff>162378</xdr:rowOff>
    </xdr:to>
    <xdr:cxnSp macro="">
      <xdr:nvCxnSpPr>
        <xdr:cNvPr id="396" name="直線コネクタ 395"/>
        <xdr:cNvCxnSpPr/>
      </xdr:nvCxnSpPr>
      <xdr:spPr>
        <a:xfrm>
          <a:off x="13512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8" name="テキスト ボックス 397"/>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152037</xdr:rowOff>
    </xdr:from>
    <xdr:to>
      <xdr:col>24</xdr:col>
      <xdr:colOff>609600</xdr:colOff>
      <xdr:row>41</xdr:row>
      <xdr:rowOff>82187</xdr:rowOff>
    </xdr:to>
    <xdr:sp macro="" textlink="">
      <xdr:nvSpPr>
        <xdr:cNvPr id="406" name="円/楕円 405"/>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168564</xdr:rowOff>
    </xdr:from>
    <xdr:ext cx="762000" cy="259045"/>
    <xdr:sp macro="" textlink="">
      <xdr:nvSpPr>
        <xdr:cNvPr id="407" name="公債費負担の状況該当値テキスト"/>
        <xdr:cNvSpPr txBox="1"/>
      </xdr:nvSpPr>
      <xdr:spPr>
        <a:xfrm>
          <a:off x="171069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21953</xdr:rowOff>
    </xdr:from>
    <xdr:to>
      <xdr:col>23</xdr:col>
      <xdr:colOff>457200</xdr:colOff>
      <xdr:row>41</xdr:row>
      <xdr:rowOff>123553</xdr:rowOff>
    </xdr:to>
    <xdr:sp macro="" textlink="">
      <xdr:nvSpPr>
        <xdr:cNvPr id="408" name="円/楕円 407"/>
        <xdr:cNvSpPr/>
      </xdr:nvSpPr>
      <xdr:spPr>
        <a:xfrm>
          <a:off x="16129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108330</xdr:rowOff>
    </xdr:from>
    <xdr:ext cx="736600" cy="259045"/>
    <xdr:sp macro="" textlink="">
      <xdr:nvSpPr>
        <xdr:cNvPr id="409" name="テキスト ボックス 408"/>
        <xdr:cNvSpPr txBox="1"/>
      </xdr:nvSpPr>
      <xdr:spPr>
        <a:xfrm>
          <a:off x="15798800" y="7137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10" name="円/楕円 409"/>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163484</xdr:rowOff>
    </xdr:from>
    <xdr:ext cx="762000" cy="259045"/>
    <xdr:sp macro="" textlink="">
      <xdr:nvSpPr>
        <xdr:cNvPr id="411" name="テキスト ボックス 41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12" name="円/楕円 411"/>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413" name="テキスト ボックス 412"/>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111578</xdr:rowOff>
    </xdr:from>
    <xdr:to>
      <xdr:col>19</xdr:col>
      <xdr:colOff>533400</xdr:colOff>
      <xdr:row>42</xdr:row>
      <xdr:rowOff>41728</xdr:rowOff>
    </xdr:to>
    <xdr:sp macro="" textlink="">
      <xdr:nvSpPr>
        <xdr:cNvPr id="414" name="円/楕円 413"/>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51905</xdr:rowOff>
    </xdr:from>
    <xdr:ext cx="762000" cy="259045"/>
    <xdr:sp macro="" textlink="">
      <xdr:nvSpPr>
        <xdr:cNvPr id="415" name="テキスト ボックス 414"/>
        <xdr:cNvSpPr txBox="1"/>
      </xdr:nvSpPr>
      <xdr:spPr>
        <a:xfrm>
          <a:off x="13131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共下水、農業集落排水、水道事業等の公営企業において地方債現在高が減少したことに加え、職員数の減少により退職手当負担見込額が減少した。同時に、財政調整基金の積み増しにより、充当可能基金額が増加したことから、</a:t>
          </a:r>
          <a:r>
            <a:rPr kumimoji="1" lang="en-US" altLang="ja-JP" sz="1100">
              <a:solidFill>
                <a:sysClr val="windowText" lastClr="000000"/>
              </a:solidFill>
              <a:effectLst/>
              <a:latin typeface="+mn-lt"/>
              <a:ea typeface="+mn-ea"/>
              <a:cs typeface="+mn-cs"/>
            </a:rPr>
            <a:t>9.8</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退職金相当の累積債務</a:t>
          </a:r>
          <a:r>
            <a:rPr kumimoji="1" lang="ja-JP" altLang="en-US" sz="1100">
              <a:solidFill>
                <a:sysClr val="windowText" lastClr="000000"/>
              </a:solidFill>
              <a:effectLst/>
              <a:latin typeface="+mn-lt"/>
              <a:ea typeface="+mn-ea"/>
              <a:cs typeface="+mn-cs"/>
            </a:rPr>
            <a:t>及び地方債残高</a:t>
          </a:r>
          <a:r>
            <a:rPr kumimoji="1" lang="ja-JP" altLang="ja-JP" sz="1100">
              <a:solidFill>
                <a:sysClr val="windowText" lastClr="000000"/>
              </a:solidFill>
              <a:effectLst/>
              <a:latin typeface="+mn-lt"/>
              <a:ea typeface="+mn-ea"/>
              <a:cs typeface="+mn-cs"/>
            </a:rPr>
            <a:t>が多いため平均より高い数値となっていることから、行財政運営の健全化を図り、類似団体平均値へ近づけられるよう努め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103632</xdr:rowOff>
    </xdr:from>
    <xdr:to>
      <xdr:col>24</xdr:col>
      <xdr:colOff>558800</xdr:colOff>
      <xdr:row>17</xdr:row>
      <xdr:rowOff>11007</xdr:rowOff>
    </xdr:to>
    <xdr:cxnSp macro="">
      <xdr:nvCxnSpPr>
        <xdr:cNvPr id="449" name="直線コネクタ 448"/>
        <xdr:cNvCxnSpPr/>
      </xdr:nvCxnSpPr>
      <xdr:spPr>
        <a:xfrm flipV="1">
          <a:off x="16179800" y="2846832"/>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78334</xdr:rowOff>
    </xdr:from>
    <xdr:ext cx="762000" cy="259045"/>
    <xdr:sp macro="" textlink="">
      <xdr:nvSpPr>
        <xdr:cNvPr id="450" name="将来負担の状況平均値テキスト"/>
        <xdr:cNvSpPr txBox="1"/>
      </xdr:nvSpPr>
      <xdr:spPr>
        <a:xfrm>
          <a:off x="17106900" y="24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11007</xdr:rowOff>
    </xdr:from>
    <xdr:to>
      <xdr:col>23</xdr:col>
      <xdr:colOff>406400</xdr:colOff>
      <xdr:row>17</xdr:row>
      <xdr:rowOff>132461</xdr:rowOff>
    </xdr:to>
    <xdr:cxnSp macro="">
      <xdr:nvCxnSpPr>
        <xdr:cNvPr id="452" name="直線コネクタ 451"/>
        <xdr:cNvCxnSpPr/>
      </xdr:nvCxnSpPr>
      <xdr:spPr>
        <a:xfrm flipV="1">
          <a:off x="15290800" y="2925657"/>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4" name="テキスト ボックス 453"/>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132461</xdr:rowOff>
    </xdr:from>
    <xdr:to>
      <xdr:col>22</xdr:col>
      <xdr:colOff>203200</xdr:colOff>
      <xdr:row>18</xdr:row>
      <xdr:rowOff>55922</xdr:rowOff>
    </xdr:to>
    <xdr:cxnSp macro="">
      <xdr:nvCxnSpPr>
        <xdr:cNvPr id="455" name="直線コネクタ 454"/>
        <xdr:cNvCxnSpPr/>
      </xdr:nvCxnSpPr>
      <xdr:spPr>
        <a:xfrm flipV="1">
          <a:off x="14401800" y="3047111"/>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7" name="テキスト ボックス 456"/>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25358</xdr:rowOff>
    </xdr:from>
    <xdr:to>
      <xdr:col>21</xdr:col>
      <xdr:colOff>0</xdr:colOff>
      <xdr:row>18</xdr:row>
      <xdr:rowOff>55922</xdr:rowOff>
    </xdr:to>
    <xdr:cxnSp macro="">
      <xdr:nvCxnSpPr>
        <xdr:cNvPr id="458" name="直線コネクタ 457"/>
        <xdr:cNvCxnSpPr/>
      </xdr:nvCxnSpPr>
      <xdr:spPr>
        <a:xfrm>
          <a:off x="13512800" y="3111458"/>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60" name="テキスト ボックス 459"/>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62" name="テキスト ボックス 461"/>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52832</xdr:rowOff>
    </xdr:from>
    <xdr:to>
      <xdr:col>24</xdr:col>
      <xdr:colOff>609600</xdr:colOff>
      <xdr:row>16</xdr:row>
      <xdr:rowOff>154432</xdr:rowOff>
    </xdr:to>
    <xdr:sp macro="" textlink="">
      <xdr:nvSpPr>
        <xdr:cNvPr id="468" name="円/楕円 467"/>
        <xdr:cNvSpPr/>
      </xdr:nvSpPr>
      <xdr:spPr>
        <a:xfrm>
          <a:off x="169672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24909</xdr:rowOff>
    </xdr:from>
    <xdr:ext cx="762000" cy="259045"/>
    <xdr:sp macro="" textlink="">
      <xdr:nvSpPr>
        <xdr:cNvPr id="469" name="将来負担の状況該当値テキスト"/>
        <xdr:cNvSpPr txBox="1"/>
      </xdr:nvSpPr>
      <xdr:spPr>
        <a:xfrm>
          <a:off x="17106900" y="27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131657</xdr:rowOff>
    </xdr:from>
    <xdr:to>
      <xdr:col>23</xdr:col>
      <xdr:colOff>457200</xdr:colOff>
      <xdr:row>17</xdr:row>
      <xdr:rowOff>61807</xdr:rowOff>
    </xdr:to>
    <xdr:sp macro="" textlink="">
      <xdr:nvSpPr>
        <xdr:cNvPr id="470" name="円/楕円 469"/>
        <xdr:cNvSpPr/>
      </xdr:nvSpPr>
      <xdr:spPr>
        <a:xfrm>
          <a:off x="16129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46584</xdr:rowOff>
    </xdr:from>
    <xdr:ext cx="736600" cy="259045"/>
    <xdr:sp macro="" textlink="">
      <xdr:nvSpPr>
        <xdr:cNvPr id="471" name="テキスト ボックス 470"/>
        <xdr:cNvSpPr txBox="1"/>
      </xdr:nvSpPr>
      <xdr:spPr>
        <a:xfrm>
          <a:off x="15798800" y="296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81661</xdr:rowOff>
    </xdr:from>
    <xdr:to>
      <xdr:col>22</xdr:col>
      <xdr:colOff>254000</xdr:colOff>
      <xdr:row>18</xdr:row>
      <xdr:rowOff>11811</xdr:rowOff>
    </xdr:to>
    <xdr:sp macro="" textlink="">
      <xdr:nvSpPr>
        <xdr:cNvPr id="472" name="円/楕円 471"/>
        <xdr:cNvSpPr/>
      </xdr:nvSpPr>
      <xdr:spPr>
        <a:xfrm>
          <a:off x="15240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168038</xdr:rowOff>
    </xdr:from>
    <xdr:ext cx="762000" cy="259045"/>
    <xdr:sp macro="" textlink="">
      <xdr:nvSpPr>
        <xdr:cNvPr id="473" name="テキスト ボックス 472"/>
        <xdr:cNvSpPr txBox="1"/>
      </xdr:nvSpPr>
      <xdr:spPr>
        <a:xfrm>
          <a:off x="14909800" y="308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5122</xdr:rowOff>
    </xdr:from>
    <xdr:to>
      <xdr:col>21</xdr:col>
      <xdr:colOff>50800</xdr:colOff>
      <xdr:row>18</xdr:row>
      <xdr:rowOff>106722</xdr:rowOff>
    </xdr:to>
    <xdr:sp macro="" textlink="">
      <xdr:nvSpPr>
        <xdr:cNvPr id="474" name="円/楕円 473"/>
        <xdr:cNvSpPr/>
      </xdr:nvSpPr>
      <xdr:spPr>
        <a:xfrm>
          <a:off x="14351000" y="309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91499</xdr:rowOff>
    </xdr:from>
    <xdr:ext cx="762000" cy="259045"/>
    <xdr:sp macro="" textlink="">
      <xdr:nvSpPr>
        <xdr:cNvPr id="475" name="テキスト ボックス 474"/>
        <xdr:cNvSpPr txBox="1"/>
      </xdr:nvSpPr>
      <xdr:spPr>
        <a:xfrm>
          <a:off x="14020800" y="317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146008</xdr:rowOff>
    </xdr:from>
    <xdr:to>
      <xdr:col>19</xdr:col>
      <xdr:colOff>533400</xdr:colOff>
      <xdr:row>18</xdr:row>
      <xdr:rowOff>76158</xdr:rowOff>
    </xdr:to>
    <xdr:sp macro="" textlink="">
      <xdr:nvSpPr>
        <xdr:cNvPr id="476" name="円/楕円 475"/>
        <xdr:cNvSpPr/>
      </xdr:nvSpPr>
      <xdr:spPr>
        <a:xfrm>
          <a:off x="13462000" y="30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60935</xdr:rowOff>
    </xdr:from>
    <xdr:ext cx="762000" cy="259045"/>
    <xdr:sp macro="" textlink="">
      <xdr:nvSpPr>
        <xdr:cNvPr id="477" name="テキスト ボックス 476"/>
        <xdr:cNvSpPr txBox="1"/>
      </xdr:nvSpPr>
      <xdr:spPr>
        <a:xfrm>
          <a:off x="13131800" y="31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前年度に比べ、職員数が減少したことから</a:t>
          </a:r>
          <a:r>
            <a:rPr kumimoji="1" lang="en-US" altLang="ja-JP" sz="1100">
              <a:solidFill>
                <a:sysClr val="windowText" lastClr="000000"/>
              </a:solidFill>
              <a:effectLst/>
              <a:latin typeface="+mn-lt"/>
              <a:ea typeface="+mn-ea"/>
              <a:cs typeface="+mn-cs"/>
            </a:rPr>
            <a:t>2.1</a:t>
          </a:r>
          <a:r>
            <a:rPr kumimoji="1" lang="ja-JP" altLang="en-US" sz="1100">
              <a:solidFill>
                <a:sysClr val="windowText" lastClr="000000"/>
              </a:solidFill>
              <a:effectLst/>
              <a:latin typeface="+mn-lt"/>
              <a:ea typeface="+mn-ea"/>
              <a:cs typeface="+mn-cs"/>
            </a:rPr>
            <a:t>ポイント改善し、各種平均を下回っている。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今後</a:t>
          </a:r>
          <a:r>
            <a:rPr kumimoji="1" lang="ja-JP" altLang="en-US" sz="1100" baseline="0">
              <a:solidFill>
                <a:schemeClr val="dk1"/>
              </a:solidFill>
              <a:effectLst/>
              <a:latin typeface="+mn-lt"/>
              <a:ea typeface="+mn-ea"/>
              <a:cs typeface="+mn-cs"/>
            </a:rPr>
            <a:t>も引き続き適正な</a:t>
          </a:r>
          <a:r>
            <a:rPr kumimoji="1" lang="ja-JP" altLang="ja-JP" sz="1100">
              <a:solidFill>
                <a:schemeClr val="dk1"/>
              </a:solidFill>
              <a:effectLst/>
              <a:latin typeface="+mn-lt"/>
              <a:ea typeface="+mn-ea"/>
              <a:cs typeface="+mn-cs"/>
            </a:rPr>
            <a:t>定員管理を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人件費の抑制に努める。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149860</xdr:rowOff>
    </xdr:to>
    <xdr:cxnSp macro="">
      <xdr:nvCxnSpPr>
        <xdr:cNvPr id="66" name="直線コネクタ 65"/>
        <xdr:cNvCxnSpPr/>
      </xdr:nvCxnSpPr>
      <xdr:spPr>
        <a:xfrm flipV="1">
          <a:off x="3987800" y="61620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81280</xdr:rowOff>
    </xdr:from>
    <xdr:to>
      <xdr:col>5</xdr:col>
      <xdr:colOff>549275</xdr:colOff>
      <xdr:row>36</xdr:row>
      <xdr:rowOff>149860</xdr:rowOff>
    </xdr:to>
    <xdr:cxnSp macro="">
      <xdr:nvCxnSpPr>
        <xdr:cNvPr id="69" name="直線コネクタ 68"/>
        <xdr:cNvCxnSpPr/>
      </xdr:nvCxnSpPr>
      <xdr:spPr>
        <a:xfrm>
          <a:off x="3098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81280</xdr:rowOff>
    </xdr:from>
    <xdr:to>
      <xdr:col>4</xdr:col>
      <xdr:colOff>346075</xdr:colOff>
      <xdr:row>37</xdr:row>
      <xdr:rowOff>77470</xdr:rowOff>
    </xdr:to>
    <xdr:cxnSp macro="">
      <xdr:nvCxnSpPr>
        <xdr:cNvPr id="72" name="直線コネクタ 71"/>
        <xdr:cNvCxnSpPr/>
      </xdr:nvCxnSpPr>
      <xdr:spPr>
        <a:xfrm flipV="1">
          <a:off x="2209800" y="6253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168910</xdr:rowOff>
    </xdr:to>
    <xdr:cxnSp macro="">
      <xdr:nvCxnSpPr>
        <xdr:cNvPr id="75" name="直線コネクタ 74"/>
        <xdr:cNvCxnSpPr/>
      </xdr:nvCxnSpPr>
      <xdr:spPr>
        <a:xfrm flipV="1">
          <a:off x="1320800" y="6421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5" name="円/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99060</xdr:rowOff>
    </xdr:from>
    <xdr:to>
      <xdr:col>5</xdr:col>
      <xdr:colOff>600075</xdr:colOff>
      <xdr:row>37</xdr:row>
      <xdr:rowOff>29210</xdr:rowOff>
    </xdr:to>
    <xdr:sp macro="" textlink="">
      <xdr:nvSpPr>
        <xdr:cNvPr id="87" name="円/楕円 86"/>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88" name="テキスト ボックス 87"/>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9" name="円/楕円 88"/>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90" name="テキスト ボックス 89"/>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118110</xdr:rowOff>
    </xdr:from>
    <xdr:to>
      <xdr:col>1</xdr:col>
      <xdr:colOff>676275</xdr:colOff>
      <xdr:row>38</xdr:row>
      <xdr:rowOff>48260</xdr:rowOff>
    </xdr:to>
    <xdr:sp macro="" textlink="">
      <xdr:nvSpPr>
        <xdr:cNvPr id="93" name="円/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各種平均と比べ低くなっている要因は、ごみ処理業務や消防業務等を一部事務組合で行っていることが挙げれる。各種施設の管理業務委託や臨時職員賃金の増により物件費総額は増加傾向にある</a:t>
          </a:r>
          <a:r>
            <a:rPr kumimoji="1" lang="ja-JP" altLang="en-US" sz="1100">
              <a:solidFill>
                <a:sysClr val="windowText" lastClr="000000"/>
              </a:solidFill>
              <a:effectLst/>
              <a:latin typeface="+mn-lt"/>
              <a:ea typeface="+mn-ea"/>
              <a:cs typeface="+mn-cs"/>
            </a:rPr>
            <a:t>。今後は、公共施設等総合管理計画の基本方針に基づき、施設の統廃合を含めた適正配置により、</a:t>
          </a:r>
          <a:r>
            <a:rPr lang="ja-JP" altLang="ja-JP" sz="1100" b="0" i="0" baseline="0">
              <a:solidFill>
                <a:schemeClr val="dk1"/>
              </a:solidFill>
              <a:effectLst/>
              <a:latin typeface="+mn-lt"/>
              <a:ea typeface="+mn-ea"/>
              <a:cs typeface="+mn-cs"/>
            </a:rPr>
            <a:t>維持管理経費等を削減していく必要がある。</a:t>
          </a:r>
          <a:endParaRPr lang="ja-JP" altLang="ja-JP">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120650</xdr:rowOff>
    </xdr:from>
    <xdr:to>
      <xdr:col>24</xdr:col>
      <xdr:colOff>31750</xdr:colOff>
      <xdr:row>14</xdr:row>
      <xdr:rowOff>0</xdr:rowOff>
    </xdr:to>
    <xdr:cxnSp macro="">
      <xdr:nvCxnSpPr>
        <xdr:cNvPr id="127" name="直線コネクタ 126"/>
        <xdr:cNvCxnSpPr/>
      </xdr:nvCxnSpPr>
      <xdr:spPr>
        <a:xfrm>
          <a:off x="15671800" y="2349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13</xdr:row>
      <xdr:rowOff>120650</xdr:rowOff>
    </xdr:to>
    <xdr:cxnSp macro="">
      <xdr:nvCxnSpPr>
        <xdr:cNvPr id="130" name="直線コネクタ 129"/>
        <xdr:cNvCxnSpPr/>
      </xdr:nvCxnSpPr>
      <xdr:spPr>
        <a:xfrm>
          <a:off x="14782800" y="234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44450</xdr:rowOff>
    </xdr:from>
    <xdr:to>
      <xdr:col>21</xdr:col>
      <xdr:colOff>361950</xdr:colOff>
      <xdr:row>13</xdr:row>
      <xdr:rowOff>120650</xdr:rowOff>
    </xdr:to>
    <xdr:cxnSp macro="">
      <xdr:nvCxnSpPr>
        <xdr:cNvPr id="133" name="直線コネクタ 132"/>
        <xdr:cNvCxnSpPr/>
      </xdr:nvCxnSpPr>
      <xdr:spPr>
        <a:xfrm>
          <a:off x="13893800" y="227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152400</xdr:rowOff>
    </xdr:from>
    <xdr:to>
      <xdr:col>20</xdr:col>
      <xdr:colOff>158750</xdr:colOff>
      <xdr:row>13</xdr:row>
      <xdr:rowOff>44450</xdr:rowOff>
    </xdr:to>
    <xdr:cxnSp macro="">
      <xdr:nvCxnSpPr>
        <xdr:cNvPr id="136" name="直線コネクタ 135"/>
        <xdr:cNvCxnSpPr/>
      </xdr:nvCxnSpPr>
      <xdr:spPr>
        <a:xfrm>
          <a:off x="13004800" y="2209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120650</xdr:rowOff>
    </xdr:from>
    <xdr:to>
      <xdr:col>24</xdr:col>
      <xdr:colOff>82550</xdr:colOff>
      <xdr:row>14</xdr:row>
      <xdr:rowOff>50800</xdr:rowOff>
    </xdr:to>
    <xdr:sp macro="" textlink="">
      <xdr:nvSpPr>
        <xdr:cNvPr id="146" name="円/楕円 145"/>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137177</xdr:rowOff>
    </xdr:from>
    <xdr:ext cx="762000" cy="259045"/>
    <xdr:sp macro="" textlink="">
      <xdr:nvSpPr>
        <xdr:cNvPr id="147" name="物件費該当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69850</xdr:rowOff>
    </xdr:from>
    <xdr:to>
      <xdr:col>22</xdr:col>
      <xdr:colOff>615950</xdr:colOff>
      <xdr:row>14</xdr:row>
      <xdr:rowOff>0</xdr:rowOff>
    </xdr:to>
    <xdr:sp macro="" textlink="">
      <xdr:nvSpPr>
        <xdr:cNvPr id="148" name="円/楕円 147"/>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10177</xdr:rowOff>
    </xdr:from>
    <xdr:ext cx="736600" cy="259045"/>
    <xdr:sp macro="" textlink="">
      <xdr:nvSpPr>
        <xdr:cNvPr id="149" name="テキスト ボックス 148"/>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69850</xdr:rowOff>
    </xdr:from>
    <xdr:to>
      <xdr:col>21</xdr:col>
      <xdr:colOff>412750</xdr:colOff>
      <xdr:row>14</xdr:row>
      <xdr:rowOff>0</xdr:rowOff>
    </xdr:to>
    <xdr:sp macro="" textlink="">
      <xdr:nvSpPr>
        <xdr:cNvPr id="150" name="円/楕円 149"/>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10177</xdr:rowOff>
    </xdr:from>
    <xdr:ext cx="762000" cy="259045"/>
    <xdr:sp macro="" textlink="">
      <xdr:nvSpPr>
        <xdr:cNvPr id="151" name="テキスト ボックス 150"/>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165100</xdr:rowOff>
    </xdr:from>
    <xdr:to>
      <xdr:col>20</xdr:col>
      <xdr:colOff>209550</xdr:colOff>
      <xdr:row>13</xdr:row>
      <xdr:rowOff>95250</xdr:rowOff>
    </xdr:to>
    <xdr:sp macro="" textlink="">
      <xdr:nvSpPr>
        <xdr:cNvPr id="152" name="円/楕円 151"/>
        <xdr:cNvSpPr/>
      </xdr:nvSpPr>
      <xdr:spPr>
        <a:xfrm>
          <a:off x="13843000" y="22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105427</xdr:rowOff>
    </xdr:from>
    <xdr:ext cx="762000" cy="259045"/>
    <xdr:sp macro="" textlink="">
      <xdr:nvSpPr>
        <xdr:cNvPr id="153" name="テキスト ボックス 152"/>
        <xdr:cNvSpPr txBox="1"/>
      </xdr:nvSpPr>
      <xdr:spPr>
        <a:xfrm>
          <a:off x="135128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101600</xdr:rowOff>
    </xdr:from>
    <xdr:to>
      <xdr:col>19</xdr:col>
      <xdr:colOff>6350</xdr:colOff>
      <xdr:row>13</xdr:row>
      <xdr:rowOff>31750</xdr:rowOff>
    </xdr:to>
    <xdr:sp macro="" textlink="">
      <xdr:nvSpPr>
        <xdr:cNvPr id="154" name="円/楕円 153"/>
        <xdr:cNvSpPr/>
      </xdr:nvSpPr>
      <xdr:spPr>
        <a:xfrm>
          <a:off x="12954000" y="21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41927</xdr:rowOff>
    </xdr:from>
    <xdr:ext cx="762000" cy="259045"/>
    <xdr:sp macro="" textlink="">
      <xdr:nvSpPr>
        <xdr:cNvPr id="155" name="テキスト ボックス 154"/>
        <xdr:cNvSpPr txBox="1"/>
      </xdr:nvSpPr>
      <xdr:spPr>
        <a:xfrm>
          <a:off x="126238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前年度に比べ、医療費扶助等の増加により、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ポイント上昇した。</a:t>
          </a:r>
          <a:r>
            <a:rPr kumimoji="1" lang="ja-JP" altLang="ja-JP" sz="1100">
              <a:solidFill>
                <a:schemeClr val="dk1"/>
              </a:solidFill>
              <a:effectLst/>
              <a:latin typeface="+mn-lt"/>
              <a:ea typeface="+mn-ea"/>
              <a:cs typeface="+mn-cs"/>
            </a:rPr>
            <a:t>扶助費に係る経常収支比率は、各年度ともに</a:t>
          </a:r>
          <a:r>
            <a:rPr kumimoji="1" lang="ja-JP" altLang="en-US" sz="1100">
              <a:solidFill>
                <a:schemeClr val="dk1"/>
              </a:solidFill>
              <a:effectLst/>
              <a:latin typeface="+mn-lt"/>
              <a:ea typeface="+mn-ea"/>
              <a:cs typeface="+mn-cs"/>
            </a:rPr>
            <a:t>全国平均、県平均を下回っているが、高齢化の進展や</a:t>
          </a:r>
          <a:r>
            <a:rPr kumimoji="1" lang="ja-JP" altLang="ja-JP" sz="1100">
              <a:solidFill>
                <a:schemeClr val="dk1"/>
              </a:solidFill>
              <a:effectLst/>
              <a:latin typeface="+mn-lt"/>
              <a:ea typeface="+mn-ea"/>
              <a:cs typeface="+mn-cs"/>
            </a:rPr>
            <a:t>生活保護費などの増加により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比率の上昇が予想される</a:t>
          </a:r>
          <a:r>
            <a:rPr kumimoji="1" lang="ja-JP" altLang="en-US" sz="1100">
              <a:solidFill>
                <a:schemeClr val="dk1"/>
              </a:solidFill>
              <a:effectLst/>
              <a:latin typeface="+mn-lt"/>
              <a:ea typeface="+mn-ea"/>
              <a:cs typeface="+mn-cs"/>
            </a:rPr>
            <a:t>ため、各種資格審査の適正化に努める。</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127000</xdr:rowOff>
    </xdr:to>
    <xdr:cxnSp macro="">
      <xdr:nvCxnSpPr>
        <xdr:cNvPr id="190" name="直線コネクタ 189"/>
        <xdr:cNvCxnSpPr/>
      </xdr:nvCxnSpPr>
      <xdr:spPr>
        <a:xfrm>
          <a:off x="3987800" y="9352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29028</xdr:rowOff>
    </xdr:from>
    <xdr:to>
      <xdr:col>5</xdr:col>
      <xdr:colOff>549275</xdr:colOff>
      <xdr:row>54</xdr:row>
      <xdr:rowOff>94343</xdr:rowOff>
    </xdr:to>
    <xdr:cxnSp macro="">
      <xdr:nvCxnSpPr>
        <xdr:cNvPr id="193" name="直線コネクタ 192"/>
        <xdr:cNvCxnSpPr/>
      </xdr:nvCxnSpPr>
      <xdr:spPr>
        <a:xfrm>
          <a:off x="3098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xdr:rowOff>
    </xdr:from>
    <xdr:to>
      <xdr:col>4</xdr:col>
      <xdr:colOff>346075</xdr:colOff>
      <xdr:row>54</xdr:row>
      <xdr:rowOff>29028</xdr:rowOff>
    </xdr:to>
    <xdr:cxnSp macro="">
      <xdr:nvCxnSpPr>
        <xdr:cNvPr id="196" name="直線コネクタ 195"/>
        <xdr:cNvCxnSpPr/>
      </xdr:nvCxnSpPr>
      <xdr:spPr>
        <a:xfrm>
          <a:off x="2209800" y="92655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80735</xdr:rowOff>
    </xdr:from>
    <xdr:to>
      <xdr:col>3</xdr:col>
      <xdr:colOff>142875</xdr:colOff>
      <xdr:row>54</xdr:row>
      <xdr:rowOff>7257</xdr:rowOff>
    </xdr:to>
    <xdr:cxnSp macro="">
      <xdr:nvCxnSpPr>
        <xdr:cNvPr id="199" name="直線コネクタ 198"/>
        <xdr:cNvCxnSpPr/>
      </xdr:nvCxnSpPr>
      <xdr:spPr>
        <a:xfrm>
          <a:off x="1320800" y="91675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3" name="円/楕円 212"/>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4" name="テキスト ボックス 213"/>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127907</xdr:rowOff>
    </xdr:from>
    <xdr:to>
      <xdr:col>3</xdr:col>
      <xdr:colOff>193675</xdr:colOff>
      <xdr:row>54</xdr:row>
      <xdr:rowOff>58057</xdr:rowOff>
    </xdr:to>
    <xdr:sp macro="" textlink="">
      <xdr:nvSpPr>
        <xdr:cNvPr id="215" name="円/楕円 214"/>
        <xdr:cNvSpPr/>
      </xdr:nvSpPr>
      <xdr:spPr>
        <a:xfrm>
          <a:off x="2159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68234</xdr:rowOff>
    </xdr:from>
    <xdr:ext cx="762000" cy="259045"/>
    <xdr:sp macro="" textlink="">
      <xdr:nvSpPr>
        <xdr:cNvPr id="216" name="テキスト ボックス 215"/>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29935</xdr:rowOff>
    </xdr:from>
    <xdr:to>
      <xdr:col>1</xdr:col>
      <xdr:colOff>676275</xdr:colOff>
      <xdr:row>53</xdr:row>
      <xdr:rowOff>131535</xdr:rowOff>
    </xdr:to>
    <xdr:sp macro="" textlink="">
      <xdr:nvSpPr>
        <xdr:cNvPr id="217" name="円/楕円 216"/>
        <xdr:cNvSpPr/>
      </xdr:nvSpPr>
      <xdr:spPr>
        <a:xfrm>
          <a:off x="1270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141712</xdr:rowOff>
    </xdr:from>
    <xdr:ext cx="762000" cy="259045"/>
    <xdr:sp macro="" textlink="">
      <xdr:nvSpPr>
        <xdr:cNvPr id="218" name="テキスト ボックス 217"/>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各年度とも類似団体平均を下回っている。</a:t>
          </a:r>
          <a:r>
            <a:rPr kumimoji="1" lang="ja-JP" altLang="ja-JP" sz="1100">
              <a:solidFill>
                <a:sysClr val="windowText" lastClr="000000"/>
              </a:solidFill>
              <a:effectLst/>
              <a:latin typeface="+mn-lt"/>
              <a:ea typeface="+mn-ea"/>
              <a:cs typeface="+mn-cs"/>
            </a:rPr>
            <a:t>前年度から</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ポイント上昇している要因としては、国民健康保険事業および</a:t>
          </a:r>
          <a:r>
            <a:rPr kumimoji="1" lang="ja-JP" altLang="en-US" sz="1100">
              <a:solidFill>
                <a:sysClr val="windowText" lastClr="000000"/>
              </a:solidFill>
              <a:effectLst/>
              <a:latin typeface="+mn-lt"/>
              <a:ea typeface="+mn-ea"/>
              <a:cs typeface="+mn-cs"/>
            </a:rPr>
            <a:t>下水道事業</a:t>
          </a:r>
          <a:r>
            <a:rPr kumimoji="1" lang="ja-JP" altLang="ja-JP" sz="1100">
              <a:solidFill>
                <a:sysClr val="windowText" lastClr="000000"/>
              </a:solidFill>
              <a:effectLst/>
              <a:latin typeface="+mn-lt"/>
              <a:ea typeface="+mn-ea"/>
              <a:cs typeface="+mn-cs"/>
            </a:rPr>
            <a:t>特別会計への繰出金が増加したことが挙げられる。</a:t>
          </a:r>
          <a:r>
            <a:rPr lang="ja-JP" altLang="ja-JP" sz="1100" b="0" i="0" baseline="0">
              <a:solidFill>
                <a:sysClr val="windowText" lastClr="000000"/>
              </a:solidFill>
              <a:effectLst/>
              <a:latin typeface="+mn-lt"/>
              <a:ea typeface="+mn-ea"/>
              <a:cs typeface="+mn-cs"/>
            </a:rPr>
            <a:t>今後は、使用料や</a:t>
          </a:r>
          <a:r>
            <a:rPr lang="ja-JP" altLang="en-US" sz="1100" b="0" i="0" baseline="0">
              <a:solidFill>
                <a:sysClr val="windowText" lastClr="000000"/>
              </a:solidFill>
              <a:effectLst/>
              <a:latin typeface="+mn-lt"/>
              <a:ea typeface="+mn-ea"/>
              <a:cs typeface="+mn-cs"/>
            </a:rPr>
            <a:t>保険税</a:t>
          </a:r>
          <a:r>
            <a:rPr lang="ja-JP" altLang="ja-JP" sz="1100" b="0" i="0" baseline="0">
              <a:solidFill>
                <a:sysClr val="windowText" lastClr="000000"/>
              </a:solidFill>
              <a:effectLst/>
              <a:latin typeface="+mn-lt"/>
              <a:ea typeface="+mn-ea"/>
              <a:cs typeface="+mn-cs"/>
            </a:rPr>
            <a:t>などの見直し等により、各会計の経営健全化を行うことで繰出金の抑制に努める。</a:t>
          </a:r>
          <a:endParaRPr lang="ja-JP" altLang="ja-JP" sz="1400">
            <a:solidFill>
              <a:srgbClr val="FF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57</xdr:row>
      <xdr:rowOff>31750</xdr:rowOff>
    </xdr:to>
    <xdr:cxnSp macro="">
      <xdr:nvCxnSpPr>
        <xdr:cNvPr id="251" name="直線コネクタ 250"/>
        <xdr:cNvCxnSpPr/>
      </xdr:nvCxnSpPr>
      <xdr:spPr>
        <a:xfrm>
          <a:off x="15671800" y="97205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119380</xdr:rowOff>
    </xdr:to>
    <xdr:cxnSp macro="">
      <xdr:nvCxnSpPr>
        <xdr:cNvPr id="254" name="直線コネクタ 253"/>
        <xdr:cNvCxnSpPr/>
      </xdr:nvCxnSpPr>
      <xdr:spPr>
        <a:xfrm>
          <a:off x="14782800" y="967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73660</xdr:rowOff>
    </xdr:to>
    <xdr:cxnSp macro="">
      <xdr:nvCxnSpPr>
        <xdr:cNvPr id="257" name="直線コネクタ 256"/>
        <xdr:cNvCxnSpPr/>
      </xdr:nvCxnSpPr>
      <xdr:spPr>
        <a:xfrm>
          <a:off x="13893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88900</xdr:rowOff>
    </xdr:to>
    <xdr:cxnSp macro="">
      <xdr:nvCxnSpPr>
        <xdr:cNvPr id="260" name="直線コネクタ 259"/>
        <xdr:cNvCxnSpPr/>
      </xdr:nvCxnSpPr>
      <xdr:spPr>
        <a:xfrm flipV="1">
          <a:off x="13004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72" name="円/楕円 271"/>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73" name="テキスト ボックス 272"/>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8" name="円/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ごみ処理や消防業務等を一部事務組合で行っていることから、公債費、物件費とは逆に、各種平均と比べ高くなっている。引き続き、一部事務組合における経常経費の抑制を図る</a:t>
          </a:r>
          <a:r>
            <a:rPr kumimoji="1" lang="ja-JP" altLang="en-US" sz="1100">
              <a:solidFill>
                <a:sysClr val="windowText" lastClr="000000"/>
              </a:solidFill>
              <a:effectLst/>
              <a:latin typeface="+mn-lt"/>
              <a:ea typeface="+mn-ea"/>
              <a:cs typeface="+mn-cs"/>
            </a:rPr>
            <a:t>とともに、</a:t>
          </a:r>
          <a:r>
            <a:rPr kumimoji="1" lang="ja-JP" altLang="ja-JP" sz="1100" b="0" i="0" baseline="0">
              <a:solidFill>
                <a:sysClr val="windowText" lastClr="000000"/>
              </a:solidFill>
              <a:effectLst/>
              <a:latin typeface="+mn-lt"/>
              <a:ea typeface="+mn-ea"/>
              <a:cs typeface="+mn-cs"/>
            </a:rPr>
            <a:t>今後は、各種団体への補助金の見直しや廃止</a:t>
          </a:r>
          <a:r>
            <a:rPr kumimoji="1" lang="ja-JP" altLang="en-US" sz="1100" b="0" i="0" baseline="0">
              <a:solidFill>
                <a:sysClr val="windowText" lastClr="000000"/>
              </a:solidFill>
              <a:effectLst/>
              <a:latin typeface="+mn-lt"/>
              <a:ea typeface="+mn-ea"/>
              <a:cs typeface="+mn-cs"/>
            </a:rPr>
            <a:t>を検討し、補助費等の縮減に努める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19558</xdr:rowOff>
    </xdr:to>
    <xdr:cxnSp macro="">
      <xdr:nvCxnSpPr>
        <xdr:cNvPr id="309" name="直線コネクタ 308"/>
        <xdr:cNvCxnSpPr/>
      </xdr:nvCxnSpPr>
      <xdr:spPr>
        <a:xfrm flipV="1">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19558</xdr:rowOff>
    </xdr:to>
    <xdr:cxnSp macro="">
      <xdr:nvCxnSpPr>
        <xdr:cNvPr id="312" name="直線コネクタ 311"/>
        <xdr:cNvCxnSpPr/>
      </xdr:nvCxnSpPr>
      <xdr:spPr>
        <a:xfrm>
          <a:off x="14782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46990</xdr:rowOff>
    </xdr:to>
    <xdr:cxnSp macro="">
      <xdr:nvCxnSpPr>
        <xdr:cNvPr id="315" name="直線コネクタ 314"/>
        <xdr:cNvCxnSpPr/>
      </xdr:nvCxnSpPr>
      <xdr:spPr>
        <a:xfrm flipV="1">
          <a:off x="13893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33274</xdr:rowOff>
    </xdr:from>
    <xdr:to>
      <xdr:col>20</xdr:col>
      <xdr:colOff>158750</xdr:colOff>
      <xdr:row>37</xdr:row>
      <xdr:rowOff>46990</xdr:rowOff>
    </xdr:to>
    <xdr:cxnSp macro="">
      <xdr:nvCxnSpPr>
        <xdr:cNvPr id="318" name="直線コネクタ 317"/>
        <xdr:cNvCxnSpPr/>
      </xdr:nvCxnSpPr>
      <xdr:spPr>
        <a:xfrm>
          <a:off x="13004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28" name="円/楕円 327"/>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98569</xdr:rowOff>
    </xdr:from>
    <xdr:ext cx="762000" cy="259045"/>
    <xdr:sp macro="" textlink="">
      <xdr:nvSpPr>
        <xdr:cNvPr id="329"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30" name="円/楕円 329"/>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31" name="テキスト ボックス 330"/>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2" name="円/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3" name="テキスト ボックス 33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6" name="円/楕円 335"/>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7" name="テキスト ボックス 336"/>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各種平均と比べ低くなっている要因は、ごみ処理や消防業務等を一部事務組合で行っていることが挙げられる。今後、臨時財政対策債のほか、</a:t>
          </a:r>
          <a:r>
            <a:rPr kumimoji="1" lang="ja-JP" altLang="en-US" sz="1100">
              <a:solidFill>
                <a:sysClr val="windowText" lastClr="000000"/>
              </a:solidFill>
              <a:effectLst/>
              <a:latin typeface="+mn-lt"/>
              <a:ea typeface="+mn-ea"/>
              <a:cs typeface="+mn-cs"/>
            </a:rPr>
            <a:t>幹線道路整備等の</a:t>
          </a:r>
          <a:r>
            <a:rPr kumimoji="1" lang="ja-JP" altLang="ja-JP" sz="1100">
              <a:solidFill>
                <a:sysClr val="windowText" lastClr="000000"/>
              </a:solidFill>
              <a:effectLst/>
              <a:latin typeface="+mn-lt"/>
              <a:ea typeface="+mn-ea"/>
              <a:cs typeface="+mn-cs"/>
            </a:rPr>
            <a:t>合併関連事業</a:t>
          </a:r>
          <a:r>
            <a:rPr kumimoji="1" lang="ja-JP" altLang="en-US" sz="1100">
              <a:solidFill>
                <a:sysClr val="windowText" lastClr="000000"/>
              </a:solidFill>
              <a:effectLst/>
              <a:latin typeface="+mn-lt"/>
              <a:ea typeface="+mn-ea"/>
              <a:cs typeface="+mn-cs"/>
            </a:rPr>
            <a:t>に係わる</a:t>
          </a:r>
          <a:r>
            <a:rPr kumimoji="1" lang="ja-JP" altLang="ja-JP" sz="1100">
              <a:solidFill>
                <a:sysClr val="windowText" lastClr="000000"/>
              </a:solidFill>
              <a:effectLst/>
              <a:latin typeface="+mn-lt"/>
              <a:ea typeface="+mn-ea"/>
              <a:cs typeface="+mn-cs"/>
            </a:rPr>
            <a:t>元金償還が発生することに伴い、</a:t>
          </a:r>
          <a:r>
            <a:rPr kumimoji="1" lang="ja-JP" altLang="en-US" sz="1100">
              <a:solidFill>
                <a:sysClr val="windowText" lastClr="000000"/>
              </a:solidFill>
              <a:effectLst/>
              <a:latin typeface="+mn-lt"/>
              <a:ea typeface="+mn-ea"/>
              <a:cs typeface="+mn-cs"/>
            </a:rPr>
            <a:t>数値の</a:t>
          </a:r>
          <a:r>
            <a:rPr kumimoji="1" lang="ja-JP" altLang="ja-JP" sz="1100">
              <a:solidFill>
                <a:sysClr val="windowText" lastClr="000000"/>
              </a:solidFill>
              <a:effectLst/>
              <a:latin typeface="+mn-lt"/>
              <a:ea typeface="+mn-ea"/>
              <a:cs typeface="+mn-cs"/>
            </a:rPr>
            <a:t>増加が見込まれる。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財源措置の無い起債の発行を抑えるとともに、繰上償還を随時行うことで、公債費の抑制を図る。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83566</xdr:rowOff>
    </xdr:from>
    <xdr:to>
      <xdr:col>7</xdr:col>
      <xdr:colOff>15875</xdr:colOff>
      <xdr:row>75</xdr:row>
      <xdr:rowOff>138430</xdr:rowOff>
    </xdr:to>
    <xdr:cxnSp macro="">
      <xdr:nvCxnSpPr>
        <xdr:cNvPr id="368" name="直線コネクタ 367"/>
        <xdr:cNvCxnSpPr/>
      </xdr:nvCxnSpPr>
      <xdr:spPr>
        <a:xfrm flipV="1">
          <a:off x="3987800" y="129423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120142</xdr:rowOff>
    </xdr:from>
    <xdr:to>
      <xdr:col>5</xdr:col>
      <xdr:colOff>549275</xdr:colOff>
      <xdr:row>75</xdr:row>
      <xdr:rowOff>138430</xdr:rowOff>
    </xdr:to>
    <xdr:cxnSp macro="">
      <xdr:nvCxnSpPr>
        <xdr:cNvPr id="371" name="直線コネクタ 370"/>
        <xdr:cNvCxnSpPr/>
      </xdr:nvCxnSpPr>
      <xdr:spPr>
        <a:xfrm>
          <a:off x="3098800" y="12978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65278</xdr:rowOff>
    </xdr:from>
    <xdr:to>
      <xdr:col>4</xdr:col>
      <xdr:colOff>346075</xdr:colOff>
      <xdr:row>75</xdr:row>
      <xdr:rowOff>120142</xdr:rowOff>
    </xdr:to>
    <xdr:cxnSp macro="">
      <xdr:nvCxnSpPr>
        <xdr:cNvPr id="374" name="直線コネクタ 373"/>
        <xdr:cNvCxnSpPr/>
      </xdr:nvCxnSpPr>
      <xdr:spPr>
        <a:xfrm>
          <a:off x="2209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56134</xdr:rowOff>
    </xdr:from>
    <xdr:to>
      <xdr:col>3</xdr:col>
      <xdr:colOff>142875</xdr:colOff>
      <xdr:row>75</xdr:row>
      <xdr:rowOff>65278</xdr:rowOff>
    </xdr:to>
    <xdr:cxnSp macro="">
      <xdr:nvCxnSpPr>
        <xdr:cNvPr id="377" name="直線コネクタ 376"/>
        <xdr:cNvCxnSpPr/>
      </xdr:nvCxnSpPr>
      <xdr:spPr>
        <a:xfrm>
          <a:off x="1320800" y="12914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32766</xdr:rowOff>
    </xdr:from>
    <xdr:to>
      <xdr:col>7</xdr:col>
      <xdr:colOff>66675</xdr:colOff>
      <xdr:row>75</xdr:row>
      <xdr:rowOff>134366</xdr:rowOff>
    </xdr:to>
    <xdr:sp macro="" textlink="">
      <xdr:nvSpPr>
        <xdr:cNvPr id="387" name="円/楕円 386"/>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49293</xdr:rowOff>
    </xdr:from>
    <xdr:ext cx="762000" cy="259045"/>
    <xdr:sp macro="" textlink="">
      <xdr:nvSpPr>
        <xdr:cNvPr id="388"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9" name="円/楕円 388"/>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90" name="テキスト ボックス 389"/>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69342</xdr:rowOff>
    </xdr:from>
    <xdr:to>
      <xdr:col>4</xdr:col>
      <xdr:colOff>396875</xdr:colOff>
      <xdr:row>75</xdr:row>
      <xdr:rowOff>170942</xdr:rowOff>
    </xdr:to>
    <xdr:sp macro="" textlink="">
      <xdr:nvSpPr>
        <xdr:cNvPr id="391" name="円/楕円 390"/>
        <xdr:cNvSpPr/>
      </xdr:nvSpPr>
      <xdr:spPr>
        <a:xfrm>
          <a:off x="3048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9669</xdr:rowOff>
    </xdr:from>
    <xdr:ext cx="762000" cy="259045"/>
    <xdr:sp macro="" textlink="">
      <xdr:nvSpPr>
        <xdr:cNvPr id="392" name="テキスト ボックス 391"/>
        <xdr:cNvSpPr txBox="1"/>
      </xdr:nvSpPr>
      <xdr:spPr>
        <a:xfrm>
          <a:off x="2717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xdr:rowOff>
    </xdr:from>
    <xdr:to>
      <xdr:col>3</xdr:col>
      <xdr:colOff>193675</xdr:colOff>
      <xdr:row>75</xdr:row>
      <xdr:rowOff>116078</xdr:rowOff>
    </xdr:to>
    <xdr:sp macro="" textlink="">
      <xdr:nvSpPr>
        <xdr:cNvPr id="393" name="円/楕円 392"/>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126255</xdr:rowOff>
    </xdr:from>
    <xdr:ext cx="762000" cy="259045"/>
    <xdr:sp macro="" textlink="">
      <xdr:nvSpPr>
        <xdr:cNvPr id="394" name="テキスト ボックス 393"/>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xdr:rowOff>
    </xdr:from>
    <xdr:to>
      <xdr:col>1</xdr:col>
      <xdr:colOff>676275</xdr:colOff>
      <xdr:row>75</xdr:row>
      <xdr:rowOff>106934</xdr:rowOff>
    </xdr:to>
    <xdr:sp macro="" textlink="">
      <xdr:nvSpPr>
        <xdr:cNvPr id="395" name="円/楕円 394"/>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117111</xdr:rowOff>
    </xdr:from>
    <xdr:ext cx="762000" cy="259045"/>
    <xdr:sp macro="" textlink="">
      <xdr:nvSpPr>
        <xdr:cNvPr id="396" name="テキスト ボックス 395"/>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前年度</a:t>
          </a:r>
          <a:r>
            <a:rPr kumimoji="1" lang="ja-JP" altLang="en-US" sz="1100">
              <a:solidFill>
                <a:sysClr val="windowText" lastClr="000000"/>
              </a:solidFill>
              <a:effectLst/>
              <a:latin typeface="+mn-lt"/>
              <a:ea typeface="+mn-ea"/>
              <a:cs typeface="+mn-cs"/>
            </a:rPr>
            <a:t>に比べ、</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の減となっているが、</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分母となる歳入の経常一般財源等の減少が見込まれることから、</a:t>
          </a:r>
          <a:r>
            <a:rPr kumimoji="1" lang="ja-JP" altLang="en-US" sz="1100">
              <a:solidFill>
                <a:sysClr val="windowText" lastClr="000000"/>
              </a:solidFill>
              <a:effectLst/>
              <a:latin typeface="+mn-lt"/>
              <a:ea typeface="+mn-ea"/>
              <a:cs typeface="+mn-cs"/>
            </a:rPr>
            <a:t>行政の効率化を一層進め、</a:t>
          </a:r>
          <a:r>
            <a:rPr kumimoji="1" lang="ja-JP" altLang="ja-JP" sz="1100">
              <a:solidFill>
                <a:sysClr val="windowText" lastClr="000000"/>
              </a:solidFill>
              <a:effectLst/>
              <a:latin typeface="+mn-lt"/>
              <a:ea typeface="+mn-ea"/>
              <a:cs typeface="+mn-cs"/>
            </a:rPr>
            <a:t>引き続き経常経費の抑制に努める。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41275</xdr:rowOff>
    </xdr:from>
    <xdr:to>
      <xdr:col>24</xdr:col>
      <xdr:colOff>31750</xdr:colOff>
      <xdr:row>77</xdr:row>
      <xdr:rowOff>75564</xdr:rowOff>
    </xdr:to>
    <xdr:cxnSp macro="">
      <xdr:nvCxnSpPr>
        <xdr:cNvPr id="425" name="直線コネクタ 424"/>
        <xdr:cNvCxnSpPr/>
      </xdr:nvCxnSpPr>
      <xdr:spPr>
        <a:xfrm flipV="1">
          <a:off x="15671800" y="132429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77</xdr:row>
      <xdr:rowOff>75564</xdr:rowOff>
    </xdr:to>
    <xdr:cxnSp macro="">
      <xdr:nvCxnSpPr>
        <xdr:cNvPr id="428" name="直線コネクタ 427"/>
        <xdr:cNvCxnSpPr/>
      </xdr:nvCxnSpPr>
      <xdr:spPr>
        <a:xfrm>
          <a:off x="14782800" y="131343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46989</xdr:rowOff>
    </xdr:to>
    <xdr:cxnSp macro="">
      <xdr:nvCxnSpPr>
        <xdr:cNvPr id="431" name="直線コネクタ 430"/>
        <xdr:cNvCxnSpPr/>
      </xdr:nvCxnSpPr>
      <xdr:spPr>
        <a:xfrm flipV="1">
          <a:off x="13893800" y="13134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46989</xdr:rowOff>
    </xdr:from>
    <xdr:to>
      <xdr:col>20</xdr:col>
      <xdr:colOff>158750</xdr:colOff>
      <xdr:row>77</xdr:row>
      <xdr:rowOff>52705</xdr:rowOff>
    </xdr:to>
    <xdr:cxnSp macro="">
      <xdr:nvCxnSpPr>
        <xdr:cNvPr id="434" name="直線コネクタ 433"/>
        <xdr:cNvCxnSpPr/>
      </xdr:nvCxnSpPr>
      <xdr:spPr>
        <a:xfrm flipV="1">
          <a:off x="13004800" y="132486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161925</xdr:rowOff>
    </xdr:from>
    <xdr:to>
      <xdr:col>24</xdr:col>
      <xdr:colOff>82550</xdr:colOff>
      <xdr:row>77</xdr:row>
      <xdr:rowOff>92075</xdr:rowOff>
    </xdr:to>
    <xdr:sp macro="" textlink="">
      <xdr:nvSpPr>
        <xdr:cNvPr id="444" name="円/楕円 443"/>
        <xdr:cNvSpPr/>
      </xdr:nvSpPr>
      <xdr:spPr>
        <a:xfrm>
          <a:off x="164592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7002</xdr:rowOff>
    </xdr:from>
    <xdr:ext cx="762000" cy="259045"/>
    <xdr:sp macro="" textlink="">
      <xdr:nvSpPr>
        <xdr:cNvPr id="445" name="公債費以外該当値テキスト"/>
        <xdr:cNvSpPr txBox="1"/>
      </xdr:nvSpPr>
      <xdr:spPr>
        <a:xfrm>
          <a:off x="16598900" y="130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24764</xdr:rowOff>
    </xdr:from>
    <xdr:to>
      <xdr:col>22</xdr:col>
      <xdr:colOff>615950</xdr:colOff>
      <xdr:row>77</xdr:row>
      <xdr:rowOff>126364</xdr:rowOff>
    </xdr:to>
    <xdr:sp macro="" textlink="">
      <xdr:nvSpPr>
        <xdr:cNvPr id="446" name="円/楕円 445"/>
        <xdr:cNvSpPr/>
      </xdr:nvSpPr>
      <xdr:spPr>
        <a:xfrm>
          <a:off x="15621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136541</xdr:rowOff>
    </xdr:from>
    <xdr:ext cx="736600" cy="259045"/>
    <xdr:sp macro="" textlink="">
      <xdr:nvSpPr>
        <xdr:cNvPr id="447" name="テキスト ボックス 446"/>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53339</xdr:rowOff>
    </xdr:from>
    <xdr:to>
      <xdr:col>21</xdr:col>
      <xdr:colOff>412750</xdr:colOff>
      <xdr:row>76</xdr:row>
      <xdr:rowOff>154939</xdr:rowOff>
    </xdr:to>
    <xdr:sp macro="" textlink="">
      <xdr:nvSpPr>
        <xdr:cNvPr id="448" name="円/楕円 447"/>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9" name="テキスト ボックス 448"/>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0" name="円/楕円 449"/>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51" name="テキスト ボックス 450"/>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xdr:rowOff>
    </xdr:from>
    <xdr:to>
      <xdr:col>19</xdr:col>
      <xdr:colOff>6350</xdr:colOff>
      <xdr:row>77</xdr:row>
      <xdr:rowOff>103505</xdr:rowOff>
    </xdr:to>
    <xdr:sp macro="" textlink="">
      <xdr:nvSpPr>
        <xdr:cNvPr id="452" name="円/楕円 451"/>
        <xdr:cNvSpPr/>
      </xdr:nvSpPr>
      <xdr:spPr>
        <a:xfrm>
          <a:off x="129540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113682</xdr:rowOff>
    </xdr:from>
    <xdr:ext cx="762000" cy="259045"/>
    <xdr:sp macro="" textlink="">
      <xdr:nvSpPr>
        <xdr:cNvPr id="453" name="テキスト ボックス 452"/>
        <xdr:cNvSpPr txBox="1"/>
      </xdr:nvSpPr>
      <xdr:spPr>
        <a:xfrm>
          <a:off x="12623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千葉県香取市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81193</xdr:rowOff>
    </xdr:from>
    <xdr:to>
      <xdr:col>4</xdr:col>
      <xdr:colOff>1117600</xdr:colOff>
      <xdr:row>16</xdr:row>
      <xdr:rowOff>96509</xdr:rowOff>
    </xdr:to>
    <xdr:cxnSp macro="">
      <xdr:nvCxnSpPr>
        <xdr:cNvPr id="52" name="直線コネクタ 51"/>
        <xdr:cNvCxnSpPr/>
      </xdr:nvCxnSpPr>
      <xdr:spPr bwMode="auto">
        <a:xfrm>
          <a:off x="5003800" y="2872018"/>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81286</xdr:rowOff>
    </xdr:from>
    <xdr:ext cx="762000" cy="259045"/>
    <xdr:sp macro="" textlink="">
      <xdr:nvSpPr>
        <xdr:cNvPr id="53" name="人口1人当たり決算額の推移平均値テキスト130"/>
        <xdr:cNvSpPr txBox="1"/>
      </xdr:nvSpPr>
      <xdr:spPr>
        <a:xfrm>
          <a:off x="5740400" y="2872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81193</xdr:rowOff>
    </xdr:from>
    <xdr:to>
      <xdr:col>4</xdr:col>
      <xdr:colOff>469900</xdr:colOff>
      <xdr:row>16</xdr:row>
      <xdr:rowOff>128333</xdr:rowOff>
    </xdr:to>
    <xdr:cxnSp macro="">
      <xdr:nvCxnSpPr>
        <xdr:cNvPr id="55" name="直線コネクタ 54"/>
        <xdr:cNvCxnSpPr/>
      </xdr:nvCxnSpPr>
      <xdr:spPr bwMode="auto">
        <a:xfrm flipV="1">
          <a:off x="4305300" y="2872018"/>
          <a:ext cx="698500" cy="4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37416</xdr:rowOff>
    </xdr:from>
    <xdr:to>
      <xdr:col>3</xdr:col>
      <xdr:colOff>904875</xdr:colOff>
      <xdr:row>16</xdr:row>
      <xdr:rowOff>128333</xdr:rowOff>
    </xdr:to>
    <xdr:cxnSp macro="">
      <xdr:nvCxnSpPr>
        <xdr:cNvPr id="58" name="直線コネクタ 57"/>
        <xdr:cNvCxnSpPr/>
      </xdr:nvCxnSpPr>
      <xdr:spPr bwMode="auto">
        <a:xfrm>
          <a:off x="3606800" y="2828241"/>
          <a:ext cx="698500" cy="9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2848</xdr:rowOff>
    </xdr:from>
    <xdr:to>
      <xdr:col>3</xdr:col>
      <xdr:colOff>206375</xdr:colOff>
      <xdr:row>16</xdr:row>
      <xdr:rowOff>37416</xdr:rowOff>
    </xdr:to>
    <xdr:cxnSp macro="">
      <xdr:nvCxnSpPr>
        <xdr:cNvPr id="61" name="直線コネクタ 60"/>
        <xdr:cNvCxnSpPr/>
      </xdr:nvCxnSpPr>
      <xdr:spPr bwMode="auto">
        <a:xfrm>
          <a:off x="2908300" y="2793673"/>
          <a:ext cx="698500" cy="34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45709</xdr:rowOff>
    </xdr:from>
    <xdr:to>
      <xdr:col>5</xdr:col>
      <xdr:colOff>34925</xdr:colOff>
      <xdr:row>16</xdr:row>
      <xdr:rowOff>147309</xdr:rowOff>
    </xdr:to>
    <xdr:sp macro="" textlink="">
      <xdr:nvSpPr>
        <xdr:cNvPr id="71" name="円/楕円 70"/>
        <xdr:cNvSpPr/>
      </xdr:nvSpPr>
      <xdr:spPr bwMode="auto">
        <a:xfrm>
          <a:off x="5600700" y="2836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62236</xdr:rowOff>
    </xdr:from>
    <xdr:ext cx="762000" cy="259045"/>
    <xdr:sp macro="" textlink="">
      <xdr:nvSpPr>
        <xdr:cNvPr id="72" name="人口1人当たり決算額の推移該当値テキスト130"/>
        <xdr:cNvSpPr txBox="1"/>
      </xdr:nvSpPr>
      <xdr:spPr>
        <a:xfrm>
          <a:off x="5740400" y="268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30393</xdr:rowOff>
    </xdr:from>
    <xdr:to>
      <xdr:col>4</xdr:col>
      <xdr:colOff>520700</xdr:colOff>
      <xdr:row>16</xdr:row>
      <xdr:rowOff>131993</xdr:rowOff>
    </xdr:to>
    <xdr:sp macro="" textlink="">
      <xdr:nvSpPr>
        <xdr:cNvPr id="73" name="円/楕円 72"/>
        <xdr:cNvSpPr/>
      </xdr:nvSpPr>
      <xdr:spPr bwMode="auto">
        <a:xfrm>
          <a:off x="4953000" y="2821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142170</xdr:rowOff>
    </xdr:from>
    <xdr:ext cx="736600" cy="259045"/>
    <xdr:sp macro="" textlink="">
      <xdr:nvSpPr>
        <xdr:cNvPr id="74" name="テキスト ボックス 73"/>
        <xdr:cNvSpPr txBox="1"/>
      </xdr:nvSpPr>
      <xdr:spPr>
        <a:xfrm>
          <a:off x="4622800" y="259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85,222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77533</xdr:rowOff>
    </xdr:from>
    <xdr:to>
      <xdr:col>3</xdr:col>
      <xdr:colOff>955675</xdr:colOff>
      <xdr:row>17</xdr:row>
      <xdr:rowOff>7683</xdr:rowOff>
    </xdr:to>
    <xdr:sp macro="" textlink="">
      <xdr:nvSpPr>
        <xdr:cNvPr id="75" name="円/楕円 74"/>
        <xdr:cNvSpPr/>
      </xdr:nvSpPr>
      <xdr:spPr bwMode="auto">
        <a:xfrm>
          <a:off x="4254500" y="2868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17860</xdr:rowOff>
    </xdr:from>
    <xdr:ext cx="762000" cy="259045"/>
    <xdr:sp macro="" textlink="">
      <xdr:nvSpPr>
        <xdr:cNvPr id="76" name="テキスト ボックス 75"/>
        <xdr:cNvSpPr txBox="1"/>
      </xdr:nvSpPr>
      <xdr:spPr>
        <a:xfrm>
          <a:off x="3924300" y="263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82,335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158066</xdr:rowOff>
    </xdr:from>
    <xdr:to>
      <xdr:col>3</xdr:col>
      <xdr:colOff>257175</xdr:colOff>
      <xdr:row>16</xdr:row>
      <xdr:rowOff>88216</xdr:rowOff>
    </xdr:to>
    <xdr:sp macro="" textlink="">
      <xdr:nvSpPr>
        <xdr:cNvPr id="77" name="円/楕円 76"/>
        <xdr:cNvSpPr/>
      </xdr:nvSpPr>
      <xdr:spPr bwMode="auto">
        <a:xfrm>
          <a:off x="3556000" y="277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98393</xdr:rowOff>
    </xdr:from>
    <xdr:ext cx="762000" cy="259045"/>
    <xdr:sp macro="" textlink="">
      <xdr:nvSpPr>
        <xdr:cNvPr id="78" name="テキスト ボックス 77"/>
        <xdr:cNvSpPr txBox="1"/>
      </xdr:nvSpPr>
      <xdr:spPr>
        <a:xfrm>
          <a:off x="3225800" y="254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123498</xdr:rowOff>
    </xdr:from>
    <xdr:to>
      <xdr:col>2</xdr:col>
      <xdr:colOff>692150</xdr:colOff>
      <xdr:row>16</xdr:row>
      <xdr:rowOff>53648</xdr:rowOff>
    </xdr:to>
    <xdr:sp macro="" textlink="">
      <xdr:nvSpPr>
        <xdr:cNvPr id="79" name="円/楕円 78"/>
        <xdr:cNvSpPr/>
      </xdr:nvSpPr>
      <xdr:spPr bwMode="auto">
        <a:xfrm>
          <a:off x="2857500" y="274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63825</xdr:rowOff>
    </xdr:from>
    <xdr:ext cx="762000" cy="259045"/>
    <xdr:sp macro="" textlink="">
      <xdr:nvSpPr>
        <xdr:cNvPr id="80" name="テキスト ボックス 79"/>
        <xdr:cNvSpPr txBox="1"/>
      </xdr:nvSpPr>
      <xdr:spPr>
        <a:xfrm>
          <a:off x="2527300" y="2511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61644</xdr:rowOff>
    </xdr:from>
    <xdr:to>
      <xdr:col>4</xdr:col>
      <xdr:colOff>1117600</xdr:colOff>
      <xdr:row>36</xdr:row>
      <xdr:rowOff>138704</xdr:rowOff>
    </xdr:to>
    <xdr:cxnSp macro="">
      <xdr:nvCxnSpPr>
        <xdr:cNvPr id="112" name="直線コネクタ 111"/>
        <xdr:cNvCxnSpPr/>
      </xdr:nvCxnSpPr>
      <xdr:spPr bwMode="auto">
        <a:xfrm flipV="1">
          <a:off x="5003800" y="7014894"/>
          <a:ext cx="647700" cy="77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46420</xdr:rowOff>
    </xdr:from>
    <xdr:ext cx="762000" cy="259045"/>
    <xdr:sp macro="" textlink="">
      <xdr:nvSpPr>
        <xdr:cNvPr id="113" name="人口1人当たり決算額の推移平均値テキスト445"/>
        <xdr:cNvSpPr txBox="1"/>
      </xdr:nvSpPr>
      <xdr:spPr>
        <a:xfrm>
          <a:off x="5740400" y="6999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105054</xdr:rowOff>
    </xdr:from>
    <xdr:to>
      <xdr:col>4</xdr:col>
      <xdr:colOff>469900</xdr:colOff>
      <xdr:row>36</xdr:row>
      <xdr:rowOff>138704</xdr:rowOff>
    </xdr:to>
    <xdr:cxnSp macro="">
      <xdr:nvCxnSpPr>
        <xdr:cNvPr id="115" name="直線コネクタ 114"/>
        <xdr:cNvCxnSpPr/>
      </xdr:nvCxnSpPr>
      <xdr:spPr bwMode="auto">
        <a:xfrm>
          <a:off x="4305300" y="7058304"/>
          <a:ext cx="698500" cy="3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339232</xdr:rowOff>
    </xdr:from>
    <xdr:to>
      <xdr:col>3</xdr:col>
      <xdr:colOff>904875</xdr:colOff>
      <xdr:row>36</xdr:row>
      <xdr:rowOff>105054</xdr:rowOff>
    </xdr:to>
    <xdr:cxnSp macro="">
      <xdr:nvCxnSpPr>
        <xdr:cNvPr id="118" name="直線コネクタ 117"/>
        <xdr:cNvCxnSpPr/>
      </xdr:nvCxnSpPr>
      <xdr:spPr bwMode="auto">
        <a:xfrm>
          <a:off x="3606800" y="6949582"/>
          <a:ext cx="698500" cy="10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339232</xdr:rowOff>
    </xdr:from>
    <xdr:to>
      <xdr:col>3</xdr:col>
      <xdr:colOff>206375</xdr:colOff>
      <xdr:row>36</xdr:row>
      <xdr:rowOff>15694</xdr:rowOff>
    </xdr:to>
    <xdr:cxnSp macro="">
      <xdr:nvCxnSpPr>
        <xdr:cNvPr id="121" name="直線コネクタ 120"/>
        <xdr:cNvCxnSpPr/>
      </xdr:nvCxnSpPr>
      <xdr:spPr bwMode="auto">
        <a:xfrm flipV="1">
          <a:off x="2908300" y="6949582"/>
          <a:ext cx="698500" cy="19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10844</xdr:rowOff>
    </xdr:from>
    <xdr:to>
      <xdr:col>5</xdr:col>
      <xdr:colOff>34925</xdr:colOff>
      <xdr:row>36</xdr:row>
      <xdr:rowOff>112444</xdr:rowOff>
    </xdr:to>
    <xdr:sp macro="" textlink="">
      <xdr:nvSpPr>
        <xdr:cNvPr id="131" name="円/楕円 130"/>
        <xdr:cNvSpPr/>
      </xdr:nvSpPr>
      <xdr:spPr bwMode="auto">
        <a:xfrm>
          <a:off x="5600700" y="6964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198821</xdr:rowOff>
    </xdr:from>
    <xdr:ext cx="762000" cy="259045"/>
    <xdr:sp macro="" textlink="">
      <xdr:nvSpPr>
        <xdr:cNvPr id="132" name="人口1人当たり決算額の推移該当値テキスト445"/>
        <xdr:cNvSpPr txBox="1"/>
      </xdr:nvSpPr>
      <xdr:spPr>
        <a:xfrm>
          <a:off x="5740400" y="68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87904</xdr:rowOff>
    </xdr:from>
    <xdr:to>
      <xdr:col>4</xdr:col>
      <xdr:colOff>520700</xdr:colOff>
      <xdr:row>37</xdr:row>
      <xdr:rowOff>18054</xdr:rowOff>
    </xdr:to>
    <xdr:sp macro="" textlink="">
      <xdr:nvSpPr>
        <xdr:cNvPr id="133" name="円/楕円 132"/>
        <xdr:cNvSpPr/>
      </xdr:nvSpPr>
      <xdr:spPr bwMode="auto">
        <a:xfrm>
          <a:off x="4953000" y="704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199681</xdr:rowOff>
    </xdr:from>
    <xdr:ext cx="736600" cy="259045"/>
    <xdr:sp macro="" textlink="">
      <xdr:nvSpPr>
        <xdr:cNvPr id="134" name="テキスト ボックス 133"/>
        <xdr:cNvSpPr txBox="1"/>
      </xdr:nvSpPr>
      <xdr:spPr>
        <a:xfrm>
          <a:off x="4622800" y="681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54254</xdr:rowOff>
    </xdr:from>
    <xdr:to>
      <xdr:col>3</xdr:col>
      <xdr:colOff>955675</xdr:colOff>
      <xdr:row>36</xdr:row>
      <xdr:rowOff>155854</xdr:rowOff>
    </xdr:to>
    <xdr:sp macro="" textlink="">
      <xdr:nvSpPr>
        <xdr:cNvPr id="135" name="円/楕円 134"/>
        <xdr:cNvSpPr/>
      </xdr:nvSpPr>
      <xdr:spPr bwMode="auto">
        <a:xfrm>
          <a:off x="4254500" y="7007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166031</xdr:rowOff>
    </xdr:from>
    <xdr:ext cx="762000" cy="259045"/>
    <xdr:sp macro="" textlink="">
      <xdr:nvSpPr>
        <xdr:cNvPr id="136" name="テキスト ボックス 135"/>
        <xdr:cNvSpPr txBox="1"/>
      </xdr:nvSpPr>
      <xdr:spPr>
        <a:xfrm>
          <a:off x="3924300" y="677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288432</xdr:rowOff>
    </xdr:from>
    <xdr:to>
      <xdr:col>3</xdr:col>
      <xdr:colOff>257175</xdr:colOff>
      <xdr:row>36</xdr:row>
      <xdr:rowOff>47132</xdr:rowOff>
    </xdr:to>
    <xdr:sp macro="" textlink="">
      <xdr:nvSpPr>
        <xdr:cNvPr id="137" name="円/楕円 136"/>
        <xdr:cNvSpPr/>
      </xdr:nvSpPr>
      <xdr:spPr bwMode="auto">
        <a:xfrm>
          <a:off x="3556000" y="689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57309</xdr:rowOff>
    </xdr:from>
    <xdr:ext cx="762000" cy="259045"/>
    <xdr:sp macro="" textlink="">
      <xdr:nvSpPr>
        <xdr:cNvPr id="138" name="テキスト ボックス 137"/>
        <xdr:cNvSpPr txBox="1"/>
      </xdr:nvSpPr>
      <xdr:spPr>
        <a:xfrm>
          <a:off x="3225800" y="6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307794</xdr:rowOff>
    </xdr:from>
    <xdr:to>
      <xdr:col>2</xdr:col>
      <xdr:colOff>692150</xdr:colOff>
      <xdr:row>36</xdr:row>
      <xdr:rowOff>66494</xdr:rowOff>
    </xdr:to>
    <xdr:sp macro="" textlink="">
      <xdr:nvSpPr>
        <xdr:cNvPr id="139" name="円/楕円 138"/>
        <xdr:cNvSpPr/>
      </xdr:nvSpPr>
      <xdr:spPr bwMode="auto">
        <a:xfrm>
          <a:off x="2857500" y="6918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76671</xdr:rowOff>
    </xdr:from>
    <xdr:ext cx="762000" cy="259045"/>
    <xdr:sp macro="" textlink="">
      <xdr:nvSpPr>
        <xdr:cNvPr id="140" name="テキスト ボックス 139"/>
        <xdr:cNvSpPr txBox="1"/>
      </xdr:nvSpPr>
      <xdr:spPr>
        <a:xfrm>
          <a:off x="2527300" y="6687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113144</xdr:rowOff>
    </xdr:from>
    <xdr:to>
      <xdr:col>6</xdr:col>
      <xdr:colOff>511175</xdr:colOff>
      <xdr:row>36</xdr:row>
      <xdr:rowOff>170428</xdr:rowOff>
    </xdr:to>
    <xdr:cxnSp macro="">
      <xdr:nvCxnSpPr>
        <xdr:cNvPr id="61" name="直線コネクタ 60"/>
        <xdr:cNvCxnSpPr/>
      </xdr:nvCxnSpPr>
      <xdr:spPr>
        <a:xfrm>
          <a:off x="3797300" y="6285344"/>
          <a:ext cx="838200" cy="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113144</xdr:rowOff>
    </xdr:from>
    <xdr:to>
      <xdr:col>5</xdr:col>
      <xdr:colOff>358775</xdr:colOff>
      <xdr:row>36</xdr:row>
      <xdr:rowOff>159988</xdr:rowOff>
    </xdr:to>
    <xdr:cxnSp macro="">
      <xdr:nvCxnSpPr>
        <xdr:cNvPr id="64" name="直線コネクタ 63"/>
        <xdr:cNvCxnSpPr/>
      </xdr:nvCxnSpPr>
      <xdr:spPr>
        <a:xfrm flipV="1">
          <a:off x="2908300" y="6285344"/>
          <a:ext cx="889000" cy="4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147705</xdr:rowOff>
    </xdr:from>
    <xdr:ext cx="534377" cy="259045"/>
    <xdr:sp macro="" textlink="">
      <xdr:nvSpPr>
        <xdr:cNvPr id="66" name="テキスト ボックス 65"/>
        <xdr:cNvSpPr txBox="1"/>
      </xdr:nvSpPr>
      <xdr:spPr>
        <a:xfrm>
          <a:off x="3530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77940</xdr:rowOff>
    </xdr:from>
    <xdr:to>
      <xdr:col>4</xdr:col>
      <xdr:colOff>155575</xdr:colOff>
      <xdr:row>36</xdr:row>
      <xdr:rowOff>159988</xdr:rowOff>
    </xdr:to>
    <xdr:cxnSp macro="">
      <xdr:nvCxnSpPr>
        <xdr:cNvPr id="67" name="直線コネクタ 66"/>
        <xdr:cNvCxnSpPr/>
      </xdr:nvCxnSpPr>
      <xdr:spPr>
        <a:xfrm>
          <a:off x="2019300" y="6250140"/>
          <a:ext cx="8890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154887</xdr:rowOff>
    </xdr:from>
    <xdr:ext cx="534377" cy="259045"/>
    <xdr:sp macro="" textlink="">
      <xdr:nvSpPr>
        <xdr:cNvPr id="69" name="テキスト ボックス 68"/>
        <xdr:cNvSpPr txBox="1"/>
      </xdr:nvSpPr>
      <xdr:spPr>
        <a:xfrm>
          <a:off x="2641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169894</xdr:rowOff>
    </xdr:from>
    <xdr:to>
      <xdr:col>2</xdr:col>
      <xdr:colOff>638175</xdr:colOff>
      <xdr:row>36</xdr:row>
      <xdr:rowOff>77940</xdr:rowOff>
    </xdr:to>
    <xdr:cxnSp macro="">
      <xdr:nvCxnSpPr>
        <xdr:cNvPr id="70" name="直線コネクタ 69"/>
        <xdr:cNvCxnSpPr/>
      </xdr:nvCxnSpPr>
      <xdr:spPr>
        <a:xfrm>
          <a:off x="1130300" y="6170644"/>
          <a:ext cx="889000" cy="7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115987</xdr:rowOff>
    </xdr:from>
    <xdr:ext cx="534377" cy="259045"/>
    <xdr:sp macro="" textlink="">
      <xdr:nvSpPr>
        <xdr:cNvPr id="72" name="テキスト ボックス 71"/>
        <xdr:cNvSpPr txBox="1"/>
      </xdr:nvSpPr>
      <xdr:spPr>
        <a:xfrm>
          <a:off x="1752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119628</xdr:rowOff>
    </xdr:from>
    <xdr:to>
      <xdr:col>6</xdr:col>
      <xdr:colOff>561975</xdr:colOff>
      <xdr:row>37</xdr:row>
      <xdr:rowOff>49778</xdr:rowOff>
    </xdr:to>
    <xdr:sp macro="" textlink="">
      <xdr:nvSpPr>
        <xdr:cNvPr id="80" name="円/楕円 79"/>
        <xdr:cNvSpPr/>
      </xdr:nvSpPr>
      <xdr:spPr>
        <a:xfrm>
          <a:off x="4584700" y="62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98055</xdr:rowOff>
    </xdr:from>
    <xdr:ext cx="534377" cy="259045"/>
    <xdr:sp macro="" textlink="">
      <xdr:nvSpPr>
        <xdr:cNvPr id="81" name="人件費該当値テキスト"/>
        <xdr:cNvSpPr txBox="1"/>
      </xdr:nvSpPr>
      <xdr:spPr>
        <a:xfrm>
          <a:off x="4686300" y="627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62344</xdr:rowOff>
    </xdr:from>
    <xdr:to>
      <xdr:col>5</xdr:col>
      <xdr:colOff>409575</xdr:colOff>
      <xdr:row>36</xdr:row>
      <xdr:rowOff>163944</xdr:rowOff>
    </xdr:to>
    <xdr:sp macro="" textlink="">
      <xdr:nvSpPr>
        <xdr:cNvPr id="82" name="円/楕円 81"/>
        <xdr:cNvSpPr/>
      </xdr:nvSpPr>
      <xdr:spPr>
        <a:xfrm>
          <a:off x="3746500" y="62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155071</xdr:rowOff>
    </xdr:from>
    <xdr:ext cx="534377" cy="259045"/>
    <xdr:sp macro="" textlink="">
      <xdr:nvSpPr>
        <xdr:cNvPr id="83" name="テキスト ボックス 82"/>
        <xdr:cNvSpPr txBox="1"/>
      </xdr:nvSpPr>
      <xdr:spPr>
        <a:xfrm>
          <a:off x="3530111" y="63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109188</xdr:rowOff>
    </xdr:from>
    <xdr:to>
      <xdr:col>4</xdr:col>
      <xdr:colOff>206375</xdr:colOff>
      <xdr:row>37</xdr:row>
      <xdr:rowOff>39338</xdr:rowOff>
    </xdr:to>
    <xdr:sp macro="" textlink="">
      <xdr:nvSpPr>
        <xdr:cNvPr id="84" name="円/楕円 83"/>
        <xdr:cNvSpPr/>
      </xdr:nvSpPr>
      <xdr:spPr>
        <a:xfrm>
          <a:off x="2857500" y="62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30465</xdr:rowOff>
    </xdr:from>
    <xdr:ext cx="534377" cy="259045"/>
    <xdr:sp macro="" textlink="">
      <xdr:nvSpPr>
        <xdr:cNvPr id="85" name="テキスト ボックス 84"/>
        <xdr:cNvSpPr txBox="1"/>
      </xdr:nvSpPr>
      <xdr:spPr>
        <a:xfrm>
          <a:off x="2641111" y="637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27140</xdr:rowOff>
    </xdr:from>
    <xdr:to>
      <xdr:col>3</xdr:col>
      <xdr:colOff>3175</xdr:colOff>
      <xdr:row>36</xdr:row>
      <xdr:rowOff>128740</xdr:rowOff>
    </xdr:to>
    <xdr:sp macro="" textlink="">
      <xdr:nvSpPr>
        <xdr:cNvPr id="86" name="円/楕円 85"/>
        <xdr:cNvSpPr/>
      </xdr:nvSpPr>
      <xdr:spPr>
        <a:xfrm>
          <a:off x="1968500" y="61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119867</xdr:rowOff>
    </xdr:from>
    <xdr:ext cx="534377" cy="259045"/>
    <xdr:sp macro="" textlink="">
      <xdr:nvSpPr>
        <xdr:cNvPr id="87" name="テキスト ボックス 86"/>
        <xdr:cNvSpPr txBox="1"/>
      </xdr:nvSpPr>
      <xdr:spPr>
        <a:xfrm>
          <a:off x="1752111" y="62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119094</xdr:rowOff>
    </xdr:from>
    <xdr:to>
      <xdr:col>1</xdr:col>
      <xdr:colOff>485775</xdr:colOff>
      <xdr:row>36</xdr:row>
      <xdr:rowOff>49244</xdr:rowOff>
    </xdr:to>
    <xdr:sp macro="" textlink="">
      <xdr:nvSpPr>
        <xdr:cNvPr id="88" name="円/楕円 87"/>
        <xdr:cNvSpPr/>
      </xdr:nvSpPr>
      <xdr:spPr>
        <a:xfrm>
          <a:off x="1079500" y="61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65771</xdr:rowOff>
    </xdr:from>
    <xdr:ext cx="534377" cy="259045"/>
    <xdr:sp macro="" textlink="">
      <xdr:nvSpPr>
        <xdr:cNvPr id="89" name="テキスト ボックス 88"/>
        <xdr:cNvSpPr txBox="1"/>
      </xdr:nvSpPr>
      <xdr:spPr>
        <a:xfrm>
          <a:off x="863111" y="589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156504</xdr:rowOff>
    </xdr:from>
    <xdr:to>
      <xdr:col>6</xdr:col>
      <xdr:colOff>511175</xdr:colOff>
      <xdr:row>58</xdr:row>
      <xdr:rowOff>165850</xdr:rowOff>
    </xdr:to>
    <xdr:cxnSp macro="">
      <xdr:nvCxnSpPr>
        <xdr:cNvPr id="118" name="直線コネクタ 117"/>
        <xdr:cNvCxnSpPr/>
      </xdr:nvCxnSpPr>
      <xdr:spPr>
        <a:xfrm flipV="1">
          <a:off x="3797300" y="10100604"/>
          <a:ext cx="8382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165850</xdr:rowOff>
    </xdr:from>
    <xdr:to>
      <xdr:col>5</xdr:col>
      <xdr:colOff>358775</xdr:colOff>
      <xdr:row>58</xdr:row>
      <xdr:rowOff>167617</xdr:rowOff>
    </xdr:to>
    <xdr:cxnSp macro="">
      <xdr:nvCxnSpPr>
        <xdr:cNvPr id="121" name="直線コネクタ 120"/>
        <xdr:cNvCxnSpPr/>
      </xdr:nvCxnSpPr>
      <xdr:spPr>
        <a:xfrm flipV="1">
          <a:off x="2908300" y="10109950"/>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167617</xdr:rowOff>
    </xdr:from>
    <xdr:to>
      <xdr:col>4</xdr:col>
      <xdr:colOff>155575</xdr:colOff>
      <xdr:row>58</xdr:row>
      <xdr:rowOff>168939</xdr:rowOff>
    </xdr:to>
    <xdr:cxnSp macro="">
      <xdr:nvCxnSpPr>
        <xdr:cNvPr id="124" name="直線コネクタ 123"/>
        <xdr:cNvCxnSpPr/>
      </xdr:nvCxnSpPr>
      <xdr:spPr>
        <a:xfrm flipV="1">
          <a:off x="2019300" y="10111717"/>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161706</xdr:rowOff>
    </xdr:from>
    <xdr:to>
      <xdr:col>2</xdr:col>
      <xdr:colOff>638175</xdr:colOff>
      <xdr:row>58</xdr:row>
      <xdr:rowOff>168939</xdr:rowOff>
    </xdr:to>
    <xdr:cxnSp macro="">
      <xdr:nvCxnSpPr>
        <xdr:cNvPr id="127" name="直線コネクタ 126"/>
        <xdr:cNvCxnSpPr/>
      </xdr:nvCxnSpPr>
      <xdr:spPr>
        <a:xfrm>
          <a:off x="1130300" y="10105806"/>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105704</xdr:rowOff>
    </xdr:from>
    <xdr:to>
      <xdr:col>6</xdr:col>
      <xdr:colOff>561975</xdr:colOff>
      <xdr:row>59</xdr:row>
      <xdr:rowOff>35854</xdr:rowOff>
    </xdr:to>
    <xdr:sp macro="" textlink="">
      <xdr:nvSpPr>
        <xdr:cNvPr id="137" name="円/楕円 136"/>
        <xdr:cNvSpPr/>
      </xdr:nvSpPr>
      <xdr:spPr>
        <a:xfrm>
          <a:off x="4584700" y="1004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115050</xdr:rowOff>
    </xdr:from>
    <xdr:to>
      <xdr:col>5</xdr:col>
      <xdr:colOff>409575</xdr:colOff>
      <xdr:row>59</xdr:row>
      <xdr:rowOff>45200</xdr:rowOff>
    </xdr:to>
    <xdr:sp macro="" textlink="">
      <xdr:nvSpPr>
        <xdr:cNvPr id="139" name="円/楕円 138"/>
        <xdr:cNvSpPr/>
      </xdr:nvSpPr>
      <xdr:spPr>
        <a:xfrm>
          <a:off x="3746500" y="100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36327</xdr:rowOff>
    </xdr:from>
    <xdr:ext cx="534377" cy="259045"/>
    <xdr:sp macro="" textlink="">
      <xdr:nvSpPr>
        <xdr:cNvPr id="140" name="テキスト ボックス 139"/>
        <xdr:cNvSpPr txBox="1"/>
      </xdr:nvSpPr>
      <xdr:spPr>
        <a:xfrm>
          <a:off x="3530111" y="1015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116817</xdr:rowOff>
    </xdr:from>
    <xdr:to>
      <xdr:col>4</xdr:col>
      <xdr:colOff>206375</xdr:colOff>
      <xdr:row>59</xdr:row>
      <xdr:rowOff>46967</xdr:rowOff>
    </xdr:to>
    <xdr:sp macro="" textlink="">
      <xdr:nvSpPr>
        <xdr:cNvPr id="141" name="円/楕円 140"/>
        <xdr:cNvSpPr/>
      </xdr:nvSpPr>
      <xdr:spPr>
        <a:xfrm>
          <a:off x="2857500" y="1006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38094</xdr:rowOff>
    </xdr:from>
    <xdr:ext cx="534377" cy="259045"/>
    <xdr:sp macro="" textlink="">
      <xdr:nvSpPr>
        <xdr:cNvPr id="142" name="テキスト ボックス 141"/>
        <xdr:cNvSpPr txBox="1"/>
      </xdr:nvSpPr>
      <xdr:spPr>
        <a:xfrm>
          <a:off x="2641111" y="101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118139</xdr:rowOff>
    </xdr:from>
    <xdr:to>
      <xdr:col>3</xdr:col>
      <xdr:colOff>3175</xdr:colOff>
      <xdr:row>59</xdr:row>
      <xdr:rowOff>48289</xdr:rowOff>
    </xdr:to>
    <xdr:sp macro="" textlink="">
      <xdr:nvSpPr>
        <xdr:cNvPr id="143" name="円/楕円 142"/>
        <xdr:cNvSpPr/>
      </xdr:nvSpPr>
      <xdr:spPr>
        <a:xfrm>
          <a:off x="1968500" y="100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39416</xdr:rowOff>
    </xdr:from>
    <xdr:ext cx="534377" cy="259045"/>
    <xdr:sp macro="" textlink="">
      <xdr:nvSpPr>
        <xdr:cNvPr id="144" name="テキスト ボックス 143"/>
        <xdr:cNvSpPr txBox="1"/>
      </xdr:nvSpPr>
      <xdr:spPr>
        <a:xfrm>
          <a:off x="1752111" y="1015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110906</xdr:rowOff>
    </xdr:from>
    <xdr:to>
      <xdr:col>1</xdr:col>
      <xdr:colOff>485775</xdr:colOff>
      <xdr:row>59</xdr:row>
      <xdr:rowOff>41056</xdr:rowOff>
    </xdr:to>
    <xdr:sp macro="" textlink="">
      <xdr:nvSpPr>
        <xdr:cNvPr id="145" name="円/楕円 144"/>
        <xdr:cNvSpPr/>
      </xdr:nvSpPr>
      <xdr:spPr>
        <a:xfrm>
          <a:off x="1079500" y="1005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32183</xdr:rowOff>
    </xdr:from>
    <xdr:ext cx="534377" cy="259045"/>
    <xdr:sp macro="" textlink="">
      <xdr:nvSpPr>
        <xdr:cNvPr id="146" name="テキスト ボックス 145"/>
        <xdr:cNvSpPr txBox="1"/>
      </xdr:nvSpPr>
      <xdr:spPr>
        <a:xfrm>
          <a:off x="863111" y="101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39162</xdr:rowOff>
    </xdr:from>
    <xdr:to>
      <xdr:col>6</xdr:col>
      <xdr:colOff>511175</xdr:colOff>
      <xdr:row>78</xdr:row>
      <xdr:rowOff>43779</xdr:rowOff>
    </xdr:to>
    <xdr:cxnSp macro="">
      <xdr:nvCxnSpPr>
        <xdr:cNvPr id="173" name="直線コネクタ 172"/>
        <xdr:cNvCxnSpPr/>
      </xdr:nvCxnSpPr>
      <xdr:spPr>
        <a:xfrm flipV="1">
          <a:off x="3797300" y="13412262"/>
          <a:ext cx="8382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43779</xdr:rowOff>
    </xdr:from>
    <xdr:to>
      <xdr:col>5</xdr:col>
      <xdr:colOff>358775</xdr:colOff>
      <xdr:row>78</xdr:row>
      <xdr:rowOff>59964</xdr:rowOff>
    </xdr:to>
    <xdr:cxnSp macro="">
      <xdr:nvCxnSpPr>
        <xdr:cNvPr id="176" name="直線コネクタ 175"/>
        <xdr:cNvCxnSpPr/>
      </xdr:nvCxnSpPr>
      <xdr:spPr>
        <a:xfrm flipV="1">
          <a:off x="2908300" y="13416879"/>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59964</xdr:rowOff>
    </xdr:from>
    <xdr:to>
      <xdr:col>4</xdr:col>
      <xdr:colOff>155575</xdr:colOff>
      <xdr:row>78</xdr:row>
      <xdr:rowOff>64080</xdr:rowOff>
    </xdr:to>
    <xdr:cxnSp macro="">
      <xdr:nvCxnSpPr>
        <xdr:cNvPr id="179" name="直線コネクタ 178"/>
        <xdr:cNvCxnSpPr/>
      </xdr:nvCxnSpPr>
      <xdr:spPr>
        <a:xfrm flipV="1">
          <a:off x="2019300" y="13433064"/>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64080</xdr:rowOff>
    </xdr:from>
    <xdr:to>
      <xdr:col>2</xdr:col>
      <xdr:colOff>638175</xdr:colOff>
      <xdr:row>78</xdr:row>
      <xdr:rowOff>67965</xdr:rowOff>
    </xdr:to>
    <xdr:cxnSp macro="">
      <xdr:nvCxnSpPr>
        <xdr:cNvPr id="182" name="直線コネクタ 181"/>
        <xdr:cNvCxnSpPr/>
      </xdr:nvCxnSpPr>
      <xdr:spPr>
        <a:xfrm flipV="1">
          <a:off x="1130300" y="13437180"/>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159812</xdr:rowOff>
    </xdr:from>
    <xdr:to>
      <xdr:col>6</xdr:col>
      <xdr:colOff>561975</xdr:colOff>
      <xdr:row>78</xdr:row>
      <xdr:rowOff>89962</xdr:rowOff>
    </xdr:to>
    <xdr:sp macro="" textlink="">
      <xdr:nvSpPr>
        <xdr:cNvPr id="192" name="円/楕円 191"/>
        <xdr:cNvSpPr/>
      </xdr:nvSpPr>
      <xdr:spPr>
        <a:xfrm>
          <a:off x="4584700" y="133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74739</xdr:rowOff>
    </xdr:from>
    <xdr:ext cx="469744" cy="259045"/>
    <xdr:sp macro="" textlink="">
      <xdr:nvSpPr>
        <xdr:cNvPr id="193" name="維持補修費該当値テキスト"/>
        <xdr:cNvSpPr txBox="1"/>
      </xdr:nvSpPr>
      <xdr:spPr>
        <a:xfrm>
          <a:off x="4686300" y="1327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164429</xdr:rowOff>
    </xdr:from>
    <xdr:to>
      <xdr:col>5</xdr:col>
      <xdr:colOff>409575</xdr:colOff>
      <xdr:row>78</xdr:row>
      <xdr:rowOff>94579</xdr:rowOff>
    </xdr:to>
    <xdr:sp macro="" textlink="">
      <xdr:nvSpPr>
        <xdr:cNvPr id="194" name="円/楕円 193"/>
        <xdr:cNvSpPr/>
      </xdr:nvSpPr>
      <xdr:spPr>
        <a:xfrm>
          <a:off x="3746500" y="13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85706</xdr:rowOff>
    </xdr:from>
    <xdr:ext cx="469744" cy="259045"/>
    <xdr:sp macro="" textlink="">
      <xdr:nvSpPr>
        <xdr:cNvPr id="195" name="テキスト ボックス 194"/>
        <xdr:cNvSpPr txBox="1"/>
      </xdr:nvSpPr>
      <xdr:spPr>
        <a:xfrm>
          <a:off x="3562427" y="134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9164</xdr:rowOff>
    </xdr:from>
    <xdr:to>
      <xdr:col>4</xdr:col>
      <xdr:colOff>206375</xdr:colOff>
      <xdr:row>78</xdr:row>
      <xdr:rowOff>110764</xdr:rowOff>
    </xdr:to>
    <xdr:sp macro="" textlink="">
      <xdr:nvSpPr>
        <xdr:cNvPr id="196" name="円/楕円 195"/>
        <xdr:cNvSpPr/>
      </xdr:nvSpPr>
      <xdr:spPr>
        <a:xfrm>
          <a:off x="2857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101891</xdr:rowOff>
    </xdr:from>
    <xdr:ext cx="469744" cy="259045"/>
    <xdr:sp macro="" textlink="">
      <xdr:nvSpPr>
        <xdr:cNvPr id="197" name="テキスト ボックス 196"/>
        <xdr:cNvSpPr txBox="1"/>
      </xdr:nvSpPr>
      <xdr:spPr>
        <a:xfrm>
          <a:off x="2673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13280</xdr:rowOff>
    </xdr:from>
    <xdr:to>
      <xdr:col>3</xdr:col>
      <xdr:colOff>3175</xdr:colOff>
      <xdr:row>78</xdr:row>
      <xdr:rowOff>114880</xdr:rowOff>
    </xdr:to>
    <xdr:sp macro="" textlink="">
      <xdr:nvSpPr>
        <xdr:cNvPr id="198" name="円/楕円 197"/>
        <xdr:cNvSpPr/>
      </xdr:nvSpPr>
      <xdr:spPr>
        <a:xfrm>
          <a:off x="1968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106007</xdr:rowOff>
    </xdr:from>
    <xdr:ext cx="469744" cy="259045"/>
    <xdr:sp macro="" textlink="">
      <xdr:nvSpPr>
        <xdr:cNvPr id="199" name="テキスト ボックス 198"/>
        <xdr:cNvSpPr txBox="1"/>
      </xdr:nvSpPr>
      <xdr:spPr>
        <a:xfrm>
          <a:off x="1784427"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17165</xdr:rowOff>
    </xdr:from>
    <xdr:to>
      <xdr:col>1</xdr:col>
      <xdr:colOff>485775</xdr:colOff>
      <xdr:row>78</xdr:row>
      <xdr:rowOff>118765</xdr:rowOff>
    </xdr:to>
    <xdr:sp macro="" textlink="">
      <xdr:nvSpPr>
        <xdr:cNvPr id="200" name="円/楕円 199"/>
        <xdr:cNvSpPr/>
      </xdr:nvSpPr>
      <xdr:spPr>
        <a:xfrm>
          <a:off x="1079500" y="133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109892</xdr:rowOff>
    </xdr:from>
    <xdr:ext cx="469744" cy="259045"/>
    <xdr:sp macro="" textlink="">
      <xdr:nvSpPr>
        <xdr:cNvPr id="201" name="テキスト ボックス 200"/>
        <xdr:cNvSpPr txBox="1"/>
      </xdr:nvSpPr>
      <xdr:spPr>
        <a:xfrm>
          <a:off x="895427" y="134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88951</xdr:rowOff>
    </xdr:from>
    <xdr:to>
      <xdr:col>6</xdr:col>
      <xdr:colOff>511175</xdr:colOff>
      <xdr:row>98</xdr:row>
      <xdr:rowOff>130589</xdr:rowOff>
    </xdr:to>
    <xdr:cxnSp macro="">
      <xdr:nvCxnSpPr>
        <xdr:cNvPr id="233" name="直線コネクタ 232"/>
        <xdr:cNvCxnSpPr/>
      </xdr:nvCxnSpPr>
      <xdr:spPr>
        <a:xfrm flipV="1">
          <a:off x="3797300" y="16891051"/>
          <a:ext cx="838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130589</xdr:rowOff>
    </xdr:from>
    <xdr:to>
      <xdr:col>5</xdr:col>
      <xdr:colOff>358775</xdr:colOff>
      <xdr:row>99</xdr:row>
      <xdr:rowOff>53453</xdr:rowOff>
    </xdr:to>
    <xdr:cxnSp macro="">
      <xdr:nvCxnSpPr>
        <xdr:cNvPr id="236" name="直線コネクタ 235"/>
        <xdr:cNvCxnSpPr/>
      </xdr:nvCxnSpPr>
      <xdr:spPr>
        <a:xfrm flipV="1">
          <a:off x="2908300" y="16932689"/>
          <a:ext cx="889000" cy="9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53453</xdr:rowOff>
    </xdr:from>
    <xdr:to>
      <xdr:col>4</xdr:col>
      <xdr:colOff>155575</xdr:colOff>
      <xdr:row>99</xdr:row>
      <xdr:rowOff>88184</xdr:rowOff>
    </xdr:to>
    <xdr:cxnSp macro="">
      <xdr:nvCxnSpPr>
        <xdr:cNvPr id="239" name="直線コネクタ 238"/>
        <xdr:cNvCxnSpPr/>
      </xdr:nvCxnSpPr>
      <xdr:spPr>
        <a:xfrm flipV="1">
          <a:off x="2019300" y="17027003"/>
          <a:ext cx="8890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43557</xdr:rowOff>
    </xdr:from>
    <xdr:to>
      <xdr:col>2</xdr:col>
      <xdr:colOff>638175</xdr:colOff>
      <xdr:row>99</xdr:row>
      <xdr:rowOff>88184</xdr:rowOff>
    </xdr:to>
    <xdr:cxnSp macro="">
      <xdr:nvCxnSpPr>
        <xdr:cNvPr id="242" name="直線コネクタ 241"/>
        <xdr:cNvCxnSpPr/>
      </xdr:nvCxnSpPr>
      <xdr:spPr>
        <a:xfrm>
          <a:off x="1130300" y="17017107"/>
          <a:ext cx="889000"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38151</xdr:rowOff>
    </xdr:from>
    <xdr:to>
      <xdr:col>6</xdr:col>
      <xdr:colOff>561975</xdr:colOff>
      <xdr:row>98</xdr:row>
      <xdr:rowOff>139751</xdr:rowOff>
    </xdr:to>
    <xdr:sp macro="" textlink="">
      <xdr:nvSpPr>
        <xdr:cNvPr id="252" name="円/楕円 251"/>
        <xdr:cNvSpPr/>
      </xdr:nvSpPr>
      <xdr:spPr>
        <a:xfrm>
          <a:off x="45847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16578</xdr:rowOff>
    </xdr:from>
    <xdr:ext cx="534377" cy="259045"/>
    <xdr:sp macro="" textlink="">
      <xdr:nvSpPr>
        <xdr:cNvPr id="253" name="扶助費該当値テキスト"/>
        <xdr:cNvSpPr txBox="1"/>
      </xdr:nvSpPr>
      <xdr:spPr>
        <a:xfrm>
          <a:off x="4686300"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71,108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79789</xdr:rowOff>
    </xdr:from>
    <xdr:to>
      <xdr:col>5</xdr:col>
      <xdr:colOff>409575</xdr:colOff>
      <xdr:row>99</xdr:row>
      <xdr:rowOff>9939</xdr:rowOff>
    </xdr:to>
    <xdr:sp macro="" textlink="">
      <xdr:nvSpPr>
        <xdr:cNvPr id="254" name="円/楕円 253"/>
        <xdr:cNvSpPr/>
      </xdr:nvSpPr>
      <xdr:spPr>
        <a:xfrm>
          <a:off x="3746500" y="168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1066</xdr:rowOff>
    </xdr:from>
    <xdr:ext cx="534377" cy="259045"/>
    <xdr:sp macro="" textlink="">
      <xdr:nvSpPr>
        <xdr:cNvPr id="255" name="テキスト ボックス 254"/>
        <xdr:cNvSpPr txBox="1"/>
      </xdr:nvSpPr>
      <xdr:spPr>
        <a:xfrm>
          <a:off x="3530111" y="169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68,558</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2653</xdr:rowOff>
    </xdr:from>
    <xdr:to>
      <xdr:col>4</xdr:col>
      <xdr:colOff>206375</xdr:colOff>
      <xdr:row>99</xdr:row>
      <xdr:rowOff>104253</xdr:rowOff>
    </xdr:to>
    <xdr:sp macro="" textlink="">
      <xdr:nvSpPr>
        <xdr:cNvPr id="256" name="円/楕円 255"/>
        <xdr:cNvSpPr/>
      </xdr:nvSpPr>
      <xdr:spPr>
        <a:xfrm>
          <a:off x="2857500" y="169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95380</xdr:rowOff>
    </xdr:from>
    <xdr:ext cx="534377" cy="259045"/>
    <xdr:sp macro="" textlink="">
      <xdr:nvSpPr>
        <xdr:cNvPr id="257" name="テキスト ボックス 256"/>
        <xdr:cNvSpPr txBox="1"/>
      </xdr:nvSpPr>
      <xdr:spPr>
        <a:xfrm>
          <a:off x="2641111" y="170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62,782</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37384</xdr:rowOff>
    </xdr:from>
    <xdr:to>
      <xdr:col>3</xdr:col>
      <xdr:colOff>3175</xdr:colOff>
      <xdr:row>99</xdr:row>
      <xdr:rowOff>138984</xdr:rowOff>
    </xdr:to>
    <xdr:sp macro="" textlink="">
      <xdr:nvSpPr>
        <xdr:cNvPr id="258" name="円/楕円 257"/>
        <xdr:cNvSpPr/>
      </xdr:nvSpPr>
      <xdr:spPr>
        <a:xfrm>
          <a:off x="1968500" y="170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130111</xdr:rowOff>
    </xdr:from>
    <xdr:ext cx="534377" cy="259045"/>
    <xdr:sp macro="" textlink="">
      <xdr:nvSpPr>
        <xdr:cNvPr id="259" name="テキスト ボックス 258"/>
        <xdr:cNvSpPr txBox="1"/>
      </xdr:nvSpPr>
      <xdr:spPr>
        <a:xfrm>
          <a:off x="1752111" y="171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164207</xdr:rowOff>
    </xdr:from>
    <xdr:to>
      <xdr:col>1</xdr:col>
      <xdr:colOff>485775</xdr:colOff>
      <xdr:row>99</xdr:row>
      <xdr:rowOff>94357</xdr:rowOff>
    </xdr:to>
    <xdr:sp macro="" textlink="">
      <xdr:nvSpPr>
        <xdr:cNvPr id="260" name="円/楕円 259"/>
        <xdr:cNvSpPr/>
      </xdr:nvSpPr>
      <xdr:spPr>
        <a:xfrm>
          <a:off x="1079500" y="169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85484</xdr:rowOff>
    </xdr:from>
    <xdr:ext cx="534377" cy="259045"/>
    <xdr:sp macro="" textlink="">
      <xdr:nvSpPr>
        <xdr:cNvPr id="261" name="テキスト ボックス 260"/>
        <xdr:cNvSpPr txBox="1"/>
      </xdr:nvSpPr>
      <xdr:spPr>
        <a:xfrm>
          <a:off x="863111" y="1705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23914</xdr:rowOff>
    </xdr:from>
    <xdr:to>
      <xdr:col>15</xdr:col>
      <xdr:colOff>180975</xdr:colOff>
      <xdr:row>35</xdr:row>
      <xdr:rowOff>110192</xdr:rowOff>
    </xdr:to>
    <xdr:cxnSp macro="">
      <xdr:nvCxnSpPr>
        <xdr:cNvPr id="291" name="直線コネクタ 290"/>
        <xdr:cNvCxnSpPr/>
      </xdr:nvCxnSpPr>
      <xdr:spPr>
        <a:xfrm flipV="1">
          <a:off x="9639300" y="5853214"/>
          <a:ext cx="838200" cy="25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111963</xdr:rowOff>
    </xdr:from>
    <xdr:to>
      <xdr:col>14</xdr:col>
      <xdr:colOff>28575</xdr:colOff>
      <xdr:row>35</xdr:row>
      <xdr:rowOff>110192</xdr:rowOff>
    </xdr:to>
    <xdr:cxnSp macro="">
      <xdr:nvCxnSpPr>
        <xdr:cNvPr id="294" name="直線コネクタ 293"/>
        <xdr:cNvCxnSpPr/>
      </xdr:nvCxnSpPr>
      <xdr:spPr>
        <a:xfrm>
          <a:off x="8750300" y="5769813"/>
          <a:ext cx="889000" cy="34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111963</xdr:rowOff>
    </xdr:from>
    <xdr:to>
      <xdr:col>12</xdr:col>
      <xdr:colOff>511175</xdr:colOff>
      <xdr:row>35</xdr:row>
      <xdr:rowOff>103715</xdr:rowOff>
    </xdr:to>
    <xdr:cxnSp macro="">
      <xdr:nvCxnSpPr>
        <xdr:cNvPr id="297" name="直線コネクタ 296"/>
        <xdr:cNvCxnSpPr/>
      </xdr:nvCxnSpPr>
      <xdr:spPr>
        <a:xfrm flipV="1">
          <a:off x="7861300" y="5769813"/>
          <a:ext cx="889000" cy="33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103715</xdr:rowOff>
    </xdr:from>
    <xdr:to>
      <xdr:col>11</xdr:col>
      <xdr:colOff>307975</xdr:colOff>
      <xdr:row>35</xdr:row>
      <xdr:rowOff>115697</xdr:rowOff>
    </xdr:to>
    <xdr:cxnSp macro="">
      <xdr:nvCxnSpPr>
        <xdr:cNvPr id="300" name="直線コネクタ 299"/>
        <xdr:cNvCxnSpPr/>
      </xdr:nvCxnSpPr>
      <xdr:spPr>
        <a:xfrm flipV="1">
          <a:off x="6972300" y="6104465"/>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144564</xdr:rowOff>
    </xdr:from>
    <xdr:to>
      <xdr:col>15</xdr:col>
      <xdr:colOff>231775</xdr:colOff>
      <xdr:row>34</xdr:row>
      <xdr:rowOff>74714</xdr:rowOff>
    </xdr:to>
    <xdr:sp macro="" textlink="">
      <xdr:nvSpPr>
        <xdr:cNvPr id="310" name="円/楕円 309"/>
        <xdr:cNvSpPr/>
      </xdr:nvSpPr>
      <xdr:spPr>
        <a:xfrm>
          <a:off x="10426700" y="58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167441</xdr:rowOff>
    </xdr:from>
    <xdr:ext cx="534377" cy="259045"/>
    <xdr:sp macro="" textlink="">
      <xdr:nvSpPr>
        <xdr:cNvPr id="311" name="補助費等該当値テキスト"/>
        <xdr:cNvSpPr txBox="1"/>
      </xdr:nvSpPr>
      <xdr:spPr>
        <a:xfrm>
          <a:off x="10528300" y="56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59392</xdr:rowOff>
    </xdr:from>
    <xdr:to>
      <xdr:col>14</xdr:col>
      <xdr:colOff>79375</xdr:colOff>
      <xdr:row>35</xdr:row>
      <xdr:rowOff>160992</xdr:rowOff>
    </xdr:to>
    <xdr:sp macro="" textlink="">
      <xdr:nvSpPr>
        <xdr:cNvPr id="312" name="円/楕円 311"/>
        <xdr:cNvSpPr/>
      </xdr:nvSpPr>
      <xdr:spPr>
        <a:xfrm>
          <a:off x="9588500" y="606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6069</xdr:rowOff>
    </xdr:from>
    <xdr:ext cx="534377" cy="259045"/>
    <xdr:sp macro="" textlink="">
      <xdr:nvSpPr>
        <xdr:cNvPr id="313" name="テキスト ボックス 312"/>
        <xdr:cNvSpPr txBox="1"/>
      </xdr:nvSpPr>
      <xdr:spPr>
        <a:xfrm>
          <a:off x="9372111" y="583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61163</xdr:rowOff>
    </xdr:from>
    <xdr:to>
      <xdr:col>12</xdr:col>
      <xdr:colOff>561975</xdr:colOff>
      <xdr:row>33</xdr:row>
      <xdr:rowOff>162763</xdr:rowOff>
    </xdr:to>
    <xdr:sp macro="" textlink="">
      <xdr:nvSpPr>
        <xdr:cNvPr id="314" name="円/楕円 313"/>
        <xdr:cNvSpPr/>
      </xdr:nvSpPr>
      <xdr:spPr>
        <a:xfrm>
          <a:off x="8699500" y="571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7840</xdr:rowOff>
    </xdr:from>
    <xdr:ext cx="534377" cy="259045"/>
    <xdr:sp macro="" textlink="">
      <xdr:nvSpPr>
        <xdr:cNvPr id="315" name="テキスト ボックス 314"/>
        <xdr:cNvSpPr txBox="1"/>
      </xdr:nvSpPr>
      <xdr:spPr>
        <a:xfrm>
          <a:off x="8483111" y="54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52915</xdr:rowOff>
    </xdr:from>
    <xdr:to>
      <xdr:col>11</xdr:col>
      <xdr:colOff>358775</xdr:colOff>
      <xdr:row>35</xdr:row>
      <xdr:rowOff>154515</xdr:rowOff>
    </xdr:to>
    <xdr:sp macro="" textlink="">
      <xdr:nvSpPr>
        <xdr:cNvPr id="316" name="円/楕円 315"/>
        <xdr:cNvSpPr/>
      </xdr:nvSpPr>
      <xdr:spPr>
        <a:xfrm>
          <a:off x="7810500" y="60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171042</xdr:rowOff>
    </xdr:from>
    <xdr:ext cx="534377" cy="259045"/>
    <xdr:sp macro="" textlink="">
      <xdr:nvSpPr>
        <xdr:cNvPr id="317" name="テキスト ボックス 316"/>
        <xdr:cNvSpPr txBox="1"/>
      </xdr:nvSpPr>
      <xdr:spPr>
        <a:xfrm>
          <a:off x="7594111" y="582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64897</xdr:rowOff>
    </xdr:from>
    <xdr:to>
      <xdr:col>10</xdr:col>
      <xdr:colOff>155575</xdr:colOff>
      <xdr:row>35</xdr:row>
      <xdr:rowOff>166497</xdr:rowOff>
    </xdr:to>
    <xdr:sp macro="" textlink="">
      <xdr:nvSpPr>
        <xdr:cNvPr id="318" name="円/楕円 317"/>
        <xdr:cNvSpPr/>
      </xdr:nvSpPr>
      <xdr:spPr>
        <a:xfrm>
          <a:off x="6921500" y="60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11574</xdr:rowOff>
    </xdr:from>
    <xdr:ext cx="534377" cy="259045"/>
    <xdr:sp macro="" textlink="">
      <xdr:nvSpPr>
        <xdr:cNvPr id="319" name="テキスト ボックス 318"/>
        <xdr:cNvSpPr txBox="1"/>
      </xdr:nvSpPr>
      <xdr:spPr>
        <a:xfrm>
          <a:off x="6705111" y="58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110355</xdr:rowOff>
    </xdr:from>
    <xdr:to>
      <xdr:col>15</xdr:col>
      <xdr:colOff>180975</xdr:colOff>
      <xdr:row>58</xdr:row>
      <xdr:rowOff>140028</xdr:rowOff>
    </xdr:to>
    <xdr:cxnSp macro="">
      <xdr:nvCxnSpPr>
        <xdr:cNvPr id="348" name="直線コネクタ 347"/>
        <xdr:cNvCxnSpPr/>
      </xdr:nvCxnSpPr>
      <xdr:spPr>
        <a:xfrm flipV="1">
          <a:off x="9639300" y="10054455"/>
          <a:ext cx="838200" cy="2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140028</xdr:rowOff>
    </xdr:from>
    <xdr:to>
      <xdr:col>14</xdr:col>
      <xdr:colOff>28575</xdr:colOff>
      <xdr:row>58</xdr:row>
      <xdr:rowOff>154815</xdr:rowOff>
    </xdr:to>
    <xdr:cxnSp macro="">
      <xdr:nvCxnSpPr>
        <xdr:cNvPr id="351" name="直線コネクタ 350"/>
        <xdr:cNvCxnSpPr/>
      </xdr:nvCxnSpPr>
      <xdr:spPr>
        <a:xfrm flipV="1">
          <a:off x="8750300" y="10084128"/>
          <a:ext cx="889000" cy="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113848</xdr:rowOff>
    </xdr:from>
    <xdr:to>
      <xdr:col>12</xdr:col>
      <xdr:colOff>511175</xdr:colOff>
      <xdr:row>58</xdr:row>
      <xdr:rowOff>154815</xdr:rowOff>
    </xdr:to>
    <xdr:cxnSp macro="">
      <xdr:nvCxnSpPr>
        <xdr:cNvPr id="354" name="直線コネクタ 353"/>
        <xdr:cNvCxnSpPr/>
      </xdr:nvCxnSpPr>
      <xdr:spPr>
        <a:xfrm>
          <a:off x="7861300" y="10057948"/>
          <a:ext cx="889000" cy="4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30553</xdr:rowOff>
    </xdr:from>
    <xdr:ext cx="534377" cy="259045"/>
    <xdr:sp macro="" textlink="">
      <xdr:nvSpPr>
        <xdr:cNvPr id="356" name="テキスト ボックス 355"/>
        <xdr:cNvSpPr txBox="1"/>
      </xdr:nvSpPr>
      <xdr:spPr>
        <a:xfrm>
          <a:off x="8483111" y="98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113848</xdr:rowOff>
    </xdr:from>
    <xdr:to>
      <xdr:col>11</xdr:col>
      <xdr:colOff>307975</xdr:colOff>
      <xdr:row>58</xdr:row>
      <xdr:rowOff>165494</xdr:rowOff>
    </xdr:to>
    <xdr:cxnSp macro="">
      <xdr:nvCxnSpPr>
        <xdr:cNvPr id="357" name="直線コネクタ 356"/>
        <xdr:cNvCxnSpPr/>
      </xdr:nvCxnSpPr>
      <xdr:spPr>
        <a:xfrm flipV="1">
          <a:off x="6972300" y="10057948"/>
          <a:ext cx="889000" cy="5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51364</xdr:rowOff>
    </xdr:from>
    <xdr:ext cx="534377" cy="259045"/>
    <xdr:sp macro="" textlink="">
      <xdr:nvSpPr>
        <xdr:cNvPr id="361" name="テキスト ボックス 360"/>
        <xdr:cNvSpPr txBox="1"/>
      </xdr:nvSpPr>
      <xdr:spPr>
        <a:xfrm>
          <a:off x="6705111" y="982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59555</xdr:rowOff>
    </xdr:from>
    <xdr:to>
      <xdr:col>15</xdr:col>
      <xdr:colOff>231775</xdr:colOff>
      <xdr:row>58</xdr:row>
      <xdr:rowOff>161155</xdr:rowOff>
    </xdr:to>
    <xdr:sp macro="" textlink="">
      <xdr:nvSpPr>
        <xdr:cNvPr id="367" name="円/楕円 366"/>
        <xdr:cNvSpPr/>
      </xdr:nvSpPr>
      <xdr:spPr>
        <a:xfrm>
          <a:off x="10426700" y="1000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89228</xdr:rowOff>
    </xdr:from>
    <xdr:to>
      <xdr:col>14</xdr:col>
      <xdr:colOff>79375</xdr:colOff>
      <xdr:row>59</xdr:row>
      <xdr:rowOff>19378</xdr:rowOff>
    </xdr:to>
    <xdr:sp macro="" textlink="">
      <xdr:nvSpPr>
        <xdr:cNvPr id="369" name="円/楕円 368"/>
        <xdr:cNvSpPr/>
      </xdr:nvSpPr>
      <xdr:spPr>
        <a:xfrm>
          <a:off x="9588500" y="1003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10505</xdr:rowOff>
    </xdr:from>
    <xdr:ext cx="534377" cy="259045"/>
    <xdr:sp macro="" textlink="">
      <xdr:nvSpPr>
        <xdr:cNvPr id="370" name="テキスト ボックス 369"/>
        <xdr:cNvSpPr txBox="1"/>
      </xdr:nvSpPr>
      <xdr:spPr>
        <a:xfrm>
          <a:off x="9372111" y="101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104015</xdr:rowOff>
    </xdr:from>
    <xdr:to>
      <xdr:col>12</xdr:col>
      <xdr:colOff>561975</xdr:colOff>
      <xdr:row>59</xdr:row>
      <xdr:rowOff>34165</xdr:rowOff>
    </xdr:to>
    <xdr:sp macro="" textlink="">
      <xdr:nvSpPr>
        <xdr:cNvPr id="371" name="円/楕円 370"/>
        <xdr:cNvSpPr/>
      </xdr:nvSpPr>
      <xdr:spPr>
        <a:xfrm>
          <a:off x="8699500" y="100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25292</xdr:rowOff>
    </xdr:from>
    <xdr:ext cx="534377" cy="259045"/>
    <xdr:sp macro="" textlink="">
      <xdr:nvSpPr>
        <xdr:cNvPr id="372" name="テキスト ボックス 371"/>
        <xdr:cNvSpPr txBox="1"/>
      </xdr:nvSpPr>
      <xdr:spPr>
        <a:xfrm>
          <a:off x="8483111" y="1014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63048</xdr:rowOff>
    </xdr:from>
    <xdr:to>
      <xdr:col>11</xdr:col>
      <xdr:colOff>358775</xdr:colOff>
      <xdr:row>58</xdr:row>
      <xdr:rowOff>164648</xdr:rowOff>
    </xdr:to>
    <xdr:sp macro="" textlink="">
      <xdr:nvSpPr>
        <xdr:cNvPr id="373" name="円/楕円 372"/>
        <xdr:cNvSpPr/>
      </xdr:nvSpPr>
      <xdr:spPr>
        <a:xfrm>
          <a:off x="7810500" y="100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9725</xdr:rowOff>
    </xdr:from>
    <xdr:ext cx="534377" cy="259045"/>
    <xdr:sp macro="" textlink="">
      <xdr:nvSpPr>
        <xdr:cNvPr id="374" name="テキスト ボックス 373"/>
        <xdr:cNvSpPr txBox="1"/>
      </xdr:nvSpPr>
      <xdr:spPr>
        <a:xfrm>
          <a:off x="7594111" y="97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80,356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114694</xdr:rowOff>
    </xdr:from>
    <xdr:to>
      <xdr:col>10</xdr:col>
      <xdr:colOff>155575</xdr:colOff>
      <xdr:row>59</xdr:row>
      <xdr:rowOff>44844</xdr:rowOff>
    </xdr:to>
    <xdr:sp macro="" textlink="">
      <xdr:nvSpPr>
        <xdr:cNvPr id="375" name="円/楕円 374"/>
        <xdr:cNvSpPr/>
      </xdr:nvSpPr>
      <xdr:spPr>
        <a:xfrm>
          <a:off x="6921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35971</xdr:rowOff>
    </xdr:from>
    <xdr:ext cx="534377" cy="259045"/>
    <xdr:sp macro="" textlink="">
      <xdr:nvSpPr>
        <xdr:cNvPr id="376" name="テキスト ボックス 375"/>
        <xdr:cNvSpPr txBox="1"/>
      </xdr:nvSpPr>
      <xdr:spPr>
        <a:xfrm>
          <a:off x="6705111" y="1015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115863</xdr:rowOff>
    </xdr:from>
    <xdr:to>
      <xdr:col>15</xdr:col>
      <xdr:colOff>180975</xdr:colOff>
      <xdr:row>78</xdr:row>
      <xdr:rowOff>153991</xdr:rowOff>
    </xdr:to>
    <xdr:cxnSp macro="">
      <xdr:nvCxnSpPr>
        <xdr:cNvPr id="405" name="直線コネクタ 404"/>
        <xdr:cNvCxnSpPr/>
      </xdr:nvCxnSpPr>
      <xdr:spPr>
        <a:xfrm flipV="1">
          <a:off x="9639300" y="13488963"/>
          <a:ext cx="838200" cy="3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65063</xdr:rowOff>
    </xdr:from>
    <xdr:to>
      <xdr:col>15</xdr:col>
      <xdr:colOff>231775</xdr:colOff>
      <xdr:row>78</xdr:row>
      <xdr:rowOff>166663</xdr:rowOff>
    </xdr:to>
    <xdr:sp macro="" textlink="">
      <xdr:nvSpPr>
        <xdr:cNvPr id="415" name="円/楕円 414"/>
        <xdr:cNvSpPr/>
      </xdr:nvSpPr>
      <xdr:spPr>
        <a:xfrm>
          <a:off x="10426700" y="134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24440</xdr:rowOff>
    </xdr:from>
    <xdr:ext cx="534377" cy="259045"/>
    <xdr:sp macro="" textlink="">
      <xdr:nvSpPr>
        <xdr:cNvPr id="416" name="普通建設事業費 （ うち新規整備　）該当値テキスト"/>
        <xdr:cNvSpPr txBox="1"/>
      </xdr:nvSpPr>
      <xdr:spPr>
        <a:xfrm>
          <a:off x="10528300" y="132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103191</xdr:rowOff>
    </xdr:from>
    <xdr:to>
      <xdr:col>14</xdr:col>
      <xdr:colOff>79375</xdr:colOff>
      <xdr:row>79</xdr:row>
      <xdr:rowOff>33341</xdr:rowOff>
    </xdr:to>
    <xdr:sp macro="" textlink="">
      <xdr:nvSpPr>
        <xdr:cNvPr id="417" name="円/楕円 416"/>
        <xdr:cNvSpPr/>
      </xdr:nvSpPr>
      <xdr:spPr>
        <a:xfrm>
          <a:off x="9588500" y="134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49868</xdr:rowOff>
    </xdr:from>
    <xdr:ext cx="534377" cy="259045"/>
    <xdr:sp macro="" textlink="">
      <xdr:nvSpPr>
        <xdr:cNvPr id="418" name="テキスト ボックス 417"/>
        <xdr:cNvSpPr txBox="1"/>
      </xdr:nvSpPr>
      <xdr:spPr>
        <a:xfrm>
          <a:off x="9372111" y="132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28403</xdr:rowOff>
    </xdr:from>
    <xdr:to>
      <xdr:col>15</xdr:col>
      <xdr:colOff>180975</xdr:colOff>
      <xdr:row>98</xdr:row>
      <xdr:rowOff>41394</xdr:rowOff>
    </xdr:to>
    <xdr:cxnSp macro="">
      <xdr:nvCxnSpPr>
        <xdr:cNvPr id="447" name="直線コネクタ 446"/>
        <xdr:cNvCxnSpPr/>
      </xdr:nvCxnSpPr>
      <xdr:spPr>
        <a:xfrm>
          <a:off x="9639300" y="16830503"/>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162044</xdr:rowOff>
    </xdr:from>
    <xdr:to>
      <xdr:col>15</xdr:col>
      <xdr:colOff>231775</xdr:colOff>
      <xdr:row>98</xdr:row>
      <xdr:rowOff>92194</xdr:rowOff>
    </xdr:to>
    <xdr:sp macro="" textlink="">
      <xdr:nvSpPr>
        <xdr:cNvPr id="457" name="円/楕円 456"/>
        <xdr:cNvSpPr/>
      </xdr:nvSpPr>
      <xdr:spPr>
        <a:xfrm>
          <a:off x="10426700" y="1679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140471</xdr:rowOff>
    </xdr:from>
    <xdr:ext cx="534377" cy="259045"/>
    <xdr:sp macro="" textlink="">
      <xdr:nvSpPr>
        <xdr:cNvPr id="458" name="普通建設事業費 （ うち更新整備　）該当値テキスト"/>
        <xdr:cNvSpPr txBox="1"/>
      </xdr:nvSpPr>
      <xdr:spPr>
        <a:xfrm>
          <a:off x="10528300" y="167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22,901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149053</xdr:rowOff>
    </xdr:from>
    <xdr:to>
      <xdr:col>14</xdr:col>
      <xdr:colOff>79375</xdr:colOff>
      <xdr:row>98</xdr:row>
      <xdr:rowOff>79203</xdr:rowOff>
    </xdr:to>
    <xdr:sp macro="" textlink="">
      <xdr:nvSpPr>
        <xdr:cNvPr id="459" name="円/楕円 458"/>
        <xdr:cNvSpPr/>
      </xdr:nvSpPr>
      <xdr:spPr>
        <a:xfrm>
          <a:off x="9588500" y="167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70330</xdr:rowOff>
    </xdr:from>
    <xdr:ext cx="534377" cy="259045"/>
    <xdr:sp macro="" textlink="">
      <xdr:nvSpPr>
        <xdr:cNvPr id="460" name="テキスト ボックス 459"/>
        <xdr:cNvSpPr txBox="1"/>
      </xdr:nvSpPr>
      <xdr:spPr>
        <a:xfrm>
          <a:off x="9372111" y="168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59334</xdr:rowOff>
    </xdr:from>
    <xdr:to>
      <xdr:col>23</xdr:col>
      <xdr:colOff>517525</xdr:colOff>
      <xdr:row>38</xdr:row>
      <xdr:rowOff>121595</xdr:rowOff>
    </xdr:to>
    <xdr:cxnSp macro="">
      <xdr:nvCxnSpPr>
        <xdr:cNvPr id="487" name="直線コネクタ 486"/>
        <xdr:cNvCxnSpPr/>
      </xdr:nvCxnSpPr>
      <xdr:spPr>
        <a:xfrm>
          <a:off x="15481300" y="6574434"/>
          <a:ext cx="838200" cy="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146933</xdr:rowOff>
    </xdr:from>
    <xdr:to>
      <xdr:col>22</xdr:col>
      <xdr:colOff>365125</xdr:colOff>
      <xdr:row>38</xdr:row>
      <xdr:rowOff>59334</xdr:rowOff>
    </xdr:to>
    <xdr:cxnSp macro="">
      <xdr:nvCxnSpPr>
        <xdr:cNvPr id="490" name="直線コネクタ 489"/>
        <xdr:cNvCxnSpPr/>
      </xdr:nvCxnSpPr>
      <xdr:spPr>
        <a:xfrm>
          <a:off x="14592300" y="6319133"/>
          <a:ext cx="889000" cy="25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138657</xdr:rowOff>
    </xdr:from>
    <xdr:to>
      <xdr:col>21</xdr:col>
      <xdr:colOff>161925</xdr:colOff>
      <xdr:row>36</xdr:row>
      <xdr:rowOff>146933</xdr:rowOff>
    </xdr:to>
    <xdr:cxnSp macro="">
      <xdr:nvCxnSpPr>
        <xdr:cNvPr id="493" name="直線コネクタ 492"/>
        <xdr:cNvCxnSpPr/>
      </xdr:nvCxnSpPr>
      <xdr:spPr>
        <a:xfrm>
          <a:off x="13703300" y="6310857"/>
          <a:ext cx="889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138657</xdr:rowOff>
    </xdr:from>
    <xdr:to>
      <xdr:col>19</xdr:col>
      <xdr:colOff>644525</xdr:colOff>
      <xdr:row>38</xdr:row>
      <xdr:rowOff>23306</xdr:rowOff>
    </xdr:to>
    <xdr:cxnSp macro="">
      <xdr:nvCxnSpPr>
        <xdr:cNvPr id="496" name="直線コネクタ 495"/>
        <xdr:cNvCxnSpPr/>
      </xdr:nvCxnSpPr>
      <xdr:spPr>
        <a:xfrm flipV="1">
          <a:off x="12814300" y="6310857"/>
          <a:ext cx="889000" cy="2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147684</xdr:rowOff>
    </xdr:from>
    <xdr:ext cx="469744" cy="259045"/>
    <xdr:sp macro="" textlink="">
      <xdr:nvSpPr>
        <xdr:cNvPr id="500" name="テキスト ボックス 499"/>
        <xdr:cNvSpPr txBox="1"/>
      </xdr:nvSpPr>
      <xdr:spPr>
        <a:xfrm>
          <a:off x="12579427" y="666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70795</xdr:rowOff>
    </xdr:from>
    <xdr:to>
      <xdr:col>23</xdr:col>
      <xdr:colOff>568325</xdr:colOff>
      <xdr:row>39</xdr:row>
      <xdr:rowOff>945</xdr:rowOff>
    </xdr:to>
    <xdr:sp macro="" textlink="">
      <xdr:nvSpPr>
        <xdr:cNvPr id="506" name="円/楕円 505"/>
        <xdr:cNvSpPr/>
      </xdr:nvSpPr>
      <xdr:spPr>
        <a:xfrm>
          <a:off x="16268700" y="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8534</xdr:rowOff>
    </xdr:from>
    <xdr:to>
      <xdr:col>22</xdr:col>
      <xdr:colOff>415925</xdr:colOff>
      <xdr:row>38</xdr:row>
      <xdr:rowOff>110134</xdr:rowOff>
    </xdr:to>
    <xdr:sp macro="" textlink="">
      <xdr:nvSpPr>
        <xdr:cNvPr id="508" name="円/楕円 507"/>
        <xdr:cNvSpPr/>
      </xdr:nvSpPr>
      <xdr:spPr>
        <a:xfrm>
          <a:off x="15430500" y="65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126660</xdr:rowOff>
    </xdr:from>
    <xdr:ext cx="469744" cy="259045"/>
    <xdr:sp macro="" textlink="">
      <xdr:nvSpPr>
        <xdr:cNvPr id="509" name="テキスト ボックス 508"/>
        <xdr:cNvSpPr txBox="1"/>
      </xdr:nvSpPr>
      <xdr:spPr>
        <a:xfrm>
          <a:off x="15246427" y="629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96133</xdr:rowOff>
    </xdr:from>
    <xdr:to>
      <xdr:col>21</xdr:col>
      <xdr:colOff>212725</xdr:colOff>
      <xdr:row>37</xdr:row>
      <xdr:rowOff>26283</xdr:rowOff>
    </xdr:to>
    <xdr:sp macro="" textlink="">
      <xdr:nvSpPr>
        <xdr:cNvPr id="510" name="円/楕円 509"/>
        <xdr:cNvSpPr/>
      </xdr:nvSpPr>
      <xdr:spPr>
        <a:xfrm>
          <a:off x="14541500" y="626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42810</xdr:rowOff>
    </xdr:from>
    <xdr:ext cx="534377" cy="259045"/>
    <xdr:sp macro="" textlink="">
      <xdr:nvSpPr>
        <xdr:cNvPr id="511" name="テキスト ボックス 510"/>
        <xdr:cNvSpPr txBox="1"/>
      </xdr:nvSpPr>
      <xdr:spPr>
        <a:xfrm>
          <a:off x="14325111" y="604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87857</xdr:rowOff>
    </xdr:from>
    <xdr:to>
      <xdr:col>20</xdr:col>
      <xdr:colOff>9525</xdr:colOff>
      <xdr:row>37</xdr:row>
      <xdr:rowOff>18007</xdr:rowOff>
    </xdr:to>
    <xdr:sp macro="" textlink="">
      <xdr:nvSpPr>
        <xdr:cNvPr id="512" name="円/楕円 511"/>
        <xdr:cNvSpPr/>
      </xdr:nvSpPr>
      <xdr:spPr>
        <a:xfrm>
          <a:off x="13652500" y="62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34534</xdr:rowOff>
    </xdr:from>
    <xdr:ext cx="534377" cy="259045"/>
    <xdr:sp macro="" textlink="">
      <xdr:nvSpPr>
        <xdr:cNvPr id="513" name="テキスト ボックス 512"/>
        <xdr:cNvSpPr txBox="1"/>
      </xdr:nvSpPr>
      <xdr:spPr>
        <a:xfrm>
          <a:off x="13436111" y="60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143956</xdr:rowOff>
    </xdr:from>
    <xdr:to>
      <xdr:col>18</xdr:col>
      <xdr:colOff>492125</xdr:colOff>
      <xdr:row>38</xdr:row>
      <xdr:rowOff>74106</xdr:rowOff>
    </xdr:to>
    <xdr:sp macro="" textlink="">
      <xdr:nvSpPr>
        <xdr:cNvPr id="514" name="円/楕円 513"/>
        <xdr:cNvSpPr/>
      </xdr:nvSpPr>
      <xdr:spPr>
        <a:xfrm>
          <a:off x="12763500" y="648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90633</xdr:rowOff>
    </xdr:from>
    <xdr:ext cx="534377" cy="259045"/>
    <xdr:sp macro="" textlink="">
      <xdr:nvSpPr>
        <xdr:cNvPr id="515" name="テキスト ボックス 514"/>
        <xdr:cNvSpPr txBox="1"/>
      </xdr:nvSpPr>
      <xdr:spPr>
        <a:xfrm>
          <a:off x="12547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54814</xdr:rowOff>
    </xdr:from>
    <xdr:to>
      <xdr:col>23</xdr:col>
      <xdr:colOff>517525</xdr:colOff>
      <xdr:row>76</xdr:row>
      <xdr:rowOff>80150</xdr:rowOff>
    </xdr:to>
    <xdr:cxnSp macro="">
      <xdr:nvCxnSpPr>
        <xdr:cNvPr id="593" name="直線コネクタ 592"/>
        <xdr:cNvCxnSpPr/>
      </xdr:nvCxnSpPr>
      <xdr:spPr>
        <a:xfrm>
          <a:off x="15481300" y="13085014"/>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37516</xdr:rowOff>
    </xdr:from>
    <xdr:to>
      <xdr:col>22</xdr:col>
      <xdr:colOff>365125</xdr:colOff>
      <xdr:row>76</xdr:row>
      <xdr:rowOff>54814</xdr:rowOff>
    </xdr:to>
    <xdr:cxnSp macro="">
      <xdr:nvCxnSpPr>
        <xdr:cNvPr id="596" name="直線コネクタ 595"/>
        <xdr:cNvCxnSpPr/>
      </xdr:nvCxnSpPr>
      <xdr:spPr>
        <a:xfrm>
          <a:off x="14592300" y="1306771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54792</xdr:rowOff>
    </xdr:from>
    <xdr:ext cx="534377" cy="259045"/>
    <xdr:sp macro="" textlink="">
      <xdr:nvSpPr>
        <xdr:cNvPr id="598" name="テキスト ボックス 597"/>
        <xdr:cNvSpPr txBox="1"/>
      </xdr:nvSpPr>
      <xdr:spPr>
        <a:xfrm>
          <a:off x="15214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37516</xdr:rowOff>
    </xdr:from>
    <xdr:to>
      <xdr:col>21</xdr:col>
      <xdr:colOff>161925</xdr:colOff>
      <xdr:row>76</xdr:row>
      <xdr:rowOff>141796</xdr:rowOff>
    </xdr:to>
    <xdr:cxnSp macro="">
      <xdr:nvCxnSpPr>
        <xdr:cNvPr id="599" name="直線コネクタ 598"/>
        <xdr:cNvCxnSpPr/>
      </xdr:nvCxnSpPr>
      <xdr:spPr>
        <a:xfrm flipV="1">
          <a:off x="13703300" y="13067716"/>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56837</xdr:rowOff>
    </xdr:from>
    <xdr:ext cx="534377" cy="259045"/>
    <xdr:sp macro="" textlink="">
      <xdr:nvSpPr>
        <xdr:cNvPr id="601" name="テキスト ボックス 600"/>
        <xdr:cNvSpPr txBox="1"/>
      </xdr:nvSpPr>
      <xdr:spPr>
        <a:xfrm>
          <a:off x="14325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135483</xdr:rowOff>
    </xdr:from>
    <xdr:to>
      <xdr:col>19</xdr:col>
      <xdr:colOff>644525</xdr:colOff>
      <xdr:row>76</xdr:row>
      <xdr:rowOff>141796</xdr:rowOff>
    </xdr:to>
    <xdr:cxnSp macro="">
      <xdr:nvCxnSpPr>
        <xdr:cNvPr id="602" name="直線コネクタ 601"/>
        <xdr:cNvCxnSpPr/>
      </xdr:nvCxnSpPr>
      <xdr:spPr>
        <a:xfrm>
          <a:off x="12814300" y="13165683"/>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55021</xdr:rowOff>
    </xdr:from>
    <xdr:ext cx="534377" cy="259045"/>
    <xdr:sp macro="" textlink="">
      <xdr:nvSpPr>
        <xdr:cNvPr id="604" name="テキスト ボックス 603"/>
        <xdr:cNvSpPr txBox="1"/>
      </xdr:nvSpPr>
      <xdr:spPr>
        <a:xfrm>
          <a:off x="13436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40441</xdr:rowOff>
    </xdr:from>
    <xdr:ext cx="534377" cy="259045"/>
    <xdr:sp macro="" textlink="">
      <xdr:nvSpPr>
        <xdr:cNvPr id="606" name="テキスト ボックス 605"/>
        <xdr:cNvSpPr txBox="1"/>
      </xdr:nvSpPr>
      <xdr:spPr>
        <a:xfrm>
          <a:off x="12547111" y="1272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29350</xdr:rowOff>
    </xdr:from>
    <xdr:to>
      <xdr:col>23</xdr:col>
      <xdr:colOff>568325</xdr:colOff>
      <xdr:row>76</xdr:row>
      <xdr:rowOff>130950</xdr:rowOff>
    </xdr:to>
    <xdr:sp macro="" textlink="">
      <xdr:nvSpPr>
        <xdr:cNvPr id="612" name="円/楕円 611"/>
        <xdr:cNvSpPr/>
      </xdr:nvSpPr>
      <xdr:spPr>
        <a:xfrm>
          <a:off x="16268700" y="130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7777</xdr:rowOff>
    </xdr:from>
    <xdr:ext cx="534377" cy="259045"/>
    <xdr:sp macro="" textlink="">
      <xdr:nvSpPr>
        <xdr:cNvPr id="613" name="公債費該当値テキスト"/>
        <xdr:cNvSpPr txBox="1"/>
      </xdr:nvSpPr>
      <xdr:spPr>
        <a:xfrm>
          <a:off x="16370300" y="130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4014</xdr:rowOff>
    </xdr:from>
    <xdr:to>
      <xdr:col>22</xdr:col>
      <xdr:colOff>415925</xdr:colOff>
      <xdr:row>76</xdr:row>
      <xdr:rowOff>105614</xdr:rowOff>
    </xdr:to>
    <xdr:sp macro="" textlink="">
      <xdr:nvSpPr>
        <xdr:cNvPr id="614" name="円/楕円 613"/>
        <xdr:cNvSpPr/>
      </xdr:nvSpPr>
      <xdr:spPr>
        <a:xfrm>
          <a:off x="15430500" y="1303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96741</xdr:rowOff>
    </xdr:from>
    <xdr:ext cx="534377" cy="259045"/>
    <xdr:sp macro="" textlink="">
      <xdr:nvSpPr>
        <xdr:cNvPr id="615" name="テキスト ボックス 614"/>
        <xdr:cNvSpPr txBox="1"/>
      </xdr:nvSpPr>
      <xdr:spPr>
        <a:xfrm>
          <a:off x="15214111" y="131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158166</xdr:rowOff>
    </xdr:from>
    <xdr:to>
      <xdr:col>21</xdr:col>
      <xdr:colOff>212725</xdr:colOff>
      <xdr:row>76</xdr:row>
      <xdr:rowOff>88316</xdr:rowOff>
    </xdr:to>
    <xdr:sp macro="" textlink="">
      <xdr:nvSpPr>
        <xdr:cNvPr id="616" name="円/楕円 615"/>
        <xdr:cNvSpPr/>
      </xdr:nvSpPr>
      <xdr:spPr>
        <a:xfrm>
          <a:off x="14541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79443</xdr:rowOff>
    </xdr:from>
    <xdr:ext cx="534377" cy="259045"/>
    <xdr:sp macro="" textlink="">
      <xdr:nvSpPr>
        <xdr:cNvPr id="617" name="テキスト ボックス 616"/>
        <xdr:cNvSpPr txBox="1"/>
      </xdr:nvSpPr>
      <xdr:spPr>
        <a:xfrm>
          <a:off x="14325111" y="131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90996</xdr:rowOff>
    </xdr:from>
    <xdr:to>
      <xdr:col>20</xdr:col>
      <xdr:colOff>9525</xdr:colOff>
      <xdr:row>77</xdr:row>
      <xdr:rowOff>21146</xdr:rowOff>
    </xdr:to>
    <xdr:sp macro="" textlink="">
      <xdr:nvSpPr>
        <xdr:cNvPr id="618" name="円/楕円 617"/>
        <xdr:cNvSpPr/>
      </xdr:nvSpPr>
      <xdr:spPr>
        <a:xfrm>
          <a:off x="13652500" y="131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12273</xdr:rowOff>
    </xdr:from>
    <xdr:ext cx="534377" cy="259045"/>
    <xdr:sp macro="" textlink="">
      <xdr:nvSpPr>
        <xdr:cNvPr id="619" name="テキスト ボックス 618"/>
        <xdr:cNvSpPr txBox="1"/>
      </xdr:nvSpPr>
      <xdr:spPr>
        <a:xfrm>
          <a:off x="13436111" y="132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84683</xdr:rowOff>
    </xdr:from>
    <xdr:to>
      <xdr:col>18</xdr:col>
      <xdr:colOff>492125</xdr:colOff>
      <xdr:row>77</xdr:row>
      <xdr:rowOff>14833</xdr:rowOff>
    </xdr:to>
    <xdr:sp macro="" textlink="">
      <xdr:nvSpPr>
        <xdr:cNvPr id="620" name="円/楕円 619"/>
        <xdr:cNvSpPr/>
      </xdr:nvSpPr>
      <xdr:spPr>
        <a:xfrm>
          <a:off x="12763500" y="131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5960</xdr:rowOff>
    </xdr:from>
    <xdr:ext cx="534377" cy="259045"/>
    <xdr:sp macro="" textlink="">
      <xdr:nvSpPr>
        <xdr:cNvPr id="621" name="テキスト ボックス 620"/>
        <xdr:cNvSpPr txBox="1"/>
      </xdr:nvSpPr>
      <xdr:spPr>
        <a:xfrm>
          <a:off x="12547111" y="132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19369</xdr:rowOff>
    </xdr:from>
    <xdr:to>
      <xdr:col>23</xdr:col>
      <xdr:colOff>517525</xdr:colOff>
      <xdr:row>99</xdr:row>
      <xdr:rowOff>16058</xdr:rowOff>
    </xdr:to>
    <xdr:cxnSp macro="">
      <xdr:nvCxnSpPr>
        <xdr:cNvPr id="650" name="直線コネクタ 649"/>
        <xdr:cNvCxnSpPr/>
      </xdr:nvCxnSpPr>
      <xdr:spPr>
        <a:xfrm flipV="1">
          <a:off x="15481300" y="16821469"/>
          <a:ext cx="838200" cy="16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7660</xdr:rowOff>
    </xdr:from>
    <xdr:to>
      <xdr:col>22</xdr:col>
      <xdr:colOff>365125</xdr:colOff>
      <xdr:row>99</xdr:row>
      <xdr:rowOff>16058</xdr:rowOff>
    </xdr:to>
    <xdr:cxnSp macro="">
      <xdr:nvCxnSpPr>
        <xdr:cNvPr id="653" name="直線コネクタ 652"/>
        <xdr:cNvCxnSpPr/>
      </xdr:nvCxnSpPr>
      <xdr:spPr>
        <a:xfrm>
          <a:off x="14592300" y="16981210"/>
          <a:ext cx="889000" cy="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1569</xdr:rowOff>
    </xdr:from>
    <xdr:to>
      <xdr:col>21</xdr:col>
      <xdr:colOff>161925</xdr:colOff>
      <xdr:row>99</xdr:row>
      <xdr:rowOff>7660</xdr:rowOff>
    </xdr:to>
    <xdr:cxnSp macro="">
      <xdr:nvCxnSpPr>
        <xdr:cNvPr id="656" name="直線コネクタ 655"/>
        <xdr:cNvCxnSpPr/>
      </xdr:nvCxnSpPr>
      <xdr:spPr>
        <a:xfrm>
          <a:off x="13703300" y="16975119"/>
          <a:ext cx="8890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154898</xdr:rowOff>
    </xdr:from>
    <xdr:to>
      <xdr:col>19</xdr:col>
      <xdr:colOff>644525</xdr:colOff>
      <xdr:row>99</xdr:row>
      <xdr:rowOff>1569</xdr:rowOff>
    </xdr:to>
    <xdr:cxnSp macro="">
      <xdr:nvCxnSpPr>
        <xdr:cNvPr id="659" name="直線コネクタ 658"/>
        <xdr:cNvCxnSpPr/>
      </xdr:nvCxnSpPr>
      <xdr:spPr>
        <a:xfrm>
          <a:off x="12814300" y="16956998"/>
          <a:ext cx="889000" cy="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140019</xdr:rowOff>
    </xdr:from>
    <xdr:to>
      <xdr:col>23</xdr:col>
      <xdr:colOff>568325</xdr:colOff>
      <xdr:row>98</xdr:row>
      <xdr:rowOff>70169</xdr:rowOff>
    </xdr:to>
    <xdr:sp macro="" textlink="">
      <xdr:nvSpPr>
        <xdr:cNvPr id="669" name="円/楕円 668"/>
        <xdr:cNvSpPr/>
      </xdr:nvSpPr>
      <xdr:spPr>
        <a:xfrm>
          <a:off x="16268700" y="167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162896</xdr:rowOff>
    </xdr:from>
    <xdr:ext cx="534377" cy="259045"/>
    <xdr:sp macro="" textlink="">
      <xdr:nvSpPr>
        <xdr:cNvPr id="670" name="積立金該当値テキスト"/>
        <xdr:cNvSpPr txBox="1"/>
      </xdr:nvSpPr>
      <xdr:spPr>
        <a:xfrm>
          <a:off x="16370300" y="1662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136708</xdr:rowOff>
    </xdr:from>
    <xdr:to>
      <xdr:col>22</xdr:col>
      <xdr:colOff>415925</xdr:colOff>
      <xdr:row>99</xdr:row>
      <xdr:rowOff>66858</xdr:rowOff>
    </xdr:to>
    <xdr:sp macro="" textlink="">
      <xdr:nvSpPr>
        <xdr:cNvPr id="671" name="円/楕円 670"/>
        <xdr:cNvSpPr/>
      </xdr:nvSpPr>
      <xdr:spPr>
        <a:xfrm>
          <a:off x="15430500" y="169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57985</xdr:rowOff>
    </xdr:from>
    <xdr:ext cx="469744" cy="259045"/>
    <xdr:sp macro="" textlink="">
      <xdr:nvSpPr>
        <xdr:cNvPr id="672" name="テキスト ボックス 671"/>
        <xdr:cNvSpPr txBox="1"/>
      </xdr:nvSpPr>
      <xdr:spPr>
        <a:xfrm>
          <a:off x="15246427" y="170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128310</xdr:rowOff>
    </xdr:from>
    <xdr:to>
      <xdr:col>21</xdr:col>
      <xdr:colOff>212725</xdr:colOff>
      <xdr:row>99</xdr:row>
      <xdr:rowOff>58460</xdr:rowOff>
    </xdr:to>
    <xdr:sp macro="" textlink="">
      <xdr:nvSpPr>
        <xdr:cNvPr id="673" name="円/楕円 672"/>
        <xdr:cNvSpPr/>
      </xdr:nvSpPr>
      <xdr:spPr>
        <a:xfrm>
          <a:off x="14541500" y="169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49587</xdr:rowOff>
    </xdr:from>
    <xdr:ext cx="469744" cy="259045"/>
    <xdr:sp macro="" textlink="">
      <xdr:nvSpPr>
        <xdr:cNvPr id="674" name="テキスト ボックス 673"/>
        <xdr:cNvSpPr txBox="1"/>
      </xdr:nvSpPr>
      <xdr:spPr>
        <a:xfrm>
          <a:off x="14357427" y="170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122219</xdr:rowOff>
    </xdr:from>
    <xdr:to>
      <xdr:col>20</xdr:col>
      <xdr:colOff>9525</xdr:colOff>
      <xdr:row>99</xdr:row>
      <xdr:rowOff>52369</xdr:rowOff>
    </xdr:to>
    <xdr:sp macro="" textlink="">
      <xdr:nvSpPr>
        <xdr:cNvPr id="675" name="円/楕円 674"/>
        <xdr:cNvSpPr/>
      </xdr:nvSpPr>
      <xdr:spPr>
        <a:xfrm>
          <a:off x="13652500" y="169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43496</xdr:rowOff>
    </xdr:from>
    <xdr:ext cx="534377" cy="259045"/>
    <xdr:sp macro="" textlink="">
      <xdr:nvSpPr>
        <xdr:cNvPr id="676" name="テキスト ボックス 675"/>
        <xdr:cNvSpPr txBox="1"/>
      </xdr:nvSpPr>
      <xdr:spPr>
        <a:xfrm>
          <a:off x="13436111" y="170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104098</xdr:rowOff>
    </xdr:from>
    <xdr:to>
      <xdr:col>18</xdr:col>
      <xdr:colOff>492125</xdr:colOff>
      <xdr:row>99</xdr:row>
      <xdr:rowOff>34248</xdr:rowOff>
    </xdr:to>
    <xdr:sp macro="" textlink="">
      <xdr:nvSpPr>
        <xdr:cNvPr id="677" name="円/楕円 676"/>
        <xdr:cNvSpPr/>
      </xdr:nvSpPr>
      <xdr:spPr>
        <a:xfrm>
          <a:off x="12763500" y="16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50775</xdr:rowOff>
    </xdr:from>
    <xdr:ext cx="534377" cy="259045"/>
    <xdr:sp macro="" textlink="">
      <xdr:nvSpPr>
        <xdr:cNvPr id="678" name="テキスト ボックス 677"/>
        <xdr:cNvSpPr txBox="1"/>
      </xdr:nvSpPr>
      <xdr:spPr>
        <a:xfrm>
          <a:off x="12547111" y="166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5112</xdr:rowOff>
    </xdr:from>
    <xdr:to>
      <xdr:col>32</xdr:col>
      <xdr:colOff>187325</xdr:colOff>
      <xdr:row>37</xdr:row>
      <xdr:rowOff>23057</xdr:rowOff>
    </xdr:to>
    <xdr:cxnSp macro="">
      <xdr:nvCxnSpPr>
        <xdr:cNvPr id="703" name="直線コネクタ 702"/>
        <xdr:cNvCxnSpPr/>
      </xdr:nvCxnSpPr>
      <xdr:spPr>
        <a:xfrm>
          <a:off x="21323300" y="6348762"/>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19492</xdr:rowOff>
    </xdr:from>
    <xdr:ext cx="469744" cy="259045"/>
    <xdr:sp macro="" textlink="">
      <xdr:nvSpPr>
        <xdr:cNvPr id="704" name="投資及び出資金平均値テキスト"/>
        <xdr:cNvSpPr txBox="1"/>
      </xdr:nvSpPr>
      <xdr:spPr>
        <a:xfrm>
          <a:off x="22212300" y="6363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5112</xdr:rowOff>
    </xdr:from>
    <xdr:to>
      <xdr:col>31</xdr:col>
      <xdr:colOff>34925</xdr:colOff>
      <xdr:row>37</xdr:row>
      <xdr:rowOff>92666</xdr:rowOff>
    </xdr:to>
    <xdr:cxnSp macro="">
      <xdr:nvCxnSpPr>
        <xdr:cNvPr id="706" name="直線コネクタ 705"/>
        <xdr:cNvCxnSpPr/>
      </xdr:nvCxnSpPr>
      <xdr:spPr>
        <a:xfrm flipV="1">
          <a:off x="20434300" y="6348762"/>
          <a:ext cx="8890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167626</xdr:rowOff>
    </xdr:from>
    <xdr:ext cx="469744" cy="259045"/>
    <xdr:sp macro="" textlink="">
      <xdr:nvSpPr>
        <xdr:cNvPr id="708" name="テキスト ボックス 707"/>
        <xdr:cNvSpPr txBox="1"/>
      </xdr:nvSpPr>
      <xdr:spPr>
        <a:xfrm>
          <a:off x="21088427" y="651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78721</xdr:rowOff>
    </xdr:from>
    <xdr:to>
      <xdr:col>29</xdr:col>
      <xdr:colOff>517525</xdr:colOff>
      <xdr:row>37</xdr:row>
      <xdr:rowOff>92666</xdr:rowOff>
    </xdr:to>
    <xdr:cxnSp macro="">
      <xdr:nvCxnSpPr>
        <xdr:cNvPr id="709" name="直線コネクタ 708"/>
        <xdr:cNvCxnSpPr/>
      </xdr:nvCxnSpPr>
      <xdr:spPr>
        <a:xfrm>
          <a:off x="19545300" y="642237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11" name="テキスト ボックス 710"/>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78721</xdr:rowOff>
    </xdr:from>
    <xdr:to>
      <xdr:col>28</xdr:col>
      <xdr:colOff>314325</xdr:colOff>
      <xdr:row>37</xdr:row>
      <xdr:rowOff>86779</xdr:rowOff>
    </xdr:to>
    <xdr:cxnSp macro="">
      <xdr:nvCxnSpPr>
        <xdr:cNvPr id="712" name="直線コネクタ 711"/>
        <xdr:cNvCxnSpPr/>
      </xdr:nvCxnSpPr>
      <xdr:spPr>
        <a:xfrm flipV="1">
          <a:off x="18656300" y="6422371"/>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154138</xdr:rowOff>
    </xdr:from>
    <xdr:ext cx="469744" cy="259045"/>
    <xdr:sp macro="" textlink="">
      <xdr:nvSpPr>
        <xdr:cNvPr id="714" name="テキスト ボックス 713"/>
        <xdr:cNvSpPr txBox="1"/>
      </xdr:nvSpPr>
      <xdr:spPr>
        <a:xfrm>
          <a:off x="19310427" y="64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157453</xdr:rowOff>
    </xdr:from>
    <xdr:ext cx="469744" cy="259045"/>
    <xdr:sp macro="" textlink="">
      <xdr:nvSpPr>
        <xdr:cNvPr id="716" name="テキスト ボックス 715"/>
        <xdr:cNvSpPr txBox="1"/>
      </xdr:nvSpPr>
      <xdr:spPr>
        <a:xfrm>
          <a:off x="18421427" y="6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143707</xdr:rowOff>
    </xdr:from>
    <xdr:to>
      <xdr:col>32</xdr:col>
      <xdr:colOff>238125</xdr:colOff>
      <xdr:row>37</xdr:row>
      <xdr:rowOff>73857</xdr:rowOff>
    </xdr:to>
    <xdr:sp macro="" textlink="">
      <xdr:nvSpPr>
        <xdr:cNvPr id="722" name="円/楕円 721"/>
        <xdr:cNvSpPr/>
      </xdr:nvSpPr>
      <xdr:spPr>
        <a:xfrm>
          <a:off x="22110700" y="63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166584</xdr:rowOff>
    </xdr:from>
    <xdr:ext cx="469744" cy="259045"/>
    <xdr:sp macro="" textlink="">
      <xdr:nvSpPr>
        <xdr:cNvPr id="723" name="投資及び出資金該当値テキスト"/>
        <xdr:cNvSpPr txBox="1"/>
      </xdr:nvSpPr>
      <xdr:spPr>
        <a:xfrm>
          <a:off x="22212300" y="61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125762</xdr:rowOff>
    </xdr:from>
    <xdr:to>
      <xdr:col>31</xdr:col>
      <xdr:colOff>85725</xdr:colOff>
      <xdr:row>37</xdr:row>
      <xdr:rowOff>55912</xdr:rowOff>
    </xdr:to>
    <xdr:sp macro="" textlink="">
      <xdr:nvSpPr>
        <xdr:cNvPr id="724" name="円/楕円 723"/>
        <xdr:cNvSpPr/>
      </xdr:nvSpPr>
      <xdr:spPr>
        <a:xfrm>
          <a:off x="21272500" y="62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72439</xdr:rowOff>
    </xdr:from>
    <xdr:ext cx="469744" cy="259045"/>
    <xdr:sp macro="" textlink="">
      <xdr:nvSpPr>
        <xdr:cNvPr id="725" name="テキスト ボックス 724"/>
        <xdr:cNvSpPr txBox="1"/>
      </xdr:nvSpPr>
      <xdr:spPr>
        <a:xfrm>
          <a:off x="21088427" y="607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41866</xdr:rowOff>
    </xdr:from>
    <xdr:to>
      <xdr:col>29</xdr:col>
      <xdr:colOff>568325</xdr:colOff>
      <xdr:row>37</xdr:row>
      <xdr:rowOff>143466</xdr:rowOff>
    </xdr:to>
    <xdr:sp macro="" textlink="">
      <xdr:nvSpPr>
        <xdr:cNvPr id="726" name="円/楕円 725"/>
        <xdr:cNvSpPr/>
      </xdr:nvSpPr>
      <xdr:spPr>
        <a:xfrm>
          <a:off x="20383500" y="63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159993</xdr:rowOff>
    </xdr:from>
    <xdr:ext cx="469744" cy="259045"/>
    <xdr:sp macro="" textlink="">
      <xdr:nvSpPr>
        <xdr:cNvPr id="727" name="テキスト ボックス 726"/>
        <xdr:cNvSpPr txBox="1"/>
      </xdr:nvSpPr>
      <xdr:spPr>
        <a:xfrm>
          <a:off x="20199427" y="61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27921</xdr:rowOff>
    </xdr:from>
    <xdr:to>
      <xdr:col>28</xdr:col>
      <xdr:colOff>365125</xdr:colOff>
      <xdr:row>37</xdr:row>
      <xdr:rowOff>129521</xdr:rowOff>
    </xdr:to>
    <xdr:sp macro="" textlink="">
      <xdr:nvSpPr>
        <xdr:cNvPr id="728" name="円/楕円 727"/>
        <xdr:cNvSpPr/>
      </xdr:nvSpPr>
      <xdr:spPr>
        <a:xfrm>
          <a:off x="19494500" y="63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146048</xdr:rowOff>
    </xdr:from>
    <xdr:ext cx="469744" cy="259045"/>
    <xdr:sp macro="" textlink="">
      <xdr:nvSpPr>
        <xdr:cNvPr id="729" name="テキスト ボックス 728"/>
        <xdr:cNvSpPr txBox="1"/>
      </xdr:nvSpPr>
      <xdr:spPr>
        <a:xfrm>
          <a:off x="19310427" y="614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35979</xdr:rowOff>
    </xdr:from>
    <xdr:to>
      <xdr:col>27</xdr:col>
      <xdr:colOff>161925</xdr:colOff>
      <xdr:row>37</xdr:row>
      <xdr:rowOff>137579</xdr:rowOff>
    </xdr:to>
    <xdr:sp macro="" textlink="">
      <xdr:nvSpPr>
        <xdr:cNvPr id="730" name="円/楕円 729"/>
        <xdr:cNvSpPr/>
      </xdr:nvSpPr>
      <xdr:spPr>
        <a:xfrm>
          <a:off x="18605500" y="63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154106</xdr:rowOff>
    </xdr:from>
    <xdr:ext cx="469744" cy="259045"/>
    <xdr:sp macro="" textlink="">
      <xdr:nvSpPr>
        <xdr:cNvPr id="731" name="テキスト ボックス 730"/>
        <xdr:cNvSpPr txBox="1"/>
      </xdr:nvSpPr>
      <xdr:spPr>
        <a:xfrm>
          <a:off x="18421427" y="61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146139</xdr:rowOff>
    </xdr:from>
    <xdr:to>
      <xdr:col>32</xdr:col>
      <xdr:colOff>187325</xdr:colOff>
      <xdr:row>58</xdr:row>
      <xdr:rowOff>149111</xdr:rowOff>
    </xdr:to>
    <xdr:cxnSp macro="">
      <xdr:nvCxnSpPr>
        <xdr:cNvPr id="760" name="直線コネクタ 759"/>
        <xdr:cNvCxnSpPr/>
      </xdr:nvCxnSpPr>
      <xdr:spPr>
        <a:xfrm flipV="1">
          <a:off x="21323300" y="1009023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146482</xdr:rowOff>
    </xdr:from>
    <xdr:to>
      <xdr:col>31</xdr:col>
      <xdr:colOff>34925</xdr:colOff>
      <xdr:row>58</xdr:row>
      <xdr:rowOff>149111</xdr:rowOff>
    </xdr:to>
    <xdr:cxnSp macro="">
      <xdr:nvCxnSpPr>
        <xdr:cNvPr id="763" name="直線コネクタ 762"/>
        <xdr:cNvCxnSpPr/>
      </xdr:nvCxnSpPr>
      <xdr:spPr>
        <a:xfrm>
          <a:off x="20434300" y="10090582"/>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146482</xdr:rowOff>
    </xdr:from>
    <xdr:to>
      <xdr:col>29</xdr:col>
      <xdr:colOff>517525</xdr:colOff>
      <xdr:row>58</xdr:row>
      <xdr:rowOff>146939</xdr:rowOff>
    </xdr:to>
    <xdr:cxnSp macro="">
      <xdr:nvCxnSpPr>
        <xdr:cNvPr id="766" name="直線コネクタ 765"/>
        <xdr:cNvCxnSpPr/>
      </xdr:nvCxnSpPr>
      <xdr:spPr>
        <a:xfrm flipV="1">
          <a:off x="19545300" y="100905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146939</xdr:rowOff>
    </xdr:from>
    <xdr:to>
      <xdr:col>28</xdr:col>
      <xdr:colOff>314325</xdr:colOff>
      <xdr:row>58</xdr:row>
      <xdr:rowOff>154101</xdr:rowOff>
    </xdr:to>
    <xdr:cxnSp macro="">
      <xdr:nvCxnSpPr>
        <xdr:cNvPr id="769" name="直線コネクタ 768"/>
        <xdr:cNvCxnSpPr/>
      </xdr:nvCxnSpPr>
      <xdr:spPr>
        <a:xfrm flipV="1">
          <a:off x="18656300" y="1009103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95339</xdr:rowOff>
    </xdr:from>
    <xdr:to>
      <xdr:col>32</xdr:col>
      <xdr:colOff>238125</xdr:colOff>
      <xdr:row>59</xdr:row>
      <xdr:rowOff>25489</xdr:rowOff>
    </xdr:to>
    <xdr:sp macro="" textlink="">
      <xdr:nvSpPr>
        <xdr:cNvPr id="779" name="円/楕円 778"/>
        <xdr:cNvSpPr/>
      </xdr:nvSpPr>
      <xdr:spPr>
        <a:xfrm>
          <a:off x="22110700" y="100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10266</xdr:rowOff>
    </xdr:from>
    <xdr:ext cx="469744" cy="259045"/>
    <xdr:sp macro="" textlink="">
      <xdr:nvSpPr>
        <xdr:cNvPr id="780" name="貸付金該当値テキスト"/>
        <xdr:cNvSpPr txBox="1"/>
      </xdr:nvSpPr>
      <xdr:spPr>
        <a:xfrm>
          <a:off x="22212300" y="995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98311</xdr:rowOff>
    </xdr:from>
    <xdr:to>
      <xdr:col>31</xdr:col>
      <xdr:colOff>85725</xdr:colOff>
      <xdr:row>59</xdr:row>
      <xdr:rowOff>28461</xdr:rowOff>
    </xdr:to>
    <xdr:sp macro="" textlink="">
      <xdr:nvSpPr>
        <xdr:cNvPr id="781" name="円/楕円 780"/>
        <xdr:cNvSpPr/>
      </xdr:nvSpPr>
      <xdr:spPr>
        <a:xfrm>
          <a:off x="21272500" y="100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19588</xdr:rowOff>
    </xdr:from>
    <xdr:ext cx="469744" cy="259045"/>
    <xdr:sp macro="" textlink="">
      <xdr:nvSpPr>
        <xdr:cNvPr id="782" name="テキスト ボックス 781"/>
        <xdr:cNvSpPr txBox="1"/>
      </xdr:nvSpPr>
      <xdr:spPr>
        <a:xfrm>
          <a:off x="21088427" y="1013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95682</xdr:rowOff>
    </xdr:from>
    <xdr:to>
      <xdr:col>29</xdr:col>
      <xdr:colOff>568325</xdr:colOff>
      <xdr:row>59</xdr:row>
      <xdr:rowOff>25832</xdr:rowOff>
    </xdr:to>
    <xdr:sp macro="" textlink="">
      <xdr:nvSpPr>
        <xdr:cNvPr id="783" name="円/楕円 782"/>
        <xdr:cNvSpPr/>
      </xdr:nvSpPr>
      <xdr:spPr>
        <a:xfrm>
          <a:off x="20383500" y="1003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16959</xdr:rowOff>
    </xdr:from>
    <xdr:ext cx="469744" cy="259045"/>
    <xdr:sp macro="" textlink="">
      <xdr:nvSpPr>
        <xdr:cNvPr id="784" name="テキスト ボックス 783"/>
        <xdr:cNvSpPr txBox="1"/>
      </xdr:nvSpPr>
      <xdr:spPr>
        <a:xfrm>
          <a:off x="20199427" y="1013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96139</xdr:rowOff>
    </xdr:from>
    <xdr:to>
      <xdr:col>28</xdr:col>
      <xdr:colOff>365125</xdr:colOff>
      <xdr:row>59</xdr:row>
      <xdr:rowOff>26289</xdr:rowOff>
    </xdr:to>
    <xdr:sp macro="" textlink="">
      <xdr:nvSpPr>
        <xdr:cNvPr id="785" name="円/楕円 784"/>
        <xdr:cNvSpPr/>
      </xdr:nvSpPr>
      <xdr:spPr>
        <a:xfrm>
          <a:off x="19494500" y="100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17416</xdr:rowOff>
    </xdr:from>
    <xdr:ext cx="469744" cy="259045"/>
    <xdr:sp macro="" textlink="">
      <xdr:nvSpPr>
        <xdr:cNvPr id="786" name="テキスト ボックス 785"/>
        <xdr:cNvSpPr txBox="1"/>
      </xdr:nvSpPr>
      <xdr:spPr>
        <a:xfrm>
          <a:off x="19310427" y="1013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103301</xdr:rowOff>
    </xdr:from>
    <xdr:to>
      <xdr:col>27</xdr:col>
      <xdr:colOff>161925</xdr:colOff>
      <xdr:row>59</xdr:row>
      <xdr:rowOff>33451</xdr:rowOff>
    </xdr:to>
    <xdr:sp macro="" textlink="">
      <xdr:nvSpPr>
        <xdr:cNvPr id="787" name="円/楕円 786"/>
        <xdr:cNvSpPr/>
      </xdr:nvSpPr>
      <xdr:spPr>
        <a:xfrm>
          <a:off x="18605500" y="100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24578</xdr:rowOff>
    </xdr:from>
    <xdr:ext cx="469744" cy="259045"/>
    <xdr:sp macro="" textlink="">
      <xdr:nvSpPr>
        <xdr:cNvPr id="788" name="テキスト ボックス 787"/>
        <xdr:cNvSpPr txBox="1"/>
      </xdr:nvSpPr>
      <xdr:spPr>
        <a:xfrm>
          <a:off x="18421427" y="1014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165533</xdr:rowOff>
    </xdr:from>
    <xdr:to>
      <xdr:col>32</xdr:col>
      <xdr:colOff>187325</xdr:colOff>
      <xdr:row>76</xdr:row>
      <xdr:rowOff>119983</xdr:rowOff>
    </xdr:to>
    <xdr:cxnSp macro="">
      <xdr:nvCxnSpPr>
        <xdr:cNvPr id="818" name="直線コネクタ 817"/>
        <xdr:cNvCxnSpPr/>
      </xdr:nvCxnSpPr>
      <xdr:spPr>
        <a:xfrm flipV="1">
          <a:off x="21323300" y="13024283"/>
          <a:ext cx="838200" cy="12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9"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119983</xdr:rowOff>
    </xdr:from>
    <xdr:to>
      <xdr:col>31</xdr:col>
      <xdr:colOff>34925</xdr:colOff>
      <xdr:row>76</xdr:row>
      <xdr:rowOff>123946</xdr:rowOff>
    </xdr:to>
    <xdr:cxnSp macro="">
      <xdr:nvCxnSpPr>
        <xdr:cNvPr id="821" name="直線コネクタ 820"/>
        <xdr:cNvCxnSpPr/>
      </xdr:nvCxnSpPr>
      <xdr:spPr>
        <a:xfrm flipV="1">
          <a:off x="20434300" y="13150183"/>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34106</xdr:rowOff>
    </xdr:from>
    <xdr:to>
      <xdr:col>29</xdr:col>
      <xdr:colOff>517525</xdr:colOff>
      <xdr:row>76</xdr:row>
      <xdr:rowOff>123946</xdr:rowOff>
    </xdr:to>
    <xdr:cxnSp macro="">
      <xdr:nvCxnSpPr>
        <xdr:cNvPr id="824" name="直線コネクタ 823"/>
        <xdr:cNvCxnSpPr/>
      </xdr:nvCxnSpPr>
      <xdr:spPr>
        <a:xfrm>
          <a:off x="19545300" y="1306430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34106</xdr:rowOff>
    </xdr:from>
    <xdr:to>
      <xdr:col>28</xdr:col>
      <xdr:colOff>314325</xdr:colOff>
      <xdr:row>76</xdr:row>
      <xdr:rowOff>159589</xdr:rowOff>
    </xdr:to>
    <xdr:cxnSp macro="">
      <xdr:nvCxnSpPr>
        <xdr:cNvPr id="827" name="直線コネクタ 826"/>
        <xdr:cNvCxnSpPr/>
      </xdr:nvCxnSpPr>
      <xdr:spPr>
        <a:xfrm flipV="1">
          <a:off x="18656300" y="13064306"/>
          <a:ext cx="889000" cy="12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114732</xdr:rowOff>
    </xdr:from>
    <xdr:to>
      <xdr:col>32</xdr:col>
      <xdr:colOff>238125</xdr:colOff>
      <xdr:row>76</xdr:row>
      <xdr:rowOff>44881</xdr:rowOff>
    </xdr:to>
    <xdr:sp macro="" textlink="">
      <xdr:nvSpPr>
        <xdr:cNvPr id="837" name="円/楕円 836"/>
        <xdr:cNvSpPr/>
      </xdr:nvSpPr>
      <xdr:spPr>
        <a:xfrm>
          <a:off x="221107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93159</xdr:rowOff>
    </xdr:from>
    <xdr:ext cx="534377" cy="259045"/>
    <xdr:sp macro="" textlink="">
      <xdr:nvSpPr>
        <xdr:cNvPr id="838" name="繰出金該当値テキスト"/>
        <xdr:cNvSpPr txBox="1"/>
      </xdr:nvSpPr>
      <xdr:spPr>
        <a:xfrm>
          <a:off x="22212300" y="1295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69183</xdr:rowOff>
    </xdr:from>
    <xdr:to>
      <xdr:col>31</xdr:col>
      <xdr:colOff>85725</xdr:colOff>
      <xdr:row>76</xdr:row>
      <xdr:rowOff>170783</xdr:rowOff>
    </xdr:to>
    <xdr:sp macro="" textlink="">
      <xdr:nvSpPr>
        <xdr:cNvPr id="839" name="円/楕円 838"/>
        <xdr:cNvSpPr/>
      </xdr:nvSpPr>
      <xdr:spPr>
        <a:xfrm>
          <a:off x="21272500" y="130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15860</xdr:rowOff>
    </xdr:from>
    <xdr:ext cx="534377" cy="259045"/>
    <xdr:sp macro="" textlink="">
      <xdr:nvSpPr>
        <xdr:cNvPr id="840" name="テキスト ボックス 839"/>
        <xdr:cNvSpPr txBox="1"/>
      </xdr:nvSpPr>
      <xdr:spPr>
        <a:xfrm>
          <a:off x="21056111" y="1287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73146</xdr:rowOff>
    </xdr:from>
    <xdr:to>
      <xdr:col>29</xdr:col>
      <xdr:colOff>568325</xdr:colOff>
      <xdr:row>77</xdr:row>
      <xdr:rowOff>3296</xdr:rowOff>
    </xdr:to>
    <xdr:sp macro="" textlink="">
      <xdr:nvSpPr>
        <xdr:cNvPr id="841" name="円/楕円 840"/>
        <xdr:cNvSpPr/>
      </xdr:nvSpPr>
      <xdr:spPr>
        <a:xfrm>
          <a:off x="20383500" y="1310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19823</xdr:rowOff>
    </xdr:from>
    <xdr:ext cx="534377" cy="259045"/>
    <xdr:sp macro="" textlink="">
      <xdr:nvSpPr>
        <xdr:cNvPr id="842" name="テキスト ボックス 841"/>
        <xdr:cNvSpPr txBox="1"/>
      </xdr:nvSpPr>
      <xdr:spPr>
        <a:xfrm>
          <a:off x="20167111" y="1287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154756</xdr:rowOff>
    </xdr:from>
    <xdr:to>
      <xdr:col>28</xdr:col>
      <xdr:colOff>365125</xdr:colOff>
      <xdr:row>76</xdr:row>
      <xdr:rowOff>84906</xdr:rowOff>
    </xdr:to>
    <xdr:sp macro="" textlink="">
      <xdr:nvSpPr>
        <xdr:cNvPr id="843" name="円/楕円 842"/>
        <xdr:cNvSpPr/>
      </xdr:nvSpPr>
      <xdr:spPr>
        <a:xfrm>
          <a:off x="19494500" y="1301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101433</xdr:rowOff>
    </xdr:from>
    <xdr:ext cx="534377" cy="259045"/>
    <xdr:sp macro="" textlink="">
      <xdr:nvSpPr>
        <xdr:cNvPr id="844" name="テキスト ボックス 843"/>
        <xdr:cNvSpPr txBox="1"/>
      </xdr:nvSpPr>
      <xdr:spPr>
        <a:xfrm>
          <a:off x="19278111" y="127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108789</xdr:rowOff>
    </xdr:from>
    <xdr:to>
      <xdr:col>27</xdr:col>
      <xdr:colOff>161925</xdr:colOff>
      <xdr:row>77</xdr:row>
      <xdr:rowOff>38939</xdr:rowOff>
    </xdr:to>
    <xdr:sp macro="" textlink="">
      <xdr:nvSpPr>
        <xdr:cNvPr id="845" name="円/楕円 844"/>
        <xdr:cNvSpPr/>
      </xdr:nvSpPr>
      <xdr:spPr>
        <a:xfrm>
          <a:off x="18605500" y="131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55465</xdr:rowOff>
    </xdr:from>
    <xdr:ext cx="534377" cy="259045"/>
    <xdr:sp macro="" textlink="">
      <xdr:nvSpPr>
        <xdr:cNvPr id="846" name="テキスト ボックス 845"/>
        <xdr:cNvSpPr txBox="1"/>
      </xdr:nvSpPr>
      <xdr:spPr>
        <a:xfrm>
          <a:off x="18389111" y="1291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前年度に比べ、分母となる人口数の減少が大きく、全体的に一人当たりの行政経費が増加している。</a:t>
          </a:r>
          <a:endParaRPr kumimoji="1" lang="en-US" altLang="ja-JP" sz="1300">
            <a:latin typeface="ＭＳ Ｐゴシック"/>
          </a:endParaRPr>
        </a:p>
        <a:p>
          <a:r>
            <a:rPr kumimoji="1" lang="ja-JP" altLang="en-US" sz="1300">
              <a:latin typeface="ＭＳ Ｐゴシック"/>
            </a:rPr>
            <a:t>　特に、補助費（</a:t>
          </a:r>
          <a:r>
            <a:rPr kumimoji="1" lang="en-US" altLang="ja-JP" sz="1300">
              <a:latin typeface="ＭＳ Ｐゴシック"/>
            </a:rPr>
            <a:t>13,529</a:t>
          </a:r>
          <a:r>
            <a:rPr kumimoji="1" lang="ja-JP" altLang="en-US" sz="1300">
              <a:latin typeface="ＭＳ Ｐゴシック"/>
            </a:rPr>
            <a:t>千円増）と普通建設事業費（</a:t>
          </a:r>
          <a:r>
            <a:rPr kumimoji="1" lang="en-US" altLang="ja-JP" sz="1300">
              <a:latin typeface="ＭＳ Ｐゴシック"/>
            </a:rPr>
            <a:t>23,364</a:t>
          </a:r>
          <a:r>
            <a:rPr kumimoji="1" lang="ja-JP" altLang="en-US" sz="1300">
              <a:latin typeface="ＭＳ Ｐゴシック"/>
            </a:rPr>
            <a:t>千円増）が大きく増加している理由としては、ごみ処理施設、常備消防施設整備に係わる一部事務組合負担金（補助費約</a:t>
          </a:r>
          <a:r>
            <a:rPr kumimoji="1" lang="en-US" altLang="ja-JP" sz="1300">
              <a:latin typeface="ＭＳ Ｐゴシック"/>
            </a:rPr>
            <a:t>5</a:t>
          </a:r>
          <a:r>
            <a:rPr kumimoji="1" lang="ja-JP" altLang="en-US" sz="1300">
              <a:latin typeface="ＭＳ Ｐゴシック"/>
            </a:rPr>
            <a:t>億円増）、小学校空調整備（普通建設事業費約</a:t>
          </a:r>
          <a:r>
            <a:rPr kumimoji="1" lang="en-US" altLang="ja-JP" sz="1300">
              <a:latin typeface="ＭＳ Ｐゴシック"/>
            </a:rPr>
            <a:t>3</a:t>
          </a:r>
          <a:r>
            <a:rPr kumimoji="1" lang="ja-JP" altLang="en-US" sz="1300">
              <a:latin typeface="ＭＳ Ｐゴシック"/>
            </a:rPr>
            <a:t>億</a:t>
          </a:r>
          <a:r>
            <a:rPr kumimoji="1" lang="en-US" altLang="ja-JP" sz="1300">
              <a:latin typeface="ＭＳ Ｐゴシック"/>
            </a:rPr>
            <a:t>5</a:t>
          </a:r>
          <a:r>
            <a:rPr kumimoji="1" lang="ja-JP" altLang="en-US" sz="1300">
              <a:latin typeface="ＭＳ Ｐゴシック"/>
            </a:rPr>
            <a:t>千万円増）、小中学校大規模改築事業（普通建設事業費約</a:t>
          </a:r>
          <a:r>
            <a:rPr kumimoji="1" lang="en-US" altLang="ja-JP" sz="1300">
              <a:latin typeface="ＭＳ Ｐゴシック"/>
            </a:rPr>
            <a:t>2</a:t>
          </a:r>
          <a:r>
            <a:rPr kumimoji="1" lang="ja-JP" altLang="en-US" sz="1300">
              <a:latin typeface="ＭＳ Ｐゴシック"/>
            </a:rPr>
            <a:t>億円増）等が挙げられる。</a:t>
          </a:r>
          <a:endParaRPr kumimoji="1" lang="en-US" altLang="ja-JP" sz="1300">
            <a:latin typeface="ＭＳ Ｐゴシック"/>
          </a:endParaRPr>
        </a:p>
        <a:p>
          <a:r>
            <a:rPr kumimoji="1" lang="ja-JP" altLang="en-US" sz="1300">
              <a:latin typeface="ＭＳ Ｐゴシック"/>
            </a:rPr>
            <a:t>　今後は、香取市まち・ひと・しごと創生総合戦略に基づき人口減少対策を行うとともに、一部事務組合を含めた各種団体への補助費抑制に努める。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千葉県香取市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80,015
79,167
262.35
41,119,353
38,040,337
2,262,979
19,888,481
39,463,600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59.2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74778</xdr:rowOff>
    </xdr:from>
    <xdr:to>
      <xdr:col>6</xdr:col>
      <xdr:colOff>511175</xdr:colOff>
      <xdr:row>38</xdr:row>
      <xdr:rowOff>98552</xdr:rowOff>
    </xdr:to>
    <xdr:cxnSp macro="">
      <xdr:nvCxnSpPr>
        <xdr:cNvPr id="59" name="直線コネクタ 58"/>
        <xdr:cNvCxnSpPr/>
      </xdr:nvCxnSpPr>
      <xdr:spPr>
        <a:xfrm>
          <a:off x="3797300" y="6589878"/>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74778</xdr:rowOff>
    </xdr:from>
    <xdr:to>
      <xdr:col>5</xdr:col>
      <xdr:colOff>358775</xdr:colOff>
      <xdr:row>38</xdr:row>
      <xdr:rowOff>104496</xdr:rowOff>
    </xdr:to>
    <xdr:cxnSp macro="">
      <xdr:nvCxnSpPr>
        <xdr:cNvPr id="62" name="直線コネクタ 61"/>
        <xdr:cNvCxnSpPr/>
      </xdr:nvCxnSpPr>
      <xdr:spPr>
        <a:xfrm flipV="1">
          <a:off x="2908300" y="658987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84497</xdr:rowOff>
    </xdr:from>
    <xdr:ext cx="469744" cy="259045"/>
    <xdr:sp macro="" textlink="">
      <xdr:nvSpPr>
        <xdr:cNvPr id="64" name="テキスト ボックス 63"/>
        <xdr:cNvSpPr txBox="1"/>
      </xdr:nvSpPr>
      <xdr:spPr>
        <a:xfrm>
          <a:off x="3562427" y="60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28601</xdr:rowOff>
    </xdr:from>
    <xdr:to>
      <xdr:col>4</xdr:col>
      <xdr:colOff>155575</xdr:colOff>
      <xdr:row>38</xdr:row>
      <xdr:rowOff>104496</xdr:rowOff>
    </xdr:to>
    <xdr:cxnSp macro="">
      <xdr:nvCxnSpPr>
        <xdr:cNvPr id="65" name="直線コネクタ 64"/>
        <xdr:cNvCxnSpPr/>
      </xdr:nvCxnSpPr>
      <xdr:spPr>
        <a:xfrm>
          <a:off x="2019300" y="654370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100042</xdr:rowOff>
    </xdr:from>
    <xdr:ext cx="469744" cy="259045"/>
    <xdr:sp macro="" textlink="">
      <xdr:nvSpPr>
        <xdr:cNvPr id="67" name="テキスト ボックス 66"/>
        <xdr:cNvSpPr txBox="1"/>
      </xdr:nvSpPr>
      <xdr:spPr>
        <a:xfrm>
          <a:off x="2673427" y="61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41402</xdr:rowOff>
    </xdr:from>
    <xdr:to>
      <xdr:col>2</xdr:col>
      <xdr:colOff>638175</xdr:colOff>
      <xdr:row>38</xdr:row>
      <xdr:rowOff>28601</xdr:rowOff>
    </xdr:to>
    <xdr:cxnSp macro="">
      <xdr:nvCxnSpPr>
        <xdr:cNvPr id="68" name="直線コネクタ 67"/>
        <xdr:cNvCxnSpPr/>
      </xdr:nvCxnSpPr>
      <xdr:spPr>
        <a:xfrm>
          <a:off x="1130300" y="6385052"/>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32834</xdr:rowOff>
    </xdr:from>
    <xdr:ext cx="469744" cy="259045"/>
    <xdr:sp macro="" textlink="">
      <xdr:nvSpPr>
        <xdr:cNvPr id="70" name="テキスト ボックス 69"/>
        <xdr:cNvSpPr txBox="1"/>
      </xdr:nvSpPr>
      <xdr:spPr>
        <a:xfrm>
          <a:off x="1784427" y="60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133418</xdr:rowOff>
    </xdr:from>
    <xdr:ext cx="469744" cy="259045"/>
    <xdr:sp macro="" textlink="">
      <xdr:nvSpPr>
        <xdr:cNvPr id="72" name="テキスト ボックス 71"/>
        <xdr:cNvSpPr txBox="1"/>
      </xdr:nvSpPr>
      <xdr:spPr>
        <a:xfrm>
          <a:off x="895427" y="57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47752</xdr:rowOff>
    </xdr:from>
    <xdr:to>
      <xdr:col>6</xdr:col>
      <xdr:colOff>561975</xdr:colOff>
      <xdr:row>38</xdr:row>
      <xdr:rowOff>149352</xdr:rowOff>
    </xdr:to>
    <xdr:sp macro="" textlink="">
      <xdr:nvSpPr>
        <xdr:cNvPr id="78" name="円/楕円 77"/>
        <xdr:cNvSpPr/>
      </xdr:nvSpPr>
      <xdr:spPr>
        <a:xfrm>
          <a:off x="45847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134129</xdr:rowOff>
    </xdr:from>
    <xdr:ext cx="469744" cy="259045"/>
    <xdr:sp macro="" textlink="">
      <xdr:nvSpPr>
        <xdr:cNvPr id="79" name="議会費該当値テキスト"/>
        <xdr:cNvSpPr txBox="1"/>
      </xdr:nvSpPr>
      <xdr:spPr>
        <a:xfrm>
          <a:off x="4686300" y="647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23978</xdr:rowOff>
    </xdr:from>
    <xdr:to>
      <xdr:col>5</xdr:col>
      <xdr:colOff>409575</xdr:colOff>
      <xdr:row>38</xdr:row>
      <xdr:rowOff>125578</xdr:rowOff>
    </xdr:to>
    <xdr:sp macro="" textlink="">
      <xdr:nvSpPr>
        <xdr:cNvPr id="80" name="円/楕円 79"/>
        <xdr:cNvSpPr/>
      </xdr:nvSpPr>
      <xdr:spPr>
        <a:xfrm>
          <a:off x="3746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116705</xdr:rowOff>
    </xdr:from>
    <xdr:ext cx="469744" cy="259045"/>
    <xdr:sp macro="" textlink="">
      <xdr:nvSpPr>
        <xdr:cNvPr id="81" name="テキスト ボックス 80"/>
        <xdr:cNvSpPr txBox="1"/>
      </xdr:nvSpPr>
      <xdr:spPr>
        <a:xfrm>
          <a:off x="3562427" y="66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53696</xdr:rowOff>
    </xdr:from>
    <xdr:to>
      <xdr:col>4</xdr:col>
      <xdr:colOff>206375</xdr:colOff>
      <xdr:row>38</xdr:row>
      <xdr:rowOff>155296</xdr:rowOff>
    </xdr:to>
    <xdr:sp macro="" textlink="">
      <xdr:nvSpPr>
        <xdr:cNvPr id="82" name="円/楕円 81"/>
        <xdr:cNvSpPr/>
      </xdr:nvSpPr>
      <xdr:spPr>
        <a:xfrm>
          <a:off x="2857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146423</xdr:rowOff>
    </xdr:from>
    <xdr:ext cx="469744" cy="259045"/>
    <xdr:sp macro="" textlink="">
      <xdr:nvSpPr>
        <xdr:cNvPr id="83" name="テキスト ボックス 82"/>
        <xdr:cNvSpPr txBox="1"/>
      </xdr:nvSpPr>
      <xdr:spPr>
        <a:xfrm>
          <a:off x="2673427"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149251</xdr:rowOff>
    </xdr:from>
    <xdr:to>
      <xdr:col>3</xdr:col>
      <xdr:colOff>3175</xdr:colOff>
      <xdr:row>38</xdr:row>
      <xdr:rowOff>79401</xdr:rowOff>
    </xdr:to>
    <xdr:sp macro="" textlink="">
      <xdr:nvSpPr>
        <xdr:cNvPr id="84" name="円/楕円 83"/>
        <xdr:cNvSpPr/>
      </xdr:nvSpPr>
      <xdr:spPr>
        <a:xfrm>
          <a:off x="1968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70528</xdr:rowOff>
    </xdr:from>
    <xdr:ext cx="469744" cy="259045"/>
    <xdr:sp macro="" textlink="">
      <xdr:nvSpPr>
        <xdr:cNvPr id="85" name="テキスト ボックス 84"/>
        <xdr:cNvSpPr txBox="1"/>
      </xdr:nvSpPr>
      <xdr:spPr>
        <a:xfrm>
          <a:off x="1784427" y="658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162052</xdr:rowOff>
    </xdr:from>
    <xdr:to>
      <xdr:col>1</xdr:col>
      <xdr:colOff>485775</xdr:colOff>
      <xdr:row>37</xdr:row>
      <xdr:rowOff>92202</xdr:rowOff>
    </xdr:to>
    <xdr:sp macro="" textlink="">
      <xdr:nvSpPr>
        <xdr:cNvPr id="86" name="円/楕円 85"/>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83329</xdr:rowOff>
    </xdr:from>
    <xdr:ext cx="469744" cy="259045"/>
    <xdr:sp macro="" textlink="">
      <xdr:nvSpPr>
        <xdr:cNvPr id="87" name="テキスト ボックス 86"/>
        <xdr:cNvSpPr txBox="1"/>
      </xdr:nvSpPr>
      <xdr:spPr>
        <a:xfrm>
          <a:off x="895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89316</xdr:rowOff>
    </xdr:from>
    <xdr:to>
      <xdr:col>6</xdr:col>
      <xdr:colOff>511175</xdr:colOff>
      <xdr:row>58</xdr:row>
      <xdr:rowOff>117732</xdr:rowOff>
    </xdr:to>
    <xdr:cxnSp macro="">
      <xdr:nvCxnSpPr>
        <xdr:cNvPr id="118" name="直線コネクタ 117"/>
        <xdr:cNvCxnSpPr/>
      </xdr:nvCxnSpPr>
      <xdr:spPr>
        <a:xfrm>
          <a:off x="3797300" y="10033416"/>
          <a:ext cx="838200" cy="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89316</xdr:rowOff>
    </xdr:from>
    <xdr:to>
      <xdr:col>5</xdr:col>
      <xdr:colOff>358775</xdr:colOff>
      <xdr:row>58</xdr:row>
      <xdr:rowOff>104015</xdr:rowOff>
    </xdr:to>
    <xdr:cxnSp macro="">
      <xdr:nvCxnSpPr>
        <xdr:cNvPr id="121" name="直線コネクタ 120"/>
        <xdr:cNvCxnSpPr/>
      </xdr:nvCxnSpPr>
      <xdr:spPr>
        <a:xfrm flipV="1">
          <a:off x="2908300" y="1003341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58204</xdr:rowOff>
    </xdr:from>
    <xdr:to>
      <xdr:col>4</xdr:col>
      <xdr:colOff>155575</xdr:colOff>
      <xdr:row>58</xdr:row>
      <xdr:rowOff>104015</xdr:rowOff>
    </xdr:to>
    <xdr:cxnSp macro="">
      <xdr:nvCxnSpPr>
        <xdr:cNvPr id="124" name="直線コネクタ 123"/>
        <xdr:cNvCxnSpPr/>
      </xdr:nvCxnSpPr>
      <xdr:spPr>
        <a:xfrm>
          <a:off x="2019300" y="10002304"/>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58204</xdr:rowOff>
    </xdr:from>
    <xdr:to>
      <xdr:col>2</xdr:col>
      <xdr:colOff>638175</xdr:colOff>
      <xdr:row>58</xdr:row>
      <xdr:rowOff>113927</xdr:rowOff>
    </xdr:to>
    <xdr:cxnSp macro="">
      <xdr:nvCxnSpPr>
        <xdr:cNvPr id="127" name="直線コネクタ 126"/>
        <xdr:cNvCxnSpPr/>
      </xdr:nvCxnSpPr>
      <xdr:spPr>
        <a:xfrm flipV="1">
          <a:off x="1130300" y="10002304"/>
          <a:ext cx="889000" cy="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66932</xdr:rowOff>
    </xdr:from>
    <xdr:to>
      <xdr:col>6</xdr:col>
      <xdr:colOff>561975</xdr:colOff>
      <xdr:row>58</xdr:row>
      <xdr:rowOff>168532</xdr:rowOff>
    </xdr:to>
    <xdr:sp macro="" textlink="">
      <xdr:nvSpPr>
        <xdr:cNvPr id="137" name="円/楕円 136"/>
        <xdr:cNvSpPr/>
      </xdr:nvSpPr>
      <xdr:spPr>
        <a:xfrm>
          <a:off x="4584700" y="100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153309</xdr:rowOff>
    </xdr:from>
    <xdr:ext cx="534377" cy="259045"/>
    <xdr:sp macro="" textlink="">
      <xdr:nvSpPr>
        <xdr:cNvPr id="138" name="総務費該当値テキスト"/>
        <xdr:cNvSpPr txBox="1"/>
      </xdr:nvSpPr>
      <xdr:spPr>
        <a:xfrm>
          <a:off x="4686300" y="992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38516</xdr:rowOff>
    </xdr:from>
    <xdr:to>
      <xdr:col>5</xdr:col>
      <xdr:colOff>409575</xdr:colOff>
      <xdr:row>58</xdr:row>
      <xdr:rowOff>140116</xdr:rowOff>
    </xdr:to>
    <xdr:sp macro="" textlink="">
      <xdr:nvSpPr>
        <xdr:cNvPr id="139" name="円/楕円 138"/>
        <xdr:cNvSpPr/>
      </xdr:nvSpPr>
      <xdr:spPr>
        <a:xfrm>
          <a:off x="3746500" y="998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131243</xdr:rowOff>
    </xdr:from>
    <xdr:ext cx="534377" cy="259045"/>
    <xdr:sp macro="" textlink="">
      <xdr:nvSpPr>
        <xdr:cNvPr id="140" name="テキスト ボックス 139"/>
        <xdr:cNvSpPr txBox="1"/>
      </xdr:nvSpPr>
      <xdr:spPr>
        <a:xfrm>
          <a:off x="3530111" y="1007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53215</xdr:rowOff>
    </xdr:from>
    <xdr:to>
      <xdr:col>4</xdr:col>
      <xdr:colOff>206375</xdr:colOff>
      <xdr:row>58</xdr:row>
      <xdr:rowOff>154815</xdr:rowOff>
    </xdr:to>
    <xdr:sp macro="" textlink="">
      <xdr:nvSpPr>
        <xdr:cNvPr id="141" name="円/楕円 140"/>
        <xdr:cNvSpPr/>
      </xdr:nvSpPr>
      <xdr:spPr>
        <a:xfrm>
          <a:off x="2857500" y="99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145942</xdr:rowOff>
    </xdr:from>
    <xdr:ext cx="534377" cy="259045"/>
    <xdr:sp macro="" textlink="">
      <xdr:nvSpPr>
        <xdr:cNvPr id="142" name="テキスト ボックス 141"/>
        <xdr:cNvSpPr txBox="1"/>
      </xdr:nvSpPr>
      <xdr:spPr>
        <a:xfrm>
          <a:off x="2641111" y="100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7404</xdr:rowOff>
    </xdr:from>
    <xdr:to>
      <xdr:col>3</xdr:col>
      <xdr:colOff>3175</xdr:colOff>
      <xdr:row>58</xdr:row>
      <xdr:rowOff>109004</xdr:rowOff>
    </xdr:to>
    <xdr:sp macro="" textlink="">
      <xdr:nvSpPr>
        <xdr:cNvPr id="143" name="円/楕円 142"/>
        <xdr:cNvSpPr/>
      </xdr:nvSpPr>
      <xdr:spPr>
        <a:xfrm>
          <a:off x="1968500" y="99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100131</xdr:rowOff>
    </xdr:from>
    <xdr:ext cx="534377" cy="259045"/>
    <xdr:sp macro="" textlink="">
      <xdr:nvSpPr>
        <xdr:cNvPr id="144" name="テキスト ボックス 143"/>
        <xdr:cNvSpPr txBox="1"/>
      </xdr:nvSpPr>
      <xdr:spPr>
        <a:xfrm>
          <a:off x="1752111" y="100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63127</xdr:rowOff>
    </xdr:from>
    <xdr:to>
      <xdr:col>1</xdr:col>
      <xdr:colOff>485775</xdr:colOff>
      <xdr:row>58</xdr:row>
      <xdr:rowOff>164727</xdr:rowOff>
    </xdr:to>
    <xdr:sp macro="" textlink="">
      <xdr:nvSpPr>
        <xdr:cNvPr id="145" name="円/楕円 144"/>
        <xdr:cNvSpPr/>
      </xdr:nvSpPr>
      <xdr:spPr>
        <a:xfrm>
          <a:off x="1079500" y="100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155854</xdr:rowOff>
    </xdr:from>
    <xdr:ext cx="534377" cy="259045"/>
    <xdr:sp macro="" textlink="">
      <xdr:nvSpPr>
        <xdr:cNvPr id="146" name="テキスト ボックス 145"/>
        <xdr:cNvSpPr txBox="1"/>
      </xdr:nvSpPr>
      <xdr:spPr>
        <a:xfrm>
          <a:off x="863111" y="100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133328</xdr:rowOff>
    </xdr:from>
    <xdr:to>
      <xdr:col>6</xdr:col>
      <xdr:colOff>511175</xdr:colOff>
      <xdr:row>78</xdr:row>
      <xdr:rowOff>140790</xdr:rowOff>
    </xdr:to>
    <xdr:cxnSp macro="">
      <xdr:nvCxnSpPr>
        <xdr:cNvPr id="177" name="直線コネクタ 176"/>
        <xdr:cNvCxnSpPr/>
      </xdr:nvCxnSpPr>
      <xdr:spPr>
        <a:xfrm flipV="1">
          <a:off x="3797300" y="13506428"/>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140790</xdr:rowOff>
    </xdr:from>
    <xdr:to>
      <xdr:col>5</xdr:col>
      <xdr:colOff>358775</xdr:colOff>
      <xdr:row>78</xdr:row>
      <xdr:rowOff>151842</xdr:rowOff>
    </xdr:to>
    <xdr:cxnSp macro="">
      <xdr:nvCxnSpPr>
        <xdr:cNvPr id="180" name="直線コネクタ 179"/>
        <xdr:cNvCxnSpPr/>
      </xdr:nvCxnSpPr>
      <xdr:spPr>
        <a:xfrm flipV="1">
          <a:off x="2908300" y="13513890"/>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151842</xdr:rowOff>
    </xdr:from>
    <xdr:to>
      <xdr:col>4</xdr:col>
      <xdr:colOff>155575</xdr:colOff>
      <xdr:row>78</xdr:row>
      <xdr:rowOff>154394</xdr:rowOff>
    </xdr:to>
    <xdr:cxnSp macro="">
      <xdr:nvCxnSpPr>
        <xdr:cNvPr id="183" name="直線コネクタ 182"/>
        <xdr:cNvCxnSpPr/>
      </xdr:nvCxnSpPr>
      <xdr:spPr>
        <a:xfrm flipV="1">
          <a:off x="2019300" y="13524942"/>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142191</xdr:rowOff>
    </xdr:from>
    <xdr:to>
      <xdr:col>2</xdr:col>
      <xdr:colOff>638175</xdr:colOff>
      <xdr:row>78</xdr:row>
      <xdr:rowOff>154394</xdr:rowOff>
    </xdr:to>
    <xdr:cxnSp macro="">
      <xdr:nvCxnSpPr>
        <xdr:cNvPr id="186" name="直線コネクタ 185"/>
        <xdr:cNvCxnSpPr/>
      </xdr:nvCxnSpPr>
      <xdr:spPr>
        <a:xfrm>
          <a:off x="1130300" y="13515291"/>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82528</xdr:rowOff>
    </xdr:from>
    <xdr:to>
      <xdr:col>6</xdr:col>
      <xdr:colOff>561975</xdr:colOff>
      <xdr:row>79</xdr:row>
      <xdr:rowOff>12678</xdr:rowOff>
    </xdr:to>
    <xdr:sp macro="" textlink="">
      <xdr:nvSpPr>
        <xdr:cNvPr id="196" name="円/楕円 195"/>
        <xdr:cNvSpPr/>
      </xdr:nvSpPr>
      <xdr:spPr>
        <a:xfrm>
          <a:off x="4584700" y="134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125,853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89990</xdr:rowOff>
    </xdr:from>
    <xdr:to>
      <xdr:col>5</xdr:col>
      <xdr:colOff>409575</xdr:colOff>
      <xdr:row>79</xdr:row>
      <xdr:rowOff>20140</xdr:rowOff>
    </xdr:to>
    <xdr:sp macro="" textlink="">
      <xdr:nvSpPr>
        <xdr:cNvPr id="198" name="円/楕円 197"/>
        <xdr:cNvSpPr/>
      </xdr:nvSpPr>
      <xdr:spPr>
        <a:xfrm>
          <a:off x="3746500" y="134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11267</xdr:rowOff>
    </xdr:from>
    <xdr:ext cx="599010" cy="259045"/>
    <xdr:sp macro="" textlink="">
      <xdr:nvSpPr>
        <xdr:cNvPr id="199" name="テキスト ボックス 198"/>
        <xdr:cNvSpPr txBox="1"/>
      </xdr:nvSpPr>
      <xdr:spPr>
        <a:xfrm>
          <a:off x="3497794" y="1355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101042</xdr:rowOff>
    </xdr:from>
    <xdr:to>
      <xdr:col>4</xdr:col>
      <xdr:colOff>206375</xdr:colOff>
      <xdr:row>79</xdr:row>
      <xdr:rowOff>31192</xdr:rowOff>
    </xdr:to>
    <xdr:sp macro="" textlink="">
      <xdr:nvSpPr>
        <xdr:cNvPr id="200" name="円/楕円 199"/>
        <xdr:cNvSpPr/>
      </xdr:nvSpPr>
      <xdr:spPr>
        <a:xfrm>
          <a:off x="2857500" y="134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22319</xdr:rowOff>
    </xdr:from>
    <xdr:ext cx="599010" cy="259045"/>
    <xdr:sp macro="" textlink="">
      <xdr:nvSpPr>
        <xdr:cNvPr id="201" name="テキスト ボックス 200"/>
        <xdr:cNvSpPr txBox="1"/>
      </xdr:nvSpPr>
      <xdr:spPr>
        <a:xfrm>
          <a:off x="2608794" y="1356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103594</xdr:rowOff>
    </xdr:from>
    <xdr:to>
      <xdr:col>3</xdr:col>
      <xdr:colOff>3175</xdr:colOff>
      <xdr:row>79</xdr:row>
      <xdr:rowOff>33744</xdr:rowOff>
    </xdr:to>
    <xdr:sp macro="" textlink="">
      <xdr:nvSpPr>
        <xdr:cNvPr id="202" name="円/楕円 201"/>
        <xdr:cNvSpPr/>
      </xdr:nvSpPr>
      <xdr:spPr>
        <a:xfrm>
          <a:off x="1968500" y="1347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24871</xdr:rowOff>
    </xdr:from>
    <xdr:ext cx="599010" cy="259045"/>
    <xdr:sp macro="" textlink="">
      <xdr:nvSpPr>
        <xdr:cNvPr id="203" name="テキスト ボックス 202"/>
        <xdr:cNvSpPr txBox="1"/>
      </xdr:nvSpPr>
      <xdr:spPr>
        <a:xfrm>
          <a:off x="1719794" y="1356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91391</xdr:rowOff>
    </xdr:from>
    <xdr:to>
      <xdr:col>1</xdr:col>
      <xdr:colOff>485775</xdr:colOff>
      <xdr:row>79</xdr:row>
      <xdr:rowOff>21541</xdr:rowOff>
    </xdr:to>
    <xdr:sp macro="" textlink="">
      <xdr:nvSpPr>
        <xdr:cNvPr id="204" name="円/楕円 203"/>
        <xdr:cNvSpPr/>
      </xdr:nvSpPr>
      <xdr:spPr>
        <a:xfrm>
          <a:off x="1079500" y="134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12668</xdr:rowOff>
    </xdr:from>
    <xdr:ext cx="599010" cy="259045"/>
    <xdr:sp macro="" textlink="">
      <xdr:nvSpPr>
        <xdr:cNvPr id="205" name="テキスト ボックス 204"/>
        <xdr:cNvSpPr txBox="1"/>
      </xdr:nvSpPr>
      <xdr:spPr>
        <a:xfrm>
          <a:off x="830794" y="1355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46279</xdr:rowOff>
    </xdr:from>
    <xdr:to>
      <xdr:col>6</xdr:col>
      <xdr:colOff>511175</xdr:colOff>
      <xdr:row>97</xdr:row>
      <xdr:rowOff>93697</xdr:rowOff>
    </xdr:to>
    <xdr:cxnSp macro="">
      <xdr:nvCxnSpPr>
        <xdr:cNvPr id="236" name="直線コネクタ 235"/>
        <xdr:cNvCxnSpPr/>
      </xdr:nvCxnSpPr>
      <xdr:spPr>
        <a:xfrm flipV="1">
          <a:off x="3797300" y="16676929"/>
          <a:ext cx="838200" cy="4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70380</xdr:rowOff>
    </xdr:from>
    <xdr:to>
      <xdr:col>5</xdr:col>
      <xdr:colOff>358775</xdr:colOff>
      <xdr:row>97</xdr:row>
      <xdr:rowOff>93697</xdr:rowOff>
    </xdr:to>
    <xdr:cxnSp macro="">
      <xdr:nvCxnSpPr>
        <xdr:cNvPr id="239" name="直線コネクタ 238"/>
        <xdr:cNvCxnSpPr/>
      </xdr:nvCxnSpPr>
      <xdr:spPr>
        <a:xfrm>
          <a:off x="2908300" y="16701030"/>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70380</xdr:rowOff>
    </xdr:from>
    <xdr:to>
      <xdr:col>4</xdr:col>
      <xdr:colOff>155575</xdr:colOff>
      <xdr:row>97</xdr:row>
      <xdr:rowOff>112007</xdr:rowOff>
    </xdr:to>
    <xdr:cxnSp macro="">
      <xdr:nvCxnSpPr>
        <xdr:cNvPr id="242" name="直線コネクタ 241"/>
        <xdr:cNvCxnSpPr/>
      </xdr:nvCxnSpPr>
      <xdr:spPr>
        <a:xfrm flipV="1">
          <a:off x="2019300" y="16701030"/>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112007</xdr:rowOff>
    </xdr:from>
    <xdr:to>
      <xdr:col>2</xdr:col>
      <xdr:colOff>638175</xdr:colOff>
      <xdr:row>97</xdr:row>
      <xdr:rowOff>138013</xdr:rowOff>
    </xdr:to>
    <xdr:cxnSp macro="">
      <xdr:nvCxnSpPr>
        <xdr:cNvPr id="245" name="直線コネクタ 244"/>
        <xdr:cNvCxnSpPr/>
      </xdr:nvCxnSpPr>
      <xdr:spPr>
        <a:xfrm flipV="1">
          <a:off x="1130300" y="16742657"/>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9" name="テキスト ボックス 248"/>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166929</xdr:rowOff>
    </xdr:from>
    <xdr:to>
      <xdr:col>6</xdr:col>
      <xdr:colOff>561975</xdr:colOff>
      <xdr:row>97</xdr:row>
      <xdr:rowOff>97079</xdr:rowOff>
    </xdr:to>
    <xdr:sp macro="" textlink="">
      <xdr:nvSpPr>
        <xdr:cNvPr id="255" name="円/楕円 254"/>
        <xdr:cNvSpPr/>
      </xdr:nvSpPr>
      <xdr:spPr>
        <a:xfrm>
          <a:off x="4584700" y="166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145356</xdr:rowOff>
    </xdr:from>
    <xdr:ext cx="534377" cy="259045"/>
    <xdr:sp macro="" textlink="">
      <xdr:nvSpPr>
        <xdr:cNvPr id="256" name="衛生費該当値テキスト"/>
        <xdr:cNvSpPr txBox="1"/>
      </xdr:nvSpPr>
      <xdr:spPr>
        <a:xfrm>
          <a:off x="4686300" y="1660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42897</xdr:rowOff>
    </xdr:from>
    <xdr:to>
      <xdr:col>5</xdr:col>
      <xdr:colOff>409575</xdr:colOff>
      <xdr:row>97</xdr:row>
      <xdr:rowOff>144497</xdr:rowOff>
    </xdr:to>
    <xdr:sp macro="" textlink="">
      <xdr:nvSpPr>
        <xdr:cNvPr id="257" name="円/楕円 256"/>
        <xdr:cNvSpPr/>
      </xdr:nvSpPr>
      <xdr:spPr>
        <a:xfrm>
          <a:off x="3746500" y="166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135624</xdr:rowOff>
    </xdr:from>
    <xdr:ext cx="534377" cy="259045"/>
    <xdr:sp macro="" textlink="">
      <xdr:nvSpPr>
        <xdr:cNvPr id="258" name="テキスト ボックス 257"/>
        <xdr:cNvSpPr txBox="1"/>
      </xdr:nvSpPr>
      <xdr:spPr>
        <a:xfrm>
          <a:off x="3530111" y="1676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19580</xdr:rowOff>
    </xdr:from>
    <xdr:to>
      <xdr:col>4</xdr:col>
      <xdr:colOff>206375</xdr:colOff>
      <xdr:row>97</xdr:row>
      <xdr:rowOff>121180</xdr:rowOff>
    </xdr:to>
    <xdr:sp macro="" textlink="">
      <xdr:nvSpPr>
        <xdr:cNvPr id="259" name="円/楕円 258"/>
        <xdr:cNvSpPr/>
      </xdr:nvSpPr>
      <xdr:spPr>
        <a:xfrm>
          <a:off x="2857500" y="166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112307</xdr:rowOff>
    </xdr:from>
    <xdr:ext cx="534377" cy="259045"/>
    <xdr:sp macro="" textlink="">
      <xdr:nvSpPr>
        <xdr:cNvPr id="260" name="テキスト ボックス 259"/>
        <xdr:cNvSpPr txBox="1"/>
      </xdr:nvSpPr>
      <xdr:spPr>
        <a:xfrm>
          <a:off x="2641111" y="1674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61207</xdr:rowOff>
    </xdr:from>
    <xdr:to>
      <xdr:col>3</xdr:col>
      <xdr:colOff>3175</xdr:colOff>
      <xdr:row>97</xdr:row>
      <xdr:rowOff>162807</xdr:rowOff>
    </xdr:to>
    <xdr:sp macro="" textlink="">
      <xdr:nvSpPr>
        <xdr:cNvPr id="261" name="円/楕円 260"/>
        <xdr:cNvSpPr/>
      </xdr:nvSpPr>
      <xdr:spPr>
        <a:xfrm>
          <a:off x="1968500" y="1669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153934</xdr:rowOff>
    </xdr:from>
    <xdr:ext cx="534377" cy="259045"/>
    <xdr:sp macro="" textlink="">
      <xdr:nvSpPr>
        <xdr:cNvPr id="262" name="テキスト ボックス 261"/>
        <xdr:cNvSpPr txBox="1"/>
      </xdr:nvSpPr>
      <xdr:spPr>
        <a:xfrm>
          <a:off x="1752111" y="1678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87213</xdr:rowOff>
    </xdr:from>
    <xdr:to>
      <xdr:col>1</xdr:col>
      <xdr:colOff>485775</xdr:colOff>
      <xdr:row>98</xdr:row>
      <xdr:rowOff>17363</xdr:rowOff>
    </xdr:to>
    <xdr:sp macro="" textlink="">
      <xdr:nvSpPr>
        <xdr:cNvPr id="263" name="円/楕円 262"/>
        <xdr:cNvSpPr/>
      </xdr:nvSpPr>
      <xdr:spPr>
        <a:xfrm>
          <a:off x="1079500" y="167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8490</xdr:rowOff>
    </xdr:from>
    <xdr:ext cx="534377" cy="259045"/>
    <xdr:sp macro="" textlink="">
      <xdr:nvSpPr>
        <xdr:cNvPr id="264" name="テキスト ボックス 263"/>
        <xdr:cNvSpPr txBox="1"/>
      </xdr:nvSpPr>
      <xdr:spPr>
        <a:xfrm>
          <a:off x="863111" y="1681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25146</xdr:rowOff>
    </xdr:from>
    <xdr:to>
      <xdr:col>15</xdr:col>
      <xdr:colOff>180975</xdr:colOff>
      <xdr:row>39</xdr:row>
      <xdr:rowOff>25400</xdr:rowOff>
    </xdr:to>
    <xdr:cxnSp macro="">
      <xdr:nvCxnSpPr>
        <xdr:cNvPr id="293" name="直線コネクタ 292"/>
        <xdr:cNvCxnSpPr/>
      </xdr:nvCxnSpPr>
      <xdr:spPr>
        <a:xfrm flipV="1">
          <a:off x="9639300" y="6711696"/>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23368</xdr:rowOff>
    </xdr:from>
    <xdr:to>
      <xdr:col>14</xdr:col>
      <xdr:colOff>28575</xdr:colOff>
      <xdr:row>39</xdr:row>
      <xdr:rowOff>25400</xdr:rowOff>
    </xdr:to>
    <xdr:cxnSp macro="">
      <xdr:nvCxnSpPr>
        <xdr:cNvPr id="296" name="直線コネクタ 295"/>
        <xdr:cNvCxnSpPr/>
      </xdr:nvCxnSpPr>
      <xdr:spPr>
        <a:xfrm>
          <a:off x="8750300" y="670991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125476</xdr:rowOff>
    </xdr:from>
    <xdr:to>
      <xdr:col>12</xdr:col>
      <xdr:colOff>511175</xdr:colOff>
      <xdr:row>39</xdr:row>
      <xdr:rowOff>23368</xdr:rowOff>
    </xdr:to>
    <xdr:cxnSp macro="">
      <xdr:nvCxnSpPr>
        <xdr:cNvPr id="299" name="直線コネクタ 298"/>
        <xdr:cNvCxnSpPr/>
      </xdr:nvCxnSpPr>
      <xdr:spPr>
        <a:xfrm>
          <a:off x="7861300" y="6640576"/>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98425</xdr:rowOff>
    </xdr:from>
    <xdr:to>
      <xdr:col>11</xdr:col>
      <xdr:colOff>307975</xdr:colOff>
      <xdr:row>38</xdr:row>
      <xdr:rowOff>125476</xdr:rowOff>
    </xdr:to>
    <xdr:cxnSp macro="">
      <xdr:nvCxnSpPr>
        <xdr:cNvPr id="302" name="直線コネクタ 301"/>
        <xdr:cNvCxnSpPr/>
      </xdr:nvCxnSpPr>
      <xdr:spPr>
        <a:xfrm>
          <a:off x="6972300" y="6442075"/>
          <a:ext cx="889000" cy="1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145796</xdr:rowOff>
    </xdr:from>
    <xdr:to>
      <xdr:col>15</xdr:col>
      <xdr:colOff>231775</xdr:colOff>
      <xdr:row>39</xdr:row>
      <xdr:rowOff>75946</xdr:rowOff>
    </xdr:to>
    <xdr:sp macro="" textlink="">
      <xdr:nvSpPr>
        <xdr:cNvPr id="312" name="円/楕円 311"/>
        <xdr:cNvSpPr/>
      </xdr:nvSpPr>
      <xdr:spPr>
        <a:xfrm>
          <a:off x="10426700" y="66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60723</xdr:rowOff>
    </xdr:from>
    <xdr:ext cx="378565" cy="259045"/>
    <xdr:sp macro="" textlink="">
      <xdr:nvSpPr>
        <xdr:cNvPr id="313" name="労働費該当値テキスト"/>
        <xdr:cNvSpPr txBox="1"/>
      </xdr:nvSpPr>
      <xdr:spPr>
        <a:xfrm>
          <a:off x="10528300" y="657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146050</xdr:rowOff>
    </xdr:from>
    <xdr:to>
      <xdr:col>14</xdr:col>
      <xdr:colOff>79375</xdr:colOff>
      <xdr:row>39</xdr:row>
      <xdr:rowOff>76200</xdr:rowOff>
    </xdr:to>
    <xdr:sp macro="" textlink="">
      <xdr:nvSpPr>
        <xdr:cNvPr id="314" name="円/楕円 313"/>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67327</xdr:rowOff>
    </xdr:from>
    <xdr:ext cx="378565" cy="259045"/>
    <xdr:sp macro="" textlink="">
      <xdr:nvSpPr>
        <xdr:cNvPr id="315" name="テキスト ボックス 314"/>
        <xdr:cNvSpPr txBox="1"/>
      </xdr:nvSpPr>
      <xdr:spPr>
        <a:xfrm>
          <a:off x="9450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144018</xdr:rowOff>
    </xdr:from>
    <xdr:to>
      <xdr:col>12</xdr:col>
      <xdr:colOff>561975</xdr:colOff>
      <xdr:row>39</xdr:row>
      <xdr:rowOff>74168</xdr:rowOff>
    </xdr:to>
    <xdr:sp macro="" textlink="">
      <xdr:nvSpPr>
        <xdr:cNvPr id="316" name="円/楕円 315"/>
        <xdr:cNvSpPr/>
      </xdr:nvSpPr>
      <xdr:spPr>
        <a:xfrm>
          <a:off x="86995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65295</xdr:rowOff>
    </xdr:from>
    <xdr:ext cx="378565" cy="259045"/>
    <xdr:sp macro="" textlink="">
      <xdr:nvSpPr>
        <xdr:cNvPr id="317" name="テキスト ボックス 316"/>
        <xdr:cNvSpPr txBox="1"/>
      </xdr:nvSpPr>
      <xdr:spPr>
        <a:xfrm>
          <a:off x="8561017" y="6751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74676</xdr:rowOff>
    </xdr:from>
    <xdr:to>
      <xdr:col>11</xdr:col>
      <xdr:colOff>358775</xdr:colOff>
      <xdr:row>39</xdr:row>
      <xdr:rowOff>4826</xdr:rowOff>
    </xdr:to>
    <xdr:sp macro="" textlink="">
      <xdr:nvSpPr>
        <xdr:cNvPr id="318" name="円/楕円 317"/>
        <xdr:cNvSpPr/>
      </xdr:nvSpPr>
      <xdr:spPr>
        <a:xfrm>
          <a:off x="7810500" y="6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167403</xdr:rowOff>
    </xdr:from>
    <xdr:ext cx="378565" cy="259045"/>
    <xdr:sp macro="" textlink="">
      <xdr:nvSpPr>
        <xdr:cNvPr id="319" name="テキスト ボックス 318"/>
        <xdr:cNvSpPr txBox="1"/>
      </xdr:nvSpPr>
      <xdr:spPr>
        <a:xfrm>
          <a:off x="7672017" y="6682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47625</xdr:rowOff>
    </xdr:from>
    <xdr:to>
      <xdr:col>10</xdr:col>
      <xdr:colOff>155575</xdr:colOff>
      <xdr:row>37</xdr:row>
      <xdr:rowOff>149225</xdr:rowOff>
    </xdr:to>
    <xdr:sp macro="" textlink="">
      <xdr:nvSpPr>
        <xdr:cNvPr id="320" name="円/楕円 319"/>
        <xdr:cNvSpPr/>
      </xdr:nvSpPr>
      <xdr:spPr>
        <a:xfrm>
          <a:off x="6921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140352</xdr:rowOff>
    </xdr:from>
    <xdr:ext cx="469744" cy="259045"/>
    <xdr:sp macro="" textlink="">
      <xdr:nvSpPr>
        <xdr:cNvPr id="321" name="テキスト ボックス 320"/>
        <xdr:cNvSpPr txBox="1"/>
      </xdr:nvSpPr>
      <xdr:spPr>
        <a:xfrm>
          <a:off x="6737427"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25795</xdr:rowOff>
    </xdr:from>
    <xdr:to>
      <xdr:col>15</xdr:col>
      <xdr:colOff>180975</xdr:colOff>
      <xdr:row>59</xdr:row>
      <xdr:rowOff>61823</xdr:rowOff>
    </xdr:to>
    <xdr:cxnSp macro="">
      <xdr:nvCxnSpPr>
        <xdr:cNvPr id="352" name="直線コネクタ 351"/>
        <xdr:cNvCxnSpPr/>
      </xdr:nvCxnSpPr>
      <xdr:spPr>
        <a:xfrm flipV="1">
          <a:off x="9639300" y="10141345"/>
          <a:ext cx="838200" cy="3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54899</xdr:rowOff>
    </xdr:from>
    <xdr:to>
      <xdr:col>14</xdr:col>
      <xdr:colOff>28575</xdr:colOff>
      <xdr:row>59</xdr:row>
      <xdr:rowOff>61823</xdr:rowOff>
    </xdr:to>
    <xdr:cxnSp macro="">
      <xdr:nvCxnSpPr>
        <xdr:cNvPr id="355" name="直線コネクタ 354"/>
        <xdr:cNvCxnSpPr/>
      </xdr:nvCxnSpPr>
      <xdr:spPr>
        <a:xfrm>
          <a:off x="8750300" y="10170449"/>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47982</xdr:rowOff>
    </xdr:from>
    <xdr:to>
      <xdr:col>12</xdr:col>
      <xdr:colOff>511175</xdr:colOff>
      <xdr:row>59</xdr:row>
      <xdr:rowOff>54899</xdr:rowOff>
    </xdr:to>
    <xdr:cxnSp macro="">
      <xdr:nvCxnSpPr>
        <xdr:cNvPr id="358" name="直線コネクタ 357"/>
        <xdr:cNvCxnSpPr/>
      </xdr:nvCxnSpPr>
      <xdr:spPr>
        <a:xfrm>
          <a:off x="7861300" y="10163532"/>
          <a:ext cx="889000" cy="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45429</xdr:rowOff>
    </xdr:from>
    <xdr:to>
      <xdr:col>11</xdr:col>
      <xdr:colOff>307975</xdr:colOff>
      <xdr:row>59</xdr:row>
      <xdr:rowOff>47982</xdr:rowOff>
    </xdr:to>
    <xdr:cxnSp macro="">
      <xdr:nvCxnSpPr>
        <xdr:cNvPr id="361" name="直線コネクタ 360"/>
        <xdr:cNvCxnSpPr/>
      </xdr:nvCxnSpPr>
      <xdr:spPr>
        <a:xfrm>
          <a:off x="6972300" y="10160979"/>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146445</xdr:rowOff>
    </xdr:from>
    <xdr:to>
      <xdr:col>15</xdr:col>
      <xdr:colOff>231775</xdr:colOff>
      <xdr:row>59</xdr:row>
      <xdr:rowOff>76595</xdr:rowOff>
    </xdr:to>
    <xdr:sp macro="" textlink="">
      <xdr:nvSpPr>
        <xdr:cNvPr id="371" name="円/楕円 370"/>
        <xdr:cNvSpPr/>
      </xdr:nvSpPr>
      <xdr:spPr>
        <a:xfrm>
          <a:off x="10426700" y="1009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105225</xdr:rowOff>
    </xdr:from>
    <xdr:ext cx="534377" cy="259045"/>
    <xdr:sp macro="" textlink="">
      <xdr:nvSpPr>
        <xdr:cNvPr id="372" name="農林水産業費該当値テキスト"/>
        <xdr:cNvSpPr txBox="1"/>
      </xdr:nvSpPr>
      <xdr:spPr>
        <a:xfrm>
          <a:off x="10528300" y="10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11023</xdr:rowOff>
    </xdr:from>
    <xdr:to>
      <xdr:col>14</xdr:col>
      <xdr:colOff>79375</xdr:colOff>
      <xdr:row>59</xdr:row>
      <xdr:rowOff>112623</xdr:rowOff>
    </xdr:to>
    <xdr:sp macro="" textlink="">
      <xdr:nvSpPr>
        <xdr:cNvPr id="373" name="円/楕円 372"/>
        <xdr:cNvSpPr/>
      </xdr:nvSpPr>
      <xdr:spPr>
        <a:xfrm>
          <a:off x="9588500" y="101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103750</xdr:rowOff>
    </xdr:from>
    <xdr:ext cx="534377" cy="259045"/>
    <xdr:sp macro="" textlink="">
      <xdr:nvSpPr>
        <xdr:cNvPr id="374" name="テキスト ボックス 373"/>
        <xdr:cNvSpPr txBox="1"/>
      </xdr:nvSpPr>
      <xdr:spPr>
        <a:xfrm>
          <a:off x="9372111" y="1021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4099</xdr:rowOff>
    </xdr:from>
    <xdr:to>
      <xdr:col>12</xdr:col>
      <xdr:colOff>561975</xdr:colOff>
      <xdr:row>59</xdr:row>
      <xdr:rowOff>105699</xdr:rowOff>
    </xdr:to>
    <xdr:sp macro="" textlink="">
      <xdr:nvSpPr>
        <xdr:cNvPr id="375" name="円/楕円 374"/>
        <xdr:cNvSpPr/>
      </xdr:nvSpPr>
      <xdr:spPr>
        <a:xfrm>
          <a:off x="8699500" y="101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96826</xdr:rowOff>
    </xdr:from>
    <xdr:ext cx="534377" cy="259045"/>
    <xdr:sp macro="" textlink="">
      <xdr:nvSpPr>
        <xdr:cNvPr id="376" name="テキスト ボックス 375"/>
        <xdr:cNvSpPr txBox="1"/>
      </xdr:nvSpPr>
      <xdr:spPr>
        <a:xfrm>
          <a:off x="8483111" y="1021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168632</xdr:rowOff>
    </xdr:from>
    <xdr:to>
      <xdr:col>11</xdr:col>
      <xdr:colOff>358775</xdr:colOff>
      <xdr:row>59</xdr:row>
      <xdr:rowOff>98782</xdr:rowOff>
    </xdr:to>
    <xdr:sp macro="" textlink="">
      <xdr:nvSpPr>
        <xdr:cNvPr id="377" name="円/楕円 376"/>
        <xdr:cNvSpPr/>
      </xdr:nvSpPr>
      <xdr:spPr>
        <a:xfrm>
          <a:off x="7810500" y="1011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115309</xdr:rowOff>
    </xdr:from>
    <xdr:ext cx="534377" cy="259045"/>
    <xdr:sp macro="" textlink="">
      <xdr:nvSpPr>
        <xdr:cNvPr id="378" name="テキスト ボックス 377"/>
        <xdr:cNvSpPr txBox="1"/>
      </xdr:nvSpPr>
      <xdr:spPr>
        <a:xfrm>
          <a:off x="7594111" y="98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166079</xdr:rowOff>
    </xdr:from>
    <xdr:to>
      <xdr:col>10</xdr:col>
      <xdr:colOff>155575</xdr:colOff>
      <xdr:row>59</xdr:row>
      <xdr:rowOff>96229</xdr:rowOff>
    </xdr:to>
    <xdr:sp macro="" textlink="">
      <xdr:nvSpPr>
        <xdr:cNvPr id="379" name="円/楕円 378"/>
        <xdr:cNvSpPr/>
      </xdr:nvSpPr>
      <xdr:spPr>
        <a:xfrm>
          <a:off x="6921500" y="101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112756</xdr:rowOff>
    </xdr:from>
    <xdr:ext cx="534377" cy="259045"/>
    <xdr:sp macro="" textlink="">
      <xdr:nvSpPr>
        <xdr:cNvPr id="380" name="テキスト ボックス 379"/>
        <xdr:cNvSpPr txBox="1"/>
      </xdr:nvSpPr>
      <xdr:spPr>
        <a:xfrm>
          <a:off x="6705111" y="98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68900</xdr:rowOff>
    </xdr:from>
    <xdr:to>
      <xdr:col>15</xdr:col>
      <xdr:colOff>180975</xdr:colOff>
      <xdr:row>77</xdr:row>
      <xdr:rowOff>101459</xdr:rowOff>
    </xdr:to>
    <xdr:cxnSp macro="">
      <xdr:nvCxnSpPr>
        <xdr:cNvPr id="411" name="直線コネクタ 410"/>
        <xdr:cNvCxnSpPr/>
      </xdr:nvCxnSpPr>
      <xdr:spPr>
        <a:xfrm>
          <a:off x="9639300" y="13270550"/>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68900</xdr:rowOff>
    </xdr:from>
    <xdr:to>
      <xdr:col>14</xdr:col>
      <xdr:colOff>28575</xdr:colOff>
      <xdr:row>78</xdr:row>
      <xdr:rowOff>1429</xdr:rowOff>
    </xdr:to>
    <xdr:cxnSp macro="">
      <xdr:nvCxnSpPr>
        <xdr:cNvPr id="414" name="直線コネクタ 413"/>
        <xdr:cNvCxnSpPr/>
      </xdr:nvCxnSpPr>
      <xdr:spPr>
        <a:xfrm flipV="1">
          <a:off x="8750300" y="13270550"/>
          <a:ext cx="889000" cy="10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6" name="テキスト ボックス 415"/>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1429</xdr:rowOff>
    </xdr:from>
    <xdr:to>
      <xdr:col>12</xdr:col>
      <xdr:colOff>511175</xdr:colOff>
      <xdr:row>78</xdr:row>
      <xdr:rowOff>45419</xdr:rowOff>
    </xdr:to>
    <xdr:cxnSp macro="">
      <xdr:nvCxnSpPr>
        <xdr:cNvPr id="417" name="直線コネクタ 416"/>
        <xdr:cNvCxnSpPr/>
      </xdr:nvCxnSpPr>
      <xdr:spPr>
        <a:xfrm flipV="1">
          <a:off x="7861300" y="13374529"/>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42087</xdr:rowOff>
    </xdr:from>
    <xdr:to>
      <xdr:col>11</xdr:col>
      <xdr:colOff>307975</xdr:colOff>
      <xdr:row>78</xdr:row>
      <xdr:rowOff>45419</xdr:rowOff>
    </xdr:to>
    <xdr:cxnSp macro="">
      <xdr:nvCxnSpPr>
        <xdr:cNvPr id="420" name="直線コネクタ 419"/>
        <xdr:cNvCxnSpPr/>
      </xdr:nvCxnSpPr>
      <xdr:spPr>
        <a:xfrm>
          <a:off x="6972300" y="13415187"/>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50659</xdr:rowOff>
    </xdr:from>
    <xdr:to>
      <xdr:col>15</xdr:col>
      <xdr:colOff>231775</xdr:colOff>
      <xdr:row>77</xdr:row>
      <xdr:rowOff>152259</xdr:rowOff>
    </xdr:to>
    <xdr:sp macro="" textlink="">
      <xdr:nvSpPr>
        <xdr:cNvPr id="430" name="円/楕円 429"/>
        <xdr:cNvSpPr/>
      </xdr:nvSpPr>
      <xdr:spPr>
        <a:xfrm>
          <a:off x="10426700" y="132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29086</xdr:rowOff>
    </xdr:from>
    <xdr:ext cx="534377" cy="259045"/>
    <xdr:sp macro="" textlink="">
      <xdr:nvSpPr>
        <xdr:cNvPr id="431" name="商工費該当値テキスト"/>
        <xdr:cNvSpPr txBox="1"/>
      </xdr:nvSpPr>
      <xdr:spPr>
        <a:xfrm>
          <a:off x="10528300" y="132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18100</xdr:rowOff>
    </xdr:from>
    <xdr:to>
      <xdr:col>14</xdr:col>
      <xdr:colOff>79375</xdr:colOff>
      <xdr:row>77</xdr:row>
      <xdr:rowOff>119700</xdr:rowOff>
    </xdr:to>
    <xdr:sp macro="" textlink="">
      <xdr:nvSpPr>
        <xdr:cNvPr id="432" name="円/楕円 431"/>
        <xdr:cNvSpPr/>
      </xdr:nvSpPr>
      <xdr:spPr>
        <a:xfrm>
          <a:off x="9588500" y="132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136227</xdr:rowOff>
    </xdr:from>
    <xdr:ext cx="534377" cy="259045"/>
    <xdr:sp macro="" textlink="">
      <xdr:nvSpPr>
        <xdr:cNvPr id="433" name="テキスト ボックス 432"/>
        <xdr:cNvSpPr txBox="1"/>
      </xdr:nvSpPr>
      <xdr:spPr>
        <a:xfrm>
          <a:off x="9372111" y="129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122079</xdr:rowOff>
    </xdr:from>
    <xdr:to>
      <xdr:col>12</xdr:col>
      <xdr:colOff>561975</xdr:colOff>
      <xdr:row>78</xdr:row>
      <xdr:rowOff>52229</xdr:rowOff>
    </xdr:to>
    <xdr:sp macro="" textlink="">
      <xdr:nvSpPr>
        <xdr:cNvPr id="434" name="円/楕円 433"/>
        <xdr:cNvSpPr/>
      </xdr:nvSpPr>
      <xdr:spPr>
        <a:xfrm>
          <a:off x="8699500" y="133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43356</xdr:rowOff>
    </xdr:from>
    <xdr:ext cx="469744" cy="259045"/>
    <xdr:sp macro="" textlink="">
      <xdr:nvSpPr>
        <xdr:cNvPr id="435" name="テキスト ボックス 434"/>
        <xdr:cNvSpPr txBox="1"/>
      </xdr:nvSpPr>
      <xdr:spPr>
        <a:xfrm>
          <a:off x="8515427" y="134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166069</xdr:rowOff>
    </xdr:from>
    <xdr:to>
      <xdr:col>11</xdr:col>
      <xdr:colOff>358775</xdr:colOff>
      <xdr:row>78</xdr:row>
      <xdr:rowOff>96219</xdr:rowOff>
    </xdr:to>
    <xdr:sp macro="" textlink="">
      <xdr:nvSpPr>
        <xdr:cNvPr id="436" name="円/楕円 435"/>
        <xdr:cNvSpPr/>
      </xdr:nvSpPr>
      <xdr:spPr>
        <a:xfrm>
          <a:off x="7810500" y="133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87346</xdr:rowOff>
    </xdr:from>
    <xdr:ext cx="469744" cy="259045"/>
    <xdr:sp macro="" textlink="">
      <xdr:nvSpPr>
        <xdr:cNvPr id="437" name="テキスト ボックス 436"/>
        <xdr:cNvSpPr txBox="1"/>
      </xdr:nvSpPr>
      <xdr:spPr>
        <a:xfrm>
          <a:off x="7626427" y="1346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162737</xdr:rowOff>
    </xdr:from>
    <xdr:to>
      <xdr:col>10</xdr:col>
      <xdr:colOff>155575</xdr:colOff>
      <xdr:row>78</xdr:row>
      <xdr:rowOff>92887</xdr:rowOff>
    </xdr:to>
    <xdr:sp macro="" textlink="">
      <xdr:nvSpPr>
        <xdr:cNvPr id="438" name="円/楕円 437"/>
        <xdr:cNvSpPr/>
      </xdr:nvSpPr>
      <xdr:spPr>
        <a:xfrm>
          <a:off x="6921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84014</xdr:rowOff>
    </xdr:from>
    <xdr:ext cx="469744" cy="259045"/>
    <xdr:sp macro="" textlink="">
      <xdr:nvSpPr>
        <xdr:cNvPr id="439" name="テキスト ボックス 438"/>
        <xdr:cNvSpPr txBox="1"/>
      </xdr:nvSpPr>
      <xdr:spPr>
        <a:xfrm>
          <a:off x="6737427" y="134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94047</xdr:rowOff>
    </xdr:from>
    <xdr:to>
      <xdr:col>15</xdr:col>
      <xdr:colOff>180975</xdr:colOff>
      <xdr:row>98</xdr:row>
      <xdr:rowOff>139103</xdr:rowOff>
    </xdr:to>
    <xdr:cxnSp macro="">
      <xdr:nvCxnSpPr>
        <xdr:cNvPr id="468" name="直線コネクタ 467"/>
        <xdr:cNvCxnSpPr/>
      </xdr:nvCxnSpPr>
      <xdr:spPr>
        <a:xfrm flipV="1">
          <a:off x="9639300" y="16896147"/>
          <a:ext cx="838200" cy="4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129668</xdr:rowOff>
    </xdr:from>
    <xdr:to>
      <xdr:col>14</xdr:col>
      <xdr:colOff>28575</xdr:colOff>
      <xdr:row>98</xdr:row>
      <xdr:rowOff>139103</xdr:rowOff>
    </xdr:to>
    <xdr:cxnSp macro="">
      <xdr:nvCxnSpPr>
        <xdr:cNvPr id="471" name="直線コネクタ 470"/>
        <xdr:cNvCxnSpPr/>
      </xdr:nvCxnSpPr>
      <xdr:spPr>
        <a:xfrm>
          <a:off x="8750300" y="16931768"/>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129668</xdr:rowOff>
    </xdr:from>
    <xdr:to>
      <xdr:col>12</xdr:col>
      <xdr:colOff>511175</xdr:colOff>
      <xdr:row>98</xdr:row>
      <xdr:rowOff>139485</xdr:rowOff>
    </xdr:to>
    <xdr:cxnSp macro="">
      <xdr:nvCxnSpPr>
        <xdr:cNvPr id="474" name="直線コネクタ 473"/>
        <xdr:cNvCxnSpPr/>
      </xdr:nvCxnSpPr>
      <xdr:spPr>
        <a:xfrm flipV="1">
          <a:off x="7861300" y="16931768"/>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139485</xdr:rowOff>
    </xdr:from>
    <xdr:to>
      <xdr:col>11</xdr:col>
      <xdr:colOff>307975</xdr:colOff>
      <xdr:row>98</xdr:row>
      <xdr:rowOff>143673</xdr:rowOff>
    </xdr:to>
    <xdr:cxnSp macro="">
      <xdr:nvCxnSpPr>
        <xdr:cNvPr id="477" name="直線コネクタ 476"/>
        <xdr:cNvCxnSpPr/>
      </xdr:nvCxnSpPr>
      <xdr:spPr>
        <a:xfrm flipV="1">
          <a:off x="6972300" y="16941585"/>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43247</xdr:rowOff>
    </xdr:from>
    <xdr:to>
      <xdr:col>15</xdr:col>
      <xdr:colOff>231775</xdr:colOff>
      <xdr:row>98</xdr:row>
      <xdr:rowOff>144847</xdr:rowOff>
    </xdr:to>
    <xdr:sp macro="" textlink="">
      <xdr:nvSpPr>
        <xdr:cNvPr id="487" name="円/楕円 486"/>
        <xdr:cNvSpPr/>
      </xdr:nvSpPr>
      <xdr:spPr>
        <a:xfrm>
          <a:off x="10426700" y="1684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2624</xdr:rowOff>
    </xdr:from>
    <xdr:ext cx="534377" cy="259045"/>
    <xdr:sp macro="" textlink="">
      <xdr:nvSpPr>
        <xdr:cNvPr id="488" name="土木費該当値テキスト"/>
        <xdr:cNvSpPr txBox="1"/>
      </xdr:nvSpPr>
      <xdr:spPr>
        <a:xfrm>
          <a:off x="10528300" y="1663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63,965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88303</xdr:rowOff>
    </xdr:from>
    <xdr:to>
      <xdr:col>14</xdr:col>
      <xdr:colOff>79375</xdr:colOff>
      <xdr:row>99</xdr:row>
      <xdr:rowOff>18453</xdr:rowOff>
    </xdr:to>
    <xdr:sp macro="" textlink="">
      <xdr:nvSpPr>
        <xdr:cNvPr id="489" name="円/楕円 488"/>
        <xdr:cNvSpPr/>
      </xdr:nvSpPr>
      <xdr:spPr>
        <a:xfrm>
          <a:off x="9588500" y="168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9580</xdr:rowOff>
    </xdr:from>
    <xdr:ext cx="534377" cy="259045"/>
    <xdr:sp macro="" textlink="">
      <xdr:nvSpPr>
        <xdr:cNvPr id="490" name="テキスト ボックス 489"/>
        <xdr:cNvSpPr txBox="1"/>
      </xdr:nvSpPr>
      <xdr:spPr>
        <a:xfrm>
          <a:off x="9372111" y="1698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78868</xdr:rowOff>
    </xdr:from>
    <xdr:to>
      <xdr:col>12</xdr:col>
      <xdr:colOff>561975</xdr:colOff>
      <xdr:row>99</xdr:row>
      <xdr:rowOff>9018</xdr:rowOff>
    </xdr:to>
    <xdr:sp macro="" textlink="">
      <xdr:nvSpPr>
        <xdr:cNvPr id="491" name="円/楕円 490"/>
        <xdr:cNvSpPr/>
      </xdr:nvSpPr>
      <xdr:spPr>
        <a:xfrm>
          <a:off x="8699500" y="16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145</xdr:rowOff>
    </xdr:from>
    <xdr:ext cx="534377" cy="259045"/>
    <xdr:sp macro="" textlink="">
      <xdr:nvSpPr>
        <xdr:cNvPr id="492" name="テキスト ボックス 491"/>
        <xdr:cNvSpPr txBox="1"/>
      </xdr:nvSpPr>
      <xdr:spPr>
        <a:xfrm>
          <a:off x="8483111" y="169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88685</xdr:rowOff>
    </xdr:from>
    <xdr:to>
      <xdr:col>11</xdr:col>
      <xdr:colOff>358775</xdr:colOff>
      <xdr:row>99</xdr:row>
      <xdr:rowOff>18835</xdr:rowOff>
    </xdr:to>
    <xdr:sp macro="" textlink="">
      <xdr:nvSpPr>
        <xdr:cNvPr id="493" name="円/楕円 492"/>
        <xdr:cNvSpPr/>
      </xdr:nvSpPr>
      <xdr:spPr>
        <a:xfrm>
          <a:off x="7810500" y="168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9962</xdr:rowOff>
    </xdr:from>
    <xdr:ext cx="534377" cy="259045"/>
    <xdr:sp macro="" textlink="">
      <xdr:nvSpPr>
        <xdr:cNvPr id="494" name="テキスト ボックス 493"/>
        <xdr:cNvSpPr txBox="1"/>
      </xdr:nvSpPr>
      <xdr:spPr>
        <a:xfrm>
          <a:off x="7594111" y="1698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92873</xdr:rowOff>
    </xdr:from>
    <xdr:to>
      <xdr:col>10</xdr:col>
      <xdr:colOff>155575</xdr:colOff>
      <xdr:row>99</xdr:row>
      <xdr:rowOff>23023</xdr:rowOff>
    </xdr:to>
    <xdr:sp macro="" textlink="">
      <xdr:nvSpPr>
        <xdr:cNvPr id="495" name="円/楕円 494"/>
        <xdr:cNvSpPr/>
      </xdr:nvSpPr>
      <xdr:spPr>
        <a:xfrm>
          <a:off x="6921500" y="168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14150</xdr:rowOff>
    </xdr:from>
    <xdr:ext cx="534377" cy="259045"/>
    <xdr:sp macro="" textlink="">
      <xdr:nvSpPr>
        <xdr:cNvPr id="496" name="テキスト ボックス 495"/>
        <xdr:cNvSpPr txBox="1"/>
      </xdr:nvSpPr>
      <xdr:spPr>
        <a:xfrm>
          <a:off x="6705111" y="1698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135604</xdr:rowOff>
    </xdr:from>
    <xdr:to>
      <xdr:col>23</xdr:col>
      <xdr:colOff>517525</xdr:colOff>
      <xdr:row>36</xdr:row>
      <xdr:rowOff>83731</xdr:rowOff>
    </xdr:to>
    <xdr:cxnSp macro="">
      <xdr:nvCxnSpPr>
        <xdr:cNvPr id="525" name="直線コネクタ 524"/>
        <xdr:cNvCxnSpPr/>
      </xdr:nvCxnSpPr>
      <xdr:spPr>
        <a:xfrm flipV="1">
          <a:off x="15481300" y="5279104"/>
          <a:ext cx="838200" cy="97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6"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143472</xdr:rowOff>
    </xdr:from>
    <xdr:to>
      <xdr:col>22</xdr:col>
      <xdr:colOff>365125</xdr:colOff>
      <xdr:row>36</xdr:row>
      <xdr:rowOff>83731</xdr:rowOff>
    </xdr:to>
    <xdr:cxnSp macro="">
      <xdr:nvCxnSpPr>
        <xdr:cNvPr id="528" name="直線コネクタ 527"/>
        <xdr:cNvCxnSpPr/>
      </xdr:nvCxnSpPr>
      <xdr:spPr>
        <a:xfrm>
          <a:off x="14592300" y="5972772"/>
          <a:ext cx="889000" cy="28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30" name="テキスト ボックス 529"/>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143472</xdr:rowOff>
    </xdr:from>
    <xdr:to>
      <xdr:col>21</xdr:col>
      <xdr:colOff>161925</xdr:colOff>
      <xdr:row>35</xdr:row>
      <xdr:rowOff>121679</xdr:rowOff>
    </xdr:to>
    <xdr:cxnSp macro="">
      <xdr:nvCxnSpPr>
        <xdr:cNvPr id="531" name="直線コネクタ 530"/>
        <xdr:cNvCxnSpPr/>
      </xdr:nvCxnSpPr>
      <xdr:spPr>
        <a:xfrm flipV="1">
          <a:off x="13703300" y="5972772"/>
          <a:ext cx="889000" cy="1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115202</xdr:rowOff>
    </xdr:from>
    <xdr:to>
      <xdr:col>19</xdr:col>
      <xdr:colOff>644525</xdr:colOff>
      <xdr:row>35</xdr:row>
      <xdr:rowOff>121679</xdr:rowOff>
    </xdr:to>
    <xdr:cxnSp macro="">
      <xdr:nvCxnSpPr>
        <xdr:cNvPr id="534" name="直線コネクタ 533"/>
        <xdr:cNvCxnSpPr/>
      </xdr:nvCxnSpPr>
      <xdr:spPr>
        <a:xfrm>
          <a:off x="12814300" y="611595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84804</xdr:rowOff>
    </xdr:from>
    <xdr:to>
      <xdr:col>23</xdr:col>
      <xdr:colOff>568325</xdr:colOff>
      <xdr:row>31</xdr:row>
      <xdr:rowOff>14954</xdr:rowOff>
    </xdr:to>
    <xdr:sp macro="" textlink="">
      <xdr:nvSpPr>
        <xdr:cNvPr id="544" name="円/楕円 543"/>
        <xdr:cNvSpPr/>
      </xdr:nvSpPr>
      <xdr:spPr>
        <a:xfrm>
          <a:off x="16268700" y="52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37831</xdr:rowOff>
    </xdr:from>
    <xdr:ext cx="534377" cy="259045"/>
    <xdr:sp macro="" textlink="">
      <xdr:nvSpPr>
        <xdr:cNvPr id="545" name="消防費該当値テキスト"/>
        <xdr:cNvSpPr txBox="1"/>
      </xdr:nvSpPr>
      <xdr:spPr>
        <a:xfrm>
          <a:off x="16370300" y="518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32931</xdr:rowOff>
    </xdr:from>
    <xdr:to>
      <xdr:col>22</xdr:col>
      <xdr:colOff>415925</xdr:colOff>
      <xdr:row>36</xdr:row>
      <xdr:rowOff>134531</xdr:rowOff>
    </xdr:to>
    <xdr:sp macro="" textlink="">
      <xdr:nvSpPr>
        <xdr:cNvPr id="546" name="円/楕円 545"/>
        <xdr:cNvSpPr/>
      </xdr:nvSpPr>
      <xdr:spPr>
        <a:xfrm>
          <a:off x="15430500" y="62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151058</xdr:rowOff>
    </xdr:from>
    <xdr:ext cx="534377" cy="259045"/>
    <xdr:sp macro="" textlink="">
      <xdr:nvSpPr>
        <xdr:cNvPr id="547" name="テキスト ボックス 546"/>
        <xdr:cNvSpPr txBox="1"/>
      </xdr:nvSpPr>
      <xdr:spPr>
        <a:xfrm>
          <a:off x="15214111" y="598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24,938</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92672</xdr:rowOff>
    </xdr:from>
    <xdr:to>
      <xdr:col>21</xdr:col>
      <xdr:colOff>212725</xdr:colOff>
      <xdr:row>35</xdr:row>
      <xdr:rowOff>22822</xdr:rowOff>
    </xdr:to>
    <xdr:sp macro="" textlink="">
      <xdr:nvSpPr>
        <xdr:cNvPr id="548" name="円/楕円 547"/>
        <xdr:cNvSpPr/>
      </xdr:nvSpPr>
      <xdr:spPr>
        <a:xfrm>
          <a:off x="14541500" y="59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39349</xdr:rowOff>
    </xdr:from>
    <xdr:ext cx="534377" cy="259045"/>
    <xdr:sp macro="" textlink="">
      <xdr:nvSpPr>
        <xdr:cNvPr id="549" name="テキスト ボックス 548"/>
        <xdr:cNvSpPr txBox="1"/>
      </xdr:nvSpPr>
      <xdr:spPr>
        <a:xfrm>
          <a:off x="14325111" y="569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70879</xdr:rowOff>
    </xdr:from>
    <xdr:to>
      <xdr:col>20</xdr:col>
      <xdr:colOff>9525</xdr:colOff>
      <xdr:row>36</xdr:row>
      <xdr:rowOff>1029</xdr:rowOff>
    </xdr:to>
    <xdr:sp macro="" textlink="">
      <xdr:nvSpPr>
        <xdr:cNvPr id="550" name="円/楕円 549"/>
        <xdr:cNvSpPr/>
      </xdr:nvSpPr>
      <xdr:spPr>
        <a:xfrm>
          <a:off x="13652500" y="607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17556</xdr:rowOff>
    </xdr:from>
    <xdr:ext cx="534377" cy="259045"/>
    <xdr:sp macro="" textlink="">
      <xdr:nvSpPr>
        <xdr:cNvPr id="551" name="テキスト ボックス 550"/>
        <xdr:cNvSpPr txBox="1"/>
      </xdr:nvSpPr>
      <xdr:spPr>
        <a:xfrm>
          <a:off x="13436111" y="584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64402</xdr:rowOff>
    </xdr:from>
    <xdr:to>
      <xdr:col>18</xdr:col>
      <xdr:colOff>492125</xdr:colOff>
      <xdr:row>35</xdr:row>
      <xdr:rowOff>166002</xdr:rowOff>
    </xdr:to>
    <xdr:sp macro="" textlink="">
      <xdr:nvSpPr>
        <xdr:cNvPr id="552" name="円/楕円 551"/>
        <xdr:cNvSpPr/>
      </xdr:nvSpPr>
      <xdr:spPr>
        <a:xfrm>
          <a:off x="12763500" y="60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11079</xdr:rowOff>
    </xdr:from>
    <xdr:ext cx="534377" cy="259045"/>
    <xdr:sp macro="" textlink="">
      <xdr:nvSpPr>
        <xdr:cNvPr id="553" name="テキスト ボックス 552"/>
        <xdr:cNvSpPr txBox="1"/>
      </xdr:nvSpPr>
      <xdr:spPr>
        <a:xfrm>
          <a:off x="12547111" y="584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147110</xdr:rowOff>
    </xdr:from>
    <xdr:to>
      <xdr:col>23</xdr:col>
      <xdr:colOff>517525</xdr:colOff>
      <xdr:row>56</xdr:row>
      <xdr:rowOff>108553</xdr:rowOff>
    </xdr:to>
    <xdr:cxnSp macro="">
      <xdr:nvCxnSpPr>
        <xdr:cNvPr id="583" name="直線コネクタ 582"/>
        <xdr:cNvCxnSpPr/>
      </xdr:nvCxnSpPr>
      <xdr:spPr>
        <a:xfrm flipV="1">
          <a:off x="15481300" y="9576860"/>
          <a:ext cx="8382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108553</xdr:rowOff>
    </xdr:from>
    <xdr:to>
      <xdr:col>22</xdr:col>
      <xdr:colOff>365125</xdr:colOff>
      <xdr:row>57</xdr:row>
      <xdr:rowOff>117373</xdr:rowOff>
    </xdr:to>
    <xdr:cxnSp macro="">
      <xdr:nvCxnSpPr>
        <xdr:cNvPr id="586" name="直線コネクタ 585"/>
        <xdr:cNvCxnSpPr/>
      </xdr:nvCxnSpPr>
      <xdr:spPr>
        <a:xfrm flipV="1">
          <a:off x="14592300" y="9709753"/>
          <a:ext cx="889000" cy="18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135661</xdr:rowOff>
    </xdr:from>
    <xdr:to>
      <xdr:col>21</xdr:col>
      <xdr:colOff>161925</xdr:colOff>
      <xdr:row>57</xdr:row>
      <xdr:rowOff>117373</xdr:rowOff>
    </xdr:to>
    <xdr:cxnSp macro="">
      <xdr:nvCxnSpPr>
        <xdr:cNvPr id="589" name="直線コネクタ 588"/>
        <xdr:cNvCxnSpPr/>
      </xdr:nvCxnSpPr>
      <xdr:spPr>
        <a:xfrm>
          <a:off x="13703300" y="9393961"/>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91" name="テキスト ボックス 590"/>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135661</xdr:rowOff>
    </xdr:from>
    <xdr:to>
      <xdr:col>19</xdr:col>
      <xdr:colOff>644525</xdr:colOff>
      <xdr:row>57</xdr:row>
      <xdr:rowOff>71539</xdr:rowOff>
    </xdr:to>
    <xdr:cxnSp macro="">
      <xdr:nvCxnSpPr>
        <xdr:cNvPr id="592" name="直線コネクタ 591"/>
        <xdr:cNvCxnSpPr/>
      </xdr:nvCxnSpPr>
      <xdr:spPr>
        <a:xfrm flipV="1">
          <a:off x="12814300" y="9393961"/>
          <a:ext cx="889000" cy="45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96310</xdr:rowOff>
    </xdr:from>
    <xdr:to>
      <xdr:col>23</xdr:col>
      <xdr:colOff>568325</xdr:colOff>
      <xdr:row>56</xdr:row>
      <xdr:rowOff>26460</xdr:rowOff>
    </xdr:to>
    <xdr:sp macro="" textlink="">
      <xdr:nvSpPr>
        <xdr:cNvPr id="602" name="円/楕円 601"/>
        <xdr:cNvSpPr/>
      </xdr:nvSpPr>
      <xdr:spPr>
        <a:xfrm>
          <a:off x="16268700" y="95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74737</xdr:rowOff>
    </xdr:from>
    <xdr:ext cx="534377" cy="259045"/>
    <xdr:sp macro="" textlink="">
      <xdr:nvSpPr>
        <xdr:cNvPr id="603" name="教育費該当値テキスト"/>
        <xdr:cNvSpPr txBox="1"/>
      </xdr:nvSpPr>
      <xdr:spPr>
        <a:xfrm>
          <a:off x="16370300" y="95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57753</xdr:rowOff>
    </xdr:from>
    <xdr:to>
      <xdr:col>22</xdr:col>
      <xdr:colOff>415925</xdr:colOff>
      <xdr:row>56</xdr:row>
      <xdr:rowOff>159353</xdr:rowOff>
    </xdr:to>
    <xdr:sp macro="" textlink="">
      <xdr:nvSpPr>
        <xdr:cNvPr id="604" name="円/楕円 603"/>
        <xdr:cNvSpPr/>
      </xdr:nvSpPr>
      <xdr:spPr>
        <a:xfrm>
          <a:off x="15430500" y="96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150480</xdr:rowOff>
    </xdr:from>
    <xdr:ext cx="534377" cy="259045"/>
    <xdr:sp macro="" textlink="">
      <xdr:nvSpPr>
        <xdr:cNvPr id="605" name="テキスト ボックス 604"/>
        <xdr:cNvSpPr txBox="1"/>
      </xdr:nvSpPr>
      <xdr:spPr>
        <a:xfrm>
          <a:off x="15214111" y="97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66573</xdr:rowOff>
    </xdr:from>
    <xdr:to>
      <xdr:col>21</xdr:col>
      <xdr:colOff>212725</xdr:colOff>
      <xdr:row>57</xdr:row>
      <xdr:rowOff>168173</xdr:rowOff>
    </xdr:to>
    <xdr:sp macro="" textlink="">
      <xdr:nvSpPr>
        <xdr:cNvPr id="606" name="円/楕円 605"/>
        <xdr:cNvSpPr/>
      </xdr:nvSpPr>
      <xdr:spPr>
        <a:xfrm>
          <a:off x="14541500" y="98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159300</xdr:rowOff>
    </xdr:from>
    <xdr:ext cx="534377" cy="259045"/>
    <xdr:sp macro="" textlink="">
      <xdr:nvSpPr>
        <xdr:cNvPr id="607" name="テキスト ボックス 606"/>
        <xdr:cNvSpPr txBox="1"/>
      </xdr:nvSpPr>
      <xdr:spPr>
        <a:xfrm>
          <a:off x="14325111" y="99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84861</xdr:rowOff>
    </xdr:from>
    <xdr:to>
      <xdr:col>20</xdr:col>
      <xdr:colOff>9525</xdr:colOff>
      <xdr:row>55</xdr:row>
      <xdr:rowOff>15011</xdr:rowOff>
    </xdr:to>
    <xdr:sp macro="" textlink="">
      <xdr:nvSpPr>
        <xdr:cNvPr id="608" name="円/楕円 607"/>
        <xdr:cNvSpPr/>
      </xdr:nvSpPr>
      <xdr:spPr>
        <a:xfrm>
          <a:off x="13652500" y="93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31538</xdr:rowOff>
    </xdr:from>
    <xdr:ext cx="534377" cy="259045"/>
    <xdr:sp macro="" textlink="">
      <xdr:nvSpPr>
        <xdr:cNvPr id="609" name="テキスト ボックス 608"/>
        <xdr:cNvSpPr txBox="1"/>
      </xdr:nvSpPr>
      <xdr:spPr>
        <a:xfrm>
          <a:off x="13436111" y="91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20739</xdr:rowOff>
    </xdr:from>
    <xdr:to>
      <xdr:col>18</xdr:col>
      <xdr:colOff>492125</xdr:colOff>
      <xdr:row>57</xdr:row>
      <xdr:rowOff>122339</xdr:rowOff>
    </xdr:to>
    <xdr:sp macro="" textlink="">
      <xdr:nvSpPr>
        <xdr:cNvPr id="610" name="円/楕円 609"/>
        <xdr:cNvSpPr/>
      </xdr:nvSpPr>
      <xdr:spPr>
        <a:xfrm>
          <a:off x="12763500" y="97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113466</xdr:rowOff>
    </xdr:from>
    <xdr:ext cx="534377" cy="259045"/>
    <xdr:sp macro="" textlink="">
      <xdr:nvSpPr>
        <xdr:cNvPr id="611" name="テキスト ボックス 610"/>
        <xdr:cNvSpPr txBox="1"/>
      </xdr:nvSpPr>
      <xdr:spPr>
        <a:xfrm>
          <a:off x="12547111" y="98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59333</xdr:rowOff>
    </xdr:from>
    <xdr:to>
      <xdr:col>23</xdr:col>
      <xdr:colOff>517525</xdr:colOff>
      <xdr:row>78</xdr:row>
      <xdr:rowOff>121594</xdr:rowOff>
    </xdr:to>
    <xdr:cxnSp macro="">
      <xdr:nvCxnSpPr>
        <xdr:cNvPr id="638" name="直線コネクタ 637"/>
        <xdr:cNvCxnSpPr/>
      </xdr:nvCxnSpPr>
      <xdr:spPr>
        <a:xfrm>
          <a:off x="15481300" y="13432433"/>
          <a:ext cx="838200" cy="6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146805</xdr:rowOff>
    </xdr:from>
    <xdr:to>
      <xdr:col>22</xdr:col>
      <xdr:colOff>365125</xdr:colOff>
      <xdr:row>78</xdr:row>
      <xdr:rowOff>59333</xdr:rowOff>
    </xdr:to>
    <xdr:cxnSp macro="">
      <xdr:nvCxnSpPr>
        <xdr:cNvPr id="641" name="直線コネクタ 640"/>
        <xdr:cNvCxnSpPr/>
      </xdr:nvCxnSpPr>
      <xdr:spPr>
        <a:xfrm>
          <a:off x="14592300" y="13177005"/>
          <a:ext cx="889000" cy="2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138658</xdr:rowOff>
    </xdr:from>
    <xdr:to>
      <xdr:col>21</xdr:col>
      <xdr:colOff>161925</xdr:colOff>
      <xdr:row>76</xdr:row>
      <xdr:rowOff>146805</xdr:rowOff>
    </xdr:to>
    <xdr:cxnSp macro="">
      <xdr:nvCxnSpPr>
        <xdr:cNvPr id="644" name="直線コネクタ 643"/>
        <xdr:cNvCxnSpPr/>
      </xdr:nvCxnSpPr>
      <xdr:spPr>
        <a:xfrm>
          <a:off x="13703300" y="13168858"/>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138658</xdr:rowOff>
    </xdr:from>
    <xdr:to>
      <xdr:col>19</xdr:col>
      <xdr:colOff>644525</xdr:colOff>
      <xdr:row>78</xdr:row>
      <xdr:rowOff>23306</xdr:rowOff>
    </xdr:to>
    <xdr:cxnSp macro="">
      <xdr:nvCxnSpPr>
        <xdr:cNvPr id="647" name="直線コネクタ 646"/>
        <xdr:cNvCxnSpPr/>
      </xdr:nvCxnSpPr>
      <xdr:spPr>
        <a:xfrm flipV="1">
          <a:off x="12814300" y="13168858"/>
          <a:ext cx="889000" cy="22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147685</xdr:rowOff>
    </xdr:from>
    <xdr:ext cx="469744" cy="259045"/>
    <xdr:sp macro="" textlink="">
      <xdr:nvSpPr>
        <xdr:cNvPr id="651" name="テキスト ボックス 650"/>
        <xdr:cNvSpPr txBox="1"/>
      </xdr:nvSpPr>
      <xdr:spPr>
        <a:xfrm>
          <a:off x="12579427" y="1352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70794</xdr:rowOff>
    </xdr:from>
    <xdr:to>
      <xdr:col>23</xdr:col>
      <xdr:colOff>568325</xdr:colOff>
      <xdr:row>79</xdr:row>
      <xdr:rowOff>944</xdr:rowOff>
    </xdr:to>
    <xdr:sp macro="" textlink="">
      <xdr:nvSpPr>
        <xdr:cNvPr id="657" name="円/楕円 656"/>
        <xdr:cNvSpPr/>
      </xdr:nvSpPr>
      <xdr:spPr>
        <a:xfrm>
          <a:off x="16268700" y="1344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469744" cy="259045"/>
    <xdr:sp macro="" textlink="">
      <xdr:nvSpPr>
        <xdr:cNvPr id="658" name="災害復旧費該当値テキスト"/>
        <xdr:cNvSpPr txBox="1"/>
      </xdr:nvSpPr>
      <xdr:spPr>
        <a:xfrm>
          <a:off x="16370300" y="1338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8533</xdr:rowOff>
    </xdr:from>
    <xdr:to>
      <xdr:col>22</xdr:col>
      <xdr:colOff>415925</xdr:colOff>
      <xdr:row>78</xdr:row>
      <xdr:rowOff>110133</xdr:rowOff>
    </xdr:to>
    <xdr:sp macro="" textlink="">
      <xdr:nvSpPr>
        <xdr:cNvPr id="659" name="円/楕円 658"/>
        <xdr:cNvSpPr/>
      </xdr:nvSpPr>
      <xdr:spPr>
        <a:xfrm>
          <a:off x="15430500" y="133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126660</xdr:rowOff>
    </xdr:from>
    <xdr:ext cx="469744" cy="259045"/>
    <xdr:sp macro="" textlink="">
      <xdr:nvSpPr>
        <xdr:cNvPr id="660" name="テキスト ボックス 659"/>
        <xdr:cNvSpPr txBox="1"/>
      </xdr:nvSpPr>
      <xdr:spPr>
        <a:xfrm>
          <a:off x="15246427" y="1315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96005</xdr:rowOff>
    </xdr:from>
    <xdr:to>
      <xdr:col>21</xdr:col>
      <xdr:colOff>212725</xdr:colOff>
      <xdr:row>77</xdr:row>
      <xdr:rowOff>26155</xdr:rowOff>
    </xdr:to>
    <xdr:sp macro="" textlink="">
      <xdr:nvSpPr>
        <xdr:cNvPr id="661" name="円/楕円 660"/>
        <xdr:cNvSpPr/>
      </xdr:nvSpPr>
      <xdr:spPr>
        <a:xfrm>
          <a:off x="14541500" y="131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42682</xdr:rowOff>
    </xdr:from>
    <xdr:ext cx="534377" cy="259045"/>
    <xdr:sp macro="" textlink="">
      <xdr:nvSpPr>
        <xdr:cNvPr id="662" name="テキスト ボックス 661"/>
        <xdr:cNvSpPr txBox="1"/>
      </xdr:nvSpPr>
      <xdr:spPr>
        <a:xfrm>
          <a:off x="14325111" y="129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36,723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87858</xdr:rowOff>
    </xdr:from>
    <xdr:to>
      <xdr:col>20</xdr:col>
      <xdr:colOff>9525</xdr:colOff>
      <xdr:row>77</xdr:row>
      <xdr:rowOff>18008</xdr:rowOff>
    </xdr:to>
    <xdr:sp macro="" textlink="">
      <xdr:nvSpPr>
        <xdr:cNvPr id="663" name="円/楕円 662"/>
        <xdr:cNvSpPr/>
      </xdr:nvSpPr>
      <xdr:spPr>
        <a:xfrm>
          <a:off x="13652500" y="131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34534</xdr:rowOff>
    </xdr:from>
    <xdr:ext cx="534377" cy="259045"/>
    <xdr:sp macro="" textlink="">
      <xdr:nvSpPr>
        <xdr:cNvPr id="664" name="テキスト ボックス 663"/>
        <xdr:cNvSpPr txBox="1"/>
      </xdr:nvSpPr>
      <xdr:spPr>
        <a:xfrm>
          <a:off x="13436111" y="128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143956</xdr:rowOff>
    </xdr:from>
    <xdr:to>
      <xdr:col>18</xdr:col>
      <xdr:colOff>492125</xdr:colOff>
      <xdr:row>78</xdr:row>
      <xdr:rowOff>74106</xdr:rowOff>
    </xdr:to>
    <xdr:sp macro="" textlink="">
      <xdr:nvSpPr>
        <xdr:cNvPr id="665" name="円/楕円 664"/>
        <xdr:cNvSpPr/>
      </xdr:nvSpPr>
      <xdr:spPr>
        <a:xfrm>
          <a:off x="12763500" y="133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90633</xdr:rowOff>
    </xdr:from>
    <xdr:ext cx="534377" cy="259045"/>
    <xdr:sp macro="" textlink="">
      <xdr:nvSpPr>
        <xdr:cNvPr id="666" name="テキスト ボックス 665"/>
        <xdr:cNvSpPr txBox="1"/>
      </xdr:nvSpPr>
      <xdr:spPr>
        <a:xfrm>
          <a:off x="12547111" y="131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54814</xdr:rowOff>
    </xdr:from>
    <xdr:to>
      <xdr:col>23</xdr:col>
      <xdr:colOff>517525</xdr:colOff>
      <xdr:row>96</xdr:row>
      <xdr:rowOff>80150</xdr:rowOff>
    </xdr:to>
    <xdr:cxnSp macro="">
      <xdr:nvCxnSpPr>
        <xdr:cNvPr id="695" name="直線コネクタ 694"/>
        <xdr:cNvCxnSpPr/>
      </xdr:nvCxnSpPr>
      <xdr:spPr>
        <a:xfrm>
          <a:off x="15481300" y="16514014"/>
          <a:ext cx="8382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37516</xdr:rowOff>
    </xdr:from>
    <xdr:to>
      <xdr:col>22</xdr:col>
      <xdr:colOff>365125</xdr:colOff>
      <xdr:row>96</xdr:row>
      <xdr:rowOff>54814</xdr:rowOff>
    </xdr:to>
    <xdr:cxnSp macro="">
      <xdr:nvCxnSpPr>
        <xdr:cNvPr id="698" name="直線コネクタ 697"/>
        <xdr:cNvCxnSpPr/>
      </xdr:nvCxnSpPr>
      <xdr:spPr>
        <a:xfrm>
          <a:off x="14592300" y="1649671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54487</xdr:rowOff>
    </xdr:from>
    <xdr:ext cx="534377" cy="259045"/>
    <xdr:sp macro="" textlink="">
      <xdr:nvSpPr>
        <xdr:cNvPr id="700" name="テキスト ボックス 699"/>
        <xdr:cNvSpPr txBox="1"/>
      </xdr:nvSpPr>
      <xdr:spPr>
        <a:xfrm>
          <a:off x="15214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37516</xdr:rowOff>
    </xdr:from>
    <xdr:to>
      <xdr:col>21</xdr:col>
      <xdr:colOff>161925</xdr:colOff>
      <xdr:row>96</xdr:row>
      <xdr:rowOff>141796</xdr:rowOff>
    </xdr:to>
    <xdr:cxnSp macro="">
      <xdr:nvCxnSpPr>
        <xdr:cNvPr id="701" name="直線コネクタ 700"/>
        <xdr:cNvCxnSpPr/>
      </xdr:nvCxnSpPr>
      <xdr:spPr>
        <a:xfrm flipV="1">
          <a:off x="13703300" y="16496716"/>
          <a:ext cx="889000" cy="10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56672</xdr:rowOff>
    </xdr:from>
    <xdr:ext cx="534377" cy="259045"/>
    <xdr:sp macro="" textlink="">
      <xdr:nvSpPr>
        <xdr:cNvPr id="703" name="テキスト ボックス 702"/>
        <xdr:cNvSpPr txBox="1"/>
      </xdr:nvSpPr>
      <xdr:spPr>
        <a:xfrm>
          <a:off x="14325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135483</xdr:rowOff>
    </xdr:from>
    <xdr:to>
      <xdr:col>19</xdr:col>
      <xdr:colOff>644525</xdr:colOff>
      <xdr:row>96</xdr:row>
      <xdr:rowOff>141796</xdr:rowOff>
    </xdr:to>
    <xdr:cxnSp macro="">
      <xdr:nvCxnSpPr>
        <xdr:cNvPr id="704" name="直線コネクタ 703"/>
        <xdr:cNvCxnSpPr/>
      </xdr:nvCxnSpPr>
      <xdr:spPr>
        <a:xfrm>
          <a:off x="12814300" y="16594683"/>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54970</xdr:rowOff>
    </xdr:from>
    <xdr:ext cx="534377" cy="259045"/>
    <xdr:sp macro="" textlink="">
      <xdr:nvSpPr>
        <xdr:cNvPr id="706" name="テキスト ボックス 705"/>
        <xdr:cNvSpPr txBox="1"/>
      </xdr:nvSpPr>
      <xdr:spPr>
        <a:xfrm>
          <a:off x="13436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40378</xdr:rowOff>
    </xdr:from>
    <xdr:ext cx="534377" cy="259045"/>
    <xdr:sp macro="" textlink="">
      <xdr:nvSpPr>
        <xdr:cNvPr id="708" name="テキスト ボックス 707"/>
        <xdr:cNvSpPr txBox="1"/>
      </xdr:nvSpPr>
      <xdr:spPr>
        <a:xfrm>
          <a:off x="12547111" y="16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29350</xdr:rowOff>
    </xdr:from>
    <xdr:to>
      <xdr:col>23</xdr:col>
      <xdr:colOff>568325</xdr:colOff>
      <xdr:row>96</xdr:row>
      <xdr:rowOff>130950</xdr:rowOff>
    </xdr:to>
    <xdr:sp macro="" textlink="">
      <xdr:nvSpPr>
        <xdr:cNvPr id="714" name="円/楕円 713"/>
        <xdr:cNvSpPr/>
      </xdr:nvSpPr>
      <xdr:spPr>
        <a:xfrm>
          <a:off x="16268700" y="164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7777</xdr:rowOff>
    </xdr:from>
    <xdr:ext cx="534377" cy="259045"/>
    <xdr:sp macro="" textlink="">
      <xdr:nvSpPr>
        <xdr:cNvPr id="715" name="公債費該当値テキスト"/>
        <xdr:cNvSpPr txBox="1"/>
      </xdr:nvSpPr>
      <xdr:spPr>
        <a:xfrm>
          <a:off x="16370300" y="1646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4014</xdr:rowOff>
    </xdr:from>
    <xdr:to>
      <xdr:col>22</xdr:col>
      <xdr:colOff>415925</xdr:colOff>
      <xdr:row>96</xdr:row>
      <xdr:rowOff>105614</xdr:rowOff>
    </xdr:to>
    <xdr:sp macro="" textlink="">
      <xdr:nvSpPr>
        <xdr:cNvPr id="716" name="円/楕円 715"/>
        <xdr:cNvSpPr/>
      </xdr:nvSpPr>
      <xdr:spPr>
        <a:xfrm>
          <a:off x="15430500" y="1646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96741</xdr:rowOff>
    </xdr:from>
    <xdr:ext cx="534377" cy="259045"/>
    <xdr:sp macro="" textlink="">
      <xdr:nvSpPr>
        <xdr:cNvPr id="717" name="テキスト ボックス 716"/>
        <xdr:cNvSpPr txBox="1"/>
      </xdr:nvSpPr>
      <xdr:spPr>
        <a:xfrm>
          <a:off x="15214111" y="1655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158166</xdr:rowOff>
    </xdr:from>
    <xdr:to>
      <xdr:col>21</xdr:col>
      <xdr:colOff>212725</xdr:colOff>
      <xdr:row>96</xdr:row>
      <xdr:rowOff>88316</xdr:rowOff>
    </xdr:to>
    <xdr:sp macro="" textlink="">
      <xdr:nvSpPr>
        <xdr:cNvPr id="718" name="円/楕円 717"/>
        <xdr:cNvSpPr/>
      </xdr:nvSpPr>
      <xdr:spPr>
        <a:xfrm>
          <a:off x="145415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79443</xdr:rowOff>
    </xdr:from>
    <xdr:ext cx="534377" cy="259045"/>
    <xdr:sp macro="" textlink="">
      <xdr:nvSpPr>
        <xdr:cNvPr id="719" name="テキスト ボックス 718"/>
        <xdr:cNvSpPr txBox="1"/>
      </xdr:nvSpPr>
      <xdr:spPr>
        <a:xfrm>
          <a:off x="14325111" y="1653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90996</xdr:rowOff>
    </xdr:from>
    <xdr:to>
      <xdr:col>20</xdr:col>
      <xdr:colOff>9525</xdr:colOff>
      <xdr:row>97</xdr:row>
      <xdr:rowOff>21146</xdr:rowOff>
    </xdr:to>
    <xdr:sp macro="" textlink="">
      <xdr:nvSpPr>
        <xdr:cNvPr id="720" name="円/楕円 719"/>
        <xdr:cNvSpPr/>
      </xdr:nvSpPr>
      <xdr:spPr>
        <a:xfrm>
          <a:off x="13652500" y="165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12273</xdr:rowOff>
    </xdr:from>
    <xdr:ext cx="534377" cy="259045"/>
    <xdr:sp macro="" textlink="">
      <xdr:nvSpPr>
        <xdr:cNvPr id="721" name="テキスト ボックス 720"/>
        <xdr:cNvSpPr txBox="1"/>
      </xdr:nvSpPr>
      <xdr:spPr>
        <a:xfrm>
          <a:off x="13436111" y="166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84683</xdr:rowOff>
    </xdr:from>
    <xdr:to>
      <xdr:col>18</xdr:col>
      <xdr:colOff>492125</xdr:colOff>
      <xdr:row>97</xdr:row>
      <xdr:rowOff>14833</xdr:rowOff>
    </xdr:to>
    <xdr:sp macro="" textlink="">
      <xdr:nvSpPr>
        <xdr:cNvPr id="722" name="円/楕円 721"/>
        <xdr:cNvSpPr/>
      </xdr:nvSpPr>
      <xdr:spPr>
        <a:xfrm>
          <a:off x="12763500" y="1654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5960</xdr:rowOff>
    </xdr:from>
    <xdr:ext cx="534377" cy="259045"/>
    <xdr:sp macro="" textlink="">
      <xdr:nvSpPr>
        <xdr:cNvPr id="723" name="テキスト ボックス 722"/>
        <xdr:cNvSpPr txBox="1"/>
      </xdr:nvSpPr>
      <xdr:spPr>
        <a:xfrm>
          <a:off x="12547111" y="166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106782</xdr:rowOff>
    </xdr:from>
    <xdr:to>
      <xdr:col>31</xdr:col>
      <xdr:colOff>34925</xdr:colOff>
      <xdr:row>38</xdr:row>
      <xdr:rowOff>139700</xdr:rowOff>
    </xdr:to>
    <xdr:cxnSp macro="">
      <xdr:nvCxnSpPr>
        <xdr:cNvPr id="753" name="直線コネクタ 752"/>
        <xdr:cNvCxnSpPr/>
      </xdr:nvCxnSpPr>
      <xdr:spPr>
        <a:xfrm>
          <a:off x="20434300" y="662188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106782</xdr:rowOff>
    </xdr:from>
    <xdr:to>
      <xdr:col>29</xdr:col>
      <xdr:colOff>517525</xdr:colOff>
      <xdr:row>38</xdr:row>
      <xdr:rowOff>139700</xdr:rowOff>
    </xdr:to>
    <xdr:cxnSp macro="">
      <xdr:nvCxnSpPr>
        <xdr:cNvPr id="756" name="直線コネクタ 755"/>
        <xdr:cNvCxnSpPr/>
      </xdr:nvCxnSpPr>
      <xdr:spPr>
        <a:xfrm flipV="1">
          <a:off x="19545300" y="662188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55982</xdr:rowOff>
    </xdr:from>
    <xdr:to>
      <xdr:col>29</xdr:col>
      <xdr:colOff>568325</xdr:colOff>
      <xdr:row>38</xdr:row>
      <xdr:rowOff>157582</xdr:rowOff>
    </xdr:to>
    <xdr:sp macro="" textlink="">
      <xdr:nvSpPr>
        <xdr:cNvPr id="773" name="円/楕円 772"/>
        <xdr:cNvSpPr/>
      </xdr:nvSpPr>
      <xdr:spPr>
        <a:xfrm>
          <a:off x="20383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148709</xdr:rowOff>
    </xdr:from>
    <xdr:ext cx="313932" cy="259045"/>
    <xdr:sp macro="" textlink="">
      <xdr:nvSpPr>
        <xdr:cNvPr id="774" name="テキスト ボックス 773"/>
        <xdr:cNvSpPr txBox="1"/>
      </xdr:nvSpPr>
      <xdr:spPr>
        <a:xfrm>
          <a:off x="20277333" y="6663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消防費、土木費を除いた費目について、類似団体平均を下回っている。</a:t>
          </a:r>
          <a:endParaRPr kumimoji="1" lang="en-US" altLang="ja-JP" sz="1300">
            <a:latin typeface="ＭＳ Ｐゴシック"/>
          </a:endParaRPr>
        </a:p>
        <a:p>
          <a:r>
            <a:rPr kumimoji="1" lang="ja-JP" altLang="en-US" sz="1300">
              <a:latin typeface="ＭＳ Ｐゴシック"/>
            </a:rPr>
            <a:t>　消防費については、消防業務を一部事務組合に委託しているため、例年、各平均を上回る推移となっているが、平成</a:t>
          </a:r>
          <a:r>
            <a:rPr kumimoji="1" lang="en-US" altLang="ja-JP" sz="1300">
              <a:latin typeface="ＭＳ Ｐゴシック"/>
            </a:rPr>
            <a:t>27</a:t>
          </a:r>
          <a:r>
            <a:rPr kumimoji="1" lang="ja-JP" altLang="en-US" sz="1300">
              <a:latin typeface="ＭＳ Ｐゴシック"/>
            </a:rPr>
            <a:t>年度は特に東日本大震災復興交付金基金への積立（約</a:t>
          </a:r>
          <a:r>
            <a:rPr kumimoji="1" lang="en-US" altLang="ja-JP" sz="1300">
              <a:latin typeface="ＭＳ Ｐゴシック"/>
            </a:rPr>
            <a:t>38</a:t>
          </a:r>
          <a:r>
            <a:rPr kumimoji="1" lang="ja-JP" altLang="en-US" sz="1300">
              <a:latin typeface="ＭＳ Ｐゴシック"/>
            </a:rPr>
            <a:t>億円増）があったため、一人当たりの行政経費が大幅な増（</a:t>
          </a:r>
          <a:r>
            <a:rPr kumimoji="1" lang="en-US" altLang="ja-JP" sz="1300">
              <a:latin typeface="ＭＳ Ｐゴシック"/>
            </a:rPr>
            <a:t>51,277</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そのほか、前年度と比べると土木費と農林水産業費が大きく増額となっているが、理由としては液状化対策事業（土木費約</a:t>
          </a:r>
          <a:r>
            <a:rPr kumimoji="1" lang="en-US" altLang="ja-JP" sz="1300">
              <a:latin typeface="ＭＳ Ｐゴシック"/>
            </a:rPr>
            <a:t>14</a:t>
          </a:r>
          <a:r>
            <a:rPr kumimoji="1" lang="ja-JP" altLang="en-US" sz="1300">
              <a:latin typeface="ＭＳ Ｐゴシック"/>
            </a:rPr>
            <a:t>億円増）や国営土地改良事業負担金（農林水産業費約</a:t>
          </a:r>
          <a:r>
            <a:rPr kumimoji="1" lang="en-US" altLang="ja-JP" sz="1300">
              <a:latin typeface="ＭＳ Ｐゴシック"/>
            </a:rPr>
            <a:t>5</a:t>
          </a:r>
          <a:r>
            <a:rPr kumimoji="1" lang="ja-JP" altLang="en-US" sz="1300">
              <a:latin typeface="ＭＳ Ｐゴシック"/>
            </a:rPr>
            <a:t>億円増）、多面的機能支払交付金（農林水産業費約</a:t>
          </a:r>
          <a:r>
            <a:rPr kumimoji="1" lang="en-US" altLang="ja-JP" sz="1300">
              <a:latin typeface="ＭＳ Ｐゴシック"/>
            </a:rPr>
            <a:t>2</a:t>
          </a:r>
          <a:r>
            <a:rPr kumimoji="1" lang="ja-JP" altLang="en-US" sz="1300">
              <a:latin typeface="ＭＳ Ｐゴシック"/>
            </a:rPr>
            <a:t>億円増）等が挙げられる。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　前年度に比べ、市税、地方消費税交付金、地方交付税において見込みを上回る収入があったこと等により、実質収支額が</a:t>
          </a:r>
          <a:r>
            <a:rPr lang="en-US" altLang="ja-JP" sz="1100" b="0" i="0" baseline="0">
              <a:solidFill>
                <a:sysClr val="windowText" lastClr="000000"/>
              </a:solidFill>
              <a:effectLst/>
              <a:latin typeface="+mn-lt"/>
              <a:ea typeface="+mn-ea"/>
              <a:cs typeface="+mn-cs"/>
            </a:rPr>
            <a:t>1.88</a:t>
          </a:r>
          <a:r>
            <a:rPr lang="ja-JP" altLang="en-US" sz="1100" b="0" i="0" baseline="0">
              <a:solidFill>
                <a:sysClr val="windowText" lastClr="000000"/>
              </a:solidFill>
              <a:effectLst/>
              <a:latin typeface="+mn-lt"/>
              <a:ea typeface="+mn-ea"/>
              <a:cs typeface="+mn-cs"/>
            </a:rPr>
            <a:t>ポイント増加した。発生した決算剰余金については、例年、財政調整基金に積立をしている。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財政調整基金残高については、前年度末から約</a:t>
          </a:r>
          <a:r>
            <a:rPr lang="en-US" altLang="ja-JP" sz="1100" b="0" i="0" baseline="0">
              <a:solidFill>
                <a:sysClr val="windowText" lastClr="000000"/>
              </a:solidFill>
              <a:effectLst/>
              <a:latin typeface="+mn-lt"/>
              <a:ea typeface="+mn-ea"/>
              <a:cs typeface="+mn-cs"/>
            </a:rPr>
            <a:t>440</a:t>
          </a:r>
          <a:r>
            <a:rPr lang="ja-JP" altLang="en-US" sz="1100" b="0" i="0" baseline="0">
              <a:solidFill>
                <a:sysClr val="windowText" lastClr="000000"/>
              </a:solidFill>
              <a:effectLst/>
              <a:latin typeface="+mn-lt"/>
              <a:ea typeface="+mn-ea"/>
              <a:cs typeface="+mn-cs"/>
            </a:rPr>
            <a:t>百万円増加し、標準財政規模比で</a:t>
          </a:r>
          <a:r>
            <a:rPr lang="en-US" altLang="ja-JP" sz="1100" b="0" i="0" baseline="0">
              <a:solidFill>
                <a:sysClr val="windowText" lastClr="000000"/>
              </a:solidFill>
              <a:effectLst/>
              <a:latin typeface="+mn-lt"/>
              <a:ea typeface="+mn-ea"/>
              <a:cs typeface="+mn-cs"/>
            </a:rPr>
            <a:t>1.42</a:t>
          </a:r>
          <a:r>
            <a:rPr lang="ja-JP" altLang="en-US" sz="1100" b="0" i="0" baseline="0">
              <a:solidFill>
                <a:sysClr val="windowText" lastClr="000000"/>
              </a:solidFill>
              <a:effectLst/>
              <a:latin typeface="+mn-lt"/>
              <a:ea typeface="+mn-ea"/>
              <a:cs typeface="+mn-cs"/>
            </a:rPr>
            <a:t>ポイントの増加となった。</a:t>
          </a:r>
          <a:endParaRPr lang="en-US" altLang="ja-JP" sz="1100" b="0" i="0"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実質単年度収支は、単年度収支の増加を受けてプラスに転じたが、</a:t>
          </a:r>
          <a:r>
            <a:rPr kumimoji="1" lang="ja-JP" altLang="ja-JP" sz="1100">
              <a:solidFill>
                <a:schemeClr val="dk1"/>
              </a:solidFill>
              <a:effectLst/>
              <a:latin typeface="+mn-lt"/>
              <a:ea typeface="+mn-ea"/>
              <a:cs typeface="+mn-cs"/>
            </a:rPr>
            <a:t>普通交付税の減額を見据え、</a:t>
          </a:r>
          <a:r>
            <a:rPr kumimoji="1" lang="ja-JP" altLang="en-US" sz="1100">
              <a:solidFill>
                <a:schemeClr val="dk1"/>
              </a:solidFill>
              <a:effectLst/>
              <a:latin typeface="+mn-lt"/>
              <a:ea typeface="+mn-ea"/>
              <a:cs typeface="+mn-cs"/>
            </a:rPr>
            <a:t>今後も引き続き健全な</a:t>
          </a:r>
          <a:r>
            <a:rPr kumimoji="1" lang="ja-JP" altLang="ja-JP" sz="1100">
              <a:solidFill>
                <a:schemeClr val="dk1"/>
              </a:solidFill>
              <a:effectLst/>
              <a:latin typeface="+mn-lt"/>
              <a:ea typeface="+mn-ea"/>
              <a:cs typeface="+mn-cs"/>
            </a:rPr>
            <a:t>財政運営に努め</a:t>
          </a:r>
          <a:r>
            <a:rPr kumimoji="1" lang="ja-JP" altLang="en-US" sz="1100">
              <a:solidFill>
                <a:schemeClr val="dk1"/>
              </a:solidFill>
              <a:effectLst/>
              <a:latin typeface="+mn-lt"/>
              <a:ea typeface="+mn-ea"/>
              <a:cs typeface="+mn-cs"/>
            </a:rPr>
            <a:t>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千葉県香取市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各会計において、赤字が生じておらず、連結実質赤字比率は算出されていない。</a:t>
          </a:r>
          <a:endParaRPr kumimoji="1"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しかしながら、</a:t>
          </a:r>
          <a:r>
            <a:rPr lang="ja-JP" altLang="ja-JP" sz="1100" b="0" i="0" baseline="0">
              <a:solidFill>
                <a:schemeClr val="dk1"/>
              </a:solidFill>
              <a:effectLst/>
              <a:latin typeface="+mn-lt"/>
              <a:ea typeface="+mn-ea"/>
              <a:cs typeface="+mn-cs"/>
            </a:rPr>
            <a:t>一般会計から</a:t>
          </a:r>
          <a:r>
            <a:rPr lang="ja-JP" altLang="en-US" sz="1100" b="0" i="0" baseline="0">
              <a:solidFill>
                <a:schemeClr val="dk1"/>
              </a:solidFill>
              <a:effectLst/>
              <a:latin typeface="+mn-lt"/>
              <a:ea typeface="+mn-ea"/>
              <a:cs typeface="+mn-cs"/>
            </a:rPr>
            <a:t>他会計へ</a:t>
          </a:r>
          <a:r>
            <a:rPr lang="ja-JP" altLang="ja-JP" sz="1100" b="0" i="0" baseline="0">
              <a:solidFill>
                <a:schemeClr val="dk1"/>
              </a:solidFill>
              <a:effectLst/>
              <a:latin typeface="+mn-lt"/>
              <a:ea typeface="+mn-ea"/>
              <a:cs typeface="+mn-cs"/>
            </a:rPr>
            <a:t>の繰出</a:t>
          </a:r>
          <a:r>
            <a:rPr lang="ja-JP" altLang="en-US" sz="1100" b="0" i="0" baseline="0">
              <a:solidFill>
                <a:schemeClr val="dk1"/>
              </a:solidFill>
              <a:effectLst/>
              <a:latin typeface="+mn-lt"/>
              <a:ea typeface="+mn-ea"/>
              <a:cs typeface="+mn-cs"/>
            </a:rPr>
            <a:t>金総額</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増加傾向にあるため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今後は効率的</a:t>
          </a:r>
          <a:r>
            <a:rPr lang="ja-JP" altLang="ja-JP" sz="1100" b="0" i="0" baseline="0">
              <a:solidFill>
                <a:schemeClr val="dk1"/>
              </a:solidFill>
              <a:effectLst/>
              <a:latin typeface="+mn-lt"/>
              <a:ea typeface="+mn-ea"/>
              <a:cs typeface="+mn-cs"/>
            </a:rPr>
            <a:t>な財政運営</a:t>
          </a:r>
          <a:r>
            <a:rPr lang="ja-JP" altLang="en-US" sz="1100" b="0" i="0" baseline="0">
              <a:solidFill>
                <a:schemeClr val="dk1"/>
              </a:solidFill>
              <a:effectLst/>
              <a:latin typeface="+mn-lt"/>
              <a:ea typeface="+mn-ea"/>
              <a:cs typeface="+mn-cs"/>
            </a:rPr>
            <a:t>を推進し、繰出金を削減していくよう努める必要がある。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360_&#39321;&#21462;&#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92.1</v>
          </cell>
          <cell r="L73">
            <v>95.9</v>
          </cell>
          <cell r="M73">
            <v>84.1</v>
          </cell>
          <cell r="N73">
            <v>69</v>
          </cell>
          <cell r="O73">
            <v>59.2</v>
          </cell>
        </row>
        <row r="75">
          <cell r="K75">
            <v>10.5</v>
          </cell>
          <cell r="L75">
            <v>10.5</v>
          </cell>
          <cell r="M75">
            <v>10</v>
          </cell>
          <cell r="N75">
            <v>9.1999999999999993</v>
          </cell>
          <cell r="O75">
            <v>8.6</v>
          </cell>
        </row>
        <row r="77">
          <cell r="G77" t="str">
            <v>類似団体内平均値</v>
          </cell>
          <cell r="K77">
            <v>69.2</v>
          </cell>
          <cell r="L77">
            <v>58.2</v>
          </cell>
          <cell r="M77">
            <v>50.3</v>
          </cell>
          <cell r="N77">
            <v>45.9</v>
          </cell>
          <cell r="O77">
            <v>39</v>
          </cell>
        </row>
        <row r="79">
          <cell r="K79">
            <v>11.1</v>
          </cell>
          <cell r="L79">
            <v>10.3</v>
          </cell>
          <cell r="M79">
            <v>9.6</v>
          </cell>
          <cell r="N79">
            <v>8.8000000000000007</v>
          </cell>
          <cell r="O79">
            <v>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2">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41119353</v>
      </c>
      <c r="BO4" s="349"/>
      <c r="BP4" s="349"/>
      <c r="BQ4" s="349"/>
      <c r="BR4" s="349"/>
      <c r="BS4" s="349"/>
      <c r="BT4" s="349"/>
      <c r="BU4" s="350"/>
      <c r="BV4" s="348">
        <v>33996969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11.4</v>
      </c>
      <c r="CU4" s="355"/>
      <c r="CV4" s="355"/>
      <c r="CW4" s="355"/>
      <c r="CX4" s="355"/>
      <c r="CY4" s="355"/>
      <c r="CZ4" s="355"/>
      <c r="DA4" s="356"/>
      <c r="DB4" s="354">
        <v>9.5</v>
      </c>
      <c r="DC4" s="355"/>
      <c r="DD4" s="355"/>
      <c r="DE4" s="355"/>
      <c r="DF4" s="355"/>
      <c r="DG4" s="355"/>
      <c r="DH4" s="355"/>
      <c r="DI4" s="356"/>
      <c r="DJ4" s="137"/>
      <c r="DK4" s="137"/>
      <c r="DL4" s="137"/>
      <c r="DM4" s="137"/>
      <c r="DN4" s="137"/>
      <c r="DO4" s="137"/>
    </row>
    <row r="5" spans="1:119" ht="18.75" customHeight="1" x14ac:dyDescent="0.2">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38040337</v>
      </c>
      <c r="BO5" s="386"/>
      <c r="BP5" s="386"/>
      <c r="BQ5" s="386"/>
      <c r="BR5" s="386"/>
      <c r="BS5" s="386"/>
      <c r="BT5" s="386"/>
      <c r="BU5" s="387"/>
      <c r="BV5" s="385">
        <v>31600642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83.4</v>
      </c>
      <c r="CU5" s="383"/>
      <c r="CV5" s="383"/>
      <c r="CW5" s="383"/>
      <c r="CX5" s="383"/>
      <c r="CY5" s="383"/>
      <c r="CZ5" s="383"/>
      <c r="DA5" s="384"/>
      <c r="DB5" s="382">
        <v>84.6</v>
      </c>
      <c r="DC5" s="383"/>
      <c r="DD5" s="383"/>
      <c r="DE5" s="383"/>
      <c r="DF5" s="383"/>
      <c r="DG5" s="383"/>
      <c r="DH5" s="383"/>
      <c r="DI5" s="384"/>
      <c r="DJ5" s="137"/>
      <c r="DK5" s="137"/>
      <c r="DL5" s="137"/>
      <c r="DM5" s="137"/>
      <c r="DN5" s="137"/>
      <c r="DO5" s="137"/>
    </row>
    <row r="6" spans="1:119" ht="18.75" customHeight="1" x14ac:dyDescent="0.2">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3079016</v>
      </c>
      <c r="BO6" s="386"/>
      <c r="BP6" s="386"/>
      <c r="BQ6" s="386"/>
      <c r="BR6" s="386"/>
      <c r="BS6" s="386"/>
      <c r="BT6" s="386"/>
      <c r="BU6" s="387"/>
      <c r="BV6" s="385">
        <v>2396327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89.3</v>
      </c>
      <c r="CU6" s="423"/>
      <c r="CV6" s="423"/>
      <c r="CW6" s="423"/>
      <c r="CX6" s="423"/>
      <c r="CY6" s="423"/>
      <c r="CZ6" s="423"/>
      <c r="DA6" s="424"/>
      <c r="DB6" s="422">
        <v>91.5</v>
      </c>
      <c r="DC6" s="423"/>
      <c r="DD6" s="423"/>
      <c r="DE6" s="423"/>
      <c r="DF6" s="423"/>
      <c r="DG6" s="423"/>
      <c r="DH6" s="423"/>
      <c r="DI6" s="424"/>
      <c r="DJ6" s="137"/>
      <c r="DK6" s="137"/>
      <c r="DL6" s="137"/>
      <c r="DM6" s="137"/>
      <c r="DN6" s="137"/>
      <c r="DO6" s="137"/>
    </row>
    <row r="7" spans="1:119" ht="18.75" customHeight="1" x14ac:dyDescent="0.2">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816037</v>
      </c>
      <c r="BO7" s="386"/>
      <c r="BP7" s="386"/>
      <c r="BQ7" s="386"/>
      <c r="BR7" s="386"/>
      <c r="BS7" s="386"/>
      <c r="BT7" s="386"/>
      <c r="BU7" s="387"/>
      <c r="BV7" s="385">
        <v>540668</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19888481</v>
      </c>
      <c r="CU7" s="386"/>
      <c r="CV7" s="386"/>
      <c r="CW7" s="386"/>
      <c r="CX7" s="386"/>
      <c r="CY7" s="386"/>
      <c r="CZ7" s="386"/>
      <c r="DA7" s="387"/>
      <c r="DB7" s="385">
        <v>19531245</v>
      </c>
      <c r="DC7" s="386"/>
      <c r="DD7" s="386"/>
      <c r="DE7" s="386"/>
      <c r="DF7" s="386"/>
      <c r="DG7" s="386"/>
      <c r="DH7" s="386"/>
      <c r="DI7" s="387"/>
      <c r="DJ7" s="137"/>
      <c r="DK7" s="137"/>
      <c r="DL7" s="137"/>
      <c r="DM7" s="137"/>
      <c r="DN7" s="137"/>
      <c r="DO7" s="137"/>
    </row>
    <row r="8" spans="1:119" ht="18.75" customHeight="1" thickBot="1" x14ac:dyDescent="0.25">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2262979</v>
      </c>
      <c r="BO8" s="386"/>
      <c r="BP8" s="386"/>
      <c r="BQ8" s="386"/>
      <c r="BR8" s="386"/>
      <c r="BS8" s="386"/>
      <c r="BT8" s="386"/>
      <c r="BU8" s="387"/>
      <c r="BV8" s="385">
        <v>1855659</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0.55000000000000004</v>
      </c>
      <c r="DC8" s="426"/>
      <c r="DD8" s="426"/>
      <c r="DE8" s="426"/>
      <c r="DF8" s="426"/>
      <c r="DG8" s="426"/>
      <c r="DH8" s="426"/>
      <c r="DI8" s="427"/>
      <c r="DJ8" s="137"/>
      <c r="DK8" s="137"/>
      <c r="DL8" s="137"/>
      <c r="DM8" s="137"/>
      <c r="DN8" s="137"/>
      <c r="DO8" s="137"/>
    </row>
    <row r="9" spans="1:119" ht="18.75" customHeight="1" thickBot="1" x14ac:dyDescent="0.25">
      <c r="A9" s="138"/>
      <c r="B9" s="379" t="s">
        <v>93</v>
      </c>
      <c r="C9" s="380"/>
      <c r="D9" s="380"/>
      <c r="E9" s="380"/>
      <c r="F9" s="380"/>
      <c r="G9" s="380"/>
      <c r="H9" s="380"/>
      <c r="I9" s="380"/>
      <c r="J9" s="380"/>
      <c r="K9" s="428"/>
      <c r="L9" s="429" t="s">
        <v>94</v>
      </c>
      <c r="M9" s="430"/>
      <c r="N9" s="430"/>
      <c r="O9" s="430"/>
      <c r="P9" s="430"/>
      <c r="Q9" s="431"/>
      <c r="R9" s="432">
        <v>77499</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407320</v>
      </c>
      <c r="BO9" s="386"/>
      <c r="BP9" s="386"/>
      <c r="BQ9" s="386"/>
      <c r="BR9" s="386"/>
      <c r="BS9" s="386"/>
      <c r="BT9" s="386"/>
      <c r="BU9" s="387"/>
      <c r="BV9" s="385">
        <v>-964594</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12.3</v>
      </c>
      <c r="CU9" s="383"/>
      <c r="CV9" s="383"/>
      <c r="CW9" s="383"/>
      <c r="CX9" s="383"/>
      <c r="CY9" s="383"/>
      <c r="CZ9" s="383"/>
      <c r="DA9" s="384"/>
      <c r="DB9" s="382">
        <v>13.9</v>
      </c>
      <c r="DC9" s="383"/>
      <c r="DD9" s="383"/>
      <c r="DE9" s="383"/>
      <c r="DF9" s="383"/>
      <c r="DG9" s="383"/>
      <c r="DH9" s="383"/>
      <c r="DI9" s="384"/>
      <c r="DJ9" s="137"/>
      <c r="DK9" s="137"/>
      <c r="DL9" s="137"/>
      <c r="DM9" s="137"/>
      <c r="DN9" s="137"/>
      <c r="DO9" s="137"/>
    </row>
    <row r="10" spans="1:119" ht="18.75" customHeight="1" thickBot="1" x14ac:dyDescent="0.25">
      <c r="A10" s="138"/>
      <c r="B10" s="379"/>
      <c r="C10" s="380"/>
      <c r="D10" s="380"/>
      <c r="E10" s="380"/>
      <c r="F10" s="380"/>
      <c r="G10" s="380"/>
      <c r="H10" s="380"/>
      <c r="I10" s="380"/>
      <c r="J10" s="380"/>
      <c r="K10" s="428"/>
      <c r="L10" s="435" t="s">
        <v>99</v>
      </c>
      <c r="M10" s="415"/>
      <c r="N10" s="415"/>
      <c r="O10" s="415"/>
      <c r="P10" s="415"/>
      <c r="Q10" s="416"/>
      <c r="R10" s="436">
        <v>82866</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77</v>
      </c>
      <c r="AV10" s="418"/>
      <c r="AW10" s="418"/>
      <c r="AX10" s="418"/>
      <c r="AY10" s="419" t="s">
        <v>101</v>
      </c>
      <c r="AZ10" s="420"/>
      <c r="BA10" s="420"/>
      <c r="BB10" s="420"/>
      <c r="BC10" s="420"/>
      <c r="BD10" s="420"/>
      <c r="BE10" s="420"/>
      <c r="BF10" s="420"/>
      <c r="BG10" s="420"/>
      <c r="BH10" s="420"/>
      <c r="BI10" s="420"/>
      <c r="BJ10" s="420"/>
      <c r="BK10" s="420"/>
      <c r="BL10" s="420"/>
      <c r="BM10" s="421"/>
      <c r="BN10" s="385">
        <v>10358</v>
      </c>
      <c r="BO10" s="386"/>
      <c r="BP10" s="386"/>
      <c r="BQ10" s="386"/>
      <c r="BR10" s="386"/>
      <c r="BS10" s="386"/>
      <c r="BT10" s="386"/>
      <c r="BU10" s="387"/>
      <c r="BV10" s="385">
        <v>8484</v>
      </c>
      <c r="BW10" s="386"/>
      <c r="BX10" s="386"/>
      <c r="BY10" s="386"/>
      <c r="BZ10" s="386"/>
      <c r="CA10" s="386"/>
      <c r="CB10" s="386"/>
      <c r="CC10" s="38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379"/>
      <c r="C11" s="380"/>
      <c r="D11" s="380"/>
      <c r="E11" s="380"/>
      <c r="F11" s="380"/>
      <c r="G11" s="380"/>
      <c r="H11" s="380"/>
      <c r="I11" s="380"/>
      <c r="J11" s="380"/>
      <c r="K11" s="428"/>
      <c r="L11" s="439" t="s">
        <v>103</v>
      </c>
      <c r="M11" s="440"/>
      <c r="N11" s="440"/>
      <c r="O11" s="440"/>
      <c r="P11" s="440"/>
      <c r="Q11" s="441"/>
      <c r="R11" s="442" t="s">
        <v>104</v>
      </c>
      <c r="S11" s="443"/>
      <c r="T11" s="443"/>
      <c r="U11" s="443"/>
      <c r="V11" s="444"/>
      <c r="W11" s="373"/>
      <c r="X11" s="374"/>
      <c r="Y11" s="374"/>
      <c r="Z11" s="374"/>
      <c r="AA11" s="374"/>
      <c r="AB11" s="374"/>
      <c r="AC11" s="374"/>
      <c r="AD11" s="374"/>
      <c r="AE11" s="374"/>
      <c r="AF11" s="374"/>
      <c r="AG11" s="374"/>
      <c r="AH11" s="374"/>
      <c r="AI11" s="374"/>
      <c r="AJ11" s="374"/>
      <c r="AK11" s="374"/>
      <c r="AL11" s="377"/>
      <c r="AM11" s="414" t="s">
        <v>105</v>
      </c>
      <c r="AN11" s="415"/>
      <c r="AO11" s="415"/>
      <c r="AP11" s="415"/>
      <c r="AQ11" s="415"/>
      <c r="AR11" s="415"/>
      <c r="AS11" s="415"/>
      <c r="AT11" s="416"/>
      <c r="AU11" s="417" t="s">
        <v>77</v>
      </c>
      <c r="AV11" s="418"/>
      <c r="AW11" s="418"/>
      <c r="AX11" s="418"/>
      <c r="AY11" s="419" t="s">
        <v>106</v>
      </c>
      <c r="AZ11" s="420"/>
      <c r="BA11" s="420"/>
      <c r="BB11" s="420"/>
      <c r="BC11" s="420"/>
      <c r="BD11" s="420"/>
      <c r="BE11" s="420"/>
      <c r="BF11" s="420"/>
      <c r="BG11" s="420"/>
      <c r="BH11" s="420"/>
      <c r="BI11" s="420"/>
      <c r="BJ11" s="420"/>
      <c r="BK11" s="420"/>
      <c r="BL11" s="420"/>
      <c r="BM11" s="421"/>
      <c r="BN11" s="385">
        <v>197145</v>
      </c>
      <c r="BO11" s="386"/>
      <c r="BP11" s="386"/>
      <c r="BQ11" s="386"/>
      <c r="BR11" s="386"/>
      <c r="BS11" s="386"/>
      <c r="BT11" s="386"/>
      <c r="BU11" s="387"/>
      <c r="BV11" s="385">
        <v>344494</v>
      </c>
      <c r="BW11" s="386"/>
      <c r="BX11" s="386"/>
      <c r="BY11" s="386"/>
      <c r="BZ11" s="386"/>
      <c r="CA11" s="386"/>
      <c r="CB11" s="386"/>
      <c r="CC11" s="387"/>
      <c r="CD11" s="388" t="s">
        <v>107</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2">
      <c r="A12" s="138"/>
      <c r="B12" s="445" t="s">
        <v>109</v>
      </c>
      <c r="C12" s="446"/>
      <c r="D12" s="446"/>
      <c r="E12" s="446"/>
      <c r="F12" s="446"/>
      <c r="G12" s="446"/>
      <c r="H12" s="446"/>
      <c r="I12" s="446"/>
      <c r="J12" s="446"/>
      <c r="K12" s="447"/>
      <c r="L12" s="454" t="s">
        <v>110</v>
      </c>
      <c r="M12" s="455"/>
      <c r="N12" s="455"/>
      <c r="O12" s="455"/>
      <c r="P12" s="455"/>
      <c r="Q12" s="456"/>
      <c r="R12" s="457">
        <v>80015</v>
      </c>
      <c r="S12" s="458"/>
      <c r="T12" s="458"/>
      <c r="U12" s="458"/>
      <c r="V12" s="459"/>
      <c r="W12" s="460" t="s">
        <v>1</v>
      </c>
      <c r="X12" s="418"/>
      <c r="Y12" s="418"/>
      <c r="Z12" s="418"/>
      <c r="AA12" s="418"/>
      <c r="AB12" s="461"/>
      <c r="AC12" s="417" t="s">
        <v>111</v>
      </c>
      <c r="AD12" s="418"/>
      <c r="AE12" s="418"/>
      <c r="AF12" s="418"/>
      <c r="AG12" s="461"/>
      <c r="AH12" s="417" t="s">
        <v>112</v>
      </c>
      <c r="AI12" s="418"/>
      <c r="AJ12" s="418"/>
      <c r="AK12" s="418"/>
      <c r="AL12" s="462"/>
      <c r="AM12" s="414" t="s">
        <v>113</v>
      </c>
      <c r="AN12" s="415"/>
      <c r="AO12" s="415"/>
      <c r="AP12" s="415"/>
      <c r="AQ12" s="415"/>
      <c r="AR12" s="415"/>
      <c r="AS12" s="415"/>
      <c r="AT12" s="416"/>
      <c r="AU12" s="417" t="s">
        <v>114</v>
      </c>
      <c r="AV12" s="418"/>
      <c r="AW12" s="418"/>
      <c r="AX12" s="418"/>
      <c r="AY12" s="419" t="s">
        <v>115</v>
      </c>
      <c r="AZ12" s="420"/>
      <c r="BA12" s="420"/>
      <c r="BB12" s="420"/>
      <c r="BC12" s="420"/>
      <c r="BD12" s="420"/>
      <c r="BE12" s="420"/>
      <c r="BF12" s="420"/>
      <c r="BG12" s="420"/>
      <c r="BH12" s="420"/>
      <c r="BI12" s="420"/>
      <c r="BJ12" s="420"/>
      <c r="BK12" s="420"/>
      <c r="BL12" s="420"/>
      <c r="BM12" s="421"/>
      <c r="BN12" s="385">
        <v>500000</v>
      </c>
      <c r="BO12" s="386"/>
      <c r="BP12" s="386"/>
      <c r="BQ12" s="386"/>
      <c r="BR12" s="386"/>
      <c r="BS12" s="386"/>
      <c r="BT12" s="386"/>
      <c r="BU12" s="387"/>
      <c r="BV12" s="385">
        <v>290206</v>
      </c>
      <c r="BW12" s="386"/>
      <c r="BX12" s="386"/>
      <c r="BY12" s="386"/>
      <c r="BZ12" s="386"/>
      <c r="CA12" s="386"/>
      <c r="CB12" s="386"/>
      <c r="CC12" s="387"/>
      <c r="CD12" s="388" t="s">
        <v>116</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2">
      <c r="A13" s="138"/>
      <c r="B13" s="448"/>
      <c r="C13" s="449"/>
      <c r="D13" s="449"/>
      <c r="E13" s="449"/>
      <c r="F13" s="449"/>
      <c r="G13" s="449"/>
      <c r="H13" s="449"/>
      <c r="I13" s="449"/>
      <c r="J13" s="449"/>
      <c r="K13" s="450"/>
      <c r="L13" s="148"/>
      <c r="M13" s="473" t="s">
        <v>118</v>
      </c>
      <c r="N13" s="474"/>
      <c r="O13" s="474"/>
      <c r="P13" s="474"/>
      <c r="Q13" s="475"/>
      <c r="R13" s="466">
        <v>79167</v>
      </c>
      <c r="S13" s="467"/>
      <c r="T13" s="467"/>
      <c r="U13" s="467"/>
      <c r="V13" s="468"/>
      <c r="W13" s="401" t="s">
        <v>119</v>
      </c>
      <c r="X13" s="402"/>
      <c r="Y13" s="402"/>
      <c r="Z13" s="402"/>
      <c r="AA13" s="402"/>
      <c r="AB13" s="392"/>
      <c r="AC13" s="436">
        <v>4779</v>
      </c>
      <c r="AD13" s="437"/>
      <c r="AE13" s="437"/>
      <c r="AF13" s="437"/>
      <c r="AG13" s="476"/>
      <c r="AH13" s="436">
        <v>5689</v>
      </c>
      <c r="AI13" s="437"/>
      <c r="AJ13" s="437"/>
      <c r="AK13" s="437"/>
      <c r="AL13" s="438"/>
      <c r="AM13" s="414" t="s">
        <v>120</v>
      </c>
      <c r="AN13" s="415"/>
      <c r="AO13" s="415"/>
      <c r="AP13" s="415"/>
      <c r="AQ13" s="415"/>
      <c r="AR13" s="415"/>
      <c r="AS13" s="415"/>
      <c r="AT13" s="416"/>
      <c r="AU13" s="417" t="s">
        <v>121</v>
      </c>
      <c r="AV13" s="418"/>
      <c r="AW13" s="418"/>
      <c r="AX13" s="418"/>
      <c r="AY13" s="419" t="s">
        <v>122</v>
      </c>
      <c r="AZ13" s="420"/>
      <c r="BA13" s="420"/>
      <c r="BB13" s="420"/>
      <c r="BC13" s="420"/>
      <c r="BD13" s="420"/>
      <c r="BE13" s="420"/>
      <c r="BF13" s="420"/>
      <c r="BG13" s="420"/>
      <c r="BH13" s="420"/>
      <c r="BI13" s="420"/>
      <c r="BJ13" s="420"/>
      <c r="BK13" s="420"/>
      <c r="BL13" s="420"/>
      <c r="BM13" s="421"/>
      <c r="BN13" s="385">
        <v>114823</v>
      </c>
      <c r="BO13" s="386"/>
      <c r="BP13" s="386"/>
      <c r="BQ13" s="386"/>
      <c r="BR13" s="386"/>
      <c r="BS13" s="386"/>
      <c r="BT13" s="386"/>
      <c r="BU13" s="387"/>
      <c r="BV13" s="385">
        <v>-901822</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8.6</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x14ac:dyDescent="0.25">
      <c r="A14" s="138"/>
      <c r="B14" s="448"/>
      <c r="C14" s="449"/>
      <c r="D14" s="449"/>
      <c r="E14" s="449"/>
      <c r="F14" s="449"/>
      <c r="G14" s="449"/>
      <c r="H14" s="449"/>
      <c r="I14" s="449"/>
      <c r="J14" s="449"/>
      <c r="K14" s="450"/>
      <c r="L14" s="463" t="s">
        <v>124</v>
      </c>
      <c r="M14" s="464"/>
      <c r="N14" s="464"/>
      <c r="O14" s="464"/>
      <c r="P14" s="464"/>
      <c r="Q14" s="465"/>
      <c r="R14" s="466">
        <v>81065</v>
      </c>
      <c r="S14" s="467"/>
      <c r="T14" s="467"/>
      <c r="U14" s="467"/>
      <c r="V14" s="468"/>
      <c r="W14" s="375"/>
      <c r="X14" s="376"/>
      <c r="Y14" s="376"/>
      <c r="Z14" s="376"/>
      <c r="AA14" s="376"/>
      <c r="AB14" s="365"/>
      <c r="AC14" s="469">
        <v>12.4</v>
      </c>
      <c r="AD14" s="470"/>
      <c r="AE14" s="470"/>
      <c r="AF14" s="470"/>
      <c r="AG14" s="471"/>
      <c r="AH14" s="469">
        <v>12.9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59.2</v>
      </c>
      <c r="CU14" s="481"/>
      <c r="CV14" s="481"/>
      <c r="CW14" s="481"/>
      <c r="CX14" s="481"/>
      <c r="CY14" s="481"/>
      <c r="CZ14" s="481"/>
      <c r="DA14" s="482"/>
      <c r="DB14" s="480">
        <v>69</v>
      </c>
      <c r="DC14" s="481"/>
      <c r="DD14" s="481"/>
      <c r="DE14" s="481"/>
      <c r="DF14" s="481"/>
      <c r="DG14" s="481"/>
      <c r="DH14" s="481"/>
      <c r="DI14" s="482"/>
      <c r="DJ14" s="137"/>
      <c r="DK14" s="137"/>
      <c r="DL14" s="137"/>
      <c r="DM14" s="137"/>
      <c r="DN14" s="137"/>
      <c r="DO14" s="137"/>
    </row>
    <row r="15" spans="1:119" ht="18.75" customHeight="1" x14ac:dyDescent="0.2">
      <c r="A15" s="138"/>
      <c r="B15" s="448"/>
      <c r="C15" s="449"/>
      <c r="D15" s="449"/>
      <c r="E15" s="449"/>
      <c r="F15" s="449"/>
      <c r="G15" s="449"/>
      <c r="H15" s="449"/>
      <c r="I15" s="449"/>
      <c r="J15" s="449"/>
      <c r="K15" s="450"/>
      <c r="L15" s="148"/>
      <c r="M15" s="473" t="s">
        <v>118</v>
      </c>
      <c r="N15" s="474"/>
      <c r="O15" s="474"/>
      <c r="P15" s="474"/>
      <c r="Q15" s="475"/>
      <c r="R15" s="466">
        <v>80304</v>
      </c>
      <c r="S15" s="467"/>
      <c r="T15" s="467"/>
      <c r="U15" s="467"/>
      <c r="V15" s="468"/>
      <c r="W15" s="401" t="s">
        <v>126</v>
      </c>
      <c r="X15" s="402"/>
      <c r="Y15" s="402"/>
      <c r="Z15" s="402"/>
      <c r="AA15" s="402"/>
      <c r="AB15" s="392"/>
      <c r="AC15" s="436">
        <v>9346</v>
      </c>
      <c r="AD15" s="437"/>
      <c r="AE15" s="437"/>
      <c r="AF15" s="437"/>
      <c r="AG15" s="476"/>
      <c r="AH15" s="436">
        <v>11116</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8133362</v>
      </c>
      <c r="BO15" s="349"/>
      <c r="BP15" s="349"/>
      <c r="BQ15" s="349"/>
      <c r="BR15" s="349"/>
      <c r="BS15" s="349"/>
      <c r="BT15" s="349"/>
      <c r="BU15" s="350"/>
      <c r="BV15" s="348">
        <v>7835782</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24.2</v>
      </c>
      <c r="AD16" s="470"/>
      <c r="AE16" s="470"/>
      <c r="AF16" s="470"/>
      <c r="AG16" s="471"/>
      <c r="AH16" s="469">
        <v>25.2</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14977120</v>
      </c>
      <c r="BO16" s="386"/>
      <c r="BP16" s="386"/>
      <c r="BQ16" s="386"/>
      <c r="BR16" s="386"/>
      <c r="BS16" s="386"/>
      <c r="BT16" s="386"/>
      <c r="BU16" s="387"/>
      <c r="BV16" s="385">
        <v>14248698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5">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24535</v>
      </c>
      <c r="AD17" s="437"/>
      <c r="AE17" s="437"/>
      <c r="AF17" s="437"/>
      <c r="AG17" s="476"/>
      <c r="AH17" s="436">
        <v>27036</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10241390</v>
      </c>
      <c r="BO17" s="386"/>
      <c r="BP17" s="386"/>
      <c r="BQ17" s="386"/>
      <c r="BR17" s="386"/>
      <c r="BS17" s="386"/>
      <c r="BT17" s="386"/>
      <c r="BU17" s="387"/>
      <c r="BV17" s="385">
        <v>10008230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5">
      <c r="A18" s="138"/>
      <c r="B18" s="496" t="s">
        <v>136</v>
      </c>
      <c r="C18" s="428"/>
      <c r="D18" s="428"/>
      <c r="E18" s="497"/>
      <c r="F18" s="497"/>
      <c r="G18" s="497"/>
      <c r="H18" s="497"/>
      <c r="I18" s="497"/>
      <c r="J18" s="497"/>
      <c r="K18" s="497"/>
      <c r="L18" s="498">
        <v>262.35000000000002</v>
      </c>
      <c r="M18" s="498"/>
      <c r="N18" s="498"/>
      <c r="O18" s="498"/>
      <c r="P18" s="498"/>
      <c r="Q18" s="498"/>
      <c r="R18" s="499"/>
      <c r="S18" s="499"/>
      <c r="T18" s="499"/>
      <c r="U18" s="499"/>
      <c r="V18" s="500"/>
      <c r="W18" s="403"/>
      <c r="X18" s="404"/>
      <c r="Y18" s="404"/>
      <c r="Z18" s="404"/>
      <c r="AA18" s="404"/>
      <c r="AB18" s="395"/>
      <c r="AC18" s="501">
        <v>63.5</v>
      </c>
      <c r="AD18" s="502"/>
      <c r="AE18" s="502"/>
      <c r="AF18" s="502"/>
      <c r="AG18" s="503"/>
      <c r="AH18" s="501">
        <v>61.3</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16724007</v>
      </c>
      <c r="BO18" s="386"/>
      <c r="BP18" s="386"/>
      <c r="BQ18" s="386"/>
      <c r="BR18" s="386"/>
      <c r="BS18" s="386"/>
      <c r="BT18" s="386"/>
      <c r="BU18" s="387"/>
      <c r="BV18" s="385">
        <v>16491324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5">
      <c r="A19" s="138"/>
      <c r="B19" s="496" t="s">
        <v>138</v>
      </c>
      <c r="C19" s="428"/>
      <c r="D19" s="428"/>
      <c r="E19" s="497"/>
      <c r="F19" s="497"/>
      <c r="G19" s="497"/>
      <c r="H19" s="497"/>
      <c r="I19" s="497"/>
      <c r="J19" s="497"/>
      <c r="K19" s="497"/>
      <c r="L19" s="505">
        <v>295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24209738</v>
      </c>
      <c r="BO19" s="386"/>
      <c r="BP19" s="386"/>
      <c r="BQ19" s="386"/>
      <c r="BR19" s="386"/>
      <c r="BS19" s="386"/>
      <c r="BT19" s="386"/>
      <c r="BU19" s="387"/>
      <c r="BV19" s="385">
        <v>22857818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5">
      <c r="A20" s="138"/>
      <c r="B20" s="496" t="s">
        <v>140</v>
      </c>
      <c r="C20" s="428"/>
      <c r="D20" s="428"/>
      <c r="E20" s="497"/>
      <c r="F20" s="497"/>
      <c r="G20" s="497"/>
      <c r="H20" s="497"/>
      <c r="I20" s="497"/>
      <c r="J20" s="497"/>
      <c r="K20" s="497"/>
      <c r="L20" s="505">
        <v>27294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2">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5">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2">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39463600</v>
      </c>
      <c r="BO23" s="386"/>
      <c r="BP23" s="386"/>
      <c r="BQ23" s="386"/>
      <c r="BR23" s="386"/>
      <c r="BS23" s="386"/>
      <c r="BT23" s="386"/>
      <c r="BU23" s="387"/>
      <c r="BV23" s="385">
        <v>36821581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5">
      <c r="A24" s="138"/>
      <c r="B24" s="518"/>
      <c r="C24" s="519"/>
      <c r="D24" s="520"/>
      <c r="E24" s="435" t="s">
        <v>149</v>
      </c>
      <c r="F24" s="415"/>
      <c r="G24" s="415"/>
      <c r="H24" s="415"/>
      <c r="I24" s="415"/>
      <c r="J24" s="415"/>
      <c r="K24" s="416"/>
      <c r="L24" s="436">
        <v>1</v>
      </c>
      <c r="M24" s="437"/>
      <c r="N24" s="437"/>
      <c r="O24" s="437"/>
      <c r="P24" s="476"/>
      <c r="Q24" s="436">
        <v>8000</v>
      </c>
      <c r="R24" s="437"/>
      <c r="S24" s="437"/>
      <c r="T24" s="437"/>
      <c r="U24" s="437"/>
      <c r="V24" s="476"/>
      <c r="W24" s="531"/>
      <c r="X24" s="519"/>
      <c r="Y24" s="520"/>
      <c r="Z24" s="435" t="s">
        <v>150</v>
      </c>
      <c r="AA24" s="415"/>
      <c r="AB24" s="415"/>
      <c r="AC24" s="415"/>
      <c r="AD24" s="415"/>
      <c r="AE24" s="415"/>
      <c r="AF24" s="415"/>
      <c r="AG24" s="416"/>
      <c r="AH24" s="436">
        <v>549</v>
      </c>
      <c r="AI24" s="437"/>
      <c r="AJ24" s="437"/>
      <c r="AK24" s="437"/>
      <c r="AL24" s="476"/>
      <c r="AM24" s="436">
        <v>1839150</v>
      </c>
      <c r="AN24" s="437"/>
      <c r="AO24" s="437"/>
      <c r="AP24" s="437"/>
      <c r="AQ24" s="437"/>
      <c r="AR24" s="476"/>
      <c r="AS24" s="436">
        <v>3350</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23086708</v>
      </c>
      <c r="BO24" s="386"/>
      <c r="BP24" s="386"/>
      <c r="BQ24" s="386"/>
      <c r="BR24" s="386"/>
      <c r="BS24" s="386"/>
      <c r="BT24" s="386"/>
      <c r="BU24" s="387"/>
      <c r="BV24" s="385">
        <v>22756715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2">
      <c r="A25" s="138"/>
      <c r="B25" s="518"/>
      <c r="C25" s="519"/>
      <c r="D25" s="520"/>
      <c r="E25" s="435" t="s">
        <v>152</v>
      </c>
      <c r="F25" s="415"/>
      <c r="G25" s="415"/>
      <c r="H25" s="415"/>
      <c r="I25" s="415"/>
      <c r="J25" s="415"/>
      <c r="K25" s="416"/>
      <c r="L25" s="436">
        <v>1</v>
      </c>
      <c r="M25" s="437"/>
      <c r="N25" s="437"/>
      <c r="O25" s="437"/>
      <c r="P25" s="476"/>
      <c r="Q25" s="436">
        <v>6800</v>
      </c>
      <c r="R25" s="437"/>
      <c r="S25" s="437"/>
      <c r="T25" s="437"/>
      <c r="U25" s="437"/>
      <c r="V25" s="476"/>
      <c r="W25" s="531"/>
      <c r="X25" s="519"/>
      <c r="Y25" s="520"/>
      <c r="Z25" s="435" t="s">
        <v>153</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1575774</v>
      </c>
      <c r="BO25" s="349"/>
      <c r="BP25" s="349"/>
      <c r="BQ25" s="349"/>
      <c r="BR25" s="349"/>
      <c r="BS25" s="349"/>
      <c r="BT25" s="349"/>
      <c r="BU25" s="350"/>
      <c r="BV25" s="348">
        <v>2477288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2">
      <c r="A26" s="138"/>
      <c r="B26" s="518"/>
      <c r="C26" s="519"/>
      <c r="D26" s="520"/>
      <c r="E26" s="435" t="s">
        <v>155</v>
      </c>
      <c r="F26" s="415"/>
      <c r="G26" s="415"/>
      <c r="H26" s="415"/>
      <c r="I26" s="415"/>
      <c r="J26" s="415"/>
      <c r="K26" s="416"/>
      <c r="L26" s="436">
        <v>1</v>
      </c>
      <c r="M26" s="437"/>
      <c r="N26" s="437"/>
      <c r="O26" s="437"/>
      <c r="P26" s="476"/>
      <c r="Q26" s="436">
        <v>6400</v>
      </c>
      <c r="R26" s="437"/>
      <c r="S26" s="437"/>
      <c r="T26" s="437"/>
      <c r="U26" s="437"/>
      <c r="V26" s="476"/>
      <c r="W26" s="531"/>
      <c r="X26" s="519"/>
      <c r="Y26" s="520"/>
      <c r="Z26" s="435" t="s">
        <v>156</v>
      </c>
      <c r="AA26" s="541"/>
      <c r="AB26" s="541"/>
      <c r="AC26" s="541"/>
      <c r="AD26" s="541"/>
      <c r="AE26" s="541"/>
      <c r="AF26" s="541"/>
      <c r="AG26" s="542"/>
      <c r="AH26" s="436">
        <v>46</v>
      </c>
      <c r="AI26" s="437"/>
      <c r="AJ26" s="437"/>
      <c r="AK26" s="437"/>
      <c r="AL26" s="476"/>
      <c r="AM26" s="436">
        <v>161460</v>
      </c>
      <c r="AN26" s="437"/>
      <c r="AO26" s="437"/>
      <c r="AP26" s="437"/>
      <c r="AQ26" s="437"/>
      <c r="AR26" s="476"/>
      <c r="AS26" s="436">
        <v>3510</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5">
      <c r="A27" s="138"/>
      <c r="B27" s="518"/>
      <c r="C27" s="519"/>
      <c r="D27" s="520"/>
      <c r="E27" s="435" t="s">
        <v>158</v>
      </c>
      <c r="F27" s="415"/>
      <c r="G27" s="415"/>
      <c r="H27" s="415"/>
      <c r="I27" s="415"/>
      <c r="J27" s="415"/>
      <c r="K27" s="416"/>
      <c r="L27" s="436">
        <v>1</v>
      </c>
      <c r="M27" s="437"/>
      <c r="N27" s="437"/>
      <c r="O27" s="437"/>
      <c r="P27" s="476"/>
      <c r="Q27" s="436">
        <v>3900</v>
      </c>
      <c r="R27" s="437"/>
      <c r="S27" s="437"/>
      <c r="T27" s="437"/>
      <c r="U27" s="437"/>
      <c r="V27" s="476"/>
      <c r="W27" s="531"/>
      <c r="X27" s="519"/>
      <c r="Y27" s="520"/>
      <c r="Z27" s="435" t="s">
        <v>159</v>
      </c>
      <c r="AA27" s="415"/>
      <c r="AB27" s="415"/>
      <c r="AC27" s="415"/>
      <c r="AD27" s="415"/>
      <c r="AE27" s="415"/>
      <c r="AF27" s="415"/>
      <c r="AG27" s="416"/>
      <c r="AH27" s="436">
        <v>18</v>
      </c>
      <c r="AI27" s="437"/>
      <c r="AJ27" s="437"/>
      <c r="AK27" s="437"/>
      <c r="AL27" s="476"/>
      <c r="AM27" s="436">
        <v>65574</v>
      </c>
      <c r="AN27" s="437"/>
      <c r="AO27" s="437"/>
      <c r="AP27" s="437"/>
      <c r="AQ27" s="437"/>
      <c r="AR27" s="476"/>
      <c r="AS27" s="436">
        <v>3643</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235643</v>
      </c>
      <c r="BO27" s="555"/>
      <c r="BP27" s="555"/>
      <c r="BQ27" s="555"/>
      <c r="BR27" s="555"/>
      <c r="BS27" s="555"/>
      <c r="BT27" s="555"/>
      <c r="BU27" s="556"/>
      <c r="BV27" s="554">
        <v>235619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2">
      <c r="A28" s="138"/>
      <c r="B28" s="518"/>
      <c r="C28" s="519"/>
      <c r="D28" s="520"/>
      <c r="E28" s="435" t="s">
        <v>161</v>
      </c>
      <c r="F28" s="415"/>
      <c r="G28" s="415"/>
      <c r="H28" s="415"/>
      <c r="I28" s="415"/>
      <c r="J28" s="415"/>
      <c r="K28" s="416"/>
      <c r="L28" s="436">
        <v>1</v>
      </c>
      <c r="M28" s="437"/>
      <c r="N28" s="437"/>
      <c r="O28" s="437"/>
      <c r="P28" s="476"/>
      <c r="Q28" s="436">
        <v>3700</v>
      </c>
      <c r="R28" s="437"/>
      <c r="S28" s="437"/>
      <c r="T28" s="437"/>
      <c r="U28" s="437"/>
      <c r="V28" s="476"/>
      <c r="W28" s="531"/>
      <c r="X28" s="519"/>
      <c r="Y28" s="520"/>
      <c r="Z28" s="435" t="s">
        <v>162</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9066837</v>
      </c>
      <c r="BO28" s="349"/>
      <c r="BP28" s="349"/>
      <c r="BQ28" s="349"/>
      <c r="BR28" s="349"/>
      <c r="BS28" s="349"/>
      <c r="BT28" s="349"/>
      <c r="BU28" s="350"/>
      <c r="BV28" s="348">
        <v>8626479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2">
      <c r="A29" s="138"/>
      <c r="B29" s="518"/>
      <c r="C29" s="519"/>
      <c r="D29" s="520"/>
      <c r="E29" s="435" t="s">
        <v>165</v>
      </c>
      <c r="F29" s="415"/>
      <c r="G29" s="415"/>
      <c r="H29" s="415"/>
      <c r="I29" s="415"/>
      <c r="J29" s="415"/>
      <c r="K29" s="416"/>
      <c r="L29" s="436">
        <v>20</v>
      </c>
      <c r="M29" s="437"/>
      <c r="N29" s="437"/>
      <c r="O29" s="437"/>
      <c r="P29" s="476"/>
      <c r="Q29" s="436">
        <v>3500</v>
      </c>
      <c r="R29" s="437"/>
      <c r="S29" s="437"/>
      <c r="T29" s="437"/>
      <c r="U29" s="437"/>
      <c r="V29" s="476"/>
      <c r="W29" s="532"/>
      <c r="X29" s="533"/>
      <c r="Y29" s="534"/>
      <c r="Z29" s="435" t="s">
        <v>166</v>
      </c>
      <c r="AA29" s="415"/>
      <c r="AB29" s="415"/>
      <c r="AC29" s="415"/>
      <c r="AD29" s="415"/>
      <c r="AE29" s="415"/>
      <c r="AF29" s="415"/>
      <c r="AG29" s="416"/>
      <c r="AH29" s="436">
        <v>567</v>
      </c>
      <c r="AI29" s="437"/>
      <c r="AJ29" s="437"/>
      <c r="AK29" s="437"/>
      <c r="AL29" s="476"/>
      <c r="AM29" s="436">
        <v>1904724</v>
      </c>
      <c r="AN29" s="437"/>
      <c r="AO29" s="437"/>
      <c r="AP29" s="437"/>
      <c r="AQ29" s="437"/>
      <c r="AR29" s="476"/>
      <c r="AS29" s="436">
        <v>3359</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1007212</v>
      </c>
      <c r="BO29" s="386"/>
      <c r="BP29" s="386"/>
      <c r="BQ29" s="386"/>
      <c r="BR29" s="386"/>
      <c r="BS29" s="386"/>
      <c r="BT29" s="386"/>
      <c r="BU29" s="387"/>
      <c r="BV29" s="385">
        <v>1006476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5">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101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6975679</v>
      </c>
      <c r="BO30" s="555"/>
      <c r="BP30" s="555"/>
      <c r="BQ30" s="555"/>
      <c r="BR30" s="555"/>
      <c r="BS30" s="555"/>
      <c r="BT30" s="555"/>
      <c r="BU30" s="556"/>
      <c r="BV30" s="554">
        <v>4376252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x14ac:dyDescent="0.2">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香取市国民健康保険事業特別会計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香取市水道事業会計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香取市下水道事業特別会計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14</v>
      </c>
      <c r="BX34" s="566"/>
      <c r="BY34" s="567" t="str">
        <f>IF('各会計、関係団体の財政状況及び健全化判断比率'!B68="","",'各会計、関係団体の財政状況及び健全化判断比率'!B68)</f>
        <v>千葉県市町村総合事務組合（一般会計）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紅小町の郷</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2">
      <c r="A35" s="138"/>
      <c r="B35" s="164"/>
      <c r="C35" s="566">
        <f>IF(E35="","",C34+1)</f>
        <v>2</v>
      </c>
      <c r="D35" s="566"/>
      <c r="E35" s="567" t="str">
        <f>IF('各会計、関係団体の財政状況及び健全化判断比率'!B8="","",'各会計、関係団体の財政状況及び健全化判断比率'!B8)</f>
        <v>香取市土地取得事業特別会計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香取市介護保険事業特別会計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香取市簡易水道事業会計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香取市農業集落排水事業特別会計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15</v>
      </c>
      <c r="BX35" s="566"/>
      <c r="BY35" s="567" t="str">
        <f>IF('各会計、関係団体の財政状況及び健全化判断比率'!B69="","",'各会計、関係団体の財政状況及び健全化判断比率'!B69)</f>
        <v>千葉県市町村総合事務組合（千葉県自治会館管理運営特別会計）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2">
      <c r="A36" s="138"/>
      <c r="B36" s="164"/>
      <c r="C36" s="566">
        <f>IF(E36="","",C35+1)</f>
        <v>3</v>
      </c>
      <c r="D36" s="566"/>
      <c r="E36" s="567" t="str">
        <f>IF('各会計、関係団体の財政状況及び健全化判断比率'!B9="","",'各会計、関係団体の財政状況及び健全化判断比率'!B9)</f>
        <v>香取市火葬場事業特別会計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香取市訪問看護事業特別会計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IF('各会計、関係団体の財政状況及び健全化判断比率'!B36="","",'各会計、関係団体の財政状況及び健全化判断比率'!B36)</f>
        <v>香取市観光事業特別会計</v>
      </c>
      <c r="BH36" s="567"/>
      <c r="BI36" s="567"/>
      <c r="BJ36" s="567"/>
      <c r="BK36" s="567"/>
      <c r="BL36" s="567"/>
      <c r="BM36" s="567"/>
      <c r="BN36" s="567"/>
      <c r="BO36" s="567"/>
      <c r="BP36" s="567"/>
      <c r="BQ36" s="567"/>
      <c r="BR36" s="567"/>
      <c r="BS36" s="567"/>
      <c r="BT36" s="567"/>
      <c r="BU36" s="567"/>
      <c r="BV36" s="165"/>
      <c r="BW36" s="566">
        <f t="shared" si="2"/>
        <v>16</v>
      </c>
      <c r="BX36" s="566"/>
      <c r="BY36" s="567" t="str">
        <f>IF('各会計、関係団体の財政状況及び健全化判断比率'!B70="","",'各会計、関係団体の財政状況及び健全化判断比率'!B70)</f>
        <v>千葉県市町村総合事務組合（千葉県自治研修センター特別会計）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2">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香取市後期高齢者医療事業特別会計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IF('各会計、関係団体の財政状況及び健全化判断比率'!B37="","",'各会計、関係団体の財政状況及び健全化判断比率'!B37)</f>
        <v>香取市太陽光発電事業特別会計</v>
      </c>
      <c r="BH37" s="567"/>
      <c r="BI37" s="567"/>
      <c r="BJ37" s="567"/>
      <c r="BK37" s="567"/>
      <c r="BL37" s="567"/>
      <c r="BM37" s="567"/>
      <c r="BN37" s="567"/>
      <c r="BO37" s="567"/>
      <c r="BP37" s="567"/>
      <c r="BQ37" s="567"/>
      <c r="BR37" s="567"/>
      <c r="BS37" s="567"/>
      <c r="BT37" s="567"/>
      <c r="BU37" s="567"/>
      <c r="BV37" s="165"/>
      <c r="BW37" s="566">
        <f t="shared" si="2"/>
        <v>17</v>
      </c>
      <c r="BX37" s="566"/>
      <c r="BY37" s="567" t="str">
        <f>IF('各会計、関係団体の財政状況及び健全化判断比率'!B71="","",'各会計、関係団体の財政状況及び健全化判断比率'!B71)</f>
        <v>千葉県市町村総合事務組合（千葉県市町村交通災害共済特別会計）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2">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18</v>
      </c>
      <c r="BX38" s="566"/>
      <c r="BY38" s="567" t="str">
        <f>IF('各会計、関係団体の財政状況及び健全化判断比率'!B72="","",'各会計、関係団体の財政状況及び健全化判断比率'!B72)</f>
        <v>千葉県後期高齢者医療広域連合（一般会計）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2">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19</v>
      </c>
      <c r="BX39" s="566"/>
      <c r="BY39" s="567" t="str">
        <f>IF('各会計、関係団体の財政状況及び健全化判断比率'!B73="","",'各会計、関係団体の財政状況及び健全化判断比率'!B73)</f>
        <v>千葉県後期高齢者医療広域連合（後期高齢者医療特別会計）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2">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20</v>
      </c>
      <c r="BX40" s="566"/>
      <c r="BY40" s="567" t="str">
        <f>IF('各会計、関係団体の財政状況及び健全化判断比率'!B74="","",'各会計、関係団体の財政状況及び健全化判断比率'!B74)</f>
        <v>香取広域市町村圏事務組合（一般会計）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2">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21</v>
      </c>
      <c r="BX41" s="566"/>
      <c r="BY41" s="567" t="str">
        <f>IF('各会計、関係団体の財政状況及び健全化判断比率'!B75="","",'各会計、関係団体の財政状況及び健全化判断比率'!B75)</f>
        <v>香取市東庄町病院組合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2">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2">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187</v>
      </c>
    </row>
    <row r="50" spans="5:5" x14ac:dyDescent="0.2">
      <c r="E50" s="139" t="s">
        <v>188</v>
      </c>
    </row>
    <row r="51" spans="5:5" x14ac:dyDescent="0.2">
      <c r="E51" s="139" t="s">
        <v>189</v>
      </c>
    </row>
    <row r="52" spans="5:5" x14ac:dyDescent="0.2">
      <c r="E52" s="139" t="s">
        <v>190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2">
      <c r="A34" s="22"/>
      <c r="B34" s="31"/>
      <c r="C34" s="1151" t="s">
        <v>524</v>
      </c>
      <c r="D34" s="1151"/>
      <c r="E34" s="1152"/>
      <c r="F34" s="32">
        <v>14.48</v>
      </c>
      <c r="G34" s="33">
        <v>15.16</v>
      </c>
      <c r="H34" s="33">
        <v>14.18</v>
      </c>
      <c r="I34" s="33">
        <v>9.41</v>
      </c>
      <c r="J34" s="34">
        <v>11.37</v>
      </c>
      <c r="K34" s="22"/>
      <c r="L34" s="22"/>
      <c r="M34" s="22"/>
      <c r="N34" s="22"/>
      <c r="O34" s="22"/>
      <c r="P34" s="22"/>
    </row>
    <row r="35" spans="1:16" ht="39" customHeight="1" x14ac:dyDescent="0.2">
      <c r="A35" s="22"/>
      <c r="B35" s="35"/>
      <c r="C35" s="1145" t="s">
        <v>525</v>
      </c>
      <c r="D35" s="1146"/>
      <c r="E35" s="1147"/>
      <c r="F35" s="36">
        <v>2.11</v>
      </c>
      <c r="G35" s="37">
        <v>3.29</v>
      </c>
      <c r="H35" s="37">
        <v>2.0099999999999998</v>
      </c>
      <c r="I35" s="37">
        <v>2.72</v>
      </c>
      <c r="J35" s="38">
        <v>3</v>
      </c>
      <c r="K35" s="22"/>
      <c r="L35" s="22"/>
      <c r="M35" s="22"/>
      <c r="N35" s="22"/>
      <c r="O35" s="22"/>
      <c r="P35" s="22"/>
    </row>
    <row r="36" spans="1:16" ht="39" customHeight="1" x14ac:dyDescent="0.2">
      <c r="A36" s="22"/>
      <c r="B36" s="35"/>
      <c r="C36" s="1145" t="s">
        <v>526</v>
      </c>
      <c r="D36" s="1146"/>
      <c r="E36" s="1147"/>
      <c r="F36" s="36">
        <v>1.1299999999999999</v>
      </c>
      <c r="G36" s="37">
        <v>1.3</v>
      </c>
      <c r="H36" s="37">
        <v>1.43</v>
      </c>
      <c r="I36" s="37">
        <v>1.69</v>
      </c>
      <c r="J36" s="38">
        <v>1.93</v>
      </c>
      <c r="K36" s="22"/>
      <c r="L36" s="22"/>
      <c r="M36" s="22"/>
      <c r="N36" s="22"/>
      <c r="O36" s="22"/>
      <c r="P36" s="22"/>
    </row>
    <row r="37" spans="1:16" ht="39" customHeight="1" x14ac:dyDescent="0.2">
      <c r="A37" s="22"/>
      <c r="B37" s="35"/>
      <c r="C37" s="1145" t="s">
        <v>527</v>
      </c>
      <c r="D37" s="1146"/>
      <c r="E37" s="1147"/>
      <c r="F37" s="36">
        <v>0.72</v>
      </c>
      <c r="G37" s="37">
        <v>0.38</v>
      </c>
      <c r="H37" s="37">
        <v>0.47</v>
      </c>
      <c r="I37" s="37">
        <v>0.81</v>
      </c>
      <c r="J37" s="38">
        <v>1.51</v>
      </c>
      <c r="K37" s="22"/>
      <c r="L37" s="22"/>
      <c r="M37" s="22"/>
      <c r="N37" s="22"/>
      <c r="O37" s="22"/>
      <c r="P37" s="22"/>
    </row>
    <row r="38" spans="1:16" ht="39" customHeight="1" x14ac:dyDescent="0.2">
      <c r="A38" s="22"/>
      <c r="B38" s="35"/>
      <c r="C38" s="1145" t="s">
        <v>528</v>
      </c>
      <c r="D38" s="1146"/>
      <c r="E38" s="1147"/>
      <c r="F38" s="36">
        <v>2</v>
      </c>
      <c r="G38" s="37">
        <v>2.15</v>
      </c>
      <c r="H38" s="37">
        <v>2.89</v>
      </c>
      <c r="I38" s="37">
        <v>2.08</v>
      </c>
      <c r="J38" s="38">
        <v>1.1599999999999999</v>
      </c>
      <c r="K38" s="22"/>
      <c r="L38" s="22"/>
      <c r="M38" s="22"/>
      <c r="N38" s="22"/>
      <c r="O38" s="22"/>
      <c r="P38" s="22"/>
    </row>
    <row r="39" spans="1:16" ht="39" customHeight="1" x14ac:dyDescent="0.2">
      <c r="A39" s="22"/>
      <c r="B39" s="35"/>
      <c r="C39" s="1145" t="s">
        <v>529</v>
      </c>
      <c r="D39" s="1146"/>
      <c r="E39" s="1147"/>
      <c r="F39" s="36" t="s">
        <v>478</v>
      </c>
      <c r="G39" s="37" t="s">
        <v>478</v>
      </c>
      <c r="H39" s="37">
        <v>0</v>
      </c>
      <c r="I39" s="37">
        <v>0.03</v>
      </c>
      <c r="J39" s="38">
        <v>0.17</v>
      </c>
      <c r="K39" s="22"/>
      <c r="L39" s="22"/>
      <c r="M39" s="22"/>
      <c r="N39" s="22"/>
      <c r="O39" s="22"/>
      <c r="P39" s="22"/>
    </row>
    <row r="40" spans="1:16" ht="39" customHeight="1" x14ac:dyDescent="0.2">
      <c r="A40" s="22"/>
      <c r="B40" s="35"/>
      <c r="C40" s="1145" t="s">
        <v>530</v>
      </c>
      <c r="D40" s="1146"/>
      <c r="E40" s="1147"/>
      <c r="F40" s="36">
        <v>0</v>
      </c>
      <c r="G40" s="37">
        <v>0</v>
      </c>
      <c r="H40" s="37">
        <v>0</v>
      </c>
      <c r="I40" s="37">
        <v>0</v>
      </c>
      <c r="J40" s="38">
        <v>0</v>
      </c>
      <c r="K40" s="22"/>
      <c r="L40" s="22"/>
      <c r="M40" s="22"/>
      <c r="N40" s="22"/>
      <c r="O40" s="22"/>
      <c r="P40" s="22"/>
    </row>
    <row r="41" spans="1:16" ht="39" customHeight="1" x14ac:dyDescent="0.2">
      <c r="A41" s="22"/>
      <c r="B41" s="35"/>
      <c r="C41" s="1145" t="s">
        <v>531</v>
      </c>
      <c r="D41" s="1146"/>
      <c r="E41" s="1147"/>
      <c r="F41" s="36">
        <v>0</v>
      </c>
      <c r="G41" s="37">
        <v>0</v>
      </c>
      <c r="H41" s="37">
        <v>0</v>
      </c>
      <c r="I41" s="37">
        <v>0</v>
      </c>
      <c r="J41" s="38">
        <v>0</v>
      </c>
      <c r="K41" s="22"/>
      <c r="L41" s="22"/>
      <c r="M41" s="22"/>
      <c r="N41" s="22"/>
      <c r="O41" s="22"/>
      <c r="P41" s="22"/>
    </row>
    <row r="42" spans="1:16" ht="39" customHeight="1" x14ac:dyDescent="0.2">
      <c r="A42" s="22"/>
      <c r="B42" s="39"/>
      <c r="C42" s="1145" t="s">
        <v>532</v>
      </c>
      <c r="D42" s="1146"/>
      <c r="E42" s="1147"/>
      <c r="F42" s="36" t="s">
        <v>478</v>
      </c>
      <c r="G42" s="37" t="s">
        <v>478</v>
      </c>
      <c r="H42" s="37" t="s">
        <v>478</v>
      </c>
      <c r="I42" s="37" t="s">
        <v>478</v>
      </c>
      <c r="J42" s="38" t="s">
        <v>478</v>
      </c>
      <c r="K42" s="22"/>
      <c r="L42" s="22"/>
      <c r="M42" s="22"/>
      <c r="N42" s="22"/>
      <c r="O42" s="22"/>
      <c r="P42" s="22"/>
    </row>
    <row r="43" spans="1:16" ht="39" customHeight="1" thickBot="1" x14ac:dyDescent="0.25">
      <c r="A43" s="22"/>
      <c r="B43" s="40"/>
      <c r="C43" s="1148" t="s">
        <v>533</v>
      </c>
      <c r="D43" s="1149"/>
      <c r="E43" s="1150"/>
      <c r="F43" s="41">
        <v>0.08</v>
      </c>
      <c r="G43" s="42">
        <v>0.06</v>
      </c>
      <c r="H43" s="42">
        <v>0.06</v>
      </c>
      <c r="I43" s="42">
        <v>0.08</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
      <c r="A45" s="48"/>
      <c r="B45" s="1161" t="s">
        <v>10</v>
      </c>
      <c r="C45" s="1162"/>
      <c r="D45" s="58"/>
      <c r="E45" s="1167" t="s">
        <v>11</v>
      </c>
      <c r="F45" s="1167"/>
      <c r="G45" s="1167"/>
      <c r="H45" s="1167"/>
      <c r="I45" s="1167"/>
      <c r="J45" s="1168"/>
      <c r="K45" s="59">
        <v>2773</v>
      </c>
      <c r="L45" s="60">
        <v>2720</v>
      </c>
      <c r="M45" s="60">
        <v>2863</v>
      </c>
      <c r="N45" s="60">
        <v>2886</v>
      </c>
      <c r="O45" s="61">
        <v>2832</v>
      </c>
      <c r="P45" s="48"/>
      <c r="Q45" s="48"/>
      <c r="R45" s="48"/>
      <c r="S45" s="48"/>
      <c r="T45" s="48"/>
      <c r="U45" s="48"/>
    </row>
    <row r="46" spans="1:21" ht="30.75" customHeight="1" x14ac:dyDescent="0.2">
      <c r="A46" s="48"/>
      <c r="B46" s="1163"/>
      <c r="C46" s="1164"/>
      <c r="D46" s="62"/>
      <c r="E46" s="1155" t="s">
        <v>12</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2">
      <c r="A47" s="48"/>
      <c r="B47" s="1163"/>
      <c r="C47" s="1164"/>
      <c r="D47" s="62"/>
      <c r="E47" s="1155" t="s">
        <v>13</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2">
      <c r="A48" s="48"/>
      <c r="B48" s="1163"/>
      <c r="C48" s="1164"/>
      <c r="D48" s="62"/>
      <c r="E48" s="1155" t="s">
        <v>14</v>
      </c>
      <c r="F48" s="1155"/>
      <c r="G48" s="1155"/>
      <c r="H48" s="1155"/>
      <c r="I48" s="1155"/>
      <c r="J48" s="1156"/>
      <c r="K48" s="63">
        <v>949</v>
      </c>
      <c r="L48" s="64">
        <v>1193</v>
      </c>
      <c r="M48" s="64">
        <v>820</v>
      </c>
      <c r="N48" s="64">
        <v>806</v>
      </c>
      <c r="O48" s="65">
        <v>1046</v>
      </c>
      <c r="P48" s="48"/>
      <c r="Q48" s="48"/>
      <c r="R48" s="48"/>
      <c r="S48" s="48"/>
      <c r="T48" s="48"/>
      <c r="U48" s="48"/>
    </row>
    <row r="49" spans="1:21" ht="30.75" customHeight="1" x14ac:dyDescent="0.2">
      <c r="A49" s="48"/>
      <c r="B49" s="1163"/>
      <c r="C49" s="1164"/>
      <c r="D49" s="62"/>
      <c r="E49" s="1155" t="s">
        <v>15</v>
      </c>
      <c r="F49" s="1155"/>
      <c r="G49" s="1155"/>
      <c r="H49" s="1155"/>
      <c r="I49" s="1155"/>
      <c r="J49" s="1156"/>
      <c r="K49" s="63">
        <v>363</v>
      </c>
      <c r="L49" s="64">
        <v>328</v>
      </c>
      <c r="M49" s="64">
        <v>258</v>
      </c>
      <c r="N49" s="64">
        <v>263</v>
      </c>
      <c r="O49" s="65">
        <v>273</v>
      </c>
      <c r="P49" s="48"/>
      <c r="Q49" s="48"/>
      <c r="R49" s="48"/>
      <c r="S49" s="48"/>
      <c r="T49" s="48"/>
      <c r="U49" s="48"/>
    </row>
    <row r="50" spans="1:21" ht="30.75" customHeight="1" x14ac:dyDescent="0.2">
      <c r="A50" s="48"/>
      <c r="B50" s="1163"/>
      <c r="C50" s="1164"/>
      <c r="D50" s="62"/>
      <c r="E50" s="1155" t="s">
        <v>16</v>
      </c>
      <c r="F50" s="1155"/>
      <c r="G50" s="1155"/>
      <c r="H50" s="1155"/>
      <c r="I50" s="1155"/>
      <c r="J50" s="1156"/>
      <c r="K50" s="63">
        <v>56</v>
      </c>
      <c r="L50" s="64">
        <v>40</v>
      </c>
      <c r="M50" s="64">
        <v>39</v>
      </c>
      <c r="N50" s="64">
        <v>39</v>
      </c>
      <c r="O50" s="65">
        <v>38</v>
      </c>
      <c r="P50" s="48"/>
      <c r="Q50" s="48"/>
      <c r="R50" s="48"/>
      <c r="S50" s="48"/>
      <c r="T50" s="48"/>
      <c r="U50" s="48"/>
    </row>
    <row r="51" spans="1:21" ht="30.75" customHeight="1" x14ac:dyDescent="0.2">
      <c r="A51" s="48"/>
      <c r="B51" s="1165"/>
      <c r="C51" s="1166"/>
      <c r="D51" s="66"/>
      <c r="E51" s="1155" t="s">
        <v>17</v>
      </c>
      <c r="F51" s="1155"/>
      <c r="G51" s="1155"/>
      <c r="H51" s="1155"/>
      <c r="I51" s="1155"/>
      <c r="J51" s="1156"/>
      <c r="K51" s="63" t="s">
        <v>478</v>
      </c>
      <c r="L51" s="64">
        <v>0</v>
      </c>
      <c r="M51" s="64" t="s">
        <v>478</v>
      </c>
      <c r="N51" s="64" t="s">
        <v>478</v>
      </c>
      <c r="O51" s="65" t="s">
        <v>478</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2281</v>
      </c>
      <c r="L52" s="64">
        <v>2358</v>
      </c>
      <c r="M52" s="64">
        <v>2464</v>
      </c>
      <c r="N52" s="64">
        <v>2618</v>
      </c>
      <c r="O52" s="65">
        <v>2560</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1860</v>
      </c>
      <c r="L53" s="69">
        <v>1923</v>
      </c>
      <c r="M53" s="69">
        <v>1516</v>
      </c>
      <c r="N53" s="69">
        <v>1376</v>
      </c>
      <c r="O53" s="70">
        <v>1629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517</v>
      </c>
      <c r="J40" s="79" t="s">
        <v>518</v>
      </c>
      <c r="K40" s="79" t="s">
        <v>519</v>
      </c>
      <c r="L40" s="79" t="s">
        <v>520</v>
      </c>
      <c r="M40" s="80" t="s">
        <v>521</v>
      </c>
    </row>
    <row r="41" spans="2:13" ht="27.75" customHeight="1" x14ac:dyDescent="0.2">
      <c r="B41" s="1169" t="s">
        <v>23</v>
      </c>
      <c r="C41" s="1170"/>
      <c r="D41" s="81"/>
      <c r="E41" s="1175" t="s">
        <v>24</v>
      </c>
      <c r="F41" s="1175"/>
      <c r="G41" s="1175"/>
      <c r="H41" s="1176"/>
      <c r="I41" s="82">
        <v>29097</v>
      </c>
      <c r="J41" s="83">
        <v>32879</v>
      </c>
      <c r="K41" s="83">
        <v>34667</v>
      </c>
      <c r="L41" s="83">
        <v>36848</v>
      </c>
      <c r="M41" s="84">
        <v>39477</v>
      </c>
    </row>
    <row r="42" spans="2:13" ht="27.75" customHeight="1" x14ac:dyDescent="0.2">
      <c r="B42" s="1171"/>
      <c r="C42" s="1172"/>
      <c r="D42" s="85"/>
      <c r="E42" s="1177" t="s">
        <v>25</v>
      </c>
      <c r="F42" s="1177"/>
      <c r="G42" s="1177"/>
      <c r="H42" s="1178"/>
      <c r="I42" s="86">
        <v>751</v>
      </c>
      <c r="J42" s="87">
        <v>572</v>
      </c>
      <c r="K42" s="87">
        <v>459</v>
      </c>
      <c r="L42" s="87">
        <v>352</v>
      </c>
      <c r="M42" s="88">
        <v>315</v>
      </c>
    </row>
    <row r="43" spans="2:13" ht="27.75" customHeight="1" x14ac:dyDescent="0.2">
      <c r="B43" s="1171"/>
      <c r="C43" s="1172"/>
      <c r="D43" s="85"/>
      <c r="E43" s="1177" t="s">
        <v>26</v>
      </c>
      <c r="F43" s="1177"/>
      <c r="G43" s="1177"/>
      <c r="H43" s="1178"/>
      <c r="I43" s="86">
        <v>10361</v>
      </c>
      <c r="J43" s="87">
        <v>10758</v>
      </c>
      <c r="K43" s="87">
        <v>10236</v>
      </c>
      <c r="L43" s="87">
        <v>9347</v>
      </c>
      <c r="M43" s="88">
        <v>8816</v>
      </c>
    </row>
    <row r="44" spans="2:13" ht="27.75" customHeight="1" x14ac:dyDescent="0.2">
      <c r="B44" s="1171"/>
      <c r="C44" s="1172"/>
      <c r="D44" s="85"/>
      <c r="E44" s="1177" t="s">
        <v>27</v>
      </c>
      <c r="F44" s="1177"/>
      <c r="G44" s="1177"/>
      <c r="H44" s="1178"/>
      <c r="I44" s="86">
        <v>1847</v>
      </c>
      <c r="J44" s="87">
        <v>1781</v>
      </c>
      <c r="K44" s="87">
        <v>1668</v>
      </c>
      <c r="L44" s="87">
        <v>1434</v>
      </c>
      <c r="M44" s="88">
        <v>1353</v>
      </c>
    </row>
    <row r="45" spans="2:13" ht="27.75" customHeight="1" x14ac:dyDescent="0.2">
      <c r="B45" s="1171"/>
      <c r="C45" s="1172"/>
      <c r="D45" s="85"/>
      <c r="E45" s="1177" t="s">
        <v>28</v>
      </c>
      <c r="F45" s="1177"/>
      <c r="G45" s="1177"/>
      <c r="H45" s="1178"/>
      <c r="I45" s="86">
        <v>10967</v>
      </c>
      <c r="J45" s="87">
        <v>10795</v>
      </c>
      <c r="K45" s="87">
        <v>10434</v>
      </c>
      <c r="L45" s="87">
        <v>10028</v>
      </c>
      <c r="M45" s="88">
        <v>9166</v>
      </c>
    </row>
    <row r="46" spans="2:13" ht="27.75" customHeight="1" x14ac:dyDescent="0.2">
      <c r="B46" s="1171"/>
      <c r="C46" s="1172"/>
      <c r="D46" s="85"/>
      <c r="E46" s="1177" t="s">
        <v>29</v>
      </c>
      <c r="F46" s="1177"/>
      <c r="G46" s="1177"/>
      <c r="H46" s="1178"/>
      <c r="I46" s="86" t="s">
        <v>478</v>
      </c>
      <c r="J46" s="87" t="s">
        <v>478</v>
      </c>
      <c r="K46" s="87" t="s">
        <v>478</v>
      </c>
      <c r="L46" s="87">
        <v>0</v>
      </c>
      <c r="M46" s="88" t="s">
        <v>478</v>
      </c>
    </row>
    <row r="47" spans="2:13" ht="27.75" customHeight="1" x14ac:dyDescent="0.2">
      <c r="B47" s="1171"/>
      <c r="C47" s="1172"/>
      <c r="D47" s="85"/>
      <c r="E47" s="1177" t="s">
        <v>30</v>
      </c>
      <c r="F47" s="1177"/>
      <c r="G47" s="1177"/>
      <c r="H47" s="1178"/>
      <c r="I47" s="86" t="s">
        <v>478</v>
      </c>
      <c r="J47" s="87" t="s">
        <v>478</v>
      </c>
      <c r="K47" s="87" t="s">
        <v>478</v>
      </c>
      <c r="L47" s="87" t="s">
        <v>478</v>
      </c>
      <c r="M47" s="88" t="s">
        <v>478</v>
      </c>
    </row>
    <row r="48" spans="2:13" ht="27.75" customHeight="1" x14ac:dyDescent="0.2">
      <c r="B48" s="1173"/>
      <c r="C48" s="1174"/>
      <c r="D48" s="85"/>
      <c r="E48" s="1177" t="s">
        <v>31</v>
      </c>
      <c r="F48" s="1177"/>
      <c r="G48" s="1177"/>
      <c r="H48" s="1178"/>
      <c r="I48" s="86" t="s">
        <v>478</v>
      </c>
      <c r="J48" s="87" t="s">
        <v>478</v>
      </c>
      <c r="K48" s="87" t="s">
        <v>478</v>
      </c>
      <c r="L48" s="87" t="s">
        <v>478</v>
      </c>
      <c r="M48" s="88" t="s">
        <v>478</v>
      </c>
    </row>
    <row r="49" spans="2:13" ht="27.75" customHeight="1" x14ac:dyDescent="0.2">
      <c r="B49" s="1179" t="s">
        <v>32</v>
      </c>
      <c r="C49" s="1180"/>
      <c r="D49" s="89"/>
      <c r="E49" s="1177" t="s">
        <v>33</v>
      </c>
      <c r="F49" s="1177"/>
      <c r="G49" s="1177"/>
      <c r="H49" s="1178"/>
      <c r="I49" s="86">
        <v>7089</v>
      </c>
      <c r="J49" s="87">
        <v>8228</v>
      </c>
      <c r="K49" s="87">
        <v>9733</v>
      </c>
      <c r="L49" s="87">
        <v>11277</v>
      </c>
      <c r="M49" s="88">
        <v>11754</v>
      </c>
    </row>
    <row r="50" spans="2:13" ht="27.75" customHeight="1" x14ac:dyDescent="0.2">
      <c r="B50" s="1171"/>
      <c r="C50" s="1172"/>
      <c r="D50" s="85"/>
      <c r="E50" s="1177" t="s">
        <v>34</v>
      </c>
      <c r="F50" s="1177"/>
      <c r="G50" s="1177"/>
      <c r="H50" s="1178"/>
      <c r="I50" s="86">
        <v>3044</v>
      </c>
      <c r="J50" s="87">
        <v>2427</v>
      </c>
      <c r="K50" s="87">
        <v>1669</v>
      </c>
      <c r="L50" s="87">
        <v>1526</v>
      </c>
      <c r="M50" s="88">
        <v>1446</v>
      </c>
    </row>
    <row r="51" spans="2:13" ht="27.75" customHeight="1" x14ac:dyDescent="0.2">
      <c r="B51" s="1173"/>
      <c r="C51" s="1174"/>
      <c r="D51" s="85"/>
      <c r="E51" s="1177" t="s">
        <v>35</v>
      </c>
      <c r="F51" s="1177"/>
      <c r="G51" s="1177"/>
      <c r="H51" s="1178"/>
      <c r="I51" s="86">
        <v>26368</v>
      </c>
      <c r="J51" s="87">
        <v>29423</v>
      </c>
      <c r="K51" s="87">
        <v>31347</v>
      </c>
      <c r="L51" s="87">
        <v>33400</v>
      </c>
      <c r="M51" s="88">
        <v>35562</v>
      </c>
    </row>
    <row r="52" spans="2:13" ht="27.75" customHeight="1" thickBot="1" x14ac:dyDescent="0.25">
      <c r="B52" s="1181" t="s">
        <v>36</v>
      </c>
      <c r="C52" s="1182"/>
      <c r="D52" s="90"/>
      <c r="E52" s="1183" t="s">
        <v>37</v>
      </c>
      <c r="F52" s="1183"/>
      <c r="G52" s="1183"/>
      <c r="H52" s="1184"/>
      <c r="I52" s="91">
        <v>16523</v>
      </c>
      <c r="J52" s="92">
        <v>16708</v>
      </c>
      <c r="K52" s="92">
        <v>14714</v>
      </c>
      <c r="L52" s="92">
        <v>11807</v>
      </c>
      <c r="M52" s="93">
        <v>10366</v>
      </c>
    </row>
    <row r="53" spans="2:13" ht="27.75" customHeight="1" x14ac:dyDescent="0.2">
      <c r="B53" s="94" t="s">
        <v>38</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53" zoomScaleNormal="100" zoomScaleSheetLayoutView="55" workbookViewId="0">
      <selection activeCell="G65" sqref="G65:O69"/>
    </sheetView>
  </sheetViews>
  <sheetFormatPr defaultColWidth="0" defaultRowHeight="13.5" customHeight="1" zeroHeight="1" x14ac:dyDescent="0.2"/>
  <cols>
    <col min="1" max="1" width="6.33203125" style="243" customWidth="1"/>
    <col min="2" max="2" width="18.109375" style="243" customWidth="1"/>
    <col min="3" max="3" width="22.6640625" style="243" customWidth="1"/>
    <col min="4" max="9" width="18.109375" style="243" customWidth="1"/>
    <col min="10" max="10" width="22.77734375" style="243" customWidth="1"/>
    <col min="11" max="15" width="18.109375" style="243" customWidth="1"/>
    <col min="16" max="16" width="6.109375" style="250" customWidth="1"/>
    <col min="17" max="17" width="5.88671875" style="248" customWidth="1"/>
    <col min="18" max="18" width="19.109375" style="243" hidden="1"/>
    <col min="19" max="23" width="12.6640625" style="243" hidden="1"/>
    <col min="24" max="257" width="8.6640625" style="243" hidden="1"/>
    <col min="258" max="263" width="14.88671875" style="243" hidden="1"/>
    <col min="264" max="265" width="15.88671875" style="243" hidden="1"/>
    <col min="266" max="271" width="16.109375" style="243" hidden="1"/>
    <col min="272" max="272" width="6.109375" style="243" hidden="1"/>
    <col min="273" max="273" width="3" style="243" hidden="1"/>
    <col min="274" max="513" width="8.6640625" style="243" hidden="1"/>
    <col min="514" max="519" width="14.88671875" style="243" hidden="1"/>
    <col min="520" max="521" width="15.88671875" style="243" hidden="1"/>
    <col min="522" max="527" width="16.109375" style="243" hidden="1"/>
    <col min="528" max="528" width="6.109375" style="243" hidden="1"/>
    <col min="529" max="529" width="3" style="243" hidden="1"/>
    <col min="530" max="769" width="8.6640625" style="243" hidden="1"/>
    <col min="770" max="775" width="14.88671875" style="243" hidden="1"/>
    <col min="776" max="777" width="15.88671875" style="243" hidden="1"/>
    <col min="778" max="783" width="16.109375" style="243" hidden="1"/>
    <col min="784" max="784" width="6.109375" style="243" hidden="1"/>
    <col min="785" max="785" width="3" style="243" hidden="1"/>
    <col min="786" max="1025" width="8.6640625" style="243" hidden="1"/>
    <col min="1026" max="1031" width="14.88671875" style="243" hidden="1"/>
    <col min="1032" max="1033" width="15.88671875" style="243" hidden="1"/>
    <col min="1034" max="1039" width="16.109375" style="243" hidden="1"/>
    <col min="1040" max="1040" width="6.109375" style="243" hidden="1"/>
    <col min="1041" max="1041" width="3" style="243" hidden="1"/>
    <col min="1042" max="1281" width="8.6640625" style="243" hidden="1"/>
    <col min="1282" max="1287" width="14.88671875" style="243" hidden="1"/>
    <col min="1288" max="1289" width="15.88671875" style="243" hidden="1"/>
    <col min="1290" max="1295" width="16.109375" style="243" hidden="1"/>
    <col min="1296" max="1296" width="6.109375" style="243" hidden="1"/>
    <col min="1297" max="1297" width="3" style="243" hidden="1"/>
    <col min="1298" max="1537" width="8.6640625" style="243" hidden="1"/>
    <col min="1538" max="1543" width="14.88671875" style="243" hidden="1"/>
    <col min="1544" max="1545" width="15.88671875" style="243" hidden="1"/>
    <col min="1546" max="1551" width="16.109375" style="243" hidden="1"/>
    <col min="1552" max="1552" width="6.109375" style="243" hidden="1"/>
    <col min="1553" max="1553" width="3" style="243" hidden="1"/>
    <col min="1554" max="1793" width="8.6640625" style="243" hidden="1"/>
    <col min="1794" max="1799" width="14.88671875" style="243" hidden="1"/>
    <col min="1800" max="1801" width="15.88671875" style="243" hidden="1"/>
    <col min="1802" max="1807" width="16.109375" style="243" hidden="1"/>
    <col min="1808" max="1808" width="6.109375" style="243" hidden="1"/>
    <col min="1809" max="1809" width="3" style="243" hidden="1"/>
    <col min="1810" max="2049" width="8.6640625" style="243" hidden="1"/>
    <col min="2050" max="2055" width="14.88671875" style="243" hidden="1"/>
    <col min="2056" max="2057" width="15.88671875" style="243" hidden="1"/>
    <col min="2058" max="2063" width="16.109375" style="243" hidden="1"/>
    <col min="2064" max="2064" width="6.109375" style="243" hidden="1"/>
    <col min="2065" max="2065" width="3" style="243" hidden="1"/>
    <col min="2066" max="2305" width="8.6640625" style="243" hidden="1"/>
    <col min="2306" max="2311" width="14.88671875" style="243" hidden="1"/>
    <col min="2312" max="2313" width="15.88671875" style="243" hidden="1"/>
    <col min="2314" max="2319" width="16.109375" style="243" hidden="1"/>
    <col min="2320" max="2320" width="6.109375" style="243" hidden="1"/>
    <col min="2321" max="2321" width="3" style="243" hidden="1"/>
    <col min="2322" max="2561" width="8.6640625" style="243" hidden="1"/>
    <col min="2562" max="2567" width="14.88671875" style="243" hidden="1"/>
    <col min="2568" max="2569" width="15.88671875" style="243" hidden="1"/>
    <col min="2570" max="2575" width="16.109375" style="243" hidden="1"/>
    <col min="2576" max="2576" width="6.109375" style="243" hidden="1"/>
    <col min="2577" max="2577" width="3" style="243" hidden="1"/>
    <col min="2578" max="2817" width="8.6640625" style="243" hidden="1"/>
    <col min="2818" max="2823" width="14.88671875" style="243" hidden="1"/>
    <col min="2824" max="2825" width="15.88671875" style="243" hidden="1"/>
    <col min="2826" max="2831" width="16.109375" style="243" hidden="1"/>
    <col min="2832" max="2832" width="6.109375" style="243" hidden="1"/>
    <col min="2833" max="2833" width="3" style="243" hidden="1"/>
    <col min="2834" max="3073" width="8.6640625" style="243" hidden="1"/>
    <col min="3074" max="3079" width="14.88671875" style="243" hidden="1"/>
    <col min="3080" max="3081" width="15.88671875" style="243" hidden="1"/>
    <col min="3082" max="3087" width="16.109375" style="243" hidden="1"/>
    <col min="3088" max="3088" width="6.109375" style="243" hidden="1"/>
    <col min="3089" max="3089" width="3" style="243" hidden="1"/>
    <col min="3090" max="3329" width="8.6640625" style="243" hidden="1"/>
    <col min="3330" max="3335" width="14.88671875" style="243" hidden="1"/>
    <col min="3336" max="3337" width="15.88671875" style="243" hidden="1"/>
    <col min="3338" max="3343" width="16.109375" style="243" hidden="1"/>
    <col min="3344" max="3344" width="6.109375" style="243" hidden="1"/>
    <col min="3345" max="3345" width="3" style="243" hidden="1"/>
    <col min="3346" max="3585" width="8.6640625" style="243" hidden="1"/>
    <col min="3586" max="3591" width="14.88671875" style="243" hidden="1"/>
    <col min="3592" max="3593" width="15.88671875" style="243" hidden="1"/>
    <col min="3594" max="3599" width="16.109375" style="243" hidden="1"/>
    <col min="3600" max="3600" width="6.109375" style="243" hidden="1"/>
    <col min="3601" max="3601" width="3" style="243" hidden="1"/>
    <col min="3602" max="3841" width="8.6640625" style="243" hidden="1"/>
    <col min="3842" max="3847" width="14.88671875" style="243" hidden="1"/>
    <col min="3848" max="3849" width="15.88671875" style="243" hidden="1"/>
    <col min="3850" max="3855" width="16.109375" style="243" hidden="1"/>
    <col min="3856" max="3856" width="6.109375" style="243" hidden="1"/>
    <col min="3857" max="3857" width="3" style="243" hidden="1"/>
    <col min="3858" max="4097" width="8.6640625" style="243" hidden="1"/>
    <col min="4098" max="4103" width="14.88671875" style="243" hidden="1"/>
    <col min="4104" max="4105" width="15.88671875" style="243" hidden="1"/>
    <col min="4106" max="4111" width="16.109375" style="243" hidden="1"/>
    <col min="4112" max="4112" width="6.109375" style="243" hidden="1"/>
    <col min="4113" max="4113" width="3" style="243" hidden="1"/>
    <col min="4114" max="4353" width="8.6640625" style="243" hidden="1"/>
    <col min="4354" max="4359" width="14.88671875" style="243" hidden="1"/>
    <col min="4360" max="4361" width="15.88671875" style="243" hidden="1"/>
    <col min="4362" max="4367" width="16.109375" style="243" hidden="1"/>
    <col min="4368" max="4368" width="6.109375" style="243" hidden="1"/>
    <col min="4369" max="4369" width="3" style="243" hidden="1"/>
    <col min="4370" max="4609" width="8.6640625" style="243" hidden="1"/>
    <col min="4610" max="4615" width="14.88671875" style="243" hidden="1"/>
    <col min="4616" max="4617" width="15.88671875" style="243" hidden="1"/>
    <col min="4618" max="4623" width="16.109375" style="243" hidden="1"/>
    <col min="4624" max="4624" width="6.109375" style="243" hidden="1"/>
    <col min="4625" max="4625" width="3" style="243" hidden="1"/>
    <col min="4626" max="4865" width="8.6640625" style="243" hidden="1"/>
    <col min="4866" max="4871" width="14.88671875" style="243" hidden="1"/>
    <col min="4872" max="4873" width="15.88671875" style="243" hidden="1"/>
    <col min="4874" max="4879" width="16.109375" style="243" hidden="1"/>
    <col min="4880" max="4880" width="6.109375" style="243" hidden="1"/>
    <col min="4881" max="4881" width="3" style="243" hidden="1"/>
    <col min="4882" max="5121" width="8.6640625" style="243" hidden="1"/>
    <col min="5122" max="5127" width="14.88671875" style="243" hidden="1"/>
    <col min="5128" max="5129" width="15.88671875" style="243" hidden="1"/>
    <col min="5130" max="5135" width="16.109375" style="243" hidden="1"/>
    <col min="5136" max="5136" width="6.109375" style="243" hidden="1"/>
    <col min="5137" max="5137" width="3" style="243" hidden="1"/>
    <col min="5138" max="5377" width="8.6640625" style="243" hidden="1"/>
    <col min="5378" max="5383" width="14.88671875" style="243" hidden="1"/>
    <col min="5384" max="5385" width="15.88671875" style="243" hidden="1"/>
    <col min="5386" max="5391" width="16.109375" style="243" hidden="1"/>
    <col min="5392" max="5392" width="6.109375" style="243" hidden="1"/>
    <col min="5393" max="5393" width="3" style="243" hidden="1"/>
    <col min="5394" max="5633" width="8.6640625" style="243" hidden="1"/>
    <col min="5634" max="5639" width="14.88671875" style="243" hidden="1"/>
    <col min="5640" max="5641" width="15.88671875" style="243" hidden="1"/>
    <col min="5642" max="5647" width="16.109375" style="243" hidden="1"/>
    <col min="5648" max="5648" width="6.109375" style="243" hidden="1"/>
    <col min="5649" max="5649" width="3" style="243" hidden="1"/>
    <col min="5650" max="5889" width="8.6640625" style="243" hidden="1"/>
    <col min="5890" max="5895" width="14.88671875" style="243" hidden="1"/>
    <col min="5896" max="5897" width="15.88671875" style="243" hidden="1"/>
    <col min="5898" max="5903" width="16.109375" style="243" hidden="1"/>
    <col min="5904" max="5904" width="6.109375" style="243" hidden="1"/>
    <col min="5905" max="5905" width="3" style="243" hidden="1"/>
    <col min="5906" max="6145" width="8.6640625" style="243" hidden="1"/>
    <col min="6146" max="6151" width="14.88671875" style="243" hidden="1"/>
    <col min="6152" max="6153" width="15.88671875" style="243" hidden="1"/>
    <col min="6154" max="6159" width="16.109375" style="243" hidden="1"/>
    <col min="6160" max="6160" width="6.109375" style="243" hidden="1"/>
    <col min="6161" max="6161" width="3" style="243" hidden="1"/>
    <col min="6162" max="6401" width="8.6640625" style="243" hidden="1"/>
    <col min="6402" max="6407" width="14.88671875" style="243" hidden="1"/>
    <col min="6408" max="6409" width="15.88671875" style="243" hidden="1"/>
    <col min="6410" max="6415" width="16.109375" style="243" hidden="1"/>
    <col min="6416" max="6416" width="6.109375" style="243" hidden="1"/>
    <col min="6417" max="6417" width="3" style="243" hidden="1"/>
    <col min="6418" max="6657" width="8.6640625" style="243" hidden="1"/>
    <col min="6658" max="6663" width="14.88671875" style="243" hidden="1"/>
    <col min="6664" max="6665" width="15.88671875" style="243" hidden="1"/>
    <col min="6666" max="6671" width="16.109375" style="243" hidden="1"/>
    <col min="6672" max="6672" width="6.109375" style="243" hidden="1"/>
    <col min="6673" max="6673" width="3" style="243" hidden="1"/>
    <col min="6674" max="6913" width="8.6640625" style="243" hidden="1"/>
    <col min="6914" max="6919" width="14.88671875" style="243" hidden="1"/>
    <col min="6920" max="6921" width="15.88671875" style="243" hidden="1"/>
    <col min="6922" max="6927" width="16.109375" style="243" hidden="1"/>
    <col min="6928" max="6928" width="6.109375" style="243" hidden="1"/>
    <col min="6929" max="6929" width="3" style="243" hidden="1"/>
    <col min="6930" max="7169" width="8.6640625" style="243" hidden="1"/>
    <col min="7170" max="7175" width="14.88671875" style="243" hidden="1"/>
    <col min="7176" max="7177" width="15.88671875" style="243" hidden="1"/>
    <col min="7178" max="7183" width="16.109375" style="243" hidden="1"/>
    <col min="7184" max="7184" width="6.109375" style="243" hidden="1"/>
    <col min="7185" max="7185" width="3" style="243" hidden="1"/>
    <col min="7186" max="7425" width="8.6640625" style="243" hidden="1"/>
    <col min="7426" max="7431" width="14.88671875" style="243" hidden="1"/>
    <col min="7432" max="7433" width="15.88671875" style="243" hidden="1"/>
    <col min="7434" max="7439" width="16.109375" style="243" hidden="1"/>
    <col min="7440" max="7440" width="6.109375" style="243" hidden="1"/>
    <col min="7441" max="7441" width="3" style="243" hidden="1"/>
    <col min="7442" max="7681" width="8.6640625" style="243" hidden="1"/>
    <col min="7682" max="7687" width="14.88671875" style="243" hidden="1"/>
    <col min="7688" max="7689" width="15.88671875" style="243" hidden="1"/>
    <col min="7690" max="7695" width="16.109375" style="243" hidden="1"/>
    <col min="7696" max="7696" width="6.109375" style="243" hidden="1"/>
    <col min="7697" max="7697" width="3" style="243" hidden="1"/>
    <col min="7698" max="7937" width="8.6640625" style="243" hidden="1"/>
    <col min="7938" max="7943" width="14.88671875" style="243" hidden="1"/>
    <col min="7944" max="7945" width="15.88671875" style="243" hidden="1"/>
    <col min="7946" max="7951" width="16.109375" style="243" hidden="1"/>
    <col min="7952" max="7952" width="6.109375" style="243" hidden="1"/>
    <col min="7953" max="7953" width="3" style="243" hidden="1"/>
    <col min="7954" max="8193" width="8.6640625" style="243" hidden="1"/>
    <col min="8194" max="8199" width="14.88671875" style="243" hidden="1"/>
    <col min="8200" max="8201" width="15.88671875" style="243" hidden="1"/>
    <col min="8202" max="8207" width="16.109375" style="243" hidden="1"/>
    <col min="8208" max="8208" width="6.109375" style="243" hidden="1"/>
    <col min="8209" max="8209" width="3" style="243" hidden="1"/>
    <col min="8210" max="8449" width="8.6640625" style="243" hidden="1"/>
    <col min="8450" max="8455" width="14.88671875" style="243" hidden="1"/>
    <col min="8456" max="8457" width="15.88671875" style="243" hidden="1"/>
    <col min="8458" max="8463" width="16.109375" style="243" hidden="1"/>
    <col min="8464" max="8464" width="6.109375" style="243" hidden="1"/>
    <col min="8465" max="8465" width="3" style="243" hidden="1"/>
    <col min="8466" max="8705" width="8.6640625" style="243" hidden="1"/>
    <col min="8706" max="8711" width="14.88671875" style="243" hidden="1"/>
    <col min="8712" max="8713" width="15.88671875" style="243" hidden="1"/>
    <col min="8714" max="8719" width="16.109375" style="243" hidden="1"/>
    <col min="8720" max="8720" width="6.109375" style="243" hidden="1"/>
    <col min="8721" max="8721" width="3" style="243" hidden="1"/>
    <col min="8722" max="8961" width="8.6640625" style="243" hidden="1"/>
    <col min="8962" max="8967" width="14.88671875" style="243" hidden="1"/>
    <col min="8968" max="8969" width="15.88671875" style="243" hidden="1"/>
    <col min="8970" max="8975" width="16.109375" style="243" hidden="1"/>
    <col min="8976" max="8976" width="6.109375" style="243" hidden="1"/>
    <col min="8977" max="8977" width="3" style="243" hidden="1"/>
    <col min="8978" max="9217" width="8.6640625" style="243" hidden="1"/>
    <col min="9218" max="9223" width="14.88671875" style="243" hidden="1"/>
    <col min="9224" max="9225" width="15.88671875" style="243" hidden="1"/>
    <col min="9226" max="9231" width="16.109375" style="243" hidden="1"/>
    <col min="9232" max="9232" width="6.109375" style="243" hidden="1"/>
    <col min="9233" max="9233" width="3" style="243" hidden="1"/>
    <col min="9234" max="9473" width="8.6640625" style="243" hidden="1"/>
    <col min="9474" max="9479" width="14.88671875" style="243" hidden="1"/>
    <col min="9480" max="9481" width="15.88671875" style="243" hidden="1"/>
    <col min="9482" max="9487" width="16.109375" style="243" hidden="1"/>
    <col min="9488" max="9488" width="6.109375" style="243" hidden="1"/>
    <col min="9489" max="9489" width="3" style="243" hidden="1"/>
    <col min="9490" max="9729" width="8.6640625" style="243" hidden="1"/>
    <col min="9730" max="9735" width="14.88671875" style="243" hidden="1"/>
    <col min="9736" max="9737" width="15.88671875" style="243" hidden="1"/>
    <col min="9738" max="9743" width="16.109375" style="243" hidden="1"/>
    <col min="9744" max="9744" width="6.109375" style="243" hidden="1"/>
    <col min="9745" max="9745" width="3" style="243" hidden="1"/>
    <col min="9746" max="9985" width="8.6640625" style="243" hidden="1"/>
    <col min="9986" max="9991" width="14.88671875" style="243" hidden="1"/>
    <col min="9992" max="9993" width="15.88671875" style="243" hidden="1"/>
    <col min="9994" max="9999" width="16.109375" style="243" hidden="1"/>
    <col min="10000" max="10000" width="6.109375" style="243" hidden="1"/>
    <col min="10001" max="10001" width="3" style="243" hidden="1"/>
    <col min="10002" max="10241" width="8.6640625" style="243" hidden="1"/>
    <col min="10242" max="10247" width="14.88671875" style="243" hidden="1"/>
    <col min="10248" max="10249" width="15.88671875" style="243" hidden="1"/>
    <col min="10250" max="10255" width="16.109375" style="243" hidden="1"/>
    <col min="10256" max="10256" width="6.109375" style="243" hidden="1"/>
    <col min="10257" max="10257" width="3" style="243" hidden="1"/>
    <col min="10258" max="10497" width="8.6640625" style="243" hidden="1"/>
    <col min="10498" max="10503" width="14.88671875" style="243" hidden="1"/>
    <col min="10504" max="10505" width="15.88671875" style="243" hidden="1"/>
    <col min="10506" max="10511" width="16.109375" style="243" hidden="1"/>
    <col min="10512" max="10512" width="6.109375" style="243" hidden="1"/>
    <col min="10513" max="10513" width="3" style="243" hidden="1"/>
    <col min="10514" max="10753" width="8.6640625" style="243" hidden="1"/>
    <col min="10754" max="10759" width="14.88671875" style="243" hidden="1"/>
    <col min="10760" max="10761" width="15.88671875" style="243" hidden="1"/>
    <col min="10762" max="10767" width="16.109375" style="243" hidden="1"/>
    <col min="10768" max="10768" width="6.109375" style="243" hidden="1"/>
    <col min="10769" max="10769" width="3" style="243" hidden="1"/>
    <col min="10770" max="11009" width="8.6640625" style="243" hidden="1"/>
    <col min="11010" max="11015" width="14.88671875" style="243" hidden="1"/>
    <col min="11016" max="11017" width="15.88671875" style="243" hidden="1"/>
    <col min="11018" max="11023" width="16.109375" style="243" hidden="1"/>
    <col min="11024" max="11024" width="6.109375" style="243" hidden="1"/>
    <col min="11025" max="11025" width="3" style="243" hidden="1"/>
    <col min="11026" max="11265" width="8.6640625" style="243" hidden="1"/>
    <col min="11266" max="11271" width="14.88671875" style="243" hidden="1"/>
    <col min="11272" max="11273" width="15.88671875" style="243" hidden="1"/>
    <col min="11274" max="11279" width="16.109375" style="243" hidden="1"/>
    <col min="11280" max="11280" width="6.109375" style="243" hidden="1"/>
    <col min="11281" max="11281" width="3" style="243" hidden="1"/>
    <col min="11282" max="11521" width="8.6640625" style="243" hidden="1"/>
    <col min="11522" max="11527" width="14.88671875" style="243" hidden="1"/>
    <col min="11528" max="11529" width="15.88671875" style="243" hidden="1"/>
    <col min="11530" max="11535" width="16.109375" style="243" hidden="1"/>
    <col min="11536" max="11536" width="6.109375" style="243" hidden="1"/>
    <col min="11537" max="11537" width="3" style="243" hidden="1"/>
    <col min="11538" max="11777" width="8.6640625" style="243" hidden="1"/>
    <col min="11778" max="11783" width="14.88671875" style="243" hidden="1"/>
    <col min="11784" max="11785" width="15.88671875" style="243" hidden="1"/>
    <col min="11786" max="11791" width="16.109375" style="243" hidden="1"/>
    <col min="11792" max="11792" width="6.109375" style="243" hidden="1"/>
    <col min="11793" max="11793" width="3" style="243" hidden="1"/>
    <col min="11794" max="12033" width="8.6640625" style="243" hidden="1"/>
    <col min="12034" max="12039" width="14.88671875" style="243" hidden="1"/>
    <col min="12040" max="12041" width="15.88671875" style="243" hidden="1"/>
    <col min="12042" max="12047" width="16.109375" style="243" hidden="1"/>
    <col min="12048" max="12048" width="6.109375" style="243" hidden="1"/>
    <col min="12049" max="12049" width="3" style="243" hidden="1"/>
    <col min="12050" max="12289" width="8.6640625" style="243" hidden="1"/>
    <col min="12290" max="12295" width="14.88671875" style="243" hidden="1"/>
    <col min="12296" max="12297" width="15.88671875" style="243" hidden="1"/>
    <col min="12298" max="12303" width="16.109375" style="243" hidden="1"/>
    <col min="12304" max="12304" width="6.109375" style="243" hidden="1"/>
    <col min="12305" max="12305" width="3" style="243" hidden="1"/>
    <col min="12306" max="12545" width="8.6640625" style="243" hidden="1"/>
    <col min="12546" max="12551" width="14.88671875" style="243" hidden="1"/>
    <col min="12552" max="12553" width="15.88671875" style="243" hidden="1"/>
    <col min="12554" max="12559" width="16.109375" style="243" hidden="1"/>
    <col min="12560" max="12560" width="6.109375" style="243" hidden="1"/>
    <col min="12561" max="12561" width="3" style="243" hidden="1"/>
    <col min="12562" max="12801" width="8.6640625" style="243" hidden="1"/>
    <col min="12802" max="12807" width="14.88671875" style="243" hidden="1"/>
    <col min="12808" max="12809" width="15.88671875" style="243" hidden="1"/>
    <col min="12810" max="12815" width="16.109375" style="243" hidden="1"/>
    <col min="12816" max="12816" width="6.109375" style="243" hidden="1"/>
    <col min="12817" max="12817" width="3" style="243" hidden="1"/>
    <col min="12818" max="13057" width="8.6640625" style="243" hidden="1"/>
    <col min="13058" max="13063" width="14.88671875" style="243" hidden="1"/>
    <col min="13064" max="13065" width="15.88671875" style="243" hidden="1"/>
    <col min="13066" max="13071" width="16.109375" style="243" hidden="1"/>
    <col min="13072" max="13072" width="6.109375" style="243" hidden="1"/>
    <col min="13073" max="13073" width="3" style="243" hidden="1"/>
    <col min="13074" max="13313" width="8.6640625" style="243" hidden="1"/>
    <col min="13314" max="13319" width="14.88671875" style="243" hidden="1"/>
    <col min="13320" max="13321" width="15.88671875" style="243" hidden="1"/>
    <col min="13322" max="13327" width="16.109375" style="243" hidden="1"/>
    <col min="13328" max="13328" width="6.109375" style="243" hidden="1"/>
    <col min="13329" max="13329" width="3" style="243" hidden="1"/>
    <col min="13330" max="13569" width="8.6640625" style="243" hidden="1"/>
    <col min="13570" max="13575" width="14.88671875" style="243" hidden="1"/>
    <col min="13576" max="13577" width="15.88671875" style="243" hidden="1"/>
    <col min="13578" max="13583" width="16.109375" style="243" hidden="1"/>
    <col min="13584" max="13584" width="6.109375" style="243" hidden="1"/>
    <col min="13585" max="13585" width="3" style="243" hidden="1"/>
    <col min="13586" max="13825" width="8.6640625" style="243" hidden="1"/>
    <col min="13826" max="13831" width="14.88671875" style="243" hidden="1"/>
    <col min="13832" max="13833" width="15.88671875" style="243" hidden="1"/>
    <col min="13834" max="13839" width="16.109375" style="243" hidden="1"/>
    <col min="13840" max="13840" width="6.109375" style="243" hidden="1"/>
    <col min="13841" max="13841" width="3" style="243" hidden="1"/>
    <col min="13842" max="14081" width="8.6640625" style="243" hidden="1"/>
    <col min="14082" max="14087" width="14.88671875" style="243" hidden="1"/>
    <col min="14088" max="14089" width="15.88671875" style="243" hidden="1"/>
    <col min="14090" max="14095" width="16.109375" style="243" hidden="1"/>
    <col min="14096" max="14096" width="6.109375" style="243" hidden="1"/>
    <col min="14097" max="14097" width="3" style="243" hidden="1"/>
    <col min="14098" max="14337" width="8.6640625" style="243" hidden="1"/>
    <col min="14338" max="14343" width="14.88671875" style="243" hidden="1"/>
    <col min="14344" max="14345" width="15.88671875" style="243" hidden="1"/>
    <col min="14346" max="14351" width="16.109375" style="243" hidden="1"/>
    <col min="14352" max="14352" width="6.109375" style="243" hidden="1"/>
    <col min="14353" max="14353" width="3" style="243" hidden="1"/>
    <col min="14354" max="14593" width="8.6640625" style="243" hidden="1"/>
    <col min="14594" max="14599" width="14.88671875" style="243" hidden="1"/>
    <col min="14600" max="14601" width="15.88671875" style="243" hidden="1"/>
    <col min="14602" max="14607" width="16.109375" style="243" hidden="1"/>
    <col min="14608" max="14608" width="6.109375" style="243" hidden="1"/>
    <col min="14609" max="14609" width="3" style="243" hidden="1"/>
    <col min="14610" max="14849" width="8.6640625" style="243" hidden="1"/>
    <col min="14850" max="14855" width="14.88671875" style="243" hidden="1"/>
    <col min="14856" max="14857" width="15.88671875" style="243" hidden="1"/>
    <col min="14858" max="14863" width="16.109375" style="243" hidden="1"/>
    <col min="14864" max="14864" width="6.109375" style="243" hidden="1"/>
    <col min="14865" max="14865" width="3" style="243" hidden="1"/>
    <col min="14866" max="15105" width="8.6640625" style="243" hidden="1"/>
    <col min="15106" max="15111" width="14.88671875" style="243" hidden="1"/>
    <col min="15112" max="15113" width="15.88671875" style="243" hidden="1"/>
    <col min="15114" max="15119" width="16.109375" style="243" hidden="1"/>
    <col min="15120" max="15120" width="6.109375" style="243" hidden="1"/>
    <col min="15121" max="15121" width="3" style="243" hidden="1"/>
    <col min="15122" max="15361" width="8.6640625" style="243" hidden="1"/>
    <col min="15362" max="15367" width="14.88671875" style="243" hidden="1"/>
    <col min="15368" max="15369" width="15.88671875" style="243" hidden="1"/>
    <col min="15370" max="15375" width="16.109375" style="243" hidden="1"/>
    <col min="15376" max="15376" width="6.109375" style="243" hidden="1"/>
    <col min="15377" max="15377" width="3" style="243" hidden="1"/>
    <col min="15378" max="15617" width="8.6640625" style="243" hidden="1"/>
    <col min="15618" max="15623" width="14.88671875" style="243" hidden="1"/>
    <col min="15624" max="15625" width="15.88671875" style="243" hidden="1"/>
    <col min="15626" max="15631" width="16.109375" style="243" hidden="1"/>
    <col min="15632" max="15632" width="6.109375" style="243" hidden="1"/>
    <col min="15633" max="15633" width="3" style="243" hidden="1"/>
    <col min="15634" max="15873" width="8.6640625" style="243" hidden="1"/>
    <col min="15874" max="15879" width="14.88671875" style="243" hidden="1"/>
    <col min="15880" max="15881" width="15.88671875" style="243" hidden="1"/>
    <col min="15882" max="15887" width="16.109375" style="243" hidden="1"/>
    <col min="15888" max="15888" width="6.109375" style="243" hidden="1"/>
    <col min="15889" max="15889" width="3" style="243" hidden="1"/>
    <col min="15890" max="16129" width="8.6640625" style="243" hidden="1"/>
    <col min="16130" max="16135" width="14.88671875" style="243" hidden="1"/>
    <col min="16136" max="16137" width="15.88671875" style="243" hidden="1"/>
    <col min="16138" max="16143" width="16.109375" style="243" hidden="1"/>
    <col min="16144" max="16144" width="6.109375" style="243" hidden="1"/>
    <col min="16145" max="16145" width="3" style="243" hidden="1"/>
    <col min="16146" max="16384" width="8.6640625" style="243" hidden="1"/>
  </cols>
  <sheetData>
    <row r="1" spans="1:51" ht="42.75" customHeight="1" x14ac:dyDescent="0.2">
      <c r="A1" s="1185"/>
      <c r="B1" s="1186"/>
      <c r="P1" s="244"/>
      <c r="Q1" s="244"/>
    </row>
    <row r="2" spans="1:51" ht="25.8" x14ac:dyDescent="0.3">
      <c r="A2" s="1185"/>
      <c r="C2" s="1187"/>
      <c r="P2" s="244"/>
      <c r="Q2" s="244"/>
    </row>
    <row r="3" spans="1:51" ht="25.8" x14ac:dyDescent="0.3">
      <c r="A3" s="1185"/>
      <c r="C3" s="1187"/>
      <c r="P3" s="244"/>
      <c r="Q3" s="244"/>
    </row>
    <row r="4" spans="1:51" s="1188" customFormat="1" ht="13.2" x14ac:dyDescent="0.2">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ht="13.2" x14ac:dyDescent="0.2">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ht="13.2" x14ac:dyDescent="0.2">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ht="13.2" x14ac:dyDescent="0.2">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ht="13.2" x14ac:dyDescent="0.2">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ht="13.2" x14ac:dyDescent="0.2">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ht="13.2" x14ac:dyDescent="0.2">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550</v>
      </c>
    </row>
    <row r="11" spans="1:51" s="1188" customFormat="1" ht="13.2" x14ac:dyDescent="0.2">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ht="13.2" x14ac:dyDescent="0.2">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550</v>
      </c>
    </row>
    <row r="13" spans="1:51" s="1188" customFormat="1" ht="13.2" x14ac:dyDescent="0.2">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2">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ht="13.2" x14ac:dyDescent="0.2">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ht="13.2" x14ac:dyDescent="0.2">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ht="13.2" x14ac:dyDescent="0.2">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ht="13.2" x14ac:dyDescent="0.2">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ht="13.2" x14ac:dyDescent="0.2">
      <c r="P19" s="244"/>
      <c r="Q19" s="244"/>
    </row>
    <row r="20" spans="1:259" ht="13.2" x14ac:dyDescent="0.2">
      <c r="P20" s="244"/>
      <c r="Q20" s="244"/>
    </row>
    <row r="21" spans="1:259" ht="16.2" x14ac:dyDescent="0.2">
      <c r="B21" s="1189"/>
      <c r="C21" s="246"/>
      <c r="D21" s="246"/>
      <c r="E21" s="246"/>
      <c r="F21" s="246"/>
      <c r="G21" s="246"/>
      <c r="H21" s="246"/>
      <c r="I21" s="246"/>
      <c r="J21" s="246"/>
      <c r="K21" s="246"/>
      <c r="L21" s="246"/>
      <c r="M21" s="246"/>
      <c r="N21" s="1190"/>
      <c r="O21" s="246"/>
      <c r="P21" s="247"/>
      <c r="Q21" s="244"/>
      <c r="IY21" s="1191"/>
    </row>
    <row r="22" spans="1:259" ht="16.2" x14ac:dyDescent="0.2">
      <c r="B22" s="248"/>
      <c r="IY22" s="1192"/>
    </row>
    <row r="23" spans="1:259" ht="13.2" x14ac:dyDescent="0.2">
      <c r="B23" s="248"/>
    </row>
    <row r="24" spans="1:259" ht="13.2" x14ac:dyDescent="0.2">
      <c r="B24" s="248"/>
    </row>
    <row r="25" spans="1:259" ht="13.2" x14ac:dyDescent="0.2">
      <c r="B25" s="248"/>
    </row>
    <row r="26" spans="1:259" ht="13.2" x14ac:dyDescent="0.2">
      <c r="B26" s="248"/>
    </row>
    <row r="27" spans="1:259" ht="13.2" x14ac:dyDescent="0.2">
      <c r="B27" s="248"/>
    </row>
    <row r="28" spans="1:259" ht="13.2" x14ac:dyDescent="0.2">
      <c r="B28" s="248"/>
    </row>
    <row r="29" spans="1:259" ht="13.2" x14ac:dyDescent="0.2">
      <c r="B29" s="248"/>
    </row>
    <row r="30" spans="1:259" ht="13.2" x14ac:dyDescent="0.2">
      <c r="B30" s="248"/>
    </row>
    <row r="31" spans="1:259" ht="13.2" x14ac:dyDescent="0.2">
      <c r="B31" s="248"/>
    </row>
    <row r="32" spans="1:259" ht="13.2" x14ac:dyDescent="0.2">
      <c r="B32" s="248"/>
    </row>
    <row r="33" spans="2:17" ht="13.2" x14ac:dyDescent="0.2">
      <c r="B33" s="248"/>
    </row>
    <row r="34" spans="2:17" ht="13.2" x14ac:dyDescent="0.2">
      <c r="B34" s="248"/>
    </row>
    <row r="35" spans="2:17" ht="13.2" x14ac:dyDescent="0.2">
      <c r="B35" s="248"/>
    </row>
    <row r="36" spans="2:17" ht="13.2" x14ac:dyDescent="0.2">
      <c r="B36" s="248"/>
    </row>
    <row r="37" spans="2:17" ht="13.2" x14ac:dyDescent="0.2">
      <c r="B37" s="248"/>
    </row>
    <row r="38" spans="2:17" ht="13.2" x14ac:dyDescent="0.2">
      <c r="B38" s="248"/>
    </row>
    <row r="39" spans="2:17" ht="13.2" x14ac:dyDescent="0.2">
      <c r="B39" s="340"/>
      <c r="C39" s="306"/>
      <c r="D39" s="306"/>
      <c r="E39" s="306"/>
      <c r="F39" s="306"/>
      <c r="G39" s="306"/>
      <c r="H39" s="306"/>
      <c r="I39" s="306"/>
      <c r="J39" s="306"/>
      <c r="K39" s="306"/>
      <c r="L39" s="306"/>
      <c r="M39" s="306"/>
      <c r="N39" s="306"/>
      <c r="O39" s="306"/>
      <c r="P39" s="341"/>
    </row>
    <row r="40" spans="2:17" ht="13.2" x14ac:dyDescent="0.2">
      <c r="B40" s="1193"/>
      <c r="C40" s="244"/>
      <c r="D40" s="244"/>
      <c r="E40" s="244"/>
      <c r="F40" s="244"/>
      <c r="G40" s="244"/>
      <c r="H40" s="244"/>
      <c r="I40" s="244"/>
      <c r="J40" s="244"/>
      <c r="K40" s="244"/>
      <c r="L40" s="244"/>
      <c r="M40" s="244"/>
      <c r="N40" s="244"/>
      <c r="O40" s="244"/>
      <c r="P40" s="1193"/>
      <c r="Q40" s="244"/>
    </row>
    <row r="41" spans="2:17" ht="16.2" x14ac:dyDescent="0.2">
      <c r="B41" s="245" t="s">
        <v>551</v>
      </c>
      <c r="C41" s="246"/>
      <c r="D41" s="246"/>
      <c r="E41" s="246"/>
      <c r="F41" s="246"/>
      <c r="G41" s="246"/>
      <c r="H41" s="246"/>
      <c r="I41" s="246"/>
      <c r="J41" s="246"/>
      <c r="K41" s="246"/>
      <c r="L41" s="246"/>
      <c r="M41" s="246"/>
      <c r="N41" s="246"/>
      <c r="O41" s="246"/>
      <c r="P41" s="247"/>
    </row>
    <row r="42" spans="2:17" ht="13.2" x14ac:dyDescent="0.2">
      <c r="B42" s="248"/>
      <c r="C42" s="244"/>
      <c r="D42" s="244"/>
      <c r="E42" s="244"/>
      <c r="F42" s="244"/>
      <c r="G42" s="1194" t="s">
        <v>552</v>
      </c>
      <c r="I42" s="1195"/>
      <c r="J42" s="1195"/>
      <c r="K42" s="1195"/>
      <c r="L42" s="244"/>
      <c r="M42" s="244"/>
      <c r="N42" s="244"/>
      <c r="O42" s="244"/>
    </row>
    <row r="43" spans="2:17" ht="13.2" x14ac:dyDescent="0.2">
      <c r="B43" s="248"/>
      <c r="C43" s="244"/>
      <c r="D43" s="244"/>
      <c r="E43" s="244"/>
      <c r="F43" s="244"/>
      <c r="G43" s="1196"/>
      <c r="H43" s="1197"/>
      <c r="I43" s="1197"/>
      <c r="J43" s="1197"/>
      <c r="K43" s="1197"/>
      <c r="L43" s="1197"/>
      <c r="M43" s="1197"/>
      <c r="N43" s="1197"/>
      <c r="O43" s="1198"/>
    </row>
    <row r="44" spans="2:17" ht="13.2" x14ac:dyDescent="0.2">
      <c r="B44" s="248"/>
      <c r="C44" s="244"/>
      <c r="D44" s="244"/>
      <c r="E44" s="244"/>
      <c r="F44" s="244"/>
      <c r="G44" s="1199"/>
      <c r="H44" s="1200"/>
      <c r="I44" s="1200"/>
      <c r="J44" s="1200"/>
      <c r="K44" s="1200"/>
      <c r="L44" s="1200"/>
      <c r="M44" s="1200"/>
      <c r="N44" s="1200"/>
      <c r="O44" s="1201"/>
    </row>
    <row r="45" spans="2:17" ht="13.2" x14ac:dyDescent="0.2">
      <c r="B45" s="248"/>
      <c r="C45" s="244"/>
      <c r="D45" s="244"/>
      <c r="E45" s="244"/>
      <c r="F45" s="244"/>
      <c r="G45" s="1199"/>
      <c r="H45" s="1200"/>
      <c r="I45" s="1200"/>
      <c r="J45" s="1200"/>
      <c r="K45" s="1200"/>
      <c r="L45" s="1200"/>
      <c r="M45" s="1200"/>
      <c r="N45" s="1200"/>
      <c r="O45" s="1201"/>
    </row>
    <row r="46" spans="2:17" ht="13.2" x14ac:dyDescent="0.2">
      <c r="B46" s="248"/>
      <c r="C46" s="244"/>
      <c r="D46" s="244"/>
      <c r="E46" s="244"/>
      <c r="F46" s="244"/>
      <c r="G46" s="1199"/>
      <c r="H46" s="1200"/>
      <c r="I46" s="1200"/>
      <c r="J46" s="1200"/>
      <c r="K46" s="1200"/>
      <c r="L46" s="1200"/>
      <c r="M46" s="1200"/>
      <c r="N46" s="1200"/>
      <c r="O46" s="1201"/>
    </row>
    <row r="47" spans="2:17" ht="13.2" x14ac:dyDescent="0.2">
      <c r="B47" s="248"/>
      <c r="C47" s="244"/>
      <c r="D47" s="244"/>
      <c r="E47" s="244"/>
      <c r="F47" s="244"/>
      <c r="G47" s="1202"/>
      <c r="H47" s="1203"/>
      <c r="I47" s="1203"/>
      <c r="J47" s="1203"/>
      <c r="K47" s="1203"/>
      <c r="L47" s="1203"/>
      <c r="M47" s="1203"/>
      <c r="N47" s="1203"/>
      <c r="O47" s="1204"/>
    </row>
    <row r="48" spans="2:17" ht="13.2" x14ac:dyDescent="0.2">
      <c r="B48" s="248"/>
      <c r="C48" s="244"/>
      <c r="D48" s="244"/>
      <c r="E48" s="244"/>
      <c r="F48" s="244"/>
      <c r="G48" s="244"/>
      <c r="H48" s="1205"/>
      <c r="I48" s="1205"/>
      <c r="J48" s="1205"/>
    </row>
    <row r="49" spans="1:17" ht="13.2" x14ac:dyDescent="0.2">
      <c r="B49" s="248"/>
      <c r="C49" s="244"/>
      <c r="D49" s="244"/>
      <c r="E49" s="244"/>
      <c r="F49" s="244"/>
      <c r="G49" s="243" t="s">
        <v>553</v>
      </c>
    </row>
    <row r="50" spans="1:17" ht="13.2" x14ac:dyDescent="0.2">
      <c r="B50" s="248"/>
      <c r="C50" s="244"/>
      <c r="D50" s="244"/>
      <c r="E50" s="244"/>
      <c r="F50" s="244"/>
      <c r="G50" s="1206"/>
      <c r="H50" s="1207"/>
      <c r="I50" s="1207"/>
      <c r="J50" s="1208"/>
      <c r="K50" s="1209" t="s">
        <v>517</v>
      </c>
      <c r="L50" s="1209" t="s">
        <v>518</v>
      </c>
      <c r="M50" s="1209" t="s">
        <v>519</v>
      </c>
      <c r="N50" s="1209" t="s">
        <v>520</v>
      </c>
      <c r="O50" s="1209" t="s">
        <v>521</v>
      </c>
    </row>
    <row r="51" spans="1:17" ht="13.2" x14ac:dyDescent="0.2">
      <c r="B51" s="248"/>
      <c r="C51" s="244"/>
      <c r="D51" s="244"/>
      <c r="E51" s="244"/>
      <c r="F51" s="244"/>
      <c r="G51" s="1210" t="s">
        <v>554</v>
      </c>
      <c r="H51" s="1211"/>
      <c r="I51" s="1212" t="s">
        <v>555</v>
      </c>
      <c r="J51" s="1212"/>
      <c r="K51" s="1213"/>
      <c r="L51" s="1213"/>
      <c r="M51" s="1213"/>
      <c r="N51" s="1213"/>
      <c r="O51" s="1213"/>
    </row>
    <row r="52" spans="1:17" ht="13.2" x14ac:dyDescent="0.2">
      <c r="B52" s="248"/>
      <c r="C52" s="244"/>
      <c r="D52" s="244"/>
      <c r="E52" s="244"/>
      <c r="F52" s="244"/>
      <c r="G52" s="1214"/>
      <c r="H52" s="1215"/>
      <c r="I52" s="1216"/>
      <c r="J52" s="1216"/>
      <c r="K52" s="1217"/>
      <c r="L52" s="1217"/>
      <c r="M52" s="1217"/>
      <c r="N52" s="1217"/>
      <c r="O52" s="1217"/>
    </row>
    <row r="53" spans="1:17" ht="13.2" x14ac:dyDescent="0.2">
      <c r="A53" s="1218"/>
      <c r="B53" s="248"/>
      <c r="C53" s="244"/>
      <c r="D53" s="244"/>
      <c r="E53" s="244"/>
      <c r="F53" s="244"/>
      <c r="G53" s="1214"/>
      <c r="H53" s="1215"/>
      <c r="I53" s="1219" t="s">
        <v>556</v>
      </c>
      <c r="J53" s="1219"/>
      <c r="K53" s="1220"/>
      <c r="L53" s="1220"/>
      <c r="M53" s="1220"/>
      <c r="N53" s="1220"/>
      <c r="O53" s="1220"/>
    </row>
    <row r="54" spans="1:17" ht="13.2" x14ac:dyDescent="0.2">
      <c r="A54" s="1218"/>
      <c r="B54" s="248"/>
      <c r="C54" s="244"/>
      <c r="D54" s="244"/>
      <c r="E54" s="244"/>
      <c r="F54" s="244"/>
      <c r="G54" s="1221"/>
      <c r="H54" s="1222"/>
      <c r="I54" s="1219"/>
      <c r="J54" s="1219"/>
      <c r="K54" s="1223"/>
      <c r="L54" s="1223"/>
      <c r="M54" s="1223"/>
      <c r="N54" s="1223"/>
      <c r="O54" s="1223"/>
    </row>
    <row r="55" spans="1:17" ht="13.2" x14ac:dyDescent="0.2">
      <c r="A55" s="1218"/>
      <c r="B55" s="248"/>
      <c r="C55" s="244"/>
      <c r="D55" s="244"/>
      <c r="E55" s="244"/>
      <c r="F55" s="244"/>
      <c r="G55" s="1224" t="s">
        <v>557</v>
      </c>
      <c r="H55" s="1225"/>
      <c r="I55" s="1219" t="s">
        <v>555</v>
      </c>
      <c r="J55" s="1219"/>
      <c r="K55" s="1213"/>
      <c r="L55" s="1213"/>
      <c r="M55" s="1213"/>
      <c r="N55" s="1213"/>
      <c r="O55" s="1213"/>
    </row>
    <row r="56" spans="1:17" ht="13.2" x14ac:dyDescent="0.2">
      <c r="A56" s="1218"/>
      <c r="B56" s="248"/>
      <c r="C56" s="244"/>
      <c r="D56" s="244"/>
      <c r="E56" s="244"/>
      <c r="F56" s="244"/>
      <c r="G56" s="1226"/>
      <c r="H56" s="1227"/>
      <c r="I56" s="1219"/>
      <c r="J56" s="1219"/>
      <c r="K56" s="1217"/>
      <c r="L56" s="1217"/>
      <c r="M56" s="1217"/>
      <c r="N56" s="1217"/>
      <c r="O56" s="1217"/>
    </row>
    <row r="57" spans="1:17" s="1218" customFormat="1" ht="13.2" x14ac:dyDescent="0.2">
      <c r="B57" s="1228"/>
      <c r="C57" s="1195"/>
      <c r="D57" s="1195"/>
      <c r="E57" s="1195"/>
      <c r="F57" s="1195"/>
      <c r="G57" s="1226"/>
      <c r="H57" s="1227"/>
      <c r="I57" s="1229" t="s">
        <v>558</v>
      </c>
      <c r="J57" s="1229"/>
      <c r="K57" s="1220"/>
      <c r="L57" s="1220"/>
      <c r="M57" s="1220"/>
      <c r="N57" s="1220"/>
      <c r="O57" s="1220"/>
      <c r="P57" s="1230"/>
      <c r="Q57" s="1228"/>
    </row>
    <row r="58" spans="1:17" s="1218" customFormat="1" ht="13.2" x14ac:dyDescent="0.2">
      <c r="A58" s="243"/>
      <c r="B58" s="1228"/>
      <c r="C58" s="1195"/>
      <c r="D58" s="1195"/>
      <c r="E58" s="1195"/>
      <c r="F58" s="1195"/>
      <c r="G58" s="1231"/>
      <c r="H58" s="1232"/>
      <c r="I58" s="1229"/>
      <c r="J58" s="1229"/>
      <c r="K58" s="1223"/>
      <c r="L58" s="1223"/>
      <c r="M58" s="1223"/>
      <c r="N58" s="1223"/>
      <c r="O58" s="1223"/>
      <c r="P58" s="1230"/>
      <c r="Q58" s="1228"/>
    </row>
    <row r="59" spans="1:17" s="1218" customFormat="1" ht="13.2" x14ac:dyDescent="0.2">
      <c r="A59" s="243"/>
      <c r="B59" s="1228"/>
      <c r="C59" s="1195"/>
      <c r="D59" s="1195"/>
      <c r="E59" s="1195"/>
      <c r="F59" s="1195"/>
      <c r="G59" s="1195"/>
      <c r="H59" s="1195"/>
      <c r="I59" s="1195"/>
      <c r="J59" s="1195"/>
      <c r="K59" s="1233"/>
      <c r="L59" s="1233"/>
      <c r="M59" s="1233"/>
      <c r="N59" s="1233"/>
      <c r="O59" s="1233"/>
      <c r="P59" s="1230"/>
      <c r="Q59" s="1228"/>
    </row>
    <row r="60" spans="1:17" s="1218" customFormat="1" ht="13.2" x14ac:dyDescent="0.2">
      <c r="A60" s="243"/>
      <c r="B60" s="1228"/>
      <c r="C60" s="1195"/>
      <c r="D60" s="1195"/>
      <c r="E60" s="1195"/>
      <c r="F60" s="1195"/>
      <c r="G60" s="1195"/>
      <c r="H60" s="1195"/>
      <c r="I60" s="1195"/>
      <c r="J60" s="1195"/>
      <c r="K60" s="1233"/>
      <c r="L60" s="1233"/>
      <c r="M60" s="1233"/>
      <c r="N60" s="1233"/>
      <c r="O60" s="1233"/>
      <c r="P60" s="1230"/>
      <c r="Q60" s="1228"/>
    </row>
    <row r="61" spans="1:17" s="1218" customFormat="1" ht="13.2" x14ac:dyDescent="0.2">
      <c r="A61" s="243"/>
      <c r="B61" s="1234"/>
      <c r="C61" s="1235"/>
      <c r="D61" s="1235"/>
      <c r="E61" s="1235"/>
      <c r="F61" s="1235"/>
      <c r="G61" s="1235"/>
      <c r="H61" s="1235"/>
      <c r="I61" s="1235"/>
      <c r="J61" s="1235"/>
      <c r="K61" s="1235"/>
      <c r="L61" s="1235"/>
      <c r="M61" s="1236"/>
      <c r="N61" s="1236"/>
      <c r="O61" s="1236"/>
      <c r="P61" s="1237"/>
      <c r="Q61" s="1228"/>
    </row>
    <row r="62" spans="1:17" ht="13.2" x14ac:dyDescent="0.2">
      <c r="B62" s="1193"/>
      <c r="C62" s="1193"/>
      <c r="D62" s="1193"/>
      <c r="E62" s="1193"/>
      <c r="F62" s="1193"/>
      <c r="G62" s="1193"/>
      <c r="H62" s="1193"/>
      <c r="I62" s="1193"/>
      <c r="J62" s="1193"/>
      <c r="K62" s="1193"/>
      <c r="L62" s="1193"/>
      <c r="M62" s="1193"/>
      <c r="N62" s="1193"/>
      <c r="O62" s="1193"/>
      <c r="P62" s="1193"/>
      <c r="Q62" s="244"/>
    </row>
    <row r="63" spans="1:17" ht="16.2" x14ac:dyDescent="0.2">
      <c r="B63" s="307" t="s">
        <v>559</v>
      </c>
      <c r="C63" s="244"/>
      <c r="D63" s="244"/>
      <c r="E63" s="244"/>
      <c r="F63" s="244"/>
      <c r="G63" s="244"/>
      <c r="H63" s="244"/>
      <c r="I63" s="244"/>
      <c r="J63" s="244"/>
      <c r="K63" s="244"/>
      <c r="L63" s="244"/>
      <c r="M63" s="244"/>
      <c r="N63" s="244"/>
      <c r="O63" s="244"/>
    </row>
    <row r="64" spans="1:17" ht="13.2" x14ac:dyDescent="0.2">
      <c r="B64" s="248"/>
      <c r="C64" s="244"/>
      <c r="D64" s="244"/>
      <c r="E64" s="244"/>
      <c r="F64" s="244"/>
      <c r="G64" s="1194" t="s">
        <v>552</v>
      </c>
      <c r="I64" s="1195"/>
      <c r="J64" s="1195"/>
      <c r="K64" s="1195"/>
      <c r="L64" s="244"/>
      <c r="M64" s="244"/>
      <c r="N64" s="244"/>
      <c r="O64" s="244"/>
    </row>
    <row r="65" spans="2:30" ht="13.2" x14ac:dyDescent="0.2">
      <c r="B65" s="248"/>
      <c r="C65" s="244"/>
      <c r="D65" s="244"/>
      <c r="E65" s="244"/>
      <c r="F65" s="244"/>
      <c r="G65" s="1238" t="s">
        <v>560</v>
      </c>
      <c r="H65" s="1197"/>
      <c r="I65" s="1197"/>
      <c r="J65" s="1197"/>
      <c r="K65" s="1197"/>
      <c r="L65" s="1197"/>
      <c r="M65" s="1197"/>
      <c r="N65" s="1197"/>
      <c r="O65" s="1198"/>
    </row>
    <row r="66" spans="2:30" ht="13.2" x14ac:dyDescent="0.2">
      <c r="B66" s="248"/>
      <c r="C66" s="244"/>
      <c r="D66" s="244"/>
      <c r="E66" s="244"/>
      <c r="F66" s="244"/>
      <c r="G66" s="1199"/>
      <c r="H66" s="1200"/>
      <c r="I66" s="1200"/>
      <c r="J66" s="1200"/>
      <c r="K66" s="1200"/>
      <c r="L66" s="1200"/>
      <c r="M66" s="1200"/>
      <c r="N66" s="1200"/>
      <c r="O66" s="1201"/>
    </row>
    <row r="67" spans="2:30" ht="13.2" x14ac:dyDescent="0.2">
      <c r="B67" s="248"/>
      <c r="C67" s="244"/>
      <c r="D67" s="244"/>
      <c r="E67" s="244"/>
      <c r="F67" s="244"/>
      <c r="G67" s="1199"/>
      <c r="H67" s="1200"/>
      <c r="I67" s="1200"/>
      <c r="J67" s="1200"/>
      <c r="K67" s="1200"/>
      <c r="L67" s="1200"/>
      <c r="M67" s="1200"/>
      <c r="N67" s="1200"/>
      <c r="O67" s="1201"/>
    </row>
    <row r="68" spans="2:30" ht="13.2" x14ac:dyDescent="0.2">
      <c r="B68" s="248"/>
      <c r="C68" s="244"/>
      <c r="D68" s="244"/>
      <c r="E68" s="244"/>
      <c r="F68" s="244"/>
      <c r="G68" s="1199"/>
      <c r="H68" s="1200"/>
      <c r="I68" s="1200"/>
      <c r="J68" s="1200"/>
      <c r="K68" s="1200"/>
      <c r="L68" s="1200"/>
      <c r="M68" s="1200"/>
      <c r="N68" s="1200"/>
      <c r="O68" s="1201"/>
    </row>
    <row r="69" spans="2:30" ht="13.2" x14ac:dyDescent="0.2">
      <c r="B69" s="248"/>
      <c r="C69" s="244"/>
      <c r="D69" s="244"/>
      <c r="E69" s="244"/>
      <c r="F69" s="244"/>
      <c r="G69" s="1202"/>
      <c r="H69" s="1203"/>
      <c r="I69" s="1203"/>
      <c r="J69" s="1203"/>
      <c r="K69" s="1203"/>
      <c r="L69" s="1203"/>
      <c r="M69" s="1203"/>
      <c r="N69" s="1203"/>
      <c r="O69" s="1204"/>
    </row>
    <row r="70" spans="2:30" ht="13.2" x14ac:dyDescent="0.2">
      <c r="B70" s="248"/>
      <c r="C70" s="244"/>
      <c r="D70" s="244"/>
      <c r="E70" s="244"/>
      <c r="F70" s="244"/>
      <c r="G70" s="244"/>
      <c r="H70" s="1239"/>
      <c r="I70" s="1239"/>
      <c r="J70" s="1240"/>
      <c r="K70" s="1240"/>
      <c r="L70" s="1241"/>
      <c r="M70" s="1240"/>
      <c r="N70" s="1241"/>
      <c r="O70" s="1242"/>
    </row>
    <row r="71" spans="2:30" ht="13.2" x14ac:dyDescent="0.2">
      <c r="B71" s="248"/>
      <c r="C71" s="244"/>
      <c r="D71" s="244"/>
      <c r="E71" s="244"/>
      <c r="F71" s="244"/>
      <c r="G71" s="1243" t="s">
        <v>561</v>
      </c>
      <c r="I71" s="1244"/>
      <c r="J71" s="1240"/>
      <c r="K71" s="1240"/>
      <c r="L71" s="1241"/>
      <c r="M71" s="1240"/>
      <c r="N71" s="1241"/>
      <c r="O71" s="1242"/>
    </row>
    <row r="72" spans="2:30" ht="13.2" x14ac:dyDescent="0.2">
      <c r="B72" s="248"/>
      <c r="C72" s="244"/>
      <c r="D72" s="244"/>
      <c r="E72" s="244"/>
      <c r="F72" s="244"/>
      <c r="G72" s="1206"/>
      <c r="H72" s="1207"/>
      <c r="I72" s="1207"/>
      <c r="J72" s="1208"/>
      <c r="K72" s="1209" t="s">
        <v>517</v>
      </c>
      <c r="L72" s="1209" t="s">
        <v>518</v>
      </c>
      <c r="M72" s="1209" t="s">
        <v>519</v>
      </c>
      <c r="N72" s="1209" t="s">
        <v>520</v>
      </c>
      <c r="O72" s="1209" t="s">
        <v>521</v>
      </c>
    </row>
    <row r="73" spans="2:30" ht="13.2" x14ac:dyDescent="0.2">
      <c r="B73" s="248"/>
      <c r="C73" s="244"/>
      <c r="D73" s="244"/>
      <c r="E73" s="244"/>
      <c r="F73" s="244"/>
      <c r="G73" s="1210" t="s">
        <v>554</v>
      </c>
      <c r="H73" s="1211"/>
      <c r="I73" s="1212" t="s">
        <v>555</v>
      </c>
      <c r="J73" s="1212"/>
      <c r="K73" s="1245">
        <v>92.1</v>
      </c>
      <c r="L73" s="1245">
        <v>95.9</v>
      </c>
      <c r="M73" s="1217">
        <v>84.1</v>
      </c>
      <c r="N73" s="1217">
        <v>69</v>
      </c>
      <c r="O73" s="1217">
        <v>59.2</v>
      </c>
      <c r="S73" s="243">
        <v>9.9</v>
      </c>
    </row>
    <row r="74" spans="2:30" ht="13.2" x14ac:dyDescent="0.2">
      <c r="B74" s="248"/>
      <c r="C74" s="244"/>
      <c r="D74" s="244"/>
      <c r="E74" s="244"/>
      <c r="F74" s="244"/>
      <c r="G74" s="1214"/>
      <c r="H74" s="1215"/>
      <c r="I74" s="1216"/>
      <c r="J74" s="1216"/>
      <c r="K74" s="1245"/>
      <c r="L74" s="1245"/>
      <c r="M74" s="1217"/>
      <c r="N74" s="1217"/>
      <c r="O74" s="1217"/>
    </row>
    <row r="75" spans="2:30" ht="13.2" x14ac:dyDescent="0.2">
      <c r="B75" s="248"/>
      <c r="C75" s="244"/>
      <c r="D75" s="244"/>
      <c r="E75" s="244"/>
      <c r="F75" s="244"/>
      <c r="G75" s="1214"/>
      <c r="H75" s="1215"/>
      <c r="I75" s="1219" t="s">
        <v>562</v>
      </c>
      <c r="J75" s="1219"/>
      <c r="K75" s="1246">
        <v>10.5</v>
      </c>
      <c r="L75" s="1246">
        <v>10.5</v>
      </c>
      <c r="M75" s="1246">
        <v>10</v>
      </c>
      <c r="N75" s="1246">
        <v>9.1999999999999993</v>
      </c>
      <c r="O75" s="1246">
        <v>8.6</v>
      </c>
      <c r="U75" s="243">
        <v>81.2</v>
      </c>
      <c r="W75" s="243">
        <v>87.2</v>
      </c>
      <c r="Y75" s="243">
        <v>99.8</v>
      </c>
      <c r="AA75" s="243">
        <v>109.5</v>
      </c>
      <c r="AC75" s="243">
        <v>115.2</v>
      </c>
    </row>
    <row r="76" spans="2:30" ht="13.2" x14ac:dyDescent="0.2">
      <c r="B76" s="248"/>
      <c r="C76" s="244"/>
      <c r="D76" s="244"/>
      <c r="E76" s="244"/>
      <c r="F76" s="244"/>
      <c r="G76" s="1221"/>
      <c r="H76" s="1222"/>
      <c r="I76" s="1219"/>
      <c r="J76" s="1219"/>
      <c r="K76" s="1223"/>
      <c r="L76" s="1223"/>
      <c r="M76" s="1223"/>
      <c r="N76" s="1223"/>
      <c r="O76" s="1223"/>
    </row>
    <row r="77" spans="2:30" ht="13.2" x14ac:dyDescent="0.2">
      <c r="B77" s="248"/>
      <c r="C77" s="244"/>
      <c r="D77" s="244"/>
      <c r="E77" s="244"/>
      <c r="F77" s="244"/>
      <c r="G77" s="1224" t="s">
        <v>557</v>
      </c>
      <c r="H77" s="1225"/>
      <c r="I77" s="1219" t="s">
        <v>555</v>
      </c>
      <c r="J77" s="1219"/>
      <c r="K77" s="1245">
        <v>69.2</v>
      </c>
      <c r="L77" s="1245">
        <v>58.2</v>
      </c>
      <c r="M77" s="1217">
        <v>50.3</v>
      </c>
      <c r="N77" s="1217">
        <v>45.9</v>
      </c>
      <c r="O77" s="1217">
        <v>39</v>
      </c>
      <c r="R77" s="243">
        <v>12.3</v>
      </c>
      <c r="T77" s="243">
        <v>11.1</v>
      </c>
    </row>
    <row r="78" spans="2:30" ht="13.2" x14ac:dyDescent="0.2">
      <c r="B78" s="248"/>
      <c r="C78" s="244"/>
      <c r="D78" s="244"/>
      <c r="E78" s="244"/>
      <c r="F78" s="244"/>
      <c r="G78" s="1226"/>
      <c r="H78" s="1227"/>
      <c r="I78" s="1219"/>
      <c r="J78" s="1219"/>
      <c r="K78" s="1245"/>
      <c r="L78" s="1245"/>
      <c r="M78" s="1217"/>
      <c r="N78" s="1217"/>
      <c r="O78" s="1217"/>
    </row>
    <row r="79" spans="2:30" ht="13.2" x14ac:dyDescent="0.2">
      <c r="B79" s="248"/>
      <c r="C79" s="244"/>
      <c r="D79" s="244"/>
      <c r="E79" s="244"/>
      <c r="F79" s="244"/>
      <c r="G79" s="1226"/>
      <c r="H79" s="1227"/>
      <c r="I79" s="1247" t="s">
        <v>562</v>
      </c>
      <c r="J79" s="1229"/>
      <c r="K79" s="1248">
        <v>11.1</v>
      </c>
      <c r="L79" s="1248">
        <v>10.3</v>
      </c>
      <c r="M79" s="1248">
        <v>9.6</v>
      </c>
      <c r="N79" s="1248">
        <v>8.8000000000000007</v>
      </c>
      <c r="O79" s="1248">
        <v>9</v>
      </c>
      <c r="V79" s="243">
        <v>53.5</v>
      </c>
      <c r="X79" s="243">
        <v>48.2</v>
      </c>
      <c r="Z79" s="243">
        <v>34.200000000000003</v>
      </c>
      <c r="AB79" s="243">
        <v>30.3</v>
      </c>
      <c r="AD79" s="243">
        <v>28.9</v>
      </c>
    </row>
    <row r="80" spans="2:30" ht="13.2" x14ac:dyDescent="0.2">
      <c r="B80" s="248"/>
      <c r="C80" s="244"/>
      <c r="D80" s="244"/>
      <c r="E80" s="244"/>
      <c r="F80" s="244"/>
      <c r="G80" s="1231"/>
      <c r="H80" s="1232"/>
      <c r="I80" s="1229"/>
      <c r="J80" s="1229"/>
      <c r="K80" s="1248"/>
      <c r="L80" s="1248"/>
      <c r="M80" s="1248"/>
      <c r="N80" s="1248"/>
      <c r="O80" s="1248"/>
    </row>
    <row r="81" spans="2:17" ht="13.2" x14ac:dyDescent="0.2">
      <c r="B81" s="248"/>
      <c r="C81" s="244"/>
      <c r="D81" s="244"/>
      <c r="E81" s="244"/>
      <c r="F81" s="244"/>
      <c r="G81" s="244"/>
      <c r="H81" s="244"/>
      <c r="I81" s="244"/>
      <c r="J81" s="244"/>
      <c r="K81" s="1249"/>
      <c r="L81" s="244"/>
      <c r="M81" s="244"/>
      <c r="N81" s="244"/>
      <c r="O81" s="244"/>
    </row>
    <row r="82" spans="2:17" ht="16.2" x14ac:dyDescent="0.2">
      <c r="B82" s="248"/>
      <c r="C82" s="244"/>
      <c r="D82" s="244"/>
      <c r="E82" s="244"/>
      <c r="F82" s="244"/>
      <c r="G82" s="244"/>
      <c r="H82" s="244"/>
      <c r="I82" s="244"/>
      <c r="J82" s="244"/>
      <c r="K82" s="1250"/>
      <c r="L82" s="1250"/>
      <c r="M82" s="1250"/>
      <c r="N82" s="1250"/>
      <c r="O82" s="1250"/>
    </row>
    <row r="83" spans="2:17" ht="13.2" x14ac:dyDescent="0.2">
      <c r="B83" s="340"/>
      <c r="C83" s="306"/>
      <c r="D83" s="306"/>
      <c r="E83" s="306"/>
      <c r="F83" s="306"/>
      <c r="G83" s="306"/>
      <c r="H83" s="306"/>
      <c r="I83" s="306"/>
      <c r="J83" s="306"/>
      <c r="K83" s="306"/>
      <c r="L83" s="306"/>
      <c r="M83" s="306"/>
      <c r="N83" s="306"/>
      <c r="O83" s="306"/>
      <c r="P83" s="341"/>
    </row>
    <row r="84" spans="2:17" ht="13.2" x14ac:dyDescent="0.2">
      <c r="H84" s="244"/>
      <c r="I84" s="244"/>
      <c r="J84" s="244"/>
      <c r="K84" s="244"/>
      <c r="L84" s="244"/>
      <c r="M84" s="244"/>
      <c r="N84" s="244"/>
      <c r="O84" s="244"/>
      <c r="P84" s="244"/>
      <c r="Q84" s="244"/>
    </row>
    <row r="85" spans="2:17" ht="13.2" x14ac:dyDescent="0.2">
      <c r="B85" s="244"/>
      <c r="C85" s="244"/>
      <c r="D85" s="244"/>
      <c r="E85" s="244"/>
      <c r="F85" s="244"/>
      <c r="G85" s="244"/>
      <c r="H85" s="244"/>
      <c r="I85" s="244"/>
      <c r="J85" s="244"/>
      <c r="K85" s="244"/>
      <c r="L85" s="244"/>
      <c r="M85" s="244"/>
      <c r="N85" s="244"/>
      <c r="O85" s="244"/>
      <c r="P85" s="244"/>
      <c r="Q85" s="244"/>
    </row>
    <row r="86" spans="2:17" ht="13.2" hidden="1" x14ac:dyDescent="0.2">
      <c r="B86" s="244"/>
      <c r="C86" s="244"/>
      <c r="D86" s="244"/>
      <c r="E86" s="244"/>
      <c r="F86" s="244"/>
      <c r="G86" s="244"/>
      <c r="H86" s="244"/>
      <c r="I86" s="244"/>
      <c r="J86" s="244"/>
      <c r="K86" s="244"/>
      <c r="L86" s="244"/>
      <c r="M86" s="244"/>
      <c r="N86" s="244"/>
      <c r="O86" s="244"/>
      <c r="P86" s="244"/>
      <c r="Q86" s="244"/>
    </row>
    <row r="87" spans="2:17" ht="13.2" hidden="1" x14ac:dyDescent="0.2">
      <c r="B87" s="244"/>
      <c r="C87" s="244"/>
      <c r="D87" s="244"/>
      <c r="E87" s="244"/>
      <c r="F87" s="244"/>
      <c r="G87" s="244"/>
      <c r="H87" s="244"/>
      <c r="I87" s="244"/>
      <c r="J87" s="244"/>
      <c r="K87" s="1251"/>
      <c r="L87" s="244"/>
      <c r="M87" s="244"/>
      <c r="N87" s="244"/>
      <c r="O87" s="244"/>
      <c r="P87" s="244"/>
      <c r="Q87" s="244"/>
    </row>
    <row r="88" spans="2:17" ht="13.2" hidden="1" x14ac:dyDescent="0.2">
      <c r="B88" s="244"/>
      <c r="C88" s="244"/>
      <c r="D88" s="244"/>
      <c r="E88" s="244"/>
      <c r="F88" s="244"/>
      <c r="G88" s="244"/>
      <c r="H88" s="244"/>
      <c r="I88" s="244"/>
      <c r="J88" s="244"/>
      <c r="K88" s="244"/>
      <c r="L88" s="244"/>
      <c r="M88" s="244"/>
      <c r="N88" s="244"/>
      <c r="O88" s="244"/>
      <c r="P88" s="244"/>
      <c r="Q88" s="244"/>
    </row>
    <row r="89" spans="2:17" ht="13.2" hidden="1" x14ac:dyDescent="0.2">
      <c r="B89" s="244"/>
      <c r="C89" s="244"/>
      <c r="D89" s="244"/>
      <c r="E89" s="244"/>
      <c r="F89" s="244"/>
      <c r="G89" s="244"/>
      <c r="H89" s="244"/>
      <c r="I89" s="244"/>
      <c r="J89" s="244"/>
      <c r="K89" s="244"/>
      <c r="L89" s="244"/>
      <c r="M89" s="244"/>
      <c r="N89" s="244"/>
      <c r="O89" s="244"/>
      <c r="P89" s="244"/>
      <c r="Q89" s="244"/>
    </row>
    <row r="90" spans="2:17" ht="13.2" hidden="1" x14ac:dyDescent="0.2">
      <c r="B90" s="244"/>
      <c r="C90" s="244"/>
      <c r="D90" s="244"/>
      <c r="E90" s="244"/>
      <c r="F90" s="244"/>
      <c r="G90" s="244"/>
      <c r="H90" s="244"/>
      <c r="I90" s="244"/>
      <c r="J90" s="244"/>
      <c r="K90" s="244"/>
      <c r="L90" s="244"/>
      <c r="M90" s="244"/>
      <c r="N90" s="244"/>
      <c r="O90" s="244"/>
      <c r="P90" s="244"/>
      <c r="Q90" s="244"/>
    </row>
    <row r="91" spans="2:17" ht="13.2" hidden="1" x14ac:dyDescent="0.2">
      <c r="B91" s="244"/>
      <c r="C91" s="244"/>
      <c r="D91" s="244"/>
      <c r="E91" s="244"/>
      <c r="F91" s="244"/>
      <c r="G91" s="244"/>
      <c r="H91" s="244"/>
      <c r="I91" s="244"/>
      <c r="J91" s="244"/>
      <c r="K91" s="244"/>
      <c r="L91" s="244"/>
      <c r="M91" s="244"/>
      <c r="N91" s="244"/>
      <c r="O91" s="244"/>
      <c r="P91" s="244"/>
      <c r="Q91" s="244"/>
    </row>
    <row r="92" spans="2:17" ht="13.5" hidden="1" customHeight="1" x14ac:dyDescent="0.2">
      <c r="B92" s="244"/>
      <c r="C92" s="244"/>
      <c r="D92" s="244"/>
      <c r="E92" s="244"/>
      <c r="F92" s="244"/>
      <c r="G92" s="244"/>
      <c r="H92" s="244"/>
      <c r="I92" s="244"/>
      <c r="J92" s="244"/>
      <c r="K92" s="244"/>
      <c r="L92" s="244"/>
      <c r="M92" s="244"/>
      <c r="N92" s="244"/>
      <c r="O92" s="244"/>
      <c r="P92" s="244"/>
      <c r="Q92" s="244"/>
    </row>
    <row r="93" spans="2:17" ht="13.5" hidden="1" customHeight="1" x14ac:dyDescent="0.2">
      <c r="B93" s="244"/>
      <c r="C93" s="244"/>
      <c r="D93" s="244"/>
      <c r="E93" s="244"/>
      <c r="F93" s="244"/>
      <c r="G93" s="244"/>
      <c r="H93" s="244"/>
      <c r="I93" s="244"/>
      <c r="J93" s="244"/>
      <c r="K93" s="244"/>
      <c r="L93" s="244"/>
      <c r="M93" s="244"/>
      <c r="N93" s="244"/>
      <c r="O93" s="244"/>
      <c r="P93" s="244"/>
      <c r="Q93" s="244"/>
    </row>
    <row r="94" spans="2:17" ht="13.5" hidden="1" customHeight="1" x14ac:dyDescent="0.2">
      <c r="B94" s="244"/>
      <c r="C94" s="244"/>
      <c r="D94" s="244"/>
      <c r="E94" s="244"/>
      <c r="F94" s="244"/>
      <c r="G94" s="244"/>
      <c r="H94" s="244"/>
      <c r="I94" s="244"/>
      <c r="J94" s="244"/>
      <c r="K94" s="244"/>
      <c r="L94" s="244"/>
      <c r="M94" s="244"/>
      <c r="N94" s="244"/>
      <c r="O94" s="244"/>
      <c r="P94" s="244"/>
      <c r="Q94" s="244"/>
    </row>
    <row r="95" spans="2:17" ht="13.5" hidden="1" customHeight="1" x14ac:dyDescent="0.2">
      <c r="B95" s="244"/>
      <c r="C95" s="244"/>
      <c r="D95" s="244"/>
      <c r="E95" s="244"/>
      <c r="F95" s="244"/>
      <c r="G95" s="244"/>
      <c r="H95" s="244"/>
      <c r="I95" s="244"/>
      <c r="J95" s="244"/>
      <c r="K95" s="244"/>
      <c r="L95" s="244"/>
      <c r="M95" s="244"/>
      <c r="N95" s="244"/>
      <c r="O95" s="244"/>
      <c r="P95" s="244"/>
      <c r="Q95" s="244"/>
    </row>
    <row r="96" spans="2:17" ht="13.5" hidden="1" customHeight="1" x14ac:dyDescent="0.2">
      <c r="B96" s="244"/>
      <c r="C96" s="244"/>
      <c r="D96" s="244"/>
      <c r="E96" s="244"/>
      <c r="F96" s="244"/>
      <c r="G96" s="244"/>
      <c r="H96" s="244"/>
      <c r="I96" s="244"/>
      <c r="J96" s="244"/>
      <c r="K96" s="244"/>
      <c r="L96" s="244"/>
      <c r="M96" s="244"/>
      <c r="N96" s="244"/>
      <c r="O96" s="244"/>
      <c r="P96" s="244"/>
      <c r="Q96" s="244"/>
    </row>
    <row r="97" spans="2:17" ht="13.5" hidden="1" customHeight="1" x14ac:dyDescent="0.2">
      <c r="B97" s="244"/>
      <c r="C97" s="244"/>
      <c r="D97" s="244"/>
      <c r="E97" s="244"/>
      <c r="F97" s="244"/>
      <c r="G97" s="244"/>
      <c r="H97" s="244"/>
      <c r="I97" s="244"/>
      <c r="J97" s="244"/>
      <c r="K97" s="244"/>
      <c r="L97" s="244"/>
      <c r="M97" s="244"/>
      <c r="N97" s="244"/>
      <c r="O97" s="244"/>
      <c r="P97" s="244"/>
      <c r="Q97" s="244"/>
    </row>
    <row r="98" spans="2:17" ht="13.5" hidden="1" customHeight="1" x14ac:dyDescent="0.2">
      <c r="B98" s="244"/>
      <c r="C98" s="244"/>
      <c r="D98" s="244"/>
      <c r="E98" s="244"/>
      <c r="F98" s="244"/>
      <c r="G98" s="244"/>
      <c r="H98" s="244"/>
      <c r="I98" s="244"/>
      <c r="J98" s="244"/>
      <c r="K98" s="244"/>
      <c r="L98" s="244"/>
      <c r="M98" s="244"/>
      <c r="N98" s="244"/>
      <c r="O98" s="244"/>
      <c r="P98" s="244"/>
      <c r="Q98" s="244"/>
    </row>
    <row r="99" spans="2:17" ht="13.5" hidden="1" customHeight="1" x14ac:dyDescent="0.2">
      <c r="B99" s="244"/>
      <c r="C99" s="244"/>
      <c r="D99" s="244"/>
      <c r="E99" s="244"/>
      <c r="F99" s="244"/>
      <c r="G99" s="244"/>
      <c r="H99" s="244"/>
      <c r="I99" s="244"/>
      <c r="J99" s="244"/>
      <c r="K99" s="244"/>
      <c r="L99" s="244"/>
      <c r="M99" s="244"/>
      <c r="N99" s="244"/>
      <c r="O99" s="244"/>
      <c r="P99" s="244"/>
      <c r="Q99" s="244"/>
    </row>
    <row r="100" spans="2:17" ht="13.5" hidden="1" customHeight="1" x14ac:dyDescent="0.2">
      <c r="B100" s="244"/>
      <c r="C100" s="244"/>
      <c r="D100" s="244"/>
      <c r="E100" s="244"/>
      <c r="F100" s="244"/>
      <c r="G100" s="244"/>
      <c r="H100" s="244"/>
      <c r="I100" s="244"/>
      <c r="J100" s="244"/>
      <c r="K100" s="244"/>
      <c r="L100" s="244"/>
      <c r="M100" s="244"/>
      <c r="N100" s="244"/>
      <c r="O100" s="244"/>
      <c r="P100" s="244"/>
      <c r="Q100" s="244"/>
    </row>
    <row r="101" spans="2:17" ht="13.5" hidden="1" customHeight="1" x14ac:dyDescent="0.2">
      <c r="B101" s="244"/>
      <c r="C101" s="244"/>
      <c r="D101" s="244"/>
      <c r="E101" s="244"/>
      <c r="F101" s="244"/>
      <c r="G101" s="244"/>
      <c r="H101" s="244"/>
      <c r="I101" s="244"/>
      <c r="J101" s="244"/>
      <c r="K101" s="244"/>
      <c r="L101" s="244"/>
      <c r="M101" s="244"/>
      <c r="N101" s="244"/>
      <c r="O101" s="244"/>
      <c r="P101" s="244"/>
      <c r="Q101" s="244"/>
    </row>
    <row r="102" spans="2:17" ht="13.5" hidden="1" customHeight="1" x14ac:dyDescent="0.2">
      <c r="B102" s="244"/>
      <c r="C102" s="244"/>
      <c r="D102" s="244"/>
      <c r="E102" s="244"/>
      <c r="F102" s="244"/>
      <c r="G102" s="244"/>
      <c r="H102" s="244"/>
      <c r="I102" s="244"/>
      <c r="J102" s="244"/>
      <c r="K102" s="244"/>
      <c r="L102" s="244"/>
      <c r="M102" s="244"/>
      <c r="N102" s="244"/>
      <c r="O102" s="244"/>
      <c r="P102" s="244"/>
      <c r="Q102" s="244"/>
    </row>
    <row r="103" spans="2:17" ht="13.5" hidden="1" customHeight="1" x14ac:dyDescent="0.2">
      <c r="B103" s="244"/>
      <c r="C103" s="244"/>
      <c r="D103" s="244"/>
      <c r="E103" s="244"/>
      <c r="F103" s="244"/>
      <c r="G103" s="244"/>
      <c r="H103" s="244"/>
      <c r="I103" s="244"/>
      <c r="J103" s="244"/>
      <c r="K103" s="244"/>
      <c r="L103" s="244"/>
      <c r="M103" s="244"/>
      <c r="N103" s="244"/>
      <c r="O103" s="244"/>
      <c r="P103" s="244"/>
      <c r="Q103" s="244"/>
    </row>
    <row r="104" spans="2:17" ht="13.5" hidden="1" customHeight="1" x14ac:dyDescent="0.2">
      <c r="B104" s="244"/>
      <c r="C104" s="244"/>
      <c r="D104" s="244"/>
      <c r="E104" s="244"/>
      <c r="F104" s="244"/>
      <c r="G104" s="244"/>
      <c r="H104" s="244"/>
      <c r="I104" s="244"/>
      <c r="J104" s="244"/>
      <c r="K104" s="244"/>
      <c r="L104" s="244"/>
      <c r="M104" s="244"/>
      <c r="N104" s="244"/>
      <c r="O104" s="244"/>
      <c r="P104" s="244"/>
      <c r="Q104" s="244"/>
    </row>
    <row r="105" spans="2:17" ht="13.5" hidden="1" customHeight="1" x14ac:dyDescent="0.2">
      <c r="B105" s="244"/>
      <c r="C105" s="244"/>
      <c r="D105" s="244"/>
      <c r="E105" s="244"/>
      <c r="F105" s="244"/>
      <c r="G105" s="244"/>
      <c r="H105" s="244"/>
      <c r="I105" s="244"/>
      <c r="J105" s="244"/>
      <c r="K105" s="244"/>
      <c r="L105" s="244"/>
      <c r="M105" s="244"/>
      <c r="N105" s="244"/>
      <c r="O105" s="244"/>
      <c r="P105" s="244"/>
      <c r="Q105" s="244"/>
    </row>
    <row r="106" spans="2:17" ht="13.5" hidden="1" customHeight="1" x14ac:dyDescent="0.2">
      <c r="B106" s="244"/>
      <c r="C106" s="244"/>
      <c r="D106" s="244"/>
      <c r="E106" s="244"/>
      <c r="F106" s="244"/>
      <c r="G106" s="244"/>
      <c r="H106" s="244"/>
      <c r="I106" s="244"/>
      <c r="J106" s="244"/>
      <c r="K106" s="244"/>
      <c r="L106" s="244"/>
      <c r="M106" s="244"/>
      <c r="N106" s="244"/>
      <c r="O106" s="244"/>
      <c r="P106" s="244"/>
      <c r="Q106" s="244"/>
    </row>
    <row r="107" spans="2:17" ht="13.5" hidden="1" customHeight="1" x14ac:dyDescent="0.2">
      <c r="B107" s="244"/>
      <c r="C107" s="244"/>
      <c r="D107" s="244"/>
      <c r="E107" s="244"/>
      <c r="F107" s="244"/>
      <c r="G107" s="244"/>
      <c r="H107" s="244"/>
      <c r="I107" s="244"/>
      <c r="J107" s="244"/>
      <c r="K107" s="244"/>
      <c r="L107" s="244"/>
      <c r="M107" s="244"/>
      <c r="N107" s="244"/>
      <c r="O107" s="244"/>
      <c r="P107" s="244"/>
      <c r="Q107" s="244"/>
    </row>
    <row r="108" spans="2:17" ht="13.5" hidden="1" customHeight="1" x14ac:dyDescent="0.2">
      <c r="B108" s="244"/>
      <c r="C108" s="244"/>
      <c r="D108" s="244"/>
      <c r="E108" s="244"/>
      <c r="F108" s="244"/>
      <c r="G108" s="244"/>
      <c r="H108" s="244"/>
      <c r="I108" s="244"/>
      <c r="J108" s="244"/>
      <c r="K108" s="244"/>
      <c r="L108" s="244"/>
      <c r="M108" s="244"/>
      <c r="N108" s="244"/>
      <c r="O108" s="244"/>
      <c r="P108" s="244"/>
      <c r="Q108" s="244"/>
    </row>
    <row r="109" spans="2:17" ht="13.5" hidden="1" customHeight="1" x14ac:dyDescent="0.2">
      <c r="B109" s="244"/>
      <c r="C109" s="244"/>
      <c r="D109" s="244"/>
      <c r="E109" s="244"/>
      <c r="F109" s="244"/>
      <c r="G109" s="244"/>
      <c r="H109" s="244"/>
      <c r="I109" s="244"/>
      <c r="J109" s="244"/>
      <c r="K109" s="244"/>
      <c r="L109" s="244"/>
      <c r="M109" s="244"/>
      <c r="N109" s="244"/>
      <c r="O109" s="244"/>
      <c r="P109" s="244"/>
      <c r="Q109" s="244"/>
    </row>
    <row r="110" spans="2:17" ht="13.5" hidden="1" customHeight="1" x14ac:dyDescent="0.2">
      <c r="B110" s="244"/>
      <c r="C110" s="244"/>
      <c r="D110" s="244"/>
      <c r="E110" s="244"/>
      <c r="F110" s="244"/>
      <c r="G110" s="244"/>
      <c r="H110" s="244"/>
      <c r="I110" s="244"/>
      <c r="J110" s="244"/>
      <c r="K110" s="244"/>
      <c r="L110" s="244"/>
      <c r="M110" s="244"/>
      <c r="N110" s="244"/>
      <c r="O110" s="244"/>
      <c r="P110" s="244"/>
      <c r="Q110" s="244"/>
    </row>
    <row r="111" spans="2:17" ht="13.5" hidden="1" customHeight="1" x14ac:dyDescent="0.2">
      <c r="B111" s="244"/>
      <c r="C111" s="244"/>
      <c r="D111" s="244"/>
      <c r="E111" s="244"/>
      <c r="F111" s="244"/>
      <c r="G111" s="244"/>
      <c r="H111" s="244"/>
      <c r="I111" s="244"/>
      <c r="J111" s="244"/>
      <c r="K111" s="244"/>
      <c r="L111" s="244"/>
      <c r="M111" s="244"/>
      <c r="N111" s="244"/>
      <c r="O111" s="244"/>
      <c r="P111" s="244"/>
      <c r="Q111" s="244"/>
    </row>
    <row r="112" spans="2:17" ht="13.5" hidden="1" customHeight="1" x14ac:dyDescent="0.2">
      <c r="B112" s="244"/>
      <c r="C112" s="244"/>
      <c r="D112" s="244"/>
      <c r="E112" s="244"/>
      <c r="F112" s="244"/>
      <c r="G112" s="244"/>
      <c r="H112" s="244"/>
      <c r="I112" s="244"/>
      <c r="J112" s="244"/>
      <c r="K112" s="244"/>
      <c r="L112" s="244"/>
      <c r="M112" s="244"/>
      <c r="N112" s="244"/>
      <c r="O112" s="244"/>
      <c r="P112" s="244"/>
      <c r="Q112" s="244"/>
    </row>
    <row r="113" spans="2:17" ht="13.5" hidden="1" customHeight="1" x14ac:dyDescent="0.2">
      <c r="B113" s="244"/>
      <c r="C113" s="244"/>
      <c r="D113" s="244"/>
      <c r="E113" s="244"/>
      <c r="F113" s="244"/>
      <c r="G113" s="244"/>
      <c r="H113" s="244"/>
      <c r="I113" s="244"/>
      <c r="J113" s="244"/>
      <c r="K113" s="244"/>
      <c r="L113" s="244"/>
      <c r="M113" s="244"/>
      <c r="N113" s="244"/>
      <c r="O113" s="244"/>
      <c r="P113" s="244"/>
      <c r="Q113" s="244"/>
    </row>
    <row r="114" spans="2:17" ht="13.5" hidden="1" customHeight="1" x14ac:dyDescent="0.2">
      <c r="B114" s="244"/>
      <c r="C114" s="244"/>
      <c r="D114" s="244"/>
      <c r="E114" s="244"/>
      <c r="F114" s="244"/>
      <c r="G114" s="244"/>
      <c r="H114" s="244"/>
      <c r="I114" s="244"/>
      <c r="J114" s="244"/>
      <c r="K114" s="244"/>
      <c r="L114" s="244"/>
      <c r="M114" s="244"/>
      <c r="N114" s="244"/>
      <c r="O114" s="244"/>
      <c r="P114" s="244"/>
      <c r="Q114" s="244"/>
    </row>
    <row r="115" spans="2:17" ht="13.5" hidden="1" customHeight="1" x14ac:dyDescent="0.2">
      <c r="B115" s="244"/>
      <c r="C115" s="244"/>
      <c r="D115" s="244"/>
      <c r="E115" s="244"/>
      <c r="F115" s="244"/>
      <c r="G115" s="244"/>
      <c r="H115" s="244"/>
      <c r="I115" s="244"/>
      <c r="J115" s="244"/>
      <c r="K115" s="244"/>
      <c r="L115" s="244"/>
      <c r="M115" s="244"/>
      <c r="N115" s="244"/>
      <c r="O115" s="244"/>
      <c r="P115" s="244"/>
      <c r="Q115" s="244"/>
    </row>
    <row r="116" spans="2:17" ht="13.5" hidden="1" customHeight="1" x14ac:dyDescent="0.2">
      <c r="B116" s="244"/>
      <c r="C116" s="244"/>
      <c r="D116" s="244"/>
      <c r="E116" s="244"/>
      <c r="F116" s="244"/>
      <c r="G116" s="244"/>
      <c r="H116" s="244"/>
      <c r="I116" s="244"/>
      <c r="J116" s="244"/>
      <c r="K116" s="244"/>
      <c r="L116" s="244"/>
      <c r="M116" s="244"/>
      <c r="N116" s="244"/>
      <c r="O116" s="244"/>
      <c r="P116" s="244"/>
      <c r="Q116" s="244"/>
    </row>
    <row r="117" spans="2:17" ht="13.5" hidden="1" customHeight="1" x14ac:dyDescent="0.2">
      <c r="B117" s="244"/>
      <c r="C117" s="244"/>
      <c r="D117" s="244"/>
      <c r="E117" s="244"/>
      <c r="F117" s="244"/>
      <c r="G117" s="244"/>
      <c r="H117" s="244"/>
      <c r="I117" s="244"/>
      <c r="J117" s="244"/>
      <c r="K117" s="244"/>
      <c r="L117" s="244"/>
      <c r="M117" s="244"/>
      <c r="N117" s="244"/>
      <c r="O117" s="244"/>
      <c r="P117" s="244"/>
      <c r="Q117" s="244"/>
    </row>
    <row r="118" spans="2:17" ht="13.5" hidden="1" customHeight="1" x14ac:dyDescent="0.2">
      <c r="B118" s="244"/>
      <c r="C118" s="244"/>
      <c r="D118" s="244"/>
      <c r="E118" s="244"/>
      <c r="F118" s="244"/>
      <c r="G118" s="244"/>
      <c r="H118" s="244"/>
      <c r="I118" s="244"/>
      <c r="J118" s="244"/>
      <c r="K118" s="244"/>
      <c r="L118" s="244"/>
      <c r="M118" s="244"/>
      <c r="N118" s="244"/>
      <c r="O118" s="244"/>
      <c r="P118" s="244"/>
      <c r="Q118" s="244"/>
    </row>
    <row r="119" spans="2:17" ht="13.5" hidden="1" customHeight="1" x14ac:dyDescent="0.2">
      <c r="B119" s="244"/>
      <c r="C119" s="244"/>
      <c r="D119" s="244"/>
      <c r="E119" s="244"/>
      <c r="F119" s="244"/>
      <c r="G119" s="244"/>
      <c r="H119" s="244"/>
      <c r="I119" s="244"/>
      <c r="J119" s="244"/>
      <c r="K119" s="244"/>
      <c r="L119" s="244"/>
      <c r="M119" s="244"/>
      <c r="N119" s="244"/>
      <c r="O119" s="244"/>
      <c r="P119" s="244"/>
      <c r="Q119" s="244"/>
    </row>
    <row r="120" spans="2:17" ht="13.5" hidden="1" customHeight="1" x14ac:dyDescent="0.2">
      <c r="B120" s="244"/>
      <c r="C120" s="244"/>
      <c r="D120" s="244"/>
      <c r="E120" s="244"/>
      <c r="F120" s="244"/>
      <c r="G120" s="244"/>
      <c r="H120" s="244"/>
      <c r="I120" s="244"/>
      <c r="J120" s="244"/>
      <c r="K120" s="244"/>
      <c r="L120" s="244"/>
      <c r="M120" s="244"/>
      <c r="N120" s="244"/>
      <c r="O120" s="244"/>
      <c r="P120" s="244"/>
      <c r="Q120" s="244"/>
    </row>
    <row r="121" spans="2:17" ht="13.5" hidden="1" customHeight="1" x14ac:dyDescent="0.2">
      <c r="B121" s="244"/>
      <c r="C121" s="244"/>
      <c r="D121" s="244"/>
      <c r="E121" s="244"/>
      <c r="F121" s="244"/>
      <c r="G121" s="244"/>
      <c r="H121" s="244"/>
      <c r="I121" s="244"/>
      <c r="J121" s="244"/>
      <c r="K121" s="244"/>
      <c r="L121" s="244"/>
      <c r="M121" s="244"/>
      <c r="N121" s="244"/>
      <c r="O121" s="244"/>
      <c r="P121" s="244"/>
      <c r="Q121" s="244"/>
    </row>
    <row r="122" spans="2:17" ht="13.5" hidden="1" customHeight="1" x14ac:dyDescent="0.2">
      <c r="B122" s="244"/>
      <c r="C122" s="244"/>
      <c r="D122" s="244"/>
      <c r="E122" s="244"/>
      <c r="F122" s="244"/>
      <c r="G122" s="244"/>
      <c r="H122" s="244"/>
      <c r="I122" s="244"/>
      <c r="J122" s="244"/>
      <c r="K122" s="244"/>
      <c r="L122" s="244"/>
      <c r="M122" s="244"/>
      <c r="N122" s="244"/>
      <c r="O122" s="244"/>
      <c r="P122" s="244"/>
      <c r="Q122" s="244"/>
    </row>
    <row r="123" spans="2:17" ht="13.5" hidden="1" customHeight="1" x14ac:dyDescent="0.2">
      <c r="B123" s="244"/>
      <c r="C123" s="244"/>
      <c r="D123" s="244"/>
      <c r="E123" s="244"/>
      <c r="F123" s="244"/>
      <c r="G123" s="244"/>
      <c r="H123" s="244"/>
      <c r="I123" s="244"/>
      <c r="J123" s="244"/>
      <c r="K123" s="244"/>
      <c r="L123" s="244"/>
      <c r="M123" s="244"/>
      <c r="N123" s="244"/>
      <c r="O123" s="244"/>
      <c r="P123" s="244"/>
      <c r="Q123" s="244"/>
    </row>
    <row r="124" spans="2:17" ht="13.5" hidden="1" customHeight="1" x14ac:dyDescent="0.2">
      <c r="B124" s="244"/>
      <c r="C124" s="244"/>
      <c r="D124" s="244"/>
      <c r="E124" s="244"/>
      <c r="F124" s="244"/>
      <c r="G124" s="244"/>
      <c r="H124" s="244"/>
      <c r="I124" s="244"/>
      <c r="J124" s="244"/>
      <c r="K124" s="244"/>
      <c r="L124" s="244"/>
      <c r="M124" s="244"/>
      <c r="N124" s="244"/>
      <c r="O124" s="244"/>
      <c r="P124" s="244"/>
      <c r="Q124" s="244"/>
    </row>
    <row r="125" spans="2:17" ht="13.5" hidden="1" customHeight="1" x14ac:dyDescent="0.2">
      <c r="B125" s="244"/>
      <c r="C125" s="244"/>
      <c r="D125" s="244"/>
      <c r="E125" s="244"/>
      <c r="F125" s="244"/>
      <c r="G125" s="244"/>
      <c r="H125" s="244"/>
      <c r="I125" s="244"/>
      <c r="J125" s="244"/>
      <c r="K125" s="244"/>
      <c r="L125" s="244"/>
      <c r="M125" s="244"/>
      <c r="N125" s="244"/>
      <c r="O125" s="244"/>
      <c r="P125" s="244"/>
      <c r="Q125" s="244"/>
    </row>
    <row r="126" spans="2:17" ht="13.5" hidden="1" customHeight="1" x14ac:dyDescent="0.2">
      <c r="B126" s="244"/>
      <c r="C126" s="244"/>
      <c r="D126" s="244"/>
      <c r="E126" s="244"/>
      <c r="F126" s="244"/>
      <c r="G126" s="244"/>
      <c r="H126" s="244"/>
      <c r="I126" s="244"/>
      <c r="J126" s="244"/>
      <c r="K126" s="244"/>
      <c r="L126" s="244"/>
      <c r="M126" s="244"/>
      <c r="N126" s="244"/>
      <c r="O126" s="244"/>
      <c r="P126" s="244"/>
      <c r="Q126" s="244"/>
    </row>
    <row r="127" spans="2:17" ht="13.5" hidden="1" customHeight="1" x14ac:dyDescent="0.2">
      <c r="B127" s="244"/>
      <c r="C127" s="244"/>
      <c r="D127" s="244"/>
      <c r="E127" s="244"/>
      <c r="F127" s="244"/>
      <c r="G127" s="244"/>
      <c r="H127" s="244"/>
      <c r="I127" s="244"/>
      <c r="J127" s="244"/>
      <c r="K127" s="244"/>
      <c r="L127" s="244"/>
      <c r="M127" s="244"/>
      <c r="N127" s="244"/>
      <c r="O127" s="244"/>
      <c r="P127" s="244"/>
      <c r="Q127" s="244"/>
    </row>
    <row r="128" spans="2:17" ht="13.5" hidden="1" customHeight="1" x14ac:dyDescent="0.2">
      <c r="B128" s="244"/>
      <c r="C128" s="244"/>
      <c r="D128" s="244"/>
      <c r="E128" s="244"/>
      <c r="F128" s="244"/>
      <c r="G128" s="244"/>
      <c r="H128" s="244"/>
      <c r="I128" s="244"/>
      <c r="J128" s="244"/>
      <c r="K128" s="244"/>
      <c r="L128" s="244"/>
      <c r="M128" s="244"/>
      <c r="N128" s="244"/>
      <c r="O128" s="244"/>
      <c r="P128" s="244"/>
      <c r="Q128" s="244"/>
    </row>
    <row r="129" spans="2:17" ht="13.5" hidden="1" customHeight="1" x14ac:dyDescent="0.2">
      <c r="B129" s="244"/>
      <c r="C129" s="244"/>
      <c r="D129" s="244"/>
      <c r="E129" s="244"/>
      <c r="F129" s="244"/>
      <c r="G129" s="244"/>
      <c r="H129" s="244"/>
      <c r="I129" s="244"/>
      <c r="J129" s="244"/>
      <c r="K129" s="244"/>
      <c r="L129" s="244"/>
      <c r="M129" s="244"/>
      <c r="N129" s="244"/>
      <c r="O129" s="244"/>
      <c r="P129" s="244"/>
      <c r="Q129" s="244"/>
    </row>
    <row r="130" spans="2:17" ht="13.5" hidden="1" customHeight="1" x14ac:dyDescent="0.2">
      <c r="B130" s="244"/>
      <c r="C130" s="244"/>
      <c r="D130" s="244"/>
      <c r="E130" s="244"/>
      <c r="F130" s="244"/>
      <c r="G130" s="244"/>
      <c r="H130" s="244"/>
      <c r="I130" s="244"/>
      <c r="J130" s="244"/>
      <c r="K130" s="244"/>
      <c r="L130" s="244"/>
      <c r="M130" s="244"/>
      <c r="N130" s="244"/>
      <c r="O130" s="244"/>
      <c r="P130" s="244"/>
      <c r="Q130" s="244"/>
    </row>
    <row r="131" spans="2:17" ht="13.5" hidden="1" customHeight="1" x14ac:dyDescent="0.2">
      <c r="B131" s="244"/>
      <c r="C131" s="244"/>
      <c r="D131" s="244"/>
      <c r="E131" s="244"/>
      <c r="F131" s="244"/>
      <c r="G131" s="244"/>
      <c r="H131" s="244"/>
      <c r="I131" s="244"/>
      <c r="J131" s="244"/>
      <c r="K131" s="244"/>
      <c r="L131" s="244"/>
      <c r="M131" s="244"/>
      <c r="N131" s="244"/>
      <c r="O131" s="244"/>
      <c r="P131" s="244"/>
      <c r="Q131" s="244"/>
    </row>
    <row r="132" spans="2:17" ht="13.5" hidden="1" customHeight="1" x14ac:dyDescent="0.2">
      <c r="B132" s="244"/>
      <c r="C132" s="244"/>
      <c r="D132" s="244"/>
      <c r="E132" s="244"/>
      <c r="F132" s="244"/>
      <c r="G132" s="244"/>
      <c r="H132" s="244"/>
      <c r="I132" s="244"/>
      <c r="J132" s="244"/>
      <c r="K132" s="244"/>
      <c r="L132" s="244"/>
      <c r="M132" s="244"/>
      <c r="N132" s="244"/>
      <c r="O132" s="244"/>
      <c r="P132" s="244"/>
      <c r="Q132" s="244"/>
    </row>
    <row r="133" spans="2:17" ht="13.5" hidden="1" customHeight="1" x14ac:dyDescent="0.2">
      <c r="B133" s="244"/>
      <c r="C133" s="244"/>
      <c r="D133" s="244"/>
      <c r="E133" s="244"/>
      <c r="F133" s="244"/>
      <c r="G133" s="244"/>
      <c r="H133" s="244"/>
      <c r="I133" s="244"/>
      <c r="J133" s="244"/>
      <c r="K133" s="244"/>
      <c r="L133" s="244"/>
      <c r="M133" s="244"/>
      <c r="N133" s="244"/>
      <c r="O133" s="244"/>
      <c r="P133" s="244"/>
      <c r="Q133" s="244"/>
    </row>
    <row r="134" spans="2:17" ht="13.5" hidden="1" customHeight="1" x14ac:dyDescent="0.2">
      <c r="B134" s="244"/>
      <c r="C134" s="244"/>
      <c r="D134" s="244"/>
      <c r="E134" s="244"/>
      <c r="F134" s="244"/>
      <c r="G134" s="244"/>
      <c r="H134" s="244"/>
      <c r="I134" s="244"/>
      <c r="J134" s="244"/>
      <c r="K134" s="244"/>
      <c r="L134" s="244"/>
      <c r="M134" s="244"/>
      <c r="N134" s="244"/>
      <c r="O134" s="244"/>
      <c r="P134" s="244"/>
      <c r="Q134" s="244"/>
    </row>
    <row r="135" spans="2:17" ht="13.5" hidden="1" customHeight="1" x14ac:dyDescent="0.2">
      <c r="B135" s="244"/>
      <c r="C135" s="244"/>
      <c r="D135" s="244"/>
      <c r="E135" s="244"/>
      <c r="F135" s="244"/>
      <c r="G135" s="244"/>
      <c r="H135" s="244"/>
      <c r="I135" s="244"/>
      <c r="J135" s="244"/>
      <c r="K135" s="244"/>
      <c r="L135" s="244"/>
      <c r="M135" s="244"/>
      <c r="N135" s="244"/>
      <c r="O135" s="244"/>
      <c r="P135" s="244"/>
      <c r="Q135" s="244"/>
    </row>
    <row r="136" spans="2:17" ht="13.5" hidden="1" customHeight="1" x14ac:dyDescent="0.2">
      <c r="B136" s="244"/>
      <c r="C136" s="244"/>
      <c r="D136" s="244"/>
      <c r="E136" s="244"/>
      <c r="F136" s="244"/>
      <c r="G136" s="244"/>
      <c r="H136" s="244"/>
      <c r="I136" s="244"/>
      <c r="J136" s="244"/>
      <c r="K136" s="244"/>
      <c r="L136" s="244"/>
      <c r="M136" s="244"/>
      <c r="N136" s="244"/>
      <c r="O136" s="244"/>
      <c r="P136" s="244"/>
      <c r="Q136" s="244"/>
    </row>
    <row r="137" spans="2:17" ht="13.5" hidden="1" customHeight="1" x14ac:dyDescent="0.2">
      <c r="B137" s="244"/>
      <c r="C137" s="244"/>
      <c r="D137" s="244"/>
      <c r="E137" s="244"/>
      <c r="F137" s="244"/>
      <c r="G137" s="244"/>
      <c r="H137" s="244"/>
      <c r="I137" s="244"/>
      <c r="J137" s="244"/>
      <c r="K137" s="244"/>
      <c r="L137" s="244"/>
      <c r="M137" s="244"/>
      <c r="N137" s="244"/>
      <c r="O137" s="244"/>
      <c r="P137" s="244"/>
      <c r="Q137" s="244"/>
    </row>
    <row r="138" spans="2:17" ht="13.5" hidden="1" customHeight="1" x14ac:dyDescent="0.2">
      <c r="B138" s="244"/>
      <c r="C138" s="244"/>
      <c r="D138" s="244"/>
      <c r="E138" s="244"/>
      <c r="F138" s="244"/>
      <c r="G138" s="244"/>
      <c r="H138" s="244"/>
      <c r="I138" s="244"/>
      <c r="J138" s="244"/>
      <c r="K138" s="244"/>
      <c r="L138" s="244"/>
      <c r="M138" s="244"/>
      <c r="N138" s="244"/>
      <c r="O138" s="244"/>
      <c r="P138" s="244"/>
      <c r="Q138" s="244"/>
    </row>
    <row r="139" spans="2:17" ht="13.5" hidden="1" customHeight="1" x14ac:dyDescent="0.2">
      <c r="B139" s="244"/>
      <c r="C139" s="244"/>
      <c r="D139" s="244"/>
      <c r="E139" s="244"/>
      <c r="F139" s="244"/>
      <c r="G139" s="244"/>
      <c r="H139" s="244"/>
      <c r="I139" s="244"/>
      <c r="J139" s="244"/>
      <c r="K139" s="244"/>
      <c r="L139" s="244"/>
      <c r="M139" s="244"/>
      <c r="N139" s="244"/>
      <c r="O139" s="244"/>
      <c r="P139" s="244"/>
      <c r="Q139" s="244"/>
    </row>
    <row r="140" spans="2:17" ht="13.5" hidden="1" customHeight="1" x14ac:dyDescent="0.2">
      <c r="B140" s="244"/>
      <c r="C140" s="244"/>
      <c r="D140" s="244"/>
      <c r="E140" s="244"/>
      <c r="F140" s="244"/>
      <c r="G140" s="244"/>
      <c r="H140" s="244"/>
      <c r="I140" s="244"/>
      <c r="J140" s="244"/>
      <c r="K140" s="244"/>
      <c r="L140" s="244"/>
      <c r="M140" s="244"/>
      <c r="N140" s="244"/>
      <c r="O140" s="244"/>
      <c r="P140" s="244"/>
      <c r="Q140" s="244"/>
    </row>
    <row r="141" spans="2:17" ht="13.5" hidden="1" customHeight="1" x14ac:dyDescent="0.2">
      <c r="B141" s="244"/>
      <c r="C141" s="244"/>
      <c r="D141" s="244"/>
      <c r="E141" s="244"/>
      <c r="F141" s="244"/>
      <c r="G141" s="244"/>
      <c r="H141" s="244"/>
      <c r="I141" s="244"/>
      <c r="J141" s="244"/>
      <c r="K141" s="244"/>
      <c r="L141" s="244"/>
      <c r="M141" s="244"/>
      <c r="N141" s="244"/>
      <c r="O141" s="244"/>
      <c r="P141" s="244"/>
      <c r="Q141" s="244"/>
    </row>
    <row r="142" spans="2:17" ht="13.5" hidden="1" customHeight="1" x14ac:dyDescent="0.2">
      <c r="B142" s="244"/>
      <c r="C142" s="244"/>
      <c r="D142" s="244"/>
      <c r="E142" s="244"/>
      <c r="F142" s="244"/>
      <c r="G142" s="244"/>
      <c r="H142" s="244"/>
      <c r="I142" s="244"/>
      <c r="J142" s="244"/>
      <c r="K142" s="244"/>
      <c r="L142" s="244"/>
      <c r="M142" s="244"/>
      <c r="N142" s="244"/>
      <c r="O142" s="244"/>
      <c r="P142" s="244"/>
      <c r="Q142" s="244"/>
    </row>
    <row r="143" spans="2:17" ht="13.5" hidden="1" customHeight="1" x14ac:dyDescent="0.2">
      <c r="B143" s="244"/>
      <c r="C143" s="244"/>
      <c r="D143" s="244"/>
      <c r="E143" s="244"/>
      <c r="F143" s="244"/>
      <c r="G143" s="244"/>
      <c r="H143" s="244"/>
      <c r="I143" s="244"/>
      <c r="J143" s="244"/>
      <c r="K143" s="244"/>
      <c r="L143" s="244"/>
      <c r="M143" s="244"/>
      <c r="N143" s="244"/>
      <c r="O143" s="244"/>
      <c r="P143" s="244"/>
      <c r="Q143" s="244"/>
    </row>
    <row r="144" spans="2:17" ht="13.5" hidden="1" customHeight="1" x14ac:dyDescent="0.2">
      <c r="B144" s="244"/>
      <c r="C144" s="244"/>
      <c r="D144" s="244"/>
      <c r="E144" s="244"/>
      <c r="F144" s="244"/>
      <c r="G144" s="244"/>
      <c r="H144" s="244"/>
      <c r="I144" s="244"/>
      <c r="J144" s="244"/>
      <c r="K144" s="244"/>
      <c r="L144" s="244"/>
      <c r="M144" s="244"/>
      <c r="N144" s="244"/>
      <c r="O144" s="244"/>
      <c r="P144" s="244"/>
      <c r="Q144" s="244"/>
    </row>
    <row r="145" spans="2:17" ht="13.5" hidden="1" customHeight="1" x14ac:dyDescent="0.2">
      <c r="B145" s="244"/>
      <c r="C145" s="244"/>
      <c r="D145" s="244"/>
      <c r="E145" s="244"/>
      <c r="F145" s="244"/>
      <c r="G145" s="244"/>
      <c r="H145" s="244"/>
      <c r="I145" s="244"/>
      <c r="J145" s="244"/>
      <c r="K145" s="244"/>
      <c r="L145" s="244"/>
      <c r="M145" s="244"/>
      <c r="N145" s="244"/>
      <c r="O145" s="244"/>
      <c r="P145" s="244"/>
      <c r="Q145" s="244"/>
    </row>
    <row r="146" spans="2:17" ht="13.5" hidden="1" customHeight="1" x14ac:dyDescent="0.2">
      <c r="B146" s="244"/>
      <c r="C146" s="244"/>
      <c r="D146" s="244"/>
      <c r="E146" s="244"/>
      <c r="F146" s="244"/>
      <c r="G146" s="244"/>
      <c r="H146" s="244"/>
      <c r="I146" s="244"/>
      <c r="J146" s="244"/>
      <c r="K146" s="244"/>
      <c r="L146" s="244"/>
      <c r="M146" s="244"/>
      <c r="N146" s="244"/>
      <c r="O146" s="244"/>
      <c r="P146" s="244"/>
      <c r="Q146" s="244"/>
    </row>
    <row r="147" spans="2:17" ht="13.5" hidden="1" customHeight="1" x14ac:dyDescent="0.2">
      <c r="B147" s="244"/>
      <c r="C147" s="244"/>
      <c r="D147" s="244"/>
      <c r="E147" s="244"/>
      <c r="F147" s="244"/>
      <c r="G147" s="244"/>
      <c r="H147" s="244"/>
      <c r="I147" s="244"/>
      <c r="J147" s="244"/>
      <c r="K147" s="244"/>
      <c r="L147" s="244"/>
      <c r="M147" s="244"/>
      <c r="N147" s="244"/>
      <c r="O147" s="244"/>
      <c r="P147" s="244"/>
      <c r="Q147" s="244"/>
    </row>
    <row r="148" spans="2:17" ht="13.5" hidden="1" customHeight="1" x14ac:dyDescent="0.2">
      <c r="B148" s="244"/>
      <c r="C148" s="244"/>
      <c r="D148" s="244"/>
      <c r="E148" s="244"/>
      <c r="F148" s="244"/>
      <c r="G148" s="244"/>
      <c r="H148" s="244"/>
      <c r="I148" s="244"/>
      <c r="J148" s="244"/>
      <c r="K148" s="244"/>
      <c r="L148" s="244"/>
      <c r="M148" s="244"/>
      <c r="N148" s="244"/>
      <c r="O148" s="244"/>
      <c r="P148" s="244"/>
      <c r="Q148" s="244"/>
    </row>
    <row r="149" spans="2:17" ht="13.5" hidden="1" customHeight="1" x14ac:dyDescent="0.2">
      <c r="B149" s="244"/>
      <c r="C149" s="244"/>
      <c r="D149" s="244"/>
      <c r="E149" s="244"/>
      <c r="F149" s="244"/>
      <c r="G149" s="244"/>
      <c r="H149" s="244"/>
      <c r="I149" s="244"/>
      <c r="J149" s="244"/>
      <c r="K149" s="244"/>
      <c r="L149" s="244"/>
      <c r="M149" s="244"/>
      <c r="N149" s="244"/>
      <c r="O149" s="244"/>
      <c r="P149" s="244"/>
      <c r="Q149" s="244"/>
    </row>
    <row r="150" spans="2:17" ht="13.5" hidden="1" customHeight="1" x14ac:dyDescent="0.2">
      <c r="B150" s="244"/>
      <c r="C150" s="244"/>
      <c r="D150" s="244"/>
      <c r="E150" s="244"/>
      <c r="F150" s="244"/>
      <c r="G150" s="244"/>
      <c r="H150" s="244"/>
      <c r="I150" s="244"/>
      <c r="J150" s="244"/>
      <c r="K150" s="244"/>
      <c r="L150" s="244"/>
      <c r="M150" s="244"/>
      <c r="N150" s="244"/>
      <c r="O150" s="244"/>
      <c r="P150" s="244"/>
      <c r="Q150" s="244"/>
    </row>
    <row r="151" spans="2:17" ht="13.5" hidden="1" customHeight="1" x14ac:dyDescent="0.2">
      <c r="B151" s="244"/>
      <c r="C151" s="244"/>
      <c r="D151" s="244"/>
      <c r="E151" s="244"/>
      <c r="F151" s="244"/>
      <c r="G151" s="244"/>
      <c r="H151" s="244"/>
      <c r="I151" s="244"/>
      <c r="J151" s="244"/>
      <c r="K151" s="244"/>
      <c r="L151" s="244"/>
      <c r="M151" s="244"/>
      <c r="N151" s="244"/>
      <c r="O151" s="244"/>
      <c r="P151" s="244"/>
      <c r="Q151" s="244"/>
    </row>
    <row r="152" spans="2:17" ht="13.5" hidden="1" customHeight="1" x14ac:dyDescent="0.2">
      <c r="B152" s="244"/>
      <c r="C152" s="244"/>
      <c r="D152" s="244"/>
      <c r="E152" s="244"/>
      <c r="F152" s="244"/>
      <c r="G152" s="244"/>
      <c r="H152" s="244"/>
      <c r="I152" s="244"/>
      <c r="J152" s="244"/>
      <c r="K152" s="244"/>
      <c r="L152" s="244"/>
      <c r="M152" s="244"/>
      <c r="N152" s="244"/>
      <c r="O152" s="244"/>
      <c r="P152" s="244"/>
      <c r="Q152" s="244"/>
    </row>
    <row r="153" spans="2:17" ht="13.5" hidden="1" customHeight="1" x14ac:dyDescent="0.2">
      <c r="B153" s="244"/>
      <c r="C153" s="244"/>
      <c r="D153" s="244"/>
      <c r="E153" s="244"/>
      <c r="F153" s="244"/>
      <c r="G153" s="244"/>
      <c r="H153" s="244"/>
      <c r="I153" s="244"/>
      <c r="J153" s="244"/>
      <c r="K153" s="244"/>
      <c r="L153" s="244"/>
      <c r="M153" s="244"/>
      <c r="N153" s="244"/>
      <c r="O153" s="244"/>
      <c r="P153" s="244"/>
      <c r="Q153" s="244"/>
    </row>
    <row r="154" spans="2:17" ht="13.5" hidden="1" customHeight="1" x14ac:dyDescent="0.2">
      <c r="B154" s="244"/>
      <c r="C154" s="244"/>
      <c r="D154" s="244"/>
      <c r="E154" s="244"/>
      <c r="F154" s="244"/>
      <c r="G154" s="244"/>
      <c r="H154" s="244"/>
      <c r="I154" s="244"/>
      <c r="J154" s="244"/>
      <c r="K154" s="244"/>
      <c r="L154" s="244"/>
      <c r="M154" s="244"/>
      <c r="N154" s="244"/>
      <c r="O154" s="244"/>
      <c r="P154" s="244"/>
      <c r="Q154" s="244"/>
    </row>
    <row r="155" spans="2:17" ht="13.5" hidden="1" customHeight="1" x14ac:dyDescent="0.2">
      <c r="B155" s="244"/>
      <c r="C155" s="244"/>
      <c r="D155" s="244"/>
      <c r="E155" s="244"/>
      <c r="F155" s="244"/>
      <c r="G155" s="244"/>
      <c r="H155" s="244"/>
      <c r="I155" s="244"/>
      <c r="J155" s="244"/>
      <c r="K155" s="244"/>
      <c r="L155" s="244"/>
      <c r="M155" s="244"/>
      <c r="N155" s="244"/>
      <c r="O155" s="244"/>
      <c r="P155" s="244"/>
      <c r="Q155" s="244"/>
    </row>
    <row r="156" spans="2:17" ht="13.5" hidden="1" customHeight="1" x14ac:dyDescent="0.2">
      <c r="B156" s="244"/>
      <c r="C156" s="244"/>
      <c r="D156" s="244"/>
      <c r="E156" s="244"/>
      <c r="F156" s="244"/>
      <c r="G156" s="244"/>
      <c r="H156" s="244"/>
      <c r="I156" s="244"/>
      <c r="J156" s="244"/>
      <c r="K156" s="244"/>
      <c r="L156" s="244"/>
      <c r="M156" s="244"/>
      <c r="N156" s="244"/>
      <c r="O156" s="244"/>
      <c r="P156" s="244"/>
      <c r="Q156" s="244"/>
    </row>
    <row r="157" spans="2:17" ht="13.5" hidden="1" customHeight="1" x14ac:dyDescent="0.2">
      <c r="B157" s="244"/>
      <c r="C157" s="244"/>
      <c r="D157" s="244"/>
      <c r="E157" s="244"/>
      <c r="F157" s="244"/>
      <c r="G157" s="244"/>
      <c r="H157" s="244"/>
      <c r="I157" s="244"/>
      <c r="J157" s="244"/>
      <c r="K157" s="244"/>
      <c r="L157" s="244"/>
      <c r="M157" s="244"/>
      <c r="N157" s="244"/>
      <c r="O157" s="244"/>
      <c r="P157" s="244"/>
      <c r="Q157" s="244"/>
    </row>
    <row r="158" spans="2:17" ht="13.5" hidden="1" customHeight="1" x14ac:dyDescent="0.2">
      <c r="B158" s="244"/>
      <c r="C158" s="244"/>
      <c r="D158" s="244"/>
      <c r="E158" s="244"/>
      <c r="F158" s="244"/>
      <c r="G158" s="244"/>
      <c r="H158" s="244"/>
      <c r="I158" s="244"/>
      <c r="J158" s="244"/>
      <c r="K158" s="244"/>
      <c r="L158" s="244"/>
      <c r="M158" s="244"/>
      <c r="N158" s="244"/>
      <c r="O158" s="244"/>
      <c r="P158" s="244"/>
      <c r="Q158" s="244"/>
    </row>
    <row r="159" spans="2:17" ht="13.5" hidden="1" customHeight="1" x14ac:dyDescent="0.2">
      <c r="B159" s="244"/>
      <c r="C159" s="244"/>
      <c r="D159" s="244"/>
      <c r="E159" s="244"/>
      <c r="F159" s="244"/>
      <c r="G159" s="244"/>
      <c r="H159" s="244"/>
      <c r="I159" s="244"/>
      <c r="J159" s="244"/>
      <c r="K159" s="244"/>
      <c r="L159" s="244"/>
      <c r="M159" s="244"/>
      <c r="N159" s="244"/>
      <c r="O159" s="244"/>
      <c r="P159" s="244"/>
      <c r="Q159" s="244"/>
    </row>
    <row r="160" spans="2:17" ht="13.5" hidden="1" customHeight="1" x14ac:dyDescent="0.2">
      <c r="B160" s="244"/>
      <c r="C160" s="244"/>
      <c r="D160" s="244"/>
      <c r="E160" s="244"/>
      <c r="F160" s="244"/>
      <c r="G160" s="244"/>
      <c r="H160" s="244"/>
      <c r="I160" s="244"/>
      <c r="J160" s="244"/>
      <c r="K160" s="244"/>
      <c r="L160" s="244"/>
      <c r="M160" s="244"/>
      <c r="N160" s="244"/>
      <c r="O160" s="244"/>
      <c r="P160" s="244"/>
      <c r="Q160" s="24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3" zoomScale="55" zoomScaleNormal="55" zoomScaleSheetLayoutView="70" workbookViewId="0">
      <selection activeCell="V11" sqref="V11"/>
    </sheetView>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G43" sqref="G43:O47"/>
    </sheetView>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S2" s="241"/>
      <c r="AH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1"/>
    </row>
    <row r="18" spans="12:34" ht="13.2" x14ac:dyDescent="0.2"/>
    <row r="19" spans="12:34" ht="13.2" x14ac:dyDescent="0.2"/>
    <row r="20" spans="12:34" ht="13.2" x14ac:dyDescent="0.2">
      <c r="AH20" s="241"/>
    </row>
    <row r="21" spans="12:34" ht="13.2" x14ac:dyDescent="0.2">
      <c r="AH21" s="241"/>
    </row>
    <row r="22" spans="12:34" ht="13.2" x14ac:dyDescent="0.2"/>
    <row r="23" spans="12:34" ht="13.2" x14ac:dyDescent="0.2"/>
    <row r="24" spans="12:34" ht="13.2" x14ac:dyDescent="0.2">
      <c r="Q24" s="241"/>
    </row>
    <row r="25" spans="12:34" ht="13.2" x14ac:dyDescent="0.2"/>
    <row r="26" spans="12:34" ht="13.2" x14ac:dyDescent="0.2"/>
    <row r="27" spans="12:34" ht="13.2" x14ac:dyDescent="0.2"/>
    <row r="28" spans="12:34" ht="13.2" x14ac:dyDescent="0.2">
      <c r="O28" s="241"/>
      <c r="T28" s="241"/>
      <c r="AH28" s="241"/>
    </row>
    <row r="29" spans="12:34" ht="13.2" x14ac:dyDescent="0.2"/>
    <row r="30" spans="12:34" ht="13.2" x14ac:dyDescent="0.2"/>
    <row r="31" spans="12:34" ht="13.2" x14ac:dyDescent="0.2">
      <c r="Q31" s="241"/>
    </row>
    <row r="32" spans="12:34" ht="13.2" x14ac:dyDescent="0.2">
      <c r="L32" s="241"/>
    </row>
    <row r="33" spans="2:34" ht="13.2" x14ac:dyDescent="0.2">
      <c r="C33" s="241"/>
      <c r="E33" s="241"/>
      <c r="G33" s="241"/>
      <c r="I33" s="241"/>
      <c r="X33" s="241"/>
    </row>
    <row r="34" spans="2:34" ht="13.2" x14ac:dyDescent="0.2">
      <c r="B34" s="241"/>
      <c r="P34" s="241"/>
      <c r="R34" s="241"/>
      <c r="T34" s="241"/>
    </row>
    <row r="35" spans="2:34" ht="13.2" x14ac:dyDescent="0.2">
      <c r="D35" s="241"/>
      <c r="W35" s="241"/>
      <c r="AC35" s="241"/>
      <c r="AD35" s="241"/>
      <c r="AE35" s="241"/>
      <c r="AF35" s="241"/>
      <c r="AG35" s="241"/>
      <c r="AH35" s="241"/>
    </row>
    <row r="36" spans="2:34" ht="13.2" x14ac:dyDescent="0.2">
      <c r="H36" s="241"/>
      <c r="J36" s="241"/>
      <c r="K36" s="241"/>
      <c r="M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X40" s="241"/>
    </row>
    <row r="41" spans="2:34" ht="13.2" x14ac:dyDescent="0.2">
      <c r="R41" s="241"/>
    </row>
    <row r="42" spans="2:34" ht="13.2" x14ac:dyDescent="0.2">
      <c r="W42" s="241"/>
    </row>
    <row r="43" spans="2:34" ht="13.2" x14ac:dyDescent="0.2">
      <c r="Y43" s="241"/>
      <c r="Z43" s="241"/>
      <c r="AA43" s="241"/>
      <c r="AB43" s="241"/>
      <c r="AC43" s="241"/>
      <c r="AD43" s="241"/>
      <c r="AE43" s="241"/>
      <c r="AF43" s="241"/>
      <c r="AG43" s="241"/>
      <c r="AH43" s="241"/>
    </row>
    <row r="44" spans="2:34" ht="13.2" x14ac:dyDescent="0.2">
      <c r="AH44" s="241"/>
    </row>
    <row r="45" spans="2:34" ht="13.2" x14ac:dyDescent="0.2">
      <c r="X45" s="241"/>
    </row>
    <row r="46" spans="2:34" ht="13.2" x14ac:dyDescent="0.2"/>
    <row r="47" spans="2:34" ht="13.2" x14ac:dyDescent="0.2"/>
    <row r="48" spans="2:34" ht="13.2" x14ac:dyDescent="0.2">
      <c r="W48" s="241"/>
      <c r="Y48" s="241"/>
      <c r="Z48" s="241"/>
      <c r="AA48" s="241"/>
      <c r="AB48" s="241"/>
      <c r="AC48" s="241"/>
      <c r="AD48" s="241"/>
      <c r="AE48" s="241"/>
      <c r="AF48" s="241"/>
      <c r="AG48" s="241"/>
      <c r="AH48" s="241"/>
    </row>
    <row r="49" spans="28:34" ht="13.2" x14ac:dyDescent="0.2"/>
    <row r="50" spans="28:34" ht="13.2" x14ac:dyDescent="0.2">
      <c r="AE50" s="241"/>
      <c r="AF50" s="241"/>
      <c r="AG50" s="241"/>
      <c r="AH50" s="241"/>
    </row>
    <row r="51" spans="28:34" ht="13.2" x14ac:dyDescent="0.2">
      <c r="AC51" s="241"/>
      <c r="AD51" s="241"/>
      <c r="AE51" s="241"/>
      <c r="AF51" s="241"/>
      <c r="AG51" s="241"/>
      <c r="AH51" s="241"/>
    </row>
    <row r="52" spans="28:34" ht="13.2" x14ac:dyDescent="0.2"/>
    <row r="53" spans="28:34" ht="13.2" x14ac:dyDescent="0.2">
      <c r="AF53" s="241"/>
      <c r="AG53" s="241"/>
      <c r="AH53" s="241"/>
    </row>
    <row r="54" spans="28:34" ht="13.2" x14ac:dyDescent="0.2">
      <c r="AH54" s="241"/>
    </row>
    <row r="55" spans="28:34" ht="13.2" x14ac:dyDescent="0.2"/>
    <row r="56" spans="28:34" ht="13.2" x14ac:dyDescent="0.2">
      <c r="AB56" s="241"/>
      <c r="AC56" s="241"/>
      <c r="AD56" s="241"/>
      <c r="AE56" s="241"/>
      <c r="AF56" s="241"/>
      <c r="AG56" s="241"/>
      <c r="AH56" s="241"/>
    </row>
    <row r="57" spans="28:34" ht="13.2" x14ac:dyDescent="0.2">
      <c r="AH57" s="241"/>
    </row>
    <row r="58" spans="28:34" ht="13.2" x14ac:dyDescent="0.2">
      <c r="AH58" s="241"/>
    </row>
    <row r="59" spans="28:34" ht="13.2" x14ac:dyDescent="0.2">
      <c r="AG59" s="241"/>
      <c r="AH59" s="241"/>
    </row>
    <row r="60" spans="28:34" ht="13.2" x14ac:dyDescent="0.2"/>
    <row r="61" spans="28:34" ht="13.2" x14ac:dyDescent="0.2"/>
    <row r="62" spans="28:34" ht="13.2" x14ac:dyDescent="0.2"/>
    <row r="63" spans="28:34" ht="13.2" x14ac:dyDescent="0.2">
      <c r="AH63" s="241"/>
    </row>
    <row r="64" spans="28:34" ht="13.2" x14ac:dyDescent="0.2">
      <c r="AG64" s="241"/>
      <c r="AH64" s="241"/>
    </row>
    <row r="65" spans="28:34" ht="13.2" x14ac:dyDescent="0.2"/>
    <row r="66" spans="28:34" ht="13.2" x14ac:dyDescent="0.2"/>
    <row r="67" spans="28:34" ht="13.2" x14ac:dyDescent="0.2"/>
    <row r="68" spans="28:34" ht="13.2" x14ac:dyDescent="0.2">
      <c r="AB68" s="241"/>
      <c r="AC68" s="241"/>
      <c r="AD68" s="241"/>
      <c r="AE68" s="241"/>
      <c r="AF68" s="241"/>
      <c r="AG68" s="241"/>
      <c r="AH68" s="241"/>
    </row>
    <row r="69" spans="28:34" ht="13.2" x14ac:dyDescent="0.2">
      <c r="AF69" s="241"/>
      <c r="AG69" s="241"/>
      <c r="AH69" s="241"/>
    </row>
    <row r="70" spans="28:34" ht="13.2" x14ac:dyDescent="0.2"/>
    <row r="71" spans="28:34" ht="13.2" x14ac:dyDescent="0.2"/>
    <row r="72" spans="28:34" ht="13.2" x14ac:dyDescent="0.2"/>
    <row r="73" spans="28:34" ht="13.2" x14ac:dyDescent="0.2"/>
    <row r="74" spans="28:34" ht="13.2" x14ac:dyDescent="0.2"/>
    <row r="75" spans="28:34" ht="13.2" x14ac:dyDescent="0.2">
      <c r="AH75" s="241"/>
    </row>
    <row r="76" spans="28:34" ht="13.2" x14ac:dyDescent="0.2">
      <c r="AF76" s="241"/>
      <c r="AG76" s="241"/>
      <c r="AH76" s="241"/>
    </row>
    <row r="77" spans="28:34" ht="13.2" x14ac:dyDescent="0.2">
      <c r="AG77" s="241"/>
      <c r="AH77" s="241"/>
    </row>
    <row r="78" spans="28:34" ht="13.2" x14ac:dyDescent="0.2"/>
    <row r="79" spans="28:34" ht="13.2" x14ac:dyDescent="0.2"/>
    <row r="80" spans="28:34" ht="13.2" x14ac:dyDescent="0.2"/>
    <row r="81" spans="25:34" ht="13.2" x14ac:dyDescent="0.2"/>
    <row r="82" spans="25:34" ht="13.2" x14ac:dyDescent="0.2">
      <c r="Y82" s="241"/>
    </row>
    <row r="83" spans="25:34" ht="13.2" x14ac:dyDescent="0.2">
      <c r="Y83" s="241"/>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customHeight="1" x14ac:dyDescent="0.2"/>
    <row r="118" spans="34:34" ht="13.5" customHeight="1" x14ac:dyDescent="0.2"/>
    <row r="119" spans="34:34" ht="13.5" customHeight="1" x14ac:dyDescent="0.2"/>
    <row r="120" spans="34:34" ht="13.5" customHeight="1" x14ac:dyDescent="0.2">
      <c r="AH120" s="241"/>
    </row>
    <row r="121" spans="34:34" ht="13.5" customHeight="1" x14ac:dyDescent="0.2">
      <c r="AH121" s="241"/>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39</v>
      </c>
      <c r="E2" s="109"/>
      <c r="F2" s="110" t="s">
        <v>516</v>
      </c>
      <c r="G2" s="111"/>
      <c r="H2" s="112"/>
    </row>
    <row r="3" spans="1:8" x14ac:dyDescent="0.2">
      <c r="A3" s="108" t="s">
        <v>509</v>
      </c>
      <c r="B3" s="113"/>
      <c r="C3" s="114"/>
      <c r="D3" s="115">
        <v>39690</v>
      </c>
      <c r="E3" s="116"/>
      <c r="F3" s="117">
        <v>47569</v>
      </c>
      <c r="G3" s="118"/>
      <c r="H3" s="119"/>
    </row>
    <row r="4" spans="1:8" x14ac:dyDescent="0.2">
      <c r="A4" s="120"/>
      <c r="B4" s="121"/>
      <c r="C4" s="122"/>
      <c r="D4" s="123">
        <v>26461</v>
      </c>
      <c r="E4" s="124"/>
      <c r="F4" s="125">
        <v>26255</v>
      </c>
      <c r="G4" s="126"/>
      <c r="H4" s="127"/>
    </row>
    <row r="5" spans="1:8" x14ac:dyDescent="0.2">
      <c r="A5" s="108" t="s">
        <v>511</v>
      </c>
      <c r="B5" s="113"/>
      <c r="C5" s="114"/>
      <c r="D5" s="115">
        <v>80356</v>
      </c>
      <c r="E5" s="116"/>
      <c r="F5" s="117">
        <v>50880</v>
      </c>
      <c r="G5" s="118"/>
      <c r="H5" s="119"/>
    </row>
    <row r="6" spans="1:8" x14ac:dyDescent="0.2">
      <c r="A6" s="120"/>
      <c r="B6" s="121"/>
      <c r="C6" s="122"/>
      <c r="D6" s="123">
        <v>47190</v>
      </c>
      <c r="E6" s="124"/>
      <c r="F6" s="125">
        <v>26879</v>
      </c>
      <c r="G6" s="126"/>
      <c r="H6" s="127"/>
    </row>
    <row r="7" spans="1:8" x14ac:dyDescent="0.2">
      <c r="A7" s="108" t="s">
        <v>512</v>
      </c>
      <c r="B7" s="113"/>
      <c r="C7" s="114"/>
      <c r="D7" s="115">
        <v>48098</v>
      </c>
      <c r="E7" s="116"/>
      <c r="F7" s="117">
        <v>63956</v>
      </c>
      <c r="G7" s="118"/>
      <c r="H7" s="119"/>
    </row>
    <row r="8" spans="1:8" x14ac:dyDescent="0.2">
      <c r="A8" s="120"/>
      <c r="B8" s="121"/>
      <c r="C8" s="122"/>
      <c r="D8" s="123">
        <v>19124</v>
      </c>
      <c r="E8" s="124"/>
      <c r="F8" s="125">
        <v>29239</v>
      </c>
      <c r="G8" s="126"/>
      <c r="H8" s="127"/>
    </row>
    <row r="9" spans="1:8" x14ac:dyDescent="0.2">
      <c r="A9" s="108" t="s">
        <v>513</v>
      </c>
      <c r="B9" s="113"/>
      <c r="C9" s="114"/>
      <c r="D9" s="115">
        <v>59742</v>
      </c>
      <c r="E9" s="116"/>
      <c r="F9" s="117">
        <v>66255</v>
      </c>
      <c r="G9" s="118"/>
      <c r="H9" s="119"/>
    </row>
    <row r="10" spans="1:8" x14ac:dyDescent="0.2">
      <c r="A10" s="120"/>
      <c r="B10" s="121"/>
      <c r="C10" s="122"/>
      <c r="D10" s="123">
        <v>30034</v>
      </c>
      <c r="E10" s="124"/>
      <c r="F10" s="125">
        <v>31822</v>
      </c>
      <c r="G10" s="126"/>
      <c r="H10" s="127"/>
    </row>
    <row r="11" spans="1:8" x14ac:dyDescent="0.2">
      <c r="A11" s="108" t="s">
        <v>514</v>
      </c>
      <c r="B11" s="113"/>
      <c r="C11" s="114"/>
      <c r="D11" s="115">
        <v>83106</v>
      </c>
      <c r="E11" s="116"/>
      <c r="F11" s="117">
        <v>92247</v>
      </c>
      <c r="G11" s="118"/>
      <c r="H11" s="119"/>
    </row>
    <row r="12" spans="1:8" x14ac:dyDescent="0.2">
      <c r="A12" s="120"/>
      <c r="B12" s="121"/>
      <c r="C12" s="128"/>
      <c r="D12" s="123">
        <v>53710</v>
      </c>
      <c r="E12" s="124"/>
      <c r="F12" s="125">
        <v>37204</v>
      </c>
      <c r="G12" s="126"/>
      <c r="H12" s="127"/>
    </row>
    <row r="13" spans="1:8" x14ac:dyDescent="0.2">
      <c r="A13" s="108"/>
      <c r="B13" s="113"/>
      <c r="C13" s="129"/>
      <c r="D13" s="130">
        <v>62198</v>
      </c>
      <c r="E13" s="131"/>
      <c r="F13" s="132">
        <v>64181</v>
      </c>
      <c r="G13" s="133"/>
      <c r="H13" s="119"/>
    </row>
    <row r="14" spans="1:8" x14ac:dyDescent="0.2">
      <c r="A14" s="120"/>
      <c r="B14" s="121"/>
      <c r="C14" s="122"/>
      <c r="D14" s="123">
        <v>35304</v>
      </c>
      <c r="E14" s="124"/>
      <c r="F14" s="125">
        <v>30280</v>
      </c>
      <c r="G14" s="126"/>
      <c r="H14" s="127"/>
    </row>
    <row r="17" spans="1:11" x14ac:dyDescent="0.2">
      <c r="A17" s="104" t="s">
        <v>40</v>
      </c>
    </row>
    <row r="18" spans="1:11" x14ac:dyDescent="0.2">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2">
      <c r="A19" s="134" t="s">
        <v>41</v>
      </c>
      <c r="B19" s="134">
        <f>ROUND(VALUE(SUBSTITUTE(実質収支比率等に係る経年分析!F$48,"▲","-")),2)</f>
        <v>14.57</v>
      </c>
      <c r="C19" s="134">
        <f>ROUND(VALUE(SUBSTITUTE(実質収支比率等に係る経年分析!G$48,"▲","-")),2)</f>
        <v>15.23</v>
      </c>
      <c r="D19" s="134">
        <f>ROUND(VALUE(SUBSTITUTE(実質収支比率等に係る経年分析!H$48,"▲","-")),2)</f>
        <v>14.25</v>
      </c>
      <c r="E19" s="134">
        <f>ROUND(VALUE(SUBSTITUTE(実質収支比率等に係る経年分析!I$48,"▲","-")),2)</f>
        <v>9.5</v>
      </c>
      <c r="F19" s="134">
        <f>ROUND(VALUE(SUBSTITUTE(実質収支比率等に係る経年分析!J$48,"▲","-")),2)</f>
        <v>11.38</v>
      </c>
    </row>
    <row r="20" spans="1:11" x14ac:dyDescent="0.2">
      <c r="A20" s="134" t="s">
        <v>42</v>
      </c>
      <c r="B20" s="134">
        <f>ROUND(VALUE(SUBSTITUTE(実質収支比率等に係る経年分析!F$47,"▲","-")),2)</f>
        <v>24.74</v>
      </c>
      <c r="C20" s="134">
        <f>ROUND(VALUE(SUBSTITUTE(実質収支比率等に係る経年分析!G$47,"▲","-")),2)</f>
        <v>30.49</v>
      </c>
      <c r="D20" s="134">
        <f>ROUND(VALUE(SUBSTITUTE(実質収支比率等に係る経年分析!H$47,"▲","-")),2)</f>
        <v>37.950000000000003</v>
      </c>
      <c r="E20" s="134">
        <f>ROUND(VALUE(SUBSTITUTE(実質収支比率等に係る経年分析!I$47,"▲","-")),2)</f>
        <v>44.17</v>
      </c>
      <c r="F20" s="134">
        <f>ROUND(VALUE(SUBSTITUTE(実質収支比率等に係る経年分析!J$47,"▲","-")),2)</f>
        <v>45.59</v>
      </c>
    </row>
    <row r="21" spans="1:11" x14ac:dyDescent="0.2">
      <c r="A21" s="134" t="s">
        <v>43</v>
      </c>
      <c r="B21" s="134">
        <f>IF(ISNUMBER(VALUE(SUBSTITUTE(実質収支比率等に係る経年分析!F$49,"▲","-"))),ROUND(VALUE(SUBSTITUTE(実質収支比率等に係る経年分析!F$49,"▲","-")),2),NA())</f>
        <v>5.35</v>
      </c>
      <c r="C21" s="134">
        <f>IF(ISNUMBER(VALUE(SUBSTITUTE(実質収支比率等に係る経年分析!G$49,"▲","-"))),ROUND(VALUE(SUBSTITUTE(実質収支比率等に係る経年分析!G$49,"▲","-")),2),NA())</f>
        <v>-2.14</v>
      </c>
      <c r="D21" s="134">
        <f>IF(ISNUMBER(VALUE(SUBSTITUTE(実質収支比率等に係る経年分析!H$49,"▲","-"))),ROUND(VALUE(SUBSTITUTE(実質収支比率等に係る経年分析!H$49,"▲","-")),2),NA())</f>
        <v>1.45</v>
      </c>
      <c r="E21" s="134">
        <f>IF(ISNUMBER(VALUE(SUBSTITUTE(実質収支比率等に係る経年分析!I$49,"▲","-"))),ROUND(VALUE(SUBSTITUTE(実質収支比率等に係る経年分析!I$49,"▲","-")),2),NA())</f>
        <v>-4.62</v>
      </c>
      <c r="F21" s="134">
        <f>IF(ISNUMBER(VALUE(SUBSTITUTE(実質収支比率等に係る経年分析!J$49,"▲","-"))),ROUND(VALUE(SUBSTITUTE(実質収支比率等に係る経年分析!J$49,"▲","-")),2),NA())</f>
        <v>0.57999999999999996</v>
      </c>
    </row>
    <row r="24" spans="1:11" x14ac:dyDescent="0.2">
      <c r="A24" s="104" t="s">
        <v>44</v>
      </c>
    </row>
    <row r="25" spans="1:11" x14ac:dyDescent="0.2">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2">
      <c r="A26" s="135"/>
      <c r="B26" s="135" t="s">
        <v>45</v>
      </c>
      <c r="C26" s="135" t="s">
        <v>46</v>
      </c>
      <c r="D26" s="135" t="s">
        <v>45</v>
      </c>
      <c r="E26" s="135" t="s">
        <v>46</v>
      </c>
      <c r="F26" s="135" t="s">
        <v>45</v>
      </c>
      <c r="G26" s="135" t="s">
        <v>46</v>
      </c>
      <c r="H26" s="135" t="s">
        <v>45</v>
      </c>
      <c r="I26" s="135" t="s">
        <v>46</v>
      </c>
      <c r="J26" s="135" t="s">
        <v>45</v>
      </c>
      <c r="K26" s="135" t="s">
        <v>46</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香取市後期高齢者医療事業特別会計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香取市下水道事業特別会計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2">
      <c r="A31" s="135" t="str">
        <f>IF(連結実質赤字比率に係る赤字・黒字の構成分析!C$39="",NA(),連結実質赤字比率に係る赤字・黒字の構成分析!C$39)</f>
        <v>香取市太陽光発電事業特別会計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0.17</v>
      </c>
    </row>
    <row r="32" spans="1:11" x14ac:dyDescent="0.2">
      <c r="A32" s="135" t="str">
        <f>IF(連結実質赤字比率に係る赤字・黒字の構成分析!C$38="",NA(),連結実質赤字比率に係る赤字・黒字の構成分析!C$38)</f>
        <v>香取市国民健康保険事業特別会計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1.1599999999999999</v>
      </c>
    </row>
    <row r="33" spans="1:16" x14ac:dyDescent="0.2">
      <c r="A33" s="135" t="str">
        <f>IF(連結実質赤字比率に係る赤字・黒字の構成分析!C$37="",NA(),連結実質赤字比率に係る赤字・黒字の構成分析!C$37)</f>
        <v>香取市介護保険事業特別会計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1.51</v>
      </c>
    </row>
    <row r="34" spans="1:16" x14ac:dyDescent="0.2">
      <c r="A34" s="135" t="str">
        <f>IF(連結実質赤字比率に係る赤字・黒字の構成分析!C$36="",NA(),連結実質赤字比率に係る赤字・黒字の構成分析!C$36)</f>
        <v>香取市簡易水道事業会計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1.93</v>
      </c>
    </row>
    <row r="35" spans="1:16" x14ac:dyDescent="0.2">
      <c r="A35" s="135" t="str">
        <f>IF(連結実質赤字比率に係る赤字・黒字の構成分析!C$35="",NA(),連結実質赤字比率に係る赤字・黒字の構成分析!C$35)</f>
        <v>香取市水道事業会計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11.37</v>
      </c>
    </row>
    <row r="39" spans="1:16" x14ac:dyDescent="0.2">
      <c r="A39" s="104" t="s">
        <v>47</v>
      </c>
    </row>
    <row r="40" spans="1:16" x14ac:dyDescent="0.2">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2">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2">
      <c r="A42" s="136" t="s">
        <v>50</v>
      </c>
      <c r="B42" s="136"/>
      <c r="C42" s="136"/>
      <c r="D42" s="136">
        <f>'実質公債費比率（分子）の構造'!K$52</f>
        <v>2281</v>
      </c>
      <c r="E42" s="136"/>
      <c r="F42" s="136"/>
      <c r="G42" s="136">
        <f>'実質公債費比率（分子）の構造'!L$52</f>
        <v>2358</v>
      </c>
      <c r="H42" s="136"/>
      <c r="I42" s="136"/>
      <c r="J42" s="136">
        <f>'実質公債費比率（分子）の構造'!M$52</f>
        <v>2464</v>
      </c>
      <c r="K42" s="136"/>
      <c r="L42" s="136"/>
      <c r="M42" s="136">
        <f>'実質公債費比率（分子）の構造'!N$52</f>
        <v>2618</v>
      </c>
      <c r="N42" s="136"/>
      <c r="O42" s="136"/>
      <c r="P42" s="136">
        <f>'実質公債費比率（分子）の構造'!O$52</f>
        <v>2560</v>
      </c>
    </row>
    <row r="43" spans="1:16" x14ac:dyDescent="0.2">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52</v>
      </c>
      <c r="B44" s="136">
        <f>'実質公債費比率（分子）の構造'!K$50</f>
        <v>56</v>
      </c>
      <c r="C44" s="136"/>
      <c r="D44" s="136"/>
      <c r="E44" s="136">
        <f>'実質公債費比率（分子）の構造'!L$50</f>
        <v>40</v>
      </c>
      <c r="F44" s="136"/>
      <c r="G44" s="136"/>
      <c r="H44" s="136">
        <f>'実質公債費比率（分子）の構造'!M$50</f>
        <v>39</v>
      </c>
      <c r="I44" s="136"/>
      <c r="J44" s="136"/>
      <c r="K44" s="136">
        <f>'実質公債費比率（分子）の構造'!N$50</f>
        <v>39</v>
      </c>
      <c r="L44" s="136"/>
      <c r="M44" s="136"/>
      <c r="N44" s="136">
        <f>'実質公債費比率（分子）の構造'!O$50</f>
        <v>38</v>
      </c>
      <c r="O44" s="136"/>
      <c r="P44" s="136"/>
    </row>
    <row r="45" spans="1:16" x14ac:dyDescent="0.2">
      <c r="A45" s="136" t="s">
        <v>53</v>
      </c>
      <c r="B45" s="136">
        <f>'実質公債費比率（分子）の構造'!K$49</f>
        <v>363</v>
      </c>
      <c r="C45" s="136"/>
      <c r="D45" s="136"/>
      <c r="E45" s="136">
        <f>'実質公債費比率（分子）の構造'!L$49</f>
        <v>328</v>
      </c>
      <c r="F45" s="136"/>
      <c r="G45" s="136"/>
      <c r="H45" s="136">
        <f>'実質公債費比率（分子）の構造'!M$49</f>
        <v>258</v>
      </c>
      <c r="I45" s="136"/>
      <c r="J45" s="136"/>
      <c r="K45" s="136">
        <f>'実質公債費比率（分子）の構造'!N$49</f>
        <v>263</v>
      </c>
      <c r="L45" s="136"/>
      <c r="M45" s="136"/>
      <c r="N45" s="136">
        <f>'実質公債費比率（分子）の構造'!O$49</f>
        <v>273</v>
      </c>
      <c r="O45" s="136"/>
      <c r="P45" s="136"/>
    </row>
    <row r="46" spans="1:16" x14ac:dyDescent="0.2">
      <c r="A46" s="136" t="s">
        <v>54</v>
      </c>
      <c r="B46" s="136">
        <f>'実質公債費比率（分子）の構造'!K$48</f>
        <v>949</v>
      </c>
      <c r="C46" s="136"/>
      <c r="D46" s="136"/>
      <c r="E46" s="136">
        <f>'実質公債費比率（分子）の構造'!L$48</f>
        <v>1193</v>
      </c>
      <c r="F46" s="136"/>
      <c r="G46" s="136"/>
      <c r="H46" s="136">
        <f>'実質公債費比率（分子）の構造'!M$48</f>
        <v>820</v>
      </c>
      <c r="I46" s="136"/>
      <c r="J46" s="136"/>
      <c r="K46" s="136">
        <f>'実質公債費比率（分子）の構造'!N$48</f>
        <v>806</v>
      </c>
      <c r="L46" s="136"/>
      <c r="M46" s="136"/>
      <c r="N46" s="136">
        <f>'実質公債費比率（分子）の構造'!O$48</f>
        <v>1046</v>
      </c>
      <c r="O46" s="136"/>
      <c r="P46" s="136"/>
    </row>
    <row r="47" spans="1:16" x14ac:dyDescent="0.2">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2773</v>
      </c>
      <c r="C49" s="136"/>
      <c r="D49" s="136"/>
      <c r="E49" s="136">
        <f>'実質公債費比率（分子）の構造'!L$45</f>
        <v>2720</v>
      </c>
      <c r="F49" s="136"/>
      <c r="G49" s="136"/>
      <c r="H49" s="136">
        <f>'実質公債費比率（分子）の構造'!M$45</f>
        <v>2863</v>
      </c>
      <c r="I49" s="136"/>
      <c r="J49" s="136"/>
      <c r="K49" s="136">
        <f>'実質公債費比率（分子）の構造'!N$45</f>
        <v>2886</v>
      </c>
      <c r="L49" s="136"/>
      <c r="M49" s="136"/>
      <c r="N49" s="136">
        <f>'実質公債費比率（分子）の構造'!O$45</f>
        <v>2832</v>
      </c>
      <c r="O49" s="136"/>
      <c r="P49" s="136"/>
    </row>
    <row r="50" spans="1:16" x14ac:dyDescent="0.2">
      <c r="A50" s="136" t="s">
        <v>58</v>
      </c>
      <c r="B50" s="136" t="e">
        <f>NA()</f>
        <v>#N/A</v>
      </c>
      <c r="C50" s="136">
        <f>IF(ISNUMBER('実質公債費比率（分子）の構造'!K$53),'実質公債費比率（分子）の構造'!K$53,NA())</f>
        <v>1860</v>
      </c>
      <c r="D50" s="136" t="e">
        <f>NA()</f>
        <v>#N/A</v>
      </c>
      <c r="E50" s="136" t="e">
        <f>NA()</f>
        <v>#N/A</v>
      </c>
      <c r="F50" s="136">
        <f>IF(ISNUMBER('実質公債費比率（分子）の構造'!L$53),'実質公債費比率（分子）の構造'!L$53,NA())</f>
        <v>1923</v>
      </c>
      <c r="G50" s="136" t="e">
        <f>NA()</f>
        <v>#N/A</v>
      </c>
      <c r="H50" s="136" t="e">
        <f>NA()</f>
        <v>#N/A</v>
      </c>
      <c r="I50" s="136">
        <f>IF(ISNUMBER('実質公債費比率（分子）の構造'!M$53),'実質公債費比率（分子）の構造'!M$53,NA())</f>
        <v>1516</v>
      </c>
      <c r="J50" s="136" t="e">
        <f>NA()</f>
        <v>#N/A</v>
      </c>
      <c r="K50" s="136" t="e">
        <f>NA()</f>
        <v>#N/A</v>
      </c>
      <c r="L50" s="136">
        <f>IF(ISNUMBER('実質公債費比率（分子）の構造'!N$53),'実質公債費比率（分子）の構造'!N$53,NA())</f>
        <v>1376</v>
      </c>
      <c r="M50" s="136" t="e">
        <f>NA()</f>
        <v>#N/A</v>
      </c>
      <c r="N50" s="136" t="e">
        <f>NA()</f>
        <v>#N/A</v>
      </c>
      <c r="O50" s="136">
        <f>IF(ISNUMBER('実質公債費比率（分子）の構造'!O$53),'実質公債費比率（分子）の構造'!O$53,NA())</f>
        <v>1629</v>
      </c>
      <c r="P50" s="136" t="e">
        <f>NA()</f>
        <v>#N/A</v>
      </c>
    </row>
    <row r="53" spans="1:16" x14ac:dyDescent="0.2">
      <c r="A53" s="104" t="s">
        <v>59</v>
      </c>
    </row>
    <row r="54" spans="1:16" x14ac:dyDescent="0.2">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35</v>
      </c>
      <c r="B56" s="135"/>
      <c r="C56" s="135"/>
      <c r="D56" s="135">
        <f>'将来負担比率（分子）の構造'!I$51</f>
        <v>26368</v>
      </c>
      <c r="E56" s="135"/>
      <c r="F56" s="135"/>
      <c r="G56" s="135">
        <f>'将来負担比率（分子）の構造'!J$51</f>
        <v>29423</v>
      </c>
      <c r="H56" s="135"/>
      <c r="I56" s="135"/>
      <c r="J56" s="135">
        <f>'将来負担比率（分子）の構造'!K$51</f>
        <v>31347</v>
      </c>
      <c r="K56" s="135"/>
      <c r="L56" s="135"/>
      <c r="M56" s="135">
        <f>'将来負担比率（分子）の構造'!L$51</f>
        <v>33400</v>
      </c>
      <c r="N56" s="135"/>
      <c r="O56" s="135"/>
      <c r="P56" s="135">
        <f>'将来負担比率（分子）の構造'!M$51</f>
        <v>35562</v>
      </c>
    </row>
    <row r="57" spans="1:16" x14ac:dyDescent="0.2">
      <c r="A57" s="135" t="s">
        <v>34</v>
      </c>
      <c r="B57" s="135"/>
      <c r="C57" s="135"/>
      <c r="D57" s="135">
        <f>'将来負担比率（分子）の構造'!I$50</f>
        <v>3044</v>
      </c>
      <c r="E57" s="135"/>
      <c r="F57" s="135"/>
      <c r="G57" s="135">
        <f>'将来負担比率（分子）の構造'!J$50</f>
        <v>2427</v>
      </c>
      <c r="H57" s="135"/>
      <c r="I57" s="135"/>
      <c r="J57" s="135">
        <f>'将来負担比率（分子）の構造'!K$50</f>
        <v>1669</v>
      </c>
      <c r="K57" s="135"/>
      <c r="L57" s="135"/>
      <c r="M57" s="135">
        <f>'将来負担比率（分子）の構造'!L$50</f>
        <v>1526</v>
      </c>
      <c r="N57" s="135"/>
      <c r="O57" s="135"/>
      <c r="P57" s="135">
        <f>'将来負担比率（分子）の構造'!M$50</f>
        <v>1446</v>
      </c>
    </row>
    <row r="58" spans="1:16" x14ac:dyDescent="0.2">
      <c r="A58" s="135" t="s">
        <v>33</v>
      </c>
      <c r="B58" s="135"/>
      <c r="C58" s="135"/>
      <c r="D58" s="135">
        <f>'将来負担比率（分子）の構造'!I$49</f>
        <v>7089</v>
      </c>
      <c r="E58" s="135"/>
      <c r="F58" s="135"/>
      <c r="G58" s="135">
        <f>'将来負担比率（分子）の構造'!J$49</f>
        <v>8228</v>
      </c>
      <c r="H58" s="135"/>
      <c r="I58" s="135"/>
      <c r="J58" s="135">
        <f>'将来負担比率（分子）の構造'!K$49</f>
        <v>9733</v>
      </c>
      <c r="K58" s="135"/>
      <c r="L58" s="135"/>
      <c r="M58" s="135">
        <f>'将来負担比率（分子）の構造'!L$49</f>
        <v>11277</v>
      </c>
      <c r="N58" s="135"/>
      <c r="O58" s="135"/>
      <c r="P58" s="135">
        <f>'将来負担比率（分子）の構造'!M$49</f>
        <v>11754</v>
      </c>
    </row>
    <row r="59" spans="1:16" x14ac:dyDescent="0.2">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t="str">
        <f>'将来負担比率（分子）の構造'!M$46</f>
        <v>-</v>
      </c>
      <c r="O61" s="135"/>
      <c r="P61" s="135"/>
    </row>
    <row r="62" spans="1:16" x14ac:dyDescent="0.2">
      <c r="A62" s="135" t="s">
        <v>28</v>
      </c>
      <c r="B62" s="135">
        <f>'将来負担比率（分子）の構造'!I$45</f>
        <v>10967</v>
      </c>
      <c r="C62" s="135"/>
      <c r="D62" s="135"/>
      <c r="E62" s="135">
        <f>'将来負担比率（分子）の構造'!J$45</f>
        <v>10795</v>
      </c>
      <c r="F62" s="135"/>
      <c r="G62" s="135"/>
      <c r="H62" s="135">
        <f>'将来負担比率（分子）の構造'!K$45</f>
        <v>10434</v>
      </c>
      <c r="I62" s="135"/>
      <c r="J62" s="135"/>
      <c r="K62" s="135">
        <f>'将来負担比率（分子）の構造'!L$45</f>
        <v>10028</v>
      </c>
      <c r="L62" s="135"/>
      <c r="M62" s="135"/>
      <c r="N62" s="135">
        <f>'将来負担比率（分子）の構造'!M$45</f>
        <v>9166</v>
      </c>
      <c r="O62" s="135"/>
      <c r="P62" s="135"/>
    </row>
    <row r="63" spans="1:16" x14ac:dyDescent="0.2">
      <c r="A63" s="135" t="s">
        <v>27</v>
      </c>
      <c r="B63" s="135">
        <f>'将来負担比率（分子）の構造'!I$44</f>
        <v>1847</v>
      </c>
      <c r="C63" s="135"/>
      <c r="D63" s="135"/>
      <c r="E63" s="135">
        <f>'将来負担比率（分子）の構造'!J$44</f>
        <v>1781</v>
      </c>
      <c r="F63" s="135"/>
      <c r="G63" s="135"/>
      <c r="H63" s="135">
        <f>'将来負担比率（分子）の構造'!K$44</f>
        <v>1668</v>
      </c>
      <c r="I63" s="135"/>
      <c r="J63" s="135"/>
      <c r="K63" s="135">
        <f>'将来負担比率（分子）の構造'!L$44</f>
        <v>1434</v>
      </c>
      <c r="L63" s="135"/>
      <c r="M63" s="135"/>
      <c r="N63" s="135">
        <f>'将来負担比率（分子）の構造'!M$44</f>
        <v>1353</v>
      </c>
      <c r="O63" s="135"/>
      <c r="P63" s="135"/>
    </row>
    <row r="64" spans="1:16" x14ac:dyDescent="0.2">
      <c r="A64" s="135" t="s">
        <v>26</v>
      </c>
      <c r="B64" s="135">
        <f>'将来負担比率（分子）の構造'!I$43</f>
        <v>10361</v>
      </c>
      <c r="C64" s="135"/>
      <c r="D64" s="135"/>
      <c r="E64" s="135">
        <f>'将来負担比率（分子）の構造'!J$43</f>
        <v>10758</v>
      </c>
      <c r="F64" s="135"/>
      <c r="G64" s="135"/>
      <c r="H64" s="135">
        <f>'将来負担比率（分子）の構造'!K$43</f>
        <v>10236</v>
      </c>
      <c r="I64" s="135"/>
      <c r="J64" s="135"/>
      <c r="K64" s="135">
        <f>'将来負担比率（分子）の構造'!L$43</f>
        <v>9347</v>
      </c>
      <c r="L64" s="135"/>
      <c r="M64" s="135"/>
      <c r="N64" s="135">
        <f>'将来負担比率（分子）の構造'!M$43</f>
        <v>8816</v>
      </c>
      <c r="O64" s="135"/>
      <c r="P64" s="135"/>
    </row>
    <row r="65" spans="1:16" x14ac:dyDescent="0.2">
      <c r="A65" s="135" t="s">
        <v>25</v>
      </c>
      <c r="B65" s="135">
        <f>'将来負担比率（分子）の構造'!I$42</f>
        <v>751</v>
      </c>
      <c r="C65" s="135"/>
      <c r="D65" s="135"/>
      <c r="E65" s="135">
        <f>'将来負担比率（分子）の構造'!J$42</f>
        <v>572</v>
      </c>
      <c r="F65" s="135"/>
      <c r="G65" s="135"/>
      <c r="H65" s="135">
        <f>'将来負担比率（分子）の構造'!K$42</f>
        <v>459</v>
      </c>
      <c r="I65" s="135"/>
      <c r="J65" s="135"/>
      <c r="K65" s="135">
        <f>'将来負担比率（分子）の構造'!L$42</f>
        <v>352</v>
      </c>
      <c r="L65" s="135"/>
      <c r="M65" s="135"/>
      <c r="N65" s="135">
        <f>'将来負担比率（分子）の構造'!M$42</f>
        <v>315</v>
      </c>
      <c r="O65" s="135"/>
      <c r="P65" s="135"/>
    </row>
    <row r="66" spans="1:16" x14ac:dyDescent="0.2">
      <c r="A66" s="135" t="s">
        <v>24</v>
      </c>
      <c r="B66" s="135">
        <f>'将来負担比率（分子）の構造'!I$41</f>
        <v>29097</v>
      </c>
      <c r="C66" s="135"/>
      <c r="D66" s="135"/>
      <c r="E66" s="135">
        <f>'将来負担比率（分子）の構造'!J$41</f>
        <v>32879</v>
      </c>
      <c r="F66" s="135"/>
      <c r="G66" s="135"/>
      <c r="H66" s="135">
        <f>'将来負担比率（分子）の構造'!K$41</f>
        <v>34667</v>
      </c>
      <c r="I66" s="135"/>
      <c r="J66" s="135"/>
      <c r="K66" s="135">
        <f>'将来負担比率（分子）の構造'!L$41</f>
        <v>36848</v>
      </c>
      <c r="L66" s="135"/>
      <c r="M66" s="135"/>
      <c r="N66" s="135">
        <f>'将来負担比率（分子）の構造'!M$41</f>
        <v>39477</v>
      </c>
      <c r="O66" s="135"/>
      <c r="P66" s="135"/>
    </row>
    <row r="67" spans="1:16" x14ac:dyDescent="0.2">
      <c r="A67" s="135" t="s">
        <v>62</v>
      </c>
      <c r="B67" s="135" t="e">
        <f>NA()</f>
        <v>#N/A</v>
      </c>
      <c r="C67" s="135">
        <f>IF(ISNUMBER('将来負担比率（分子）の構造'!I$52), IF('将来負担比率（分子）の構造'!I$52 &lt; 0, 0, '将来負担比率（分子）の構造'!I$52), NA())</f>
        <v>16523</v>
      </c>
      <c r="D67" s="135" t="e">
        <f>NA()</f>
        <v>#N/A</v>
      </c>
      <c r="E67" s="135" t="e">
        <f>NA()</f>
        <v>#N/A</v>
      </c>
      <c r="F67" s="135">
        <f>IF(ISNUMBER('将来負担比率（分子）の構造'!J$52), IF('将来負担比率（分子）の構造'!J$52 &lt; 0, 0, '将来負担比率（分子）の構造'!J$52), NA())</f>
        <v>16708</v>
      </c>
      <c r="G67" s="135" t="e">
        <f>NA()</f>
        <v>#N/A</v>
      </c>
      <c r="H67" s="135" t="e">
        <f>NA()</f>
        <v>#N/A</v>
      </c>
      <c r="I67" s="135">
        <f>IF(ISNUMBER('将来負担比率（分子）の構造'!K$52), IF('将来負担比率（分子）の構造'!K$52 &lt; 0, 0, '将来負担比率（分子）の構造'!K$52), NA())</f>
        <v>14714</v>
      </c>
      <c r="J67" s="135" t="e">
        <f>NA()</f>
        <v>#N/A</v>
      </c>
      <c r="K67" s="135" t="e">
        <f>NA()</f>
        <v>#N/A</v>
      </c>
      <c r="L67" s="135">
        <f>IF(ISNUMBER('将来負担比率（分子）の構造'!L$52), IF('将来負担比率（分子）の構造'!L$52 &lt; 0, 0, '将来負担比率（分子）の構造'!L$52), NA())</f>
        <v>11807</v>
      </c>
      <c r="M67" s="135" t="e">
        <f>NA()</f>
        <v>#N/A</v>
      </c>
      <c r="N67" s="135" t="e">
        <f>NA()</f>
        <v>#N/A</v>
      </c>
      <c r="O67" s="135">
        <f>IF(ISNUMBER('将来負担比率（分子）の構造'!M$52), IF('将来負担比率（分子）の構造'!M$52 &lt; 0, 0, '将来負担比率（分子）の構造'!M$52), NA())</f>
        <v>10366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2">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2">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2">
      <c r="B5" s="579" t="s">
        <v>204</v>
      </c>
      <c r="C5" s="580"/>
      <c r="D5" s="580"/>
      <c r="E5" s="580"/>
      <c r="F5" s="580"/>
      <c r="G5" s="580"/>
      <c r="H5" s="580"/>
      <c r="I5" s="580"/>
      <c r="J5" s="580"/>
      <c r="K5" s="580"/>
      <c r="L5" s="580"/>
      <c r="M5" s="580"/>
      <c r="N5" s="580"/>
      <c r="O5" s="580"/>
      <c r="P5" s="580"/>
      <c r="Q5" s="581"/>
      <c r="R5" s="582">
        <v>8324482</v>
      </c>
      <c r="S5" s="583"/>
      <c r="T5" s="583"/>
      <c r="U5" s="583"/>
      <c r="V5" s="583"/>
      <c r="W5" s="583"/>
      <c r="X5" s="583"/>
      <c r="Y5" s="584"/>
      <c r="Z5" s="585">
        <v>20.2</v>
      </c>
      <c r="AA5" s="585"/>
      <c r="AB5" s="585"/>
      <c r="AC5" s="585"/>
      <c r="AD5" s="586">
        <v>8120456</v>
      </c>
      <c r="AE5" s="586"/>
      <c r="AF5" s="586"/>
      <c r="AG5" s="586"/>
      <c r="AH5" s="586"/>
      <c r="AI5" s="586"/>
      <c r="AJ5" s="586"/>
      <c r="AK5" s="586"/>
      <c r="AL5" s="587">
        <v>43.4</v>
      </c>
      <c r="AM5" s="588"/>
      <c r="AN5" s="588"/>
      <c r="AO5" s="589"/>
      <c r="AP5" s="579" t="s">
        <v>205</v>
      </c>
      <c r="AQ5" s="580"/>
      <c r="AR5" s="580"/>
      <c r="AS5" s="580"/>
      <c r="AT5" s="580"/>
      <c r="AU5" s="580"/>
      <c r="AV5" s="580"/>
      <c r="AW5" s="580"/>
      <c r="AX5" s="580"/>
      <c r="AY5" s="580"/>
      <c r="AZ5" s="580"/>
      <c r="BA5" s="580"/>
      <c r="BB5" s="580"/>
      <c r="BC5" s="580"/>
      <c r="BD5" s="580"/>
      <c r="BE5" s="580"/>
      <c r="BF5" s="581"/>
      <c r="BG5" s="593">
        <v>8120456</v>
      </c>
      <c r="BH5" s="594"/>
      <c r="BI5" s="594"/>
      <c r="BJ5" s="594"/>
      <c r="BK5" s="594"/>
      <c r="BL5" s="594"/>
      <c r="BM5" s="594"/>
      <c r="BN5" s="595"/>
      <c r="BO5" s="596">
        <v>97.5</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2">
      <c r="B6" s="590" t="s">
        <v>210</v>
      </c>
      <c r="C6" s="591"/>
      <c r="D6" s="591"/>
      <c r="E6" s="591"/>
      <c r="F6" s="591"/>
      <c r="G6" s="591"/>
      <c r="H6" s="591"/>
      <c r="I6" s="591"/>
      <c r="J6" s="591"/>
      <c r="K6" s="591"/>
      <c r="L6" s="591"/>
      <c r="M6" s="591"/>
      <c r="N6" s="591"/>
      <c r="O6" s="591"/>
      <c r="P6" s="591"/>
      <c r="Q6" s="592"/>
      <c r="R6" s="593">
        <v>411281</v>
      </c>
      <c r="S6" s="594"/>
      <c r="T6" s="594"/>
      <c r="U6" s="594"/>
      <c r="V6" s="594"/>
      <c r="W6" s="594"/>
      <c r="X6" s="594"/>
      <c r="Y6" s="595"/>
      <c r="Z6" s="596">
        <v>1</v>
      </c>
      <c r="AA6" s="596"/>
      <c r="AB6" s="596"/>
      <c r="AC6" s="596"/>
      <c r="AD6" s="597">
        <v>411281</v>
      </c>
      <c r="AE6" s="597"/>
      <c r="AF6" s="597"/>
      <c r="AG6" s="597"/>
      <c r="AH6" s="597"/>
      <c r="AI6" s="597"/>
      <c r="AJ6" s="597"/>
      <c r="AK6" s="597"/>
      <c r="AL6" s="598">
        <v>2.2000000000000002</v>
      </c>
      <c r="AM6" s="599"/>
      <c r="AN6" s="599"/>
      <c r="AO6" s="600"/>
      <c r="AP6" s="590" t="s">
        <v>211</v>
      </c>
      <c r="AQ6" s="591"/>
      <c r="AR6" s="591"/>
      <c r="AS6" s="591"/>
      <c r="AT6" s="591"/>
      <c r="AU6" s="591"/>
      <c r="AV6" s="591"/>
      <c r="AW6" s="591"/>
      <c r="AX6" s="591"/>
      <c r="AY6" s="591"/>
      <c r="AZ6" s="591"/>
      <c r="BA6" s="591"/>
      <c r="BB6" s="591"/>
      <c r="BC6" s="591"/>
      <c r="BD6" s="591"/>
      <c r="BE6" s="591"/>
      <c r="BF6" s="592"/>
      <c r="BG6" s="593">
        <v>8120456</v>
      </c>
      <c r="BH6" s="594"/>
      <c r="BI6" s="594"/>
      <c r="BJ6" s="594"/>
      <c r="BK6" s="594"/>
      <c r="BL6" s="594"/>
      <c r="BM6" s="594"/>
      <c r="BN6" s="595"/>
      <c r="BO6" s="596">
        <v>97.5</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247225</v>
      </c>
      <c r="CS6" s="594"/>
      <c r="CT6" s="594"/>
      <c r="CU6" s="594"/>
      <c r="CV6" s="594"/>
      <c r="CW6" s="594"/>
      <c r="CX6" s="594"/>
      <c r="CY6" s="595"/>
      <c r="CZ6" s="596">
        <v>0.6</v>
      </c>
      <c r="DA6" s="596"/>
      <c r="DB6" s="596"/>
      <c r="DC6" s="596"/>
      <c r="DD6" s="602" t="s">
        <v>206</v>
      </c>
      <c r="DE6" s="594"/>
      <c r="DF6" s="594"/>
      <c r="DG6" s="594"/>
      <c r="DH6" s="594"/>
      <c r="DI6" s="594"/>
      <c r="DJ6" s="594"/>
      <c r="DK6" s="594"/>
      <c r="DL6" s="594"/>
      <c r="DM6" s="594"/>
      <c r="DN6" s="594"/>
      <c r="DO6" s="594"/>
      <c r="DP6" s="595"/>
      <c r="DQ6" s="602">
        <v>247225</v>
      </c>
      <c r="DR6" s="594"/>
      <c r="DS6" s="594"/>
      <c r="DT6" s="594"/>
      <c r="DU6" s="594"/>
      <c r="DV6" s="594"/>
      <c r="DW6" s="594"/>
      <c r="DX6" s="594"/>
      <c r="DY6" s="594"/>
      <c r="DZ6" s="594"/>
      <c r="EA6" s="594"/>
      <c r="EB6" s="594"/>
      <c r="EC6" s="603"/>
    </row>
    <row r="7" spans="2:143" ht="11.25" customHeight="1" x14ac:dyDescent="0.2">
      <c r="B7" s="590" t="s">
        <v>213</v>
      </c>
      <c r="C7" s="591"/>
      <c r="D7" s="591"/>
      <c r="E7" s="591"/>
      <c r="F7" s="591"/>
      <c r="G7" s="591"/>
      <c r="H7" s="591"/>
      <c r="I7" s="591"/>
      <c r="J7" s="591"/>
      <c r="K7" s="591"/>
      <c r="L7" s="591"/>
      <c r="M7" s="591"/>
      <c r="N7" s="591"/>
      <c r="O7" s="591"/>
      <c r="P7" s="591"/>
      <c r="Q7" s="592"/>
      <c r="R7" s="593">
        <v>13643</v>
      </c>
      <c r="S7" s="594"/>
      <c r="T7" s="594"/>
      <c r="U7" s="594"/>
      <c r="V7" s="594"/>
      <c r="W7" s="594"/>
      <c r="X7" s="594"/>
      <c r="Y7" s="595"/>
      <c r="Z7" s="596">
        <v>0</v>
      </c>
      <c r="AA7" s="596"/>
      <c r="AB7" s="596"/>
      <c r="AC7" s="596"/>
      <c r="AD7" s="597">
        <v>13643</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3787315</v>
      </c>
      <c r="BH7" s="594"/>
      <c r="BI7" s="594"/>
      <c r="BJ7" s="594"/>
      <c r="BK7" s="594"/>
      <c r="BL7" s="594"/>
      <c r="BM7" s="594"/>
      <c r="BN7" s="595"/>
      <c r="BO7" s="596">
        <v>45.5</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3738858</v>
      </c>
      <c r="CS7" s="594"/>
      <c r="CT7" s="594"/>
      <c r="CU7" s="594"/>
      <c r="CV7" s="594"/>
      <c r="CW7" s="594"/>
      <c r="CX7" s="594"/>
      <c r="CY7" s="595"/>
      <c r="CZ7" s="596">
        <v>9.8000000000000007</v>
      </c>
      <c r="DA7" s="596"/>
      <c r="DB7" s="596"/>
      <c r="DC7" s="596"/>
      <c r="DD7" s="602">
        <v>178404</v>
      </c>
      <c r="DE7" s="594"/>
      <c r="DF7" s="594"/>
      <c r="DG7" s="594"/>
      <c r="DH7" s="594"/>
      <c r="DI7" s="594"/>
      <c r="DJ7" s="594"/>
      <c r="DK7" s="594"/>
      <c r="DL7" s="594"/>
      <c r="DM7" s="594"/>
      <c r="DN7" s="594"/>
      <c r="DO7" s="594"/>
      <c r="DP7" s="595"/>
      <c r="DQ7" s="602">
        <v>3217052</v>
      </c>
      <c r="DR7" s="594"/>
      <c r="DS7" s="594"/>
      <c r="DT7" s="594"/>
      <c r="DU7" s="594"/>
      <c r="DV7" s="594"/>
      <c r="DW7" s="594"/>
      <c r="DX7" s="594"/>
      <c r="DY7" s="594"/>
      <c r="DZ7" s="594"/>
      <c r="EA7" s="594"/>
      <c r="EB7" s="594"/>
      <c r="EC7" s="603"/>
    </row>
    <row r="8" spans="2:143" ht="11.25" customHeight="1" x14ac:dyDescent="0.2">
      <c r="B8" s="590" t="s">
        <v>216</v>
      </c>
      <c r="C8" s="591"/>
      <c r="D8" s="591"/>
      <c r="E8" s="591"/>
      <c r="F8" s="591"/>
      <c r="G8" s="591"/>
      <c r="H8" s="591"/>
      <c r="I8" s="591"/>
      <c r="J8" s="591"/>
      <c r="K8" s="591"/>
      <c r="L8" s="591"/>
      <c r="M8" s="591"/>
      <c r="N8" s="591"/>
      <c r="O8" s="591"/>
      <c r="P8" s="591"/>
      <c r="Q8" s="592"/>
      <c r="R8" s="593">
        <v>49937</v>
      </c>
      <c r="S8" s="594"/>
      <c r="T8" s="594"/>
      <c r="U8" s="594"/>
      <c r="V8" s="594"/>
      <c r="W8" s="594"/>
      <c r="X8" s="594"/>
      <c r="Y8" s="595"/>
      <c r="Z8" s="596">
        <v>0.1</v>
      </c>
      <c r="AA8" s="596"/>
      <c r="AB8" s="596"/>
      <c r="AC8" s="596"/>
      <c r="AD8" s="597">
        <v>49937</v>
      </c>
      <c r="AE8" s="597"/>
      <c r="AF8" s="597"/>
      <c r="AG8" s="597"/>
      <c r="AH8" s="597"/>
      <c r="AI8" s="597"/>
      <c r="AJ8" s="597"/>
      <c r="AK8" s="597"/>
      <c r="AL8" s="598">
        <v>0.3</v>
      </c>
      <c r="AM8" s="599"/>
      <c r="AN8" s="599"/>
      <c r="AO8" s="600"/>
      <c r="AP8" s="590" t="s">
        <v>217</v>
      </c>
      <c r="AQ8" s="591"/>
      <c r="AR8" s="591"/>
      <c r="AS8" s="591"/>
      <c r="AT8" s="591"/>
      <c r="AU8" s="591"/>
      <c r="AV8" s="591"/>
      <c r="AW8" s="591"/>
      <c r="AX8" s="591"/>
      <c r="AY8" s="591"/>
      <c r="AZ8" s="591"/>
      <c r="BA8" s="591"/>
      <c r="BB8" s="591"/>
      <c r="BC8" s="591"/>
      <c r="BD8" s="591"/>
      <c r="BE8" s="591"/>
      <c r="BF8" s="592"/>
      <c r="BG8" s="593">
        <v>133136</v>
      </c>
      <c r="BH8" s="594"/>
      <c r="BI8" s="594"/>
      <c r="BJ8" s="594"/>
      <c r="BK8" s="594"/>
      <c r="BL8" s="594"/>
      <c r="BM8" s="594"/>
      <c r="BN8" s="595"/>
      <c r="BO8" s="596">
        <v>1.6</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10070157</v>
      </c>
      <c r="CS8" s="594"/>
      <c r="CT8" s="594"/>
      <c r="CU8" s="594"/>
      <c r="CV8" s="594"/>
      <c r="CW8" s="594"/>
      <c r="CX8" s="594"/>
      <c r="CY8" s="595"/>
      <c r="CZ8" s="596">
        <v>26.5</v>
      </c>
      <c r="DA8" s="596"/>
      <c r="DB8" s="596"/>
      <c r="DC8" s="596"/>
      <c r="DD8" s="602">
        <v>326644</v>
      </c>
      <c r="DE8" s="594"/>
      <c r="DF8" s="594"/>
      <c r="DG8" s="594"/>
      <c r="DH8" s="594"/>
      <c r="DI8" s="594"/>
      <c r="DJ8" s="594"/>
      <c r="DK8" s="594"/>
      <c r="DL8" s="594"/>
      <c r="DM8" s="594"/>
      <c r="DN8" s="594"/>
      <c r="DO8" s="594"/>
      <c r="DP8" s="595"/>
      <c r="DQ8" s="602">
        <v>4979383</v>
      </c>
      <c r="DR8" s="594"/>
      <c r="DS8" s="594"/>
      <c r="DT8" s="594"/>
      <c r="DU8" s="594"/>
      <c r="DV8" s="594"/>
      <c r="DW8" s="594"/>
      <c r="DX8" s="594"/>
      <c r="DY8" s="594"/>
      <c r="DZ8" s="594"/>
      <c r="EA8" s="594"/>
      <c r="EB8" s="594"/>
      <c r="EC8" s="603"/>
    </row>
    <row r="9" spans="2:143" ht="11.25" customHeight="1" x14ac:dyDescent="0.2">
      <c r="B9" s="590" t="s">
        <v>219</v>
      </c>
      <c r="C9" s="591"/>
      <c r="D9" s="591"/>
      <c r="E9" s="591"/>
      <c r="F9" s="591"/>
      <c r="G9" s="591"/>
      <c r="H9" s="591"/>
      <c r="I9" s="591"/>
      <c r="J9" s="591"/>
      <c r="K9" s="591"/>
      <c r="L9" s="591"/>
      <c r="M9" s="591"/>
      <c r="N9" s="591"/>
      <c r="O9" s="591"/>
      <c r="P9" s="591"/>
      <c r="Q9" s="592"/>
      <c r="R9" s="593">
        <v>52394</v>
      </c>
      <c r="S9" s="594"/>
      <c r="T9" s="594"/>
      <c r="U9" s="594"/>
      <c r="V9" s="594"/>
      <c r="W9" s="594"/>
      <c r="X9" s="594"/>
      <c r="Y9" s="595"/>
      <c r="Z9" s="596">
        <v>0.1</v>
      </c>
      <c r="AA9" s="596"/>
      <c r="AB9" s="596"/>
      <c r="AC9" s="596"/>
      <c r="AD9" s="597">
        <v>52394</v>
      </c>
      <c r="AE9" s="597"/>
      <c r="AF9" s="597"/>
      <c r="AG9" s="597"/>
      <c r="AH9" s="597"/>
      <c r="AI9" s="597"/>
      <c r="AJ9" s="597"/>
      <c r="AK9" s="597"/>
      <c r="AL9" s="598">
        <v>0.3</v>
      </c>
      <c r="AM9" s="599"/>
      <c r="AN9" s="599"/>
      <c r="AO9" s="600"/>
      <c r="AP9" s="590" t="s">
        <v>220</v>
      </c>
      <c r="AQ9" s="591"/>
      <c r="AR9" s="591"/>
      <c r="AS9" s="591"/>
      <c r="AT9" s="591"/>
      <c r="AU9" s="591"/>
      <c r="AV9" s="591"/>
      <c r="AW9" s="591"/>
      <c r="AX9" s="591"/>
      <c r="AY9" s="591"/>
      <c r="AZ9" s="591"/>
      <c r="BA9" s="591"/>
      <c r="BB9" s="591"/>
      <c r="BC9" s="591"/>
      <c r="BD9" s="591"/>
      <c r="BE9" s="591"/>
      <c r="BF9" s="592"/>
      <c r="BG9" s="593">
        <v>3185926</v>
      </c>
      <c r="BH9" s="594"/>
      <c r="BI9" s="594"/>
      <c r="BJ9" s="594"/>
      <c r="BK9" s="594"/>
      <c r="BL9" s="594"/>
      <c r="BM9" s="594"/>
      <c r="BN9" s="595"/>
      <c r="BO9" s="596">
        <v>38.299999999999997</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2907107</v>
      </c>
      <c r="CS9" s="594"/>
      <c r="CT9" s="594"/>
      <c r="CU9" s="594"/>
      <c r="CV9" s="594"/>
      <c r="CW9" s="594"/>
      <c r="CX9" s="594"/>
      <c r="CY9" s="595"/>
      <c r="CZ9" s="596">
        <v>7.6</v>
      </c>
      <c r="DA9" s="596"/>
      <c r="DB9" s="596"/>
      <c r="DC9" s="596"/>
      <c r="DD9" s="602">
        <v>58075</v>
      </c>
      <c r="DE9" s="594"/>
      <c r="DF9" s="594"/>
      <c r="DG9" s="594"/>
      <c r="DH9" s="594"/>
      <c r="DI9" s="594"/>
      <c r="DJ9" s="594"/>
      <c r="DK9" s="594"/>
      <c r="DL9" s="594"/>
      <c r="DM9" s="594"/>
      <c r="DN9" s="594"/>
      <c r="DO9" s="594"/>
      <c r="DP9" s="595"/>
      <c r="DQ9" s="602">
        <v>2083353</v>
      </c>
      <c r="DR9" s="594"/>
      <c r="DS9" s="594"/>
      <c r="DT9" s="594"/>
      <c r="DU9" s="594"/>
      <c r="DV9" s="594"/>
      <c r="DW9" s="594"/>
      <c r="DX9" s="594"/>
      <c r="DY9" s="594"/>
      <c r="DZ9" s="594"/>
      <c r="EA9" s="594"/>
      <c r="EB9" s="594"/>
      <c r="EC9" s="603"/>
    </row>
    <row r="10" spans="2:143" ht="11.25" customHeight="1" x14ac:dyDescent="0.2">
      <c r="B10" s="590" t="s">
        <v>222</v>
      </c>
      <c r="C10" s="591"/>
      <c r="D10" s="591"/>
      <c r="E10" s="591"/>
      <c r="F10" s="591"/>
      <c r="G10" s="591"/>
      <c r="H10" s="591"/>
      <c r="I10" s="591"/>
      <c r="J10" s="591"/>
      <c r="K10" s="591"/>
      <c r="L10" s="591"/>
      <c r="M10" s="591"/>
      <c r="N10" s="591"/>
      <c r="O10" s="591"/>
      <c r="P10" s="591"/>
      <c r="Q10" s="592"/>
      <c r="R10" s="593">
        <v>1435082</v>
      </c>
      <c r="S10" s="594"/>
      <c r="T10" s="594"/>
      <c r="U10" s="594"/>
      <c r="V10" s="594"/>
      <c r="W10" s="594"/>
      <c r="X10" s="594"/>
      <c r="Y10" s="595"/>
      <c r="Z10" s="596">
        <v>3.5</v>
      </c>
      <c r="AA10" s="596"/>
      <c r="AB10" s="596"/>
      <c r="AC10" s="596"/>
      <c r="AD10" s="597">
        <v>1435082</v>
      </c>
      <c r="AE10" s="597"/>
      <c r="AF10" s="597"/>
      <c r="AG10" s="597"/>
      <c r="AH10" s="597"/>
      <c r="AI10" s="597"/>
      <c r="AJ10" s="597"/>
      <c r="AK10" s="597"/>
      <c r="AL10" s="598">
        <v>7.7</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178517</v>
      </c>
      <c r="BH10" s="594"/>
      <c r="BI10" s="594"/>
      <c r="BJ10" s="594"/>
      <c r="BK10" s="594"/>
      <c r="BL10" s="594"/>
      <c r="BM10" s="594"/>
      <c r="BN10" s="595"/>
      <c r="BO10" s="596">
        <v>2.1</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12150</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12150</v>
      </c>
      <c r="DR10" s="594"/>
      <c r="DS10" s="594"/>
      <c r="DT10" s="594"/>
      <c r="DU10" s="594"/>
      <c r="DV10" s="594"/>
      <c r="DW10" s="594"/>
      <c r="DX10" s="594"/>
      <c r="DY10" s="594"/>
      <c r="DZ10" s="594"/>
      <c r="EA10" s="594"/>
      <c r="EB10" s="594"/>
      <c r="EC10" s="603"/>
    </row>
    <row r="11" spans="2:143" ht="11.25" customHeight="1" x14ac:dyDescent="0.2">
      <c r="B11" s="590" t="s">
        <v>225</v>
      </c>
      <c r="C11" s="591"/>
      <c r="D11" s="591"/>
      <c r="E11" s="591"/>
      <c r="F11" s="591"/>
      <c r="G11" s="591"/>
      <c r="H11" s="591"/>
      <c r="I11" s="591"/>
      <c r="J11" s="591"/>
      <c r="K11" s="591"/>
      <c r="L11" s="591"/>
      <c r="M11" s="591"/>
      <c r="N11" s="591"/>
      <c r="O11" s="591"/>
      <c r="P11" s="591"/>
      <c r="Q11" s="592"/>
      <c r="R11" s="593">
        <v>174856</v>
      </c>
      <c r="S11" s="594"/>
      <c r="T11" s="594"/>
      <c r="U11" s="594"/>
      <c r="V11" s="594"/>
      <c r="W11" s="594"/>
      <c r="X11" s="594"/>
      <c r="Y11" s="595"/>
      <c r="Z11" s="596">
        <v>0.4</v>
      </c>
      <c r="AA11" s="596"/>
      <c r="AB11" s="596"/>
      <c r="AC11" s="596"/>
      <c r="AD11" s="597">
        <v>174856</v>
      </c>
      <c r="AE11" s="597"/>
      <c r="AF11" s="597"/>
      <c r="AG11" s="597"/>
      <c r="AH11" s="597"/>
      <c r="AI11" s="597"/>
      <c r="AJ11" s="597"/>
      <c r="AK11" s="597"/>
      <c r="AL11" s="598">
        <v>0.9</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289736</v>
      </c>
      <c r="BH11" s="594"/>
      <c r="BI11" s="594"/>
      <c r="BJ11" s="594"/>
      <c r="BK11" s="594"/>
      <c r="BL11" s="594"/>
      <c r="BM11" s="594"/>
      <c r="BN11" s="595"/>
      <c r="BO11" s="596">
        <v>3.5</v>
      </c>
      <c r="BP11" s="596"/>
      <c r="BQ11" s="596"/>
      <c r="BR11" s="596"/>
      <c r="BS11" s="602" t="s">
        <v>108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1790672</v>
      </c>
      <c r="CS11" s="594"/>
      <c r="CT11" s="594"/>
      <c r="CU11" s="594"/>
      <c r="CV11" s="594"/>
      <c r="CW11" s="594"/>
      <c r="CX11" s="594"/>
      <c r="CY11" s="595"/>
      <c r="CZ11" s="596">
        <v>4.7</v>
      </c>
      <c r="DA11" s="596"/>
      <c r="DB11" s="596"/>
      <c r="DC11" s="596"/>
      <c r="DD11" s="602">
        <v>746566</v>
      </c>
      <c r="DE11" s="594"/>
      <c r="DF11" s="594"/>
      <c r="DG11" s="594"/>
      <c r="DH11" s="594"/>
      <c r="DI11" s="594"/>
      <c r="DJ11" s="594"/>
      <c r="DK11" s="594"/>
      <c r="DL11" s="594"/>
      <c r="DM11" s="594"/>
      <c r="DN11" s="594"/>
      <c r="DO11" s="594"/>
      <c r="DP11" s="595"/>
      <c r="DQ11" s="602">
        <v>797470</v>
      </c>
      <c r="DR11" s="594"/>
      <c r="DS11" s="594"/>
      <c r="DT11" s="594"/>
      <c r="DU11" s="594"/>
      <c r="DV11" s="594"/>
      <c r="DW11" s="594"/>
      <c r="DX11" s="594"/>
      <c r="DY11" s="594"/>
      <c r="DZ11" s="594"/>
      <c r="EA11" s="594"/>
      <c r="EB11" s="594"/>
      <c r="EC11" s="603"/>
    </row>
    <row r="12" spans="2:143" ht="11.25" customHeight="1" x14ac:dyDescent="0.2">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3559839</v>
      </c>
      <c r="BH12" s="594"/>
      <c r="BI12" s="594"/>
      <c r="BJ12" s="594"/>
      <c r="BK12" s="594"/>
      <c r="BL12" s="594"/>
      <c r="BM12" s="594"/>
      <c r="BN12" s="595"/>
      <c r="BO12" s="596">
        <v>42.8</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833863</v>
      </c>
      <c r="CS12" s="594"/>
      <c r="CT12" s="594"/>
      <c r="CU12" s="594"/>
      <c r="CV12" s="594"/>
      <c r="CW12" s="594"/>
      <c r="CX12" s="594"/>
      <c r="CY12" s="595"/>
      <c r="CZ12" s="596">
        <v>2.2000000000000002</v>
      </c>
      <c r="DA12" s="596"/>
      <c r="DB12" s="596"/>
      <c r="DC12" s="596"/>
      <c r="DD12" s="602">
        <v>69692</v>
      </c>
      <c r="DE12" s="594"/>
      <c r="DF12" s="594"/>
      <c r="DG12" s="594"/>
      <c r="DH12" s="594"/>
      <c r="DI12" s="594"/>
      <c r="DJ12" s="594"/>
      <c r="DK12" s="594"/>
      <c r="DL12" s="594"/>
      <c r="DM12" s="594"/>
      <c r="DN12" s="594"/>
      <c r="DO12" s="594"/>
      <c r="DP12" s="595"/>
      <c r="DQ12" s="602">
        <v>552224</v>
      </c>
      <c r="DR12" s="594"/>
      <c r="DS12" s="594"/>
      <c r="DT12" s="594"/>
      <c r="DU12" s="594"/>
      <c r="DV12" s="594"/>
      <c r="DW12" s="594"/>
      <c r="DX12" s="594"/>
      <c r="DY12" s="594"/>
      <c r="DZ12" s="594"/>
      <c r="EA12" s="594"/>
      <c r="EB12" s="594"/>
      <c r="EC12" s="603"/>
    </row>
    <row r="13" spans="2:143" ht="11.25" customHeight="1" x14ac:dyDescent="0.2">
      <c r="B13" s="590" t="s">
        <v>231</v>
      </c>
      <c r="C13" s="591"/>
      <c r="D13" s="591"/>
      <c r="E13" s="591"/>
      <c r="F13" s="591"/>
      <c r="G13" s="591"/>
      <c r="H13" s="591"/>
      <c r="I13" s="591"/>
      <c r="J13" s="591"/>
      <c r="K13" s="591"/>
      <c r="L13" s="591"/>
      <c r="M13" s="591"/>
      <c r="N13" s="591"/>
      <c r="O13" s="591"/>
      <c r="P13" s="591"/>
      <c r="Q13" s="592"/>
      <c r="R13" s="593">
        <v>109310</v>
      </c>
      <c r="S13" s="594"/>
      <c r="T13" s="594"/>
      <c r="U13" s="594"/>
      <c r="V13" s="594"/>
      <c r="W13" s="594"/>
      <c r="X13" s="594"/>
      <c r="Y13" s="595"/>
      <c r="Z13" s="596">
        <v>0.3</v>
      </c>
      <c r="AA13" s="596"/>
      <c r="AB13" s="596"/>
      <c r="AC13" s="596"/>
      <c r="AD13" s="597">
        <v>109310</v>
      </c>
      <c r="AE13" s="597"/>
      <c r="AF13" s="597"/>
      <c r="AG13" s="597"/>
      <c r="AH13" s="597"/>
      <c r="AI13" s="597"/>
      <c r="AJ13" s="597"/>
      <c r="AK13" s="597"/>
      <c r="AL13" s="598">
        <v>0.6</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3555635</v>
      </c>
      <c r="BH13" s="594"/>
      <c r="BI13" s="594"/>
      <c r="BJ13" s="594"/>
      <c r="BK13" s="594"/>
      <c r="BL13" s="594"/>
      <c r="BM13" s="594"/>
      <c r="BN13" s="595"/>
      <c r="BO13" s="596">
        <v>42.7</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5118137</v>
      </c>
      <c r="CS13" s="594"/>
      <c r="CT13" s="594"/>
      <c r="CU13" s="594"/>
      <c r="CV13" s="594"/>
      <c r="CW13" s="594"/>
      <c r="CX13" s="594"/>
      <c r="CY13" s="595"/>
      <c r="CZ13" s="596">
        <v>13.5</v>
      </c>
      <c r="DA13" s="596"/>
      <c r="DB13" s="596"/>
      <c r="DC13" s="596"/>
      <c r="DD13" s="602">
        <v>3316723</v>
      </c>
      <c r="DE13" s="594"/>
      <c r="DF13" s="594"/>
      <c r="DG13" s="594"/>
      <c r="DH13" s="594"/>
      <c r="DI13" s="594"/>
      <c r="DJ13" s="594"/>
      <c r="DK13" s="594"/>
      <c r="DL13" s="594"/>
      <c r="DM13" s="594"/>
      <c r="DN13" s="594"/>
      <c r="DO13" s="594"/>
      <c r="DP13" s="595"/>
      <c r="DQ13" s="602">
        <v>2554999</v>
      </c>
      <c r="DR13" s="594"/>
      <c r="DS13" s="594"/>
      <c r="DT13" s="594"/>
      <c r="DU13" s="594"/>
      <c r="DV13" s="594"/>
      <c r="DW13" s="594"/>
      <c r="DX13" s="594"/>
      <c r="DY13" s="594"/>
      <c r="DZ13" s="594"/>
      <c r="EA13" s="594"/>
      <c r="EB13" s="594"/>
      <c r="EC13" s="603"/>
    </row>
    <row r="14" spans="2:143" ht="11.25" customHeight="1" x14ac:dyDescent="0.2">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191835</v>
      </c>
      <c r="BH14" s="594"/>
      <c r="BI14" s="594"/>
      <c r="BJ14" s="594"/>
      <c r="BK14" s="594"/>
      <c r="BL14" s="594"/>
      <c r="BM14" s="594"/>
      <c r="BN14" s="595"/>
      <c r="BO14" s="596">
        <v>2.2999999999999998</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6098369</v>
      </c>
      <c r="CS14" s="594"/>
      <c r="CT14" s="594"/>
      <c r="CU14" s="594"/>
      <c r="CV14" s="594"/>
      <c r="CW14" s="594"/>
      <c r="CX14" s="594"/>
      <c r="CY14" s="595"/>
      <c r="CZ14" s="596">
        <v>16</v>
      </c>
      <c r="DA14" s="596"/>
      <c r="DB14" s="596"/>
      <c r="DC14" s="596"/>
      <c r="DD14" s="602">
        <v>176645</v>
      </c>
      <c r="DE14" s="594"/>
      <c r="DF14" s="594"/>
      <c r="DG14" s="594"/>
      <c r="DH14" s="594"/>
      <c r="DI14" s="594"/>
      <c r="DJ14" s="594"/>
      <c r="DK14" s="594"/>
      <c r="DL14" s="594"/>
      <c r="DM14" s="594"/>
      <c r="DN14" s="594"/>
      <c r="DO14" s="594"/>
      <c r="DP14" s="595"/>
      <c r="DQ14" s="602">
        <v>1416028</v>
      </c>
      <c r="DR14" s="594"/>
      <c r="DS14" s="594"/>
      <c r="DT14" s="594"/>
      <c r="DU14" s="594"/>
      <c r="DV14" s="594"/>
      <c r="DW14" s="594"/>
      <c r="DX14" s="594"/>
      <c r="DY14" s="594"/>
      <c r="DZ14" s="594"/>
      <c r="EA14" s="594"/>
      <c r="EB14" s="594"/>
      <c r="EC14" s="603"/>
    </row>
    <row r="15" spans="2:143" ht="11.25" customHeight="1" x14ac:dyDescent="0.2">
      <c r="B15" s="590" t="s">
        <v>237</v>
      </c>
      <c r="C15" s="591"/>
      <c r="D15" s="591"/>
      <c r="E15" s="591"/>
      <c r="F15" s="591"/>
      <c r="G15" s="591"/>
      <c r="H15" s="591"/>
      <c r="I15" s="591"/>
      <c r="J15" s="591"/>
      <c r="K15" s="591"/>
      <c r="L15" s="591"/>
      <c r="M15" s="591"/>
      <c r="N15" s="591"/>
      <c r="O15" s="591"/>
      <c r="P15" s="591"/>
      <c r="Q15" s="592"/>
      <c r="R15" s="593">
        <v>26958</v>
      </c>
      <c r="S15" s="594"/>
      <c r="T15" s="594"/>
      <c r="U15" s="594"/>
      <c r="V15" s="594"/>
      <c r="W15" s="594"/>
      <c r="X15" s="594"/>
      <c r="Y15" s="595"/>
      <c r="Z15" s="596">
        <v>0.1</v>
      </c>
      <c r="AA15" s="596"/>
      <c r="AB15" s="596"/>
      <c r="AC15" s="596"/>
      <c r="AD15" s="597">
        <v>26958</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581467</v>
      </c>
      <c r="BH15" s="594"/>
      <c r="BI15" s="594"/>
      <c r="BJ15" s="594"/>
      <c r="BK15" s="594"/>
      <c r="BL15" s="594"/>
      <c r="BM15" s="594"/>
      <c r="BN15" s="595"/>
      <c r="BO15" s="596">
        <v>7</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4049624</v>
      </c>
      <c r="CS15" s="594"/>
      <c r="CT15" s="594"/>
      <c r="CU15" s="594"/>
      <c r="CV15" s="594"/>
      <c r="CW15" s="594"/>
      <c r="CX15" s="594"/>
      <c r="CY15" s="595"/>
      <c r="CZ15" s="596">
        <v>10.6</v>
      </c>
      <c r="DA15" s="596"/>
      <c r="DB15" s="596"/>
      <c r="DC15" s="596"/>
      <c r="DD15" s="602">
        <v>1777010</v>
      </c>
      <c r="DE15" s="594"/>
      <c r="DF15" s="594"/>
      <c r="DG15" s="594"/>
      <c r="DH15" s="594"/>
      <c r="DI15" s="594"/>
      <c r="DJ15" s="594"/>
      <c r="DK15" s="594"/>
      <c r="DL15" s="594"/>
      <c r="DM15" s="594"/>
      <c r="DN15" s="594"/>
      <c r="DO15" s="594"/>
      <c r="DP15" s="595"/>
      <c r="DQ15" s="602">
        <v>2133032</v>
      </c>
      <c r="DR15" s="594"/>
      <c r="DS15" s="594"/>
      <c r="DT15" s="594"/>
      <c r="DU15" s="594"/>
      <c r="DV15" s="594"/>
      <c r="DW15" s="594"/>
      <c r="DX15" s="594"/>
      <c r="DY15" s="594"/>
      <c r="DZ15" s="594"/>
      <c r="EA15" s="594"/>
      <c r="EB15" s="594"/>
      <c r="EC15" s="603"/>
    </row>
    <row r="16" spans="2:143" ht="11.25" customHeight="1" x14ac:dyDescent="0.2">
      <c r="B16" s="590" t="s">
        <v>240</v>
      </c>
      <c r="C16" s="591"/>
      <c r="D16" s="591"/>
      <c r="E16" s="591"/>
      <c r="F16" s="591"/>
      <c r="G16" s="591"/>
      <c r="H16" s="591"/>
      <c r="I16" s="591"/>
      <c r="J16" s="591"/>
      <c r="K16" s="591"/>
      <c r="L16" s="591"/>
      <c r="M16" s="591"/>
      <c r="N16" s="591"/>
      <c r="O16" s="591"/>
      <c r="P16" s="591"/>
      <c r="Q16" s="592"/>
      <c r="R16" s="593">
        <v>10131416</v>
      </c>
      <c r="S16" s="594"/>
      <c r="T16" s="594"/>
      <c r="U16" s="594"/>
      <c r="V16" s="594"/>
      <c r="W16" s="594"/>
      <c r="X16" s="594"/>
      <c r="Y16" s="595"/>
      <c r="Z16" s="596">
        <v>24.6</v>
      </c>
      <c r="AA16" s="596"/>
      <c r="AB16" s="596"/>
      <c r="AC16" s="596"/>
      <c r="AD16" s="597">
        <v>8311600</v>
      </c>
      <c r="AE16" s="597"/>
      <c r="AF16" s="597"/>
      <c r="AG16" s="597"/>
      <c r="AH16" s="597"/>
      <c r="AI16" s="597"/>
      <c r="AJ16" s="597"/>
      <c r="AK16" s="597"/>
      <c r="AL16" s="598">
        <v>44.4</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158451</v>
      </c>
      <c r="CS16" s="594"/>
      <c r="CT16" s="594"/>
      <c r="CU16" s="594"/>
      <c r="CV16" s="594"/>
      <c r="CW16" s="594"/>
      <c r="CX16" s="594"/>
      <c r="CY16" s="595"/>
      <c r="CZ16" s="596">
        <v>0.4</v>
      </c>
      <c r="DA16" s="596"/>
      <c r="DB16" s="596"/>
      <c r="DC16" s="596"/>
      <c r="DD16" s="602" t="s">
        <v>108</v>
      </c>
      <c r="DE16" s="594"/>
      <c r="DF16" s="594"/>
      <c r="DG16" s="594"/>
      <c r="DH16" s="594"/>
      <c r="DI16" s="594"/>
      <c r="DJ16" s="594"/>
      <c r="DK16" s="594"/>
      <c r="DL16" s="594"/>
      <c r="DM16" s="594"/>
      <c r="DN16" s="594"/>
      <c r="DO16" s="594"/>
      <c r="DP16" s="595"/>
      <c r="DQ16" s="602">
        <v>157551</v>
      </c>
      <c r="DR16" s="594"/>
      <c r="DS16" s="594"/>
      <c r="DT16" s="594"/>
      <c r="DU16" s="594"/>
      <c r="DV16" s="594"/>
      <c r="DW16" s="594"/>
      <c r="DX16" s="594"/>
      <c r="DY16" s="594"/>
      <c r="DZ16" s="594"/>
      <c r="EA16" s="594"/>
      <c r="EB16" s="594"/>
      <c r="EC16" s="603"/>
    </row>
    <row r="17" spans="2:133" ht="11.25" customHeight="1" x14ac:dyDescent="0.2">
      <c r="B17" s="590" t="s">
        <v>243</v>
      </c>
      <c r="C17" s="591"/>
      <c r="D17" s="591"/>
      <c r="E17" s="591"/>
      <c r="F17" s="591"/>
      <c r="G17" s="591"/>
      <c r="H17" s="591"/>
      <c r="I17" s="591"/>
      <c r="J17" s="591"/>
      <c r="K17" s="591"/>
      <c r="L17" s="591"/>
      <c r="M17" s="591"/>
      <c r="N17" s="591"/>
      <c r="O17" s="591"/>
      <c r="P17" s="591"/>
      <c r="Q17" s="592"/>
      <c r="R17" s="593">
        <v>8311600</v>
      </c>
      <c r="S17" s="594"/>
      <c r="T17" s="594"/>
      <c r="U17" s="594"/>
      <c r="V17" s="594"/>
      <c r="W17" s="594"/>
      <c r="X17" s="594"/>
      <c r="Y17" s="595"/>
      <c r="Z17" s="596">
        <v>20.2</v>
      </c>
      <c r="AA17" s="596"/>
      <c r="AB17" s="596"/>
      <c r="AC17" s="596"/>
      <c r="AD17" s="597">
        <v>8311600</v>
      </c>
      <c r="AE17" s="597"/>
      <c r="AF17" s="597"/>
      <c r="AG17" s="597"/>
      <c r="AH17" s="597"/>
      <c r="AI17" s="597"/>
      <c r="AJ17" s="597"/>
      <c r="AK17" s="597"/>
      <c r="AL17" s="598">
        <v>44.4</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3015724</v>
      </c>
      <c r="CS17" s="594"/>
      <c r="CT17" s="594"/>
      <c r="CU17" s="594"/>
      <c r="CV17" s="594"/>
      <c r="CW17" s="594"/>
      <c r="CX17" s="594"/>
      <c r="CY17" s="595"/>
      <c r="CZ17" s="596">
        <v>7.9</v>
      </c>
      <c r="DA17" s="596"/>
      <c r="DB17" s="596"/>
      <c r="DC17" s="596"/>
      <c r="DD17" s="602" t="s">
        <v>108</v>
      </c>
      <c r="DE17" s="594"/>
      <c r="DF17" s="594"/>
      <c r="DG17" s="594"/>
      <c r="DH17" s="594"/>
      <c r="DI17" s="594"/>
      <c r="DJ17" s="594"/>
      <c r="DK17" s="594"/>
      <c r="DL17" s="594"/>
      <c r="DM17" s="594"/>
      <c r="DN17" s="594"/>
      <c r="DO17" s="594"/>
      <c r="DP17" s="595"/>
      <c r="DQ17" s="602">
        <v>2980255</v>
      </c>
      <c r="DR17" s="594"/>
      <c r="DS17" s="594"/>
      <c r="DT17" s="594"/>
      <c r="DU17" s="594"/>
      <c r="DV17" s="594"/>
      <c r="DW17" s="594"/>
      <c r="DX17" s="594"/>
      <c r="DY17" s="594"/>
      <c r="DZ17" s="594"/>
      <c r="EA17" s="594"/>
      <c r="EB17" s="594"/>
      <c r="EC17" s="603"/>
    </row>
    <row r="18" spans="2:133" ht="11.25" customHeight="1" x14ac:dyDescent="0.2">
      <c r="B18" s="590" t="s">
        <v>246</v>
      </c>
      <c r="C18" s="591"/>
      <c r="D18" s="591"/>
      <c r="E18" s="591"/>
      <c r="F18" s="591"/>
      <c r="G18" s="591"/>
      <c r="H18" s="591"/>
      <c r="I18" s="591"/>
      <c r="J18" s="591"/>
      <c r="K18" s="591"/>
      <c r="L18" s="591"/>
      <c r="M18" s="591"/>
      <c r="N18" s="591"/>
      <c r="O18" s="591"/>
      <c r="P18" s="591"/>
      <c r="Q18" s="592"/>
      <c r="R18" s="593">
        <v>618873</v>
      </c>
      <c r="S18" s="594"/>
      <c r="T18" s="594"/>
      <c r="U18" s="594"/>
      <c r="V18" s="594"/>
      <c r="W18" s="594"/>
      <c r="X18" s="594"/>
      <c r="Y18" s="595"/>
      <c r="Z18" s="596">
        <v>1.5</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2">
      <c r="B19" s="590" t="s">
        <v>249</v>
      </c>
      <c r="C19" s="591"/>
      <c r="D19" s="591"/>
      <c r="E19" s="591"/>
      <c r="F19" s="591"/>
      <c r="G19" s="591"/>
      <c r="H19" s="591"/>
      <c r="I19" s="591"/>
      <c r="J19" s="591"/>
      <c r="K19" s="591"/>
      <c r="L19" s="591"/>
      <c r="M19" s="591"/>
      <c r="N19" s="591"/>
      <c r="O19" s="591"/>
      <c r="P19" s="591"/>
      <c r="Q19" s="592"/>
      <c r="R19" s="593">
        <v>1200943</v>
      </c>
      <c r="S19" s="594"/>
      <c r="T19" s="594"/>
      <c r="U19" s="594"/>
      <c r="V19" s="594"/>
      <c r="W19" s="594"/>
      <c r="X19" s="594"/>
      <c r="Y19" s="595"/>
      <c r="Z19" s="596">
        <v>2.9</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204026</v>
      </c>
      <c r="BH19" s="594"/>
      <c r="BI19" s="594"/>
      <c r="BJ19" s="594"/>
      <c r="BK19" s="594"/>
      <c r="BL19" s="594"/>
      <c r="BM19" s="594"/>
      <c r="BN19" s="595"/>
      <c r="BO19" s="596">
        <v>2.5</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2">
      <c r="B20" s="590" t="s">
        <v>252</v>
      </c>
      <c r="C20" s="591"/>
      <c r="D20" s="591"/>
      <c r="E20" s="591"/>
      <c r="F20" s="591"/>
      <c r="G20" s="591"/>
      <c r="H20" s="591"/>
      <c r="I20" s="591"/>
      <c r="J20" s="591"/>
      <c r="K20" s="591"/>
      <c r="L20" s="591"/>
      <c r="M20" s="591"/>
      <c r="N20" s="591"/>
      <c r="O20" s="591"/>
      <c r="P20" s="591"/>
      <c r="Q20" s="592"/>
      <c r="R20" s="593">
        <v>20729359</v>
      </c>
      <c r="S20" s="594"/>
      <c r="T20" s="594"/>
      <c r="U20" s="594"/>
      <c r="V20" s="594"/>
      <c r="W20" s="594"/>
      <c r="X20" s="594"/>
      <c r="Y20" s="595"/>
      <c r="Z20" s="596">
        <v>50.4</v>
      </c>
      <c r="AA20" s="596"/>
      <c r="AB20" s="596"/>
      <c r="AC20" s="596"/>
      <c r="AD20" s="597">
        <v>18705517</v>
      </c>
      <c r="AE20" s="597"/>
      <c r="AF20" s="597"/>
      <c r="AG20" s="597"/>
      <c r="AH20" s="597"/>
      <c r="AI20" s="597"/>
      <c r="AJ20" s="597"/>
      <c r="AK20" s="597"/>
      <c r="AL20" s="598">
        <v>99.9</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204026</v>
      </c>
      <c r="BH20" s="594"/>
      <c r="BI20" s="594"/>
      <c r="BJ20" s="594"/>
      <c r="BK20" s="594"/>
      <c r="BL20" s="594"/>
      <c r="BM20" s="594"/>
      <c r="BN20" s="595"/>
      <c r="BO20" s="596">
        <v>2.5</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38040337</v>
      </c>
      <c r="CS20" s="594"/>
      <c r="CT20" s="594"/>
      <c r="CU20" s="594"/>
      <c r="CV20" s="594"/>
      <c r="CW20" s="594"/>
      <c r="CX20" s="594"/>
      <c r="CY20" s="595"/>
      <c r="CZ20" s="596">
        <v>100</v>
      </c>
      <c r="DA20" s="596"/>
      <c r="DB20" s="596"/>
      <c r="DC20" s="596"/>
      <c r="DD20" s="602">
        <v>6649759</v>
      </c>
      <c r="DE20" s="594"/>
      <c r="DF20" s="594"/>
      <c r="DG20" s="594"/>
      <c r="DH20" s="594"/>
      <c r="DI20" s="594"/>
      <c r="DJ20" s="594"/>
      <c r="DK20" s="594"/>
      <c r="DL20" s="594"/>
      <c r="DM20" s="594"/>
      <c r="DN20" s="594"/>
      <c r="DO20" s="594"/>
      <c r="DP20" s="595"/>
      <c r="DQ20" s="602">
        <v>21130722</v>
      </c>
      <c r="DR20" s="594"/>
      <c r="DS20" s="594"/>
      <c r="DT20" s="594"/>
      <c r="DU20" s="594"/>
      <c r="DV20" s="594"/>
      <c r="DW20" s="594"/>
      <c r="DX20" s="594"/>
      <c r="DY20" s="594"/>
      <c r="DZ20" s="594"/>
      <c r="EA20" s="594"/>
      <c r="EB20" s="594"/>
      <c r="EC20" s="603"/>
    </row>
    <row r="21" spans="2:133" ht="11.25" customHeight="1" x14ac:dyDescent="0.2">
      <c r="B21" s="590" t="s">
        <v>255</v>
      </c>
      <c r="C21" s="591"/>
      <c r="D21" s="591"/>
      <c r="E21" s="591"/>
      <c r="F21" s="591"/>
      <c r="G21" s="591"/>
      <c r="H21" s="591"/>
      <c r="I21" s="591"/>
      <c r="J21" s="591"/>
      <c r="K21" s="591"/>
      <c r="L21" s="591"/>
      <c r="M21" s="591"/>
      <c r="N21" s="591"/>
      <c r="O21" s="591"/>
      <c r="P21" s="591"/>
      <c r="Q21" s="592"/>
      <c r="R21" s="593">
        <v>12898</v>
      </c>
      <c r="S21" s="594"/>
      <c r="T21" s="594"/>
      <c r="U21" s="594"/>
      <c r="V21" s="594"/>
      <c r="W21" s="594"/>
      <c r="X21" s="594"/>
      <c r="Y21" s="595"/>
      <c r="Z21" s="596">
        <v>0</v>
      </c>
      <c r="AA21" s="596"/>
      <c r="AB21" s="596"/>
      <c r="AC21" s="596"/>
      <c r="AD21" s="597">
        <v>12898</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2">
      <c r="B22" s="590" t="s">
        <v>257</v>
      </c>
      <c r="C22" s="591"/>
      <c r="D22" s="591"/>
      <c r="E22" s="591"/>
      <c r="F22" s="591"/>
      <c r="G22" s="591"/>
      <c r="H22" s="591"/>
      <c r="I22" s="591"/>
      <c r="J22" s="591"/>
      <c r="K22" s="591"/>
      <c r="L22" s="591"/>
      <c r="M22" s="591"/>
      <c r="N22" s="591"/>
      <c r="O22" s="591"/>
      <c r="P22" s="591"/>
      <c r="Q22" s="592"/>
      <c r="R22" s="593">
        <v>267160</v>
      </c>
      <c r="S22" s="594"/>
      <c r="T22" s="594"/>
      <c r="U22" s="594"/>
      <c r="V22" s="594"/>
      <c r="W22" s="594"/>
      <c r="X22" s="594"/>
      <c r="Y22" s="595"/>
      <c r="Z22" s="596">
        <v>0.6</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2">
      <c r="B23" s="590" t="s">
        <v>260</v>
      </c>
      <c r="C23" s="591"/>
      <c r="D23" s="591"/>
      <c r="E23" s="591"/>
      <c r="F23" s="591"/>
      <c r="G23" s="591"/>
      <c r="H23" s="591"/>
      <c r="I23" s="591"/>
      <c r="J23" s="591"/>
      <c r="K23" s="591"/>
      <c r="L23" s="591"/>
      <c r="M23" s="591"/>
      <c r="N23" s="591"/>
      <c r="O23" s="591"/>
      <c r="P23" s="591"/>
      <c r="Q23" s="592"/>
      <c r="R23" s="593">
        <v>417568</v>
      </c>
      <c r="S23" s="594"/>
      <c r="T23" s="594"/>
      <c r="U23" s="594"/>
      <c r="V23" s="594"/>
      <c r="W23" s="594"/>
      <c r="X23" s="594"/>
      <c r="Y23" s="595"/>
      <c r="Z23" s="596">
        <v>1</v>
      </c>
      <c r="AA23" s="596"/>
      <c r="AB23" s="596"/>
      <c r="AC23" s="596"/>
      <c r="AD23" s="597" t="s">
        <v>108</v>
      </c>
      <c r="AE23" s="597"/>
      <c r="AF23" s="597"/>
      <c r="AG23" s="597"/>
      <c r="AH23" s="597"/>
      <c r="AI23" s="597"/>
      <c r="AJ23" s="597"/>
      <c r="AK23" s="597"/>
      <c r="AL23" s="598" t="s">
        <v>108</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204026</v>
      </c>
      <c r="BH23" s="594"/>
      <c r="BI23" s="594"/>
      <c r="BJ23" s="594"/>
      <c r="BK23" s="594"/>
      <c r="BL23" s="594"/>
      <c r="BM23" s="594"/>
      <c r="BN23" s="595"/>
      <c r="BO23" s="596">
        <v>2.5</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2">
      <c r="B24" s="590" t="s">
        <v>267</v>
      </c>
      <c r="C24" s="591"/>
      <c r="D24" s="591"/>
      <c r="E24" s="591"/>
      <c r="F24" s="591"/>
      <c r="G24" s="591"/>
      <c r="H24" s="591"/>
      <c r="I24" s="591"/>
      <c r="J24" s="591"/>
      <c r="K24" s="591"/>
      <c r="L24" s="591"/>
      <c r="M24" s="591"/>
      <c r="N24" s="591"/>
      <c r="O24" s="591"/>
      <c r="P24" s="591"/>
      <c r="Q24" s="592"/>
      <c r="R24" s="593">
        <v>45510</v>
      </c>
      <c r="S24" s="594"/>
      <c r="T24" s="594"/>
      <c r="U24" s="594"/>
      <c r="V24" s="594"/>
      <c r="W24" s="594"/>
      <c r="X24" s="594"/>
      <c r="Y24" s="595"/>
      <c r="Z24" s="596">
        <v>0.1</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13537296</v>
      </c>
      <c r="CS24" s="583"/>
      <c r="CT24" s="583"/>
      <c r="CU24" s="583"/>
      <c r="CV24" s="583"/>
      <c r="CW24" s="583"/>
      <c r="CX24" s="583"/>
      <c r="CY24" s="584"/>
      <c r="CZ24" s="620">
        <v>35.6</v>
      </c>
      <c r="DA24" s="621"/>
      <c r="DB24" s="621"/>
      <c r="DC24" s="622"/>
      <c r="DD24" s="619">
        <v>9221255</v>
      </c>
      <c r="DE24" s="583"/>
      <c r="DF24" s="583"/>
      <c r="DG24" s="583"/>
      <c r="DH24" s="583"/>
      <c r="DI24" s="583"/>
      <c r="DJ24" s="583"/>
      <c r="DK24" s="584"/>
      <c r="DL24" s="619">
        <v>8994173</v>
      </c>
      <c r="DM24" s="583"/>
      <c r="DN24" s="583"/>
      <c r="DO24" s="583"/>
      <c r="DP24" s="583"/>
      <c r="DQ24" s="583"/>
      <c r="DR24" s="583"/>
      <c r="DS24" s="583"/>
      <c r="DT24" s="583"/>
      <c r="DU24" s="583"/>
      <c r="DV24" s="584"/>
      <c r="DW24" s="587">
        <v>44.8</v>
      </c>
      <c r="DX24" s="588"/>
      <c r="DY24" s="588"/>
      <c r="DZ24" s="588"/>
      <c r="EA24" s="588"/>
      <c r="EB24" s="588"/>
      <c r="EC24" s="589"/>
    </row>
    <row r="25" spans="2:133" ht="11.25" customHeight="1" x14ac:dyDescent="0.2">
      <c r="B25" s="590" t="s">
        <v>270</v>
      </c>
      <c r="C25" s="591"/>
      <c r="D25" s="591"/>
      <c r="E25" s="591"/>
      <c r="F25" s="591"/>
      <c r="G25" s="591"/>
      <c r="H25" s="591"/>
      <c r="I25" s="591"/>
      <c r="J25" s="591"/>
      <c r="K25" s="591"/>
      <c r="L25" s="591"/>
      <c r="M25" s="591"/>
      <c r="N25" s="591"/>
      <c r="O25" s="591"/>
      <c r="P25" s="591"/>
      <c r="Q25" s="592"/>
      <c r="R25" s="593">
        <v>7625538</v>
      </c>
      <c r="S25" s="594"/>
      <c r="T25" s="594"/>
      <c r="U25" s="594"/>
      <c r="V25" s="594"/>
      <c r="W25" s="594"/>
      <c r="X25" s="594"/>
      <c r="Y25" s="595"/>
      <c r="Z25" s="596">
        <v>18.5</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4831848</v>
      </c>
      <c r="CS25" s="625"/>
      <c r="CT25" s="625"/>
      <c r="CU25" s="625"/>
      <c r="CV25" s="625"/>
      <c r="CW25" s="625"/>
      <c r="CX25" s="625"/>
      <c r="CY25" s="626"/>
      <c r="CZ25" s="627">
        <v>12.7</v>
      </c>
      <c r="DA25" s="628"/>
      <c r="DB25" s="628"/>
      <c r="DC25" s="629"/>
      <c r="DD25" s="602">
        <v>4350175</v>
      </c>
      <c r="DE25" s="625"/>
      <c r="DF25" s="625"/>
      <c r="DG25" s="625"/>
      <c r="DH25" s="625"/>
      <c r="DI25" s="625"/>
      <c r="DJ25" s="625"/>
      <c r="DK25" s="626"/>
      <c r="DL25" s="602">
        <v>4345168</v>
      </c>
      <c r="DM25" s="625"/>
      <c r="DN25" s="625"/>
      <c r="DO25" s="625"/>
      <c r="DP25" s="625"/>
      <c r="DQ25" s="625"/>
      <c r="DR25" s="625"/>
      <c r="DS25" s="625"/>
      <c r="DT25" s="625"/>
      <c r="DU25" s="625"/>
      <c r="DV25" s="626"/>
      <c r="DW25" s="598">
        <v>21.7</v>
      </c>
      <c r="DX25" s="623"/>
      <c r="DY25" s="623"/>
      <c r="DZ25" s="623"/>
      <c r="EA25" s="623"/>
      <c r="EB25" s="623"/>
      <c r="EC25" s="624"/>
    </row>
    <row r="26" spans="2:133" ht="11.25" customHeight="1" x14ac:dyDescent="0.2">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3061557</v>
      </c>
      <c r="CS26" s="594"/>
      <c r="CT26" s="594"/>
      <c r="CU26" s="594"/>
      <c r="CV26" s="594"/>
      <c r="CW26" s="594"/>
      <c r="CX26" s="594"/>
      <c r="CY26" s="595"/>
      <c r="CZ26" s="627">
        <v>8</v>
      </c>
      <c r="DA26" s="628"/>
      <c r="DB26" s="628"/>
      <c r="DC26" s="629"/>
      <c r="DD26" s="602">
        <v>2610187</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23"/>
      <c r="DY26" s="623"/>
      <c r="DZ26" s="623"/>
      <c r="EA26" s="623"/>
      <c r="EB26" s="623"/>
      <c r="EC26" s="624"/>
    </row>
    <row r="27" spans="2:133" ht="11.25" customHeight="1" x14ac:dyDescent="0.2">
      <c r="B27" s="590" t="s">
        <v>276</v>
      </c>
      <c r="C27" s="591"/>
      <c r="D27" s="591"/>
      <c r="E27" s="591"/>
      <c r="F27" s="591"/>
      <c r="G27" s="591"/>
      <c r="H27" s="591"/>
      <c r="I27" s="591"/>
      <c r="J27" s="591"/>
      <c r="K27" s="591"/>
      <c r="L27" s="591"/>
      <c r="M27" s="591"/>
      <c r="N27" s="591"/>
      <c r="O27" s="591"/>
      <c r="P27" s="591"/>
      <c r="Q27" s="592"/>
      <c r="R27" s="593">
        <v>2143150</v>
      </c>
      <c r="S27" s="594"/>
      <c r="T27" s="594"/>
      <c r="U27" s="594"/>
      <c r="V27" s="594"/>
      <c r="W27" s="594"/>
      <c r="X27" s="594"/>
      <c r="Y27" s="595"/>
      <c r="Z27" s="596">
        <v>5.2</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8324482</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5689724</v>
      </c>
      <c r="CS27" s="625"/>
      <c r="CT27" s="625"/>
      <c r="CU27" s="625"/>
      <c r="CV27" s="625"/>
      <c r="CW27" s="625"/>
      <c r="CX27" s="625"/>
      <c r="CY27" s="626"/>
      <c r="CZ27" s="627">
        <v>15</v>
      </c>
      <c r="DA27" s="628"/>
      <c r="DB27" s="628"/>
      <c r="DC27" s="629"/>
      <c r="DD27" s="602">
        <v>1890825</v>
      </c>
      <c r="DE27" s="625"/>
      <c r="DF27" s="625"/>
      <c r="DG27" s="625"/>
      <c r="DH27" s="625"/>
      <c r="DI27" s="625"/>
      <c r="DJ27" s="625"/>
      <c r="DK27" s="626"/>
      <c r="DL27" s="602">
        <v>1865896</v>
      </c>
      <c r="DM27" s="625"/>
      <c r="DN27" s="625"/>
      <c r="DO27" s="625"/>
      <c r="DP27" s="625"/>
      <c r="DQ27" s="625"/>
      <c r="DR27" s="625"/>
      <c r="DS27" s="625"/>
      <c r="DT27" s="625"/>
      <c r="DU27" s="625"/>
      <c r="DV27" s="626"/>
      <c r="DW27" s="598">
        <v>9.3000000000000007</v>
      </c>
      <c r="DX27" s="623"/>
      <c r="DY27" s="623"/>
      <c r="DZ27" s="623"/>
      <c r="EA27" s="623"/>
      <c r="EB27" s="623"/>
      <c r="EC27" s="624"/>
    </row>
    <row r="28" spans="2:133" ht="11.25" customHeight="1" x14ac:dyDescent="0.2">
      <c r="B28" s="590" t="s">
        <v>279</v>
      </c>
      <c r="C28" s="591"/>
      <c r="D28" s="591"/>
      <c r="E28" s="591"/>
      <c r="F28" s="591"/>
      <c r="G28" s="591"/>
      <c r="H28" s="591"/>
      <c r="I28" s="591"/>
      <c r="J28" s="591"/>
      <c r="K28" s="591"/>
      <c r="L28" s="591"/>
      <c r="M28" s="591"/>
      <c r="N28" s="591"/>
      <c r="O28" s="591"/>
      <c r="P28" s="591"/>
      <c r="Q28" s="592"/>
      <c r="R28" s="593">
        <v>108241</v>
      </c>
      <c r="S28" s="594"/>
      <c r="T28" s="594"/>
      <c r="U28" s="594"/>
      <c r="V28" s="594"/>
      <c r="W28" s="594"/>
      <c r="X28" s="594"/>
      <c r="Y28" s="595"/>
      <c r="Z28" s="596">
        <v>0.3</v>
      </c>
      <c r="AA28" s="596"/>
      <c r="AB28" s="596"/>
      <c r="AC28" s="596"/>
      <c r="AD28" s="597">
        <v>4457</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3015724</v>
      </c>
      <c r="CS28" s="594"/>
      <c r="CT28" s="594"/>
      <c r="CU28" s="594"/>
      <c r="CV28" s="594"/>
      <c r="CW28" s="594"/>
      <c r="CX28" s="594"/>
      <c r="CY28" s="595"/>
      <c r="CZ28" s="627">
        <v>7.9</v>
      </c>
      <c r="DA28" s="628"/>
      <c r="DB28" s="628"/>
      <c r="DC28" s="629"/>
      <c r="DD28" s="602">
        <v>2980255</v>
      </c>
      <c r="DE28" s="594"/>
      <c r="DF28" s="594"/>
      <c r="DG28" s="594"/>
      <c r="DH28" s="594"/>
      <c r="DI28" s="594"/>
      <c r="DJ28" s="594"/>
      <c r="DK28" s="595"/>
      <c r="DL28" s="602">
        <v>2783109</v>
      </c>
      <c r="DM28" s="594"/>
      <c r="DN28" s="594"/>
      <c r="DO28" s="594"/>
      <c r="DP28" s="594"/>
      <c r="DQ28" s="594"/>
      <c r="DR28" s="594"/>
      <c r="DS28" s="594"/>
      <c r="DT28" s="594"/>
      <c r="DU28" s="594"/>
      <c r="DV28" s="595"/>
      <c r="DW28" s="598">
        <v>13.9</v>
      </c>
      <c r="DX28" s="623"/>
      <c r="DY28" s="623"/>
      <c r="DZ28" s="623"/>
      <c r="EA28" s="623"/>
      <c r="EB28" s="623"/>
      <c r="EC28" s="624"/>
    </row>
    <row r="29" spans="2:133" ht="11.25" customHeight="1" x14ac:dyDescent="0.2">
      <c r="B29" s="590" t="s">
        <v>281</v>
      </c>
      <c r="C29" s="591"/>
      <c r="D29" s="591"/>
      <c r="E29" s="591"/>
      <c r="F29" s="591"/>
      <c r="G29" s="591"/>
      <c r="H29" s="591"/>
      <c r="I29" s="591"/>
      <c r="J29" s="591"/>
      <c r="K29" s="591"/>
      <c r="L29" s="591"/>
      <c r="M29" s="591"/>
      <c r="N29" s="591"/>
      <c r="O29" s="591"/>
      <c r="P29" s="591"/>
      <c r="Q29" s="592"/>
      <c r="R29" s="593">
        <v>17641</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3015724</v>
      </c>
      <c r="CS29" s="625"/>
      <c r="CT29" s="625"/>
      <c r="CU29" s="625"/>
      <c r="CV29" s="625"/>
      <c r="CW29" s="625"/>
      <c r="CX29" s="625"/>
      <c r="CY29" s="626"/>
      <c r="CZ29" s="627">
        <v>7.9</v>
      </c>
      <c r="DA29" s="628"/>
      <c r="DB29" s="628"/>
      <c r="DC29" s="629"/>
      <c r="DD29" s="602">
        <v>2980255</v>
      </c>
      <c r="DE29" s="625"/>
      <c r="DF29" s="625"/>
      <c r="DG29" s="625"/>
      <c r="DH29" s="625"/>
      <c r="DI29" s="625"/>
      <c r="DJ29" s="625"/>
      <c r="DK29" s="626"/>
      <c r="DL29" s="602">
        <v>2783109</v>
      </c>
      <c r="DM29" s="625"/>
      <c r="DN29" s="625"/>
      <c r="DO29" s="625"/>
      <c r="DP29" s="625"/>
      <c r="DQ29" s="625"/>
      <c r="DR29" s="625"/>
      <c r="DS29" s="625"/>
      <c r="DT29" s="625"/>
      <c r="DU29" s="625"/>
      <c r="DV29" s="626"/>
      <c r="DW29" s="598">
        <v>13.9</v>
      </c>
      <c r="DX29" s="623"/>
      <c r="DY29" s="623"/>
      <c r="DZ29" s="623"/>
      <c r="EA29" s="623"/>
      <c r="EB29" s="623"/>
      <c r="EC29" s="624"/>
    </row>
    <row r="30" spans="2:133" ht="11.25" customHeight="1" x14ac:dyDescent="0.2">
      <c r="B30" s="590" t="s">
        <v>286</v>
      </c>
      <c r="C30" s="591"/>
      <c r="D30" s="591"/>
      <c r="E30" s="591"/>
      <c r="F30" s="591"/>
      <c r="G30" s="591"/>
      <c r="H30" s="591"/>
      <c r="I30" s="591"/>
      <c r="J30" s="591"/>
      <c r="K30" s="591"/>
      <c r="L30" s="591"/>
      <c r="M30" s="591"/>
      <c r="N30" s="591"/>
      <c r="O30" s="591"/>
      <c r="P30" s="591"/>
      <c r="Q30" s="592"/>
      <c r="R30" s="593">
        <v>2100162</v>
      </c>
      <c r="S30" s="594"/>
      <c r="T30" s="594"/>
      <c r="U30" s="594"/>
      <c r="V30" s="594"/>
      <c r="W30" s="594"/>
      <c r="X30" s="594"/>
      <c r="Y30" s="595"/>
      <c r="Z30" s="596">
        <v>5.0999999999999996</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97.6</v>
      </c>
      <c r="BH30" s="652"/>
      <c r="BI30" s="652"/>
      <c r="BJ30" s="652"/>
      <c r="BK30" s="652"/>
      <c r="BL30" s="652"/>
      <c r="BM30" s="588">
        <v>86.8</v>
      </c>
      <c r="BN30" s="652"/>
      <c r="BO30" s="652"/>
      <c r="BP30" s="652"/>
      <c r="BQ30" s="653"/>
      <c r="BR30" s="651">
        <v>97.4</v>
      </c>
      <c r="BS30" s="652"/>
      <c r="BT30" s="652"/>
      <c r="BU30" s="652"/>
      <c r="BV30" s="652"/>
      <c r="BW30" s="652"/>
      <c r="BX30" s="588">
        <v>86.2</v>
      </c>
      <c r="BY30" s="652"/>
      <c r="BZ30" s="652"/>
      <c r="CA30" s="652"/>
      <c r="CB30" s="653"/>
      <c r="CD30" s="656"/>
      <c r="CE30" s="657"/>
      <c r="CF30" s="607" t="s">
        <v>289</v>
      </c>
      <c r="CG30" s="608"/>
      <c r="CH30" s="608"/>
      <c r="CI30" s="608"/>
      <c r="CJ30" s="608"/>
      <c r="CK30" s="608"/>
      <c r="CL30" s="608"/>
      <c r="CM30" s="608"/>
      <c r="CN30" s="608"/>
      <c r="CO30" s="608"/>
      <c r="CP30" s="608"/>
      <c r="CQ30" s="609"/>
      <c r="CR30" s="593">
        <v>2678072</v>
      </c>
      <c r="CS30" s="594"/>
      <c r="CT30" s="594"/>
      <c r="CU30" s="594"/>
      <c r="CV30" s="594"/>
      <c r="CW30" s="594"/>
      <c r="CX30" s="594"/>
      <c r="CY30" s="595"/>
      <c r="CZ30" s="627">
        <v>7</v>
      </c>
      <c r="DA30" s="628"/>
      <c r="DB30" s="628"/>
      <c r="DC30" s="629"/>
      <c r="DD30" s="602">
        <v>2645298</v>
      </c>
      <c r="DE30" s="594"/>
      <c r="DF30" s="594"/>
      <c r="DG30" s="594"/>
      <c r="DH30" s="594"/>
      <c r="DI30" s="594"/>
      <c r="DJ30" s="594"/>
      <c r="DK30" s="595"/>
      <c r="DL30" s="602">
        <v>2448152</v>
      </c>
      <c r="DM30" s="594"/>
      <c r="DN30" s="594"/>
      <c r="DO30" s="594"/>
      <c r="DP30" s="594"/>
      <c r="DQ30" s="594"/>
      <c r="DR30" s="594"/>
      <c r="DS30" s="594"/>
      <c r="DT30" s="594"/>
      <c r="DU30" s="594"/>
      <c r="DV30" s="595"/>
      <c r="DW30" s="598">
        <v>12.2</v>
      </c>
      <c r="DX30" s="623"/>
      <c r="DY30" s="623"/>
      <c r="DZ30" s="623"/>
      <c r="EA30" s="623"/>
      <c r="EB30" s="623"/>
      <c r="EC30" s="624"/>
    </row>
    <row r="31" spans="2:133" ht="11.25" customHeight="1" x14ac:dyDescent="0.2">
      <c r="B31" s="590" t="s">
        <v>290</v>
      </c>
      <c r="C31" s="591"/>
      <c r="D31" s="591"/>
      <c r="E31" s="591"/>
      <c r="F31" s="591"/>
      <c r="G31" s="591"/>
      <c r="H31" s="591"/>
      <c r="I31" s="591"/>
      <c r="J31" s="591"/>
      <c r="K31" s="591"/>
      <c r="L31" s="591"/>
      <c r="M31" s="591"/>
      <c r="N31" s="591"/>
      <c r="O31" s="591"/>
      <c r="P31" s="591"/>
      <c r="Q31" s="592"/>
      <c r="R31" s="593">
        <v>1466327</v>
      </c>
      <c r="S31" s="594"/>
      <c r="T31" s="594"/>
      <c r="U31" s="594"/>
      <c r="V31" s="594"/>
      <c r="W31" s="594"/>
      <c r="X31" s="594"/>
      <c r="Y31" s="595"/>
      <c r="Z31" s="596">
        <v>3.6</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97.7</v>
      </c>
      <c r="BH31" s="625"/>
      <c r="BI31" s="625"/>
      <c r="BJ31" s="625"/>
      <c r="BK31" s="625"/>
      <c r="BL31" s="625"/>
      <c r="BM31" s="599">
        <v>89.3</v>
      </c>
      <c r="BN31" s="649"/>
      <c r="BO31" s="649"/>
      <c r="BP31" s="649"/>
      <c r="BQ31" s="650"/>
      <c r="BR31" s="648">
        <v>97.3</v>
      </c>
      <c r="BS31" s="625"/>
      <c r="BT31" s="625"/>
      <c r="BU31" s="625"/>
      <c r="BV31" s="625"/>
      <c r="BW31" s="625"/>
      <c r="BX31" s="599">
        <v>88.6</v>
      </c>
      <c r="BY31" s="649"/>
      <c r="BZ31" s="649"/>
      <c r="CA31" s="649"/>
      <c r="CB31" s="650"/>
      <c r="CD31" s="656"/>
      <c r="CE31" s="657"/>
      <c r="CF31" s="607" t="s">
        <v>293</v>
      </c>
      <c r="CG31" s="608"/>
      <c r="CH31" s="608"/>
      <c r="CI31" s="608"/>
      <c r="CJ31" s="608"/>
      <c r="CK31" s="608"/>
      <c r="CL31" s="608"/>
      <c r="CM31" s="608"/>
      <c r="CN31" s="608"/>
      <c r="CO31" s="608"/>
      <c r="CP31" s="608"/>
      <c r="CQ31" s="609"/>
      <c r="CR31" s="593">
        <v>337652</v>
      </c>
      <c r="CS31" s="625"/>
      <c r="CT31" s="625"/>
      <c r="CU31" s="625"/>
      <c r="CV31" s="625"/>
      <c r="CW31" s="625"/>
      <c r="CX31" s="625"/>
      <c r="CY31" s="626"/>
      <c r="CZ31" s="627">
        <v>0.9</v>
      </c>
      <c r="DA31" s="628"/>
      <c r="DB31" s="628"/>
      <c r="DC31" s="629"/>
      <c r="DD31" s="602">
        <v>334957</v>
      </c>
      <c r="DE31" s="625"/>
      <c r="DF31" s="625"/>
      <c r="DG31" s="625"/>
      <c r="DH31" s="625"/>
      <c r="DI31" s="625"/>
      <c r="DJ31" s="625"/>
      <c r="DK31" s="626"/>
      <c r="DL31" s="602">
        <v>334957</v>
      </c>
      <c r="DM31" s="625"/>
      <c r="DN31" s="625"/>
      <c r="DO31" s="625"/>
      <c r="DP31" s="625"/>
      <c r="DQ31" s="625"/>
      <c r="DR31" s="625"/>
      <c r="DS31" s="625"/>
      <c r="DT31" s="625"/>
      <c r="DU31" s="625"/>
      <c r="DV31" s="626"/>
      <c r="DW31" s="598">
        <v>1.7</v>
      </c>
      <c r="DX31" s="623"/>
      <c r="DY31" s="623"/>
      <c r="DZ31" s="623"/>
      <c r="EA31" s="623"/>
      <c r="EB31" s="623"/>
      <c r="EC31" s="624"/>
    </row>
    <row r="32" spans="2:133" ht="11.25" customHeight="1" x14ac:dyDescent="0.2">
      <c r="B32" s="590" t="s">
        <v>294</v>
      </c>
      <c r="C32" s="591"/>
      <c r="D32" s="591"/>
      <c r="E32" s="591"/>
      <c r="F32" s="591"/>
      <c r="G32" s="591"/>
      <c r="H32" s="591"/>
      <c r="I32" s="591"/>
      <c r="J32" s="591"/>
      <c r="K32" s="591"/>
      <c r="L32" s="591"/>
      <c r="M32" s="591"/>
      <c r="N32" s="591"/>
      <c r="O32" s="591"/>
      <c r="P32" s="591"/>
      <c r="Q32" s="592"/>
      <c r="R32" s="593">
        <v>865708</v>
      </c>
      <c r="S32" s="594"/>
      <c r="T32" s="594"/>
      <c r="U32" s="594"/>
      <c r="V32" s="594"/>
      <c r="W32" s="594"/>
      <c r="X32" s="594"/>
      <c r="Y32" s="595"/>
      <c r="Z32" s="596">
        <v>2.1</v>
      </c>
      <c r="AA32" s="596"/>
      <c r="AB32" s="596"/>
      <c r="AC32" s="596"/>
      <c r="AD32" s="597">
        <v>4686</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97.3</v>
      </c>
      <c r="BH32" s="661"/>
      <c r="BI32" s="661"/>
      <c r="BJ32" s="661"/>
      <c r="BK32" s="661"/>
      <c r="BL32" s="661"/>
      <c r="BM32" s="662">
        <v>84.4</v>
      </c>
      <c r="BN32" s="661"/>
      <c r="BO32" s="661"/>
      <c r="BP32" s="661"/>
      <c r="BQ32" s="663"/>
      <c r="BR32" s="660">
        <v>97.1</v>
      </c>
      <c r="BS32" s="661"/>
      <c r="BT32" s="661"/>
      <c r="BU32" s="661"/>
      <c r="BV32" s="661"/>
      <c r="BW32" s="661"/>
      <c r="BX32" s="662">
        <v>83.9</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3"/>
      <c r="DY32" s="623"/>
      <c r="DZ32" s="623"/>
      <c r="EA32" s="623"/>
      <c r="EB32" s="623"/>
      <c r="EC32" s="624"/>
    </row>
    <row r="33" spans="2:133" ht="11.25" customHeight="1" x14ac:dyDescent="0.2">
      <c r="B33" s="590" t="s">
        <v>297</v>
      </c>
      <c r="C33" s="591"/>
      <c r="D33" s="591"/>
      <c r="E33" s="591"/>
      <c r="F33" s="591"/>
      <c r="G33" s="591"/>
      <c r="H33" s="591"/>
      <c r="I33" s="591"/>
      <c r="J33" s="591"/>
      <c r="K33" s="591"/>
      <c r="L33" s="591"/>
      <c r="M33" s="591"/>
      <c r="N33" s="591"/>
      <c r="O33" s="591"/>
      <c r="P33" s="591"/>
      <c r="Q33" s="592"/>
      <c r="R33" s="593">
        <v>5320091</v>
      </c>
      <c r="S33" s="594"/>
      <c r="T33" s="594"/>
      <c r="U33" s="594"/>
      <c r="V33" s="594"/>
      <c r="W33" s="594"/>
      <c r="X33" s="594"/>
      <c r="Y33" s="595"/>
      <c r="Z33" s="596">
        <v>12.9</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17694831</v>
      </c>
      <c r="CS33" s="625"/>
      <c r="CT33" s="625"/>
      <c r="CU33" s="625"/>
      <c r="CV33" s="625"/>
      <c r="CW33" s="625"/>
      <c r="CX33" s="625"/>
      <c r="CY33" s="626"/>
      <c r="CZ33" s="627">
        <v>46.5</v>
      </c>
      <c r="DA33" s="628"/>
      <c r="DB33" s="628"/>
      <c r="DC33" s="629"/>
      <c r="DD33" s="602">
        <v>9929802</v>
      </c>
      <c r="DE33" s="625"/>
      <c r="DF33" s="625"/>
      <c r="DG33" s="625"/>
      <c r="DH33" s="625"/>
      <c r="DI33" s="625"/>
      <c r="DJ33" s="625"/>
      <c r="DK33" s="626"/>
      <c r="DL33" s="602">
        <v>7729834</v>
      </c>
      <c r="DM33" s="625"/>
      <c r="DN33" s="625"/>
      <c r="DO33" s="625"/>
      <c r="DP33" s="625"/>
      <c r="DQ33" s="625"/>
      <c r="DR33" s="625"/>
      <c r="DS33" s="625"/>
      <c r="DT33" s="625"/>
      <c r="DU33" s="625"/>
      <c r="DV33" s="626"/>
      <c r="DW33" s="598">
        <v>38.5</v>
      </c>
      <c r="DX33" s="623"/>
      <c r="DY33" s="623"/>
      <c r="DZ33" s="623"/>
      <c r="EA33" s="623"/>
      <c r="EB33" s="623"/>
      <c r="EC33" s="624"/>
    </row>
    <row r="34" spans="2:133" ht="11.25" customHeight="1" x14ac:dyDescent="0.2">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3742120</v>
      </c>
      <c r="CS34" s="594"/>
      <c r="CT34" s="594"/>
      <c r="CU34" s="594"/>
      <c r="CV34" s="594"/>
      <c r="CW34" s="594"/>
      <c r="CX34" s="594"/>
      <c r="CY34" s="595"/>
      <c r="CZ34" s="627">
        <v>9.8000000000000007</v>
      </c>
      <c r="DA34" s="628"/>
      <c r="DB34" s="628"/>
      <c r="DC34" s="629"/>
      <c r="DD34" s="602">
        <v>2717733</v>
      </c>
      <c r="DE34" s="594"/>
      <c r="DF34" s="594"/>
      <c r="DG34" s="594"/>
      <c r="DH34" s="594"/>
      <c r="DI34" s="594"/>
      <c r="DJ34" s="594"/>
      <c r="DK34" s="595"/>
      <c r="DL34" s="602">
        <v>2085635</v>
      </c>
      <c r="DM34" s="594"/>
      <c r="DN34" s="594"/>
      <c r="DO34" s="594"/>
      <c r="DP34" s="594"/>
      <c r="DQ34" s="594"/>
      <c r="DR34" s="594"/>
      <c r="DS34" s="594"/>
      <c r="DT34" s="594"/>
      <c r="DU34" s="594"/>
      <c r="DV34" s="595"/>
      <c r="DW34" s="598">
        <v>10.4</v>
      </c>
      <c r="DX34" s="623"/>
      <c r="DY34" s="623"/>
      <c r="DZ34" s="623"/>
      <c r="EA34" s="623"/>
      <c r="EB34" s="623"/>
      <c r="EC34" s="624"/>
    </row>
    <row r="35" spans="2:133" ht="11.25" customHeight="1" x14ac:dyDescent="0.2">
      <c r="B35" s="590" t="s">
        <v>303</v>
      </c>
      <c r="C35" s="591"/>
      <c r="D35" s="591"/>
      <c r="E35" s="591"/>
      <c r="F35" s="591"/>
      <c r="G35" s="591"/>
      <c r="H35" s="591"/>
      <c r="I35" s="591"/>
      <c r="J35" s="591"/>
      <c r="K35" s="591"/>
      <c r="L35" s="591"/>
      <c r="M35" s="591"/>
      <c r="N35" s="591"/>
      <c r="O35" s="591"/>
      <c r="P35" s="591"/>
      <c r="Q35" s="592"/>
      <c r="R35" s="593">
        <v>1335491</v>
      </c>
      <c r="S35" s="594"/>
      <c r="T35" s="594"/>
      <c r="U35" s="594"/>
      <c r="V35" s="594"/>
      <c r="W35" s="594"/>
      <c r="X35" s="594"/>
      <c r="Y35" s="595"/>
      <c r="Z35" s="596">
        <v>3.2</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4728284</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232448</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175965</v>
      </c>
      <c r="CS35" s="625"/>
      <c r="CT35" s="625"/>
      <c r="CU35" s="625"/>
      <c r="CV35" s="625"/>
      <c r="CW35" s="625"/>
      <c r="CX35" s="625"/>
      <c r="CY35" s="626"/>
      <c r="CZ35" s="627">
        <v>0.5</v>
      </c>
      <c r="DA35" s="628"/>
      <c r="DB35" s="628"/>
      <c r="DC35" s="629"/>
      <c r="DD35" s="602">
        <v>136179</v>
      </c>
      <c r="DE35" s="625"/>
      <c r="DF35" s="625"/>
      <c r="DG35" s="625"/>
      <c r="DH35" s="625"/>
      <c r="DI35" s="625"/>
      <c r="DJ35" s="625"/>
      <c r="DK35" s="626"/>
      <c r="DL35" s="602">
        <v>136179</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2">
      <c r="B36" s="636" t="s">
        <v>307</v>
      </c>
      <c r="C36" s="637"/>
      <c r="D36" s="637"/>
      <c r="E36" s="637"/>
      <c r="F36" s="637"/>
      <c r="G36" s="637"/>
      <c r="H36" s="637"/>
      <c r="I36" s="637"/>
      <c r="J36" s="637"/>
      <c r="K36" s="637"/>
      <c r="L36" s="637"/>
      <c r="M36" s="637"/>
      <c r="N36" s="637"/>
      <c r="O36" s="637"/>
      <c r="P36" s="637"/>
      <c r="Q36" s="638"/>
      <c r="R36" s="665">
        <v>41119353</v>
      </c>
      <c r="S36" s="666"/>
      <c r="T36" s="666"/>
      <c r="U36" s="666"/>
      <c r="V36" s="666"/>
      <c r="W36" s="666"/>
      <c r="X36" s="666"/>
      <c r="Y36" s="667"/>
      <c r="Z36" s="668">
        <v>100</v>
      </c>
      <c r="AA36" s="668"/>
      <c r="AB36" s="668"/>
      <c r="AC36" s="668"/>
      <c r="AD36" s="669">
        <v>18727558</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1263564</v>
      </c>
      <c r="BA36" s="594"/>
      <c r="BB36" s="594"/>
      <c r="BC36" s="594"/>
      <c r="BD36" s="625"/>
      <c r="BE36" s="625"/>
      <c r="BF36" s="650"/>
      <c r="BG36" s="607" t="s">
        <v>309</v>
      </c>
      <c r="BH36" s="608"/>
      <c r="BI36" s="608"/>
      <c r="BJ36" s="608"/>
      <c r="BK36" s="608"/>
      <c r="BL36" s="608"/>
      <c r="BM36" s="608"/>
      <c r="BN36" s="608"/>
      <c r="BO36" s="608"/>
      <c r="BP36" s="608"/>
      <c r="BQ36" s="608"/>
      <c r="BR36" s="608"/>
      <c r="BS36" s="608"/>
      <c r="BT36" s="608"/>
      <c r="BU36" s="609"/>
      <c r="BV36" s="593">
        <v>145203</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5287246</v>
      </c>
      <c r="CS36" s="594"/>
      <c r="CT36" s="594"/>
      <c r="CU36" s="594"/>
      <c r="CV36" s="594"/>
      <c r="CW36" s="594"/>
      <c r="CX36" s="594"/>
      <c r="CY36" s="595"/>
      <c r="CZ36" s="627">
        <v>13.9</v>
      </c>
      <c r="DA36" s="628"/>
      <c r="DB36" s="628"/>
      <c r="DC36" s="629"/>
      <c r="DD36" s="602">
        <v>3627038</v>
      </c>
      <c r="DE36" s="594"/>
      <c r="DF36" s="594"/>
      <c r="DG36" s="594"/>
      <c r="DH36" s="594"/>
      <c r="DI36" s="594"/>
      <c r="DJ36" s="594"/>
      <c r="DK36" s="595"/>
      <c r="DL36" s="602">
        <v>2726250</v>
      </c>
      <c r="DM36" s="594"/>
      <c r="DN36" s="594"/>
      <c r="DO36" s="594"/>
      <c r="DP36" s="594"/>
      <c r="DQ36" s="594"/>
      <c r="DR36" s="594"/>
      <c r="DS36" s="594"/>
      <c r="DT36" s="594"/>
      <c r="DU36" s="594"/>
      <c r="DV36" s="595"/>
      <c r="DW36" s="598">
        <v>13.6</v>
      </c>
      <c r="DX36" s="623"/>
      <c r="DY36" s="623"/>
      <c r="DZ36" s="623"/>
      <c r="EA36" s="623"/>
      <c r="EB36" s="623"/>
      <c r="EC36" s="624"/>
    </row>
    <row r="37" spans="2:133" ht="11.25" customHeight="1" x14ac:dyDescent="0.2">
      <c r="AQ37" s="672" t="s">
        <v>311</v>
      </c>
      <c r="AR37" s="673"/>
      <c r="AS37" s="673"/>
      <c r="AT37" s="673"/>
      <c r="AU37" s="673"/>
      <c r="AV37" s="673"/>
      <c r="AW37" s="673"/>
      <c r="AX37" s="673"/>
      <c r="AY37" s="674"/>
      <c r="AZ37" s="593">
        <v>366761</v>
      </c>
      <c r="BA37" s="594"/>
      <c r="BB37" s="594"/>
      <c r="BC37" s="594"/>
      <c r="BD37" s="625"/>
      <c r="BE37" s="625"/>
      <c r="BF37" s="650"/>
      <c r="BG37" s="607" t="s">
        <v>312</v>
      </c>
      <c r="BH37" s="608"/>
      <c r="BI37" s="608"/>
      <c r="BJ37" s="608"/>
      <c r="BK37" s="608"/>
      <c r="BL37" s="608"/>
      <c r="BM37" s="608"/>
      <c r="BN37" s="608"/>
      <c r="BO37" s="608"/>
      <c r="BP37" s="608"/>
      <c r="BQ37" s="608"/>
      <c r="BR37" s="608"/>
      <c r="BS37" s="608"/>
      <c r="BT37" s="608"/>
      <c r="BU37" s="609"/>
      <c r="BV37" s="593">
        <v>14469</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3349638</v>
      </c>
      <c r="CS37" s="625"/>
      <c r="CT37" s="625"/>
      <c r="CU37" s="625"/>
      <c r="CV37" s="625"/>
      <c r="CW37" s="625"/>
      <c r="CX37" s="625"/>
      <c r="CY37" s="626"/>
      <c r="CZ37" s="627">
        <v>8.8000000000000007</v>
      </c>
      <c r="DA37" s="628"/>
      <c r="DB37" s="628"/>
      <c r="DC37" s="629"/>
      <c r="DD37" s="602">
        <v>2187897</v>
      </c>
      <c r="DE37" s="625"/>
      <c r="DF37" s="625"/>
      <c r="DG37" s="625"/>
      <c r="DH37" s="625"/>
      <c r="DI37" s="625"/>
      <c r="DJ37" s="625"/>
      <c r="DK37" s="626"/>
      <c r="DL37" s="602">
        <v>2154716</v>
      </c>
      <c r="DM37" s="625"/>
      <c r="DN37" s="625"/>
      <c r="DO37" s="625"/>
      <c r="DP37" s="625"/>
      <c r="DQ37" s="625"/>
      <c r="DR37" s="625"/>
      <c r="DS37" s="625"/>
      <c r="DT37" s="625"/>
      <c r="DU37" s="625"/>
      <c r="DV37" s="626"/>
      <c r="DW37" s="598">
        <v>10.7</v>
      </c>
      <c r="DX37" s="623"/>
      <c r="DY37" s="623"/>
      <c r="DZ37" s="623"/>
      <c r="EA37" s="623"/>
      <c r="EB37" s="623"/>
      <c r="EC37" s="624"/>
    </row>
    <row r="38" spans="2:133" ht="11.25" customHeight="1" x14ac:dyDescent="0.2">
      <c r="AQ38" s="672" t="s">
        <v>314</v>
      </c>
      <c r="AR38" s="673"/>
      <c r="AS38" s="673"/>
      <c r="AT38" s="673"/>
      <c r="AU38" s="673"/>
      <c r="AV38" s="673"/>
      <c r="AW38" s="673"/>
      <c r="AX38" s="673"/>
      <c r="AY38" s="674"/>
      <c r="AZ38" s="593">
        <v>298257</v>
      </c>
      <c r="BA38" s="594"/>
      <c r="BB38" s="594"/>
      <c r="BC38" s="594"/>
      <c r="BD38" s="625"/>
      <c r="BE38" s="625"/>
      <c r="BF38" s="650"/>
      <c r="BG38" s="607" t="s">
        <v>315</v>
      </c>
      <c r="BH38" s="608"/>
      <c r="BI38" s="608"/>
      <c r="BJ38" s="608"/>
      <c r="BK38" s="608"/>
      <c r="BL38" s="608"/>
      <c r="BM38" s="608"/>
      <c r="BN38" s="608"/>
      <c r="BO38" s="608"/>
      <c r="BP38" s="608"/>
      <c r="BQ38" s="608"/>
      <c r="BR38" s="608"/>
      <c r="BS38" s="608"/>
      <c r="BT38" s="608"/>
      <c r="BU38" s="609"/>
      <c r="BV38" s="593">
        <v>25054</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3972255</v>
      </c>
      <c r="CS38" s="594"/>
      <c r="CT38" s="594"/>
      <c r="CU38" s="594"/>
      <c r="CV38" s="594"/>
      <c r="CW38" s="594"/>
      <c r="CX38" s="594"/>
      <c r="CY38" s="595"/>
      <c r="CZ38" s="627">
        <v>10.4</v>
      </c>
      <c r="DA38" s="628"/>
      <c r="DB38" s="628"/>
      <c r="DC38" s="629"/>
      <c r="DD38" s="602">
        <v>3186414</v>
      </c>
      <c r="DE38" s="594"/>
      <c r="DF38" s="594"/>
      <c r="DG38" s="594"/>
      <c r="DH38" s="594"/>
      <c r="DI38" s="594"/>
      <c r="DJ38" s="594"/>
      <c r="DK38" s="595"/>
      <c r="DL38" s="602">
        <v>2781770</v>
      </c>
      <c r="DM38" s="594"/>
      <c r="DN38" s="594"/>
      <c r="DO38" s="594"/>
      <c r="DP38" s="594"/>
      <c r="DQ38" s="594"/>
      <c r="DR38" s="594"/>
      <c r="DS38" s="594"/>
      <c r="DT38" s="594"/>
      <c r="DU38" s="594"/>
      <c r="DV38" s="595"/>
      <c r="DW38" s="598">
        <v>13.9</v>
      </c>
      <c r="DX38" s="623"/>
      <c r="DY38" s="623"/>
      <c r="DZ38" s="623"/>
      <c r="EA38" s="623"/>
      <c r="EB38" s="623"/>
      <c r="EC38" s="624"/>
    </row>
    <row r="39" spans="2:133" ht="11.25" customHeight="1" x14ac:dyDescent="0.2">
      <c r="AQ39" s="672" t="s">
        <v>317</v>
      </c>
      <c r="AR39" s="673"/>
      <c r="AS39" s="673"/>
      <c r="AT39" s="673"/>
      <c r="AU39" s="673"/>
      <c r="AV39" s="673"/>
      <c r="AW39" s="673"/>
      <c r="AX39" s="673"/>
      <c r="AY39" s="674"/>
      <c r="AZ39" s="593">
        <v>91011</v>
      </c>
      <c r="BA39" s="594"/>
      <c r="BB39" s="594"/>
      <c r="BC39" s="594"/>
      <c r="BD39" s="625"/>
      <c r="BE39" s="625"/>
      <c r="BF39" s="650"/>
      <c r="BG39" s="678" t="s">
        <v>318</v>
      </c>
      <c r="BH39" s="679"/>
      <c r="BI39" s="679"/>
      <c r="BJ39" s="679"/>
      <c r="BK39" s="679"/>
      <c r="BL39" s="187"/>
      <c r="BM39" s="608" t="s">
        <v>319</v>
      </c>
      <c r="BN39" s="608"/>
      <c r="BO39" s="608"/>
      <c r="BP39" s="608"/>
      <c r="BQ39" s="608"/>
      <c r="BR39" s="608"/>
      <c r="BS39" s="608"/>
      <c r="BT39" s="608"/>
      <c r="BU39" s="609"/>
      <c r="BV39" s="593">
        <v>103</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4127400</v>
      </c>
      <c r="CS39" s="625"/>
      <c r="CT39" s="625"/>
      <c r="CU39" s="625"/>
      <c r="CV39" s="625"/>
      <c r="CW39" s="625"/>
      <c r="CX39" s="625"/>
      <c r="CY39" s="626"/>
      <c r="CZ39" s="627">
        <v>10.9</v>
      </c>
      <c r="DA39" s="628"/>
      <c r="DB39" s="628"/>
      <c r="DC39" s="629"/>
      <c r="DD39" s="602">
        <v>52104</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23"/>
      <c r="DY39" s="623"/>
      <c r="DZ39" s="623"/>
      <c r="EA39" s="623"/>
      <c r="EB39" s="623"/>
      <c r="EC39" s="624"/>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668387</v>
      </c>
      <c r="BA40" s="594"/>
      <c r="BB40" s="594"/>
      <c r="BC40" s="594"/>
      <c r="BD40" s="625"/>
      <c r="BE40" s="625"/>
      <c r="BF40" s="650"/>
      <c r="BG40" s="678"/>
      <c r="BH40" s="679"/>
      <c r="BI40" s="679"/>
      <c r="BJ40" s="679"/>
      <c r="BK40" s="679"/>
      <c r="BL40" s="187"/>
      <c r="BM40" s="608" t="s">
        <v>322</v>
      </c>
      <c r="BN40" s="608"/>
      <c r="BO40" s="608"/>
      <c r="BP40" s="608"/>
      <c r="BQ40" s="608"/>
      <c r="BR40" s="608"/>
      <c r="BS40" s="608"/>
      <c r="BT40" s="608"/>
      <c r="BU40" s="609"/>
      <c r="BV40" s="593">
        <v>113</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389845</v>
      </c>
      <c r="CS40" s="594"/>
      <c r="CT40" s="594"/>
      <c r="CU40" s="594"/>
      <c r="CV40" s="594"/>
      <c r="CW40" s="594"/>
      <c r="CX40" s="594"/>
      <c r="CY40" s="595"/>
      <c r="CZ40" s="627">
        <v>1</v>
      </c>
      <c r="DA40" s="628"/>
      <c r="DB40" s="628"/>
      <c r="DC40" s="629"/>
      <c r="DD40" s="602">
        <v>210334</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3"/>
      <c r="DY40" s="623"/>
      <c r="DZ40" s="623"/>
      <c r="EA40" s="623"/>
      <c r="EB40" s="623"/>
      <c r="EC40" s="624"/>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324</v>
      </c>
      <c r="AR41" s="614"/>
      <c r="AS41" s="614"/>
      <c r="AT41" s="614"/>
      <c r="AU41" s="614"/>
      <c r="AV41" s="614"/>
      <c r="AW41" s="614"/>
      <c r="AX41" s="614"/>
      <c r="AY41" s="615"/>
      <c r="AZ41" s="665">
        <v>2040304</v>
      </c>
      <c r="BA41" s="666"/>
      <c r="BB41" s="666"/>
      <c r="BC41" s="666"/>
      <c r="BD41" s="661"/>
      <c r="BE41" s="661"/>
      <c r="BF41" s="663"/>
      <c r="BG41" s="680"/>
      <c r="BH41" s="681"/>
      <c r="BI41" s="681"/>
      <c r="BJ41" s="681"/>
      <c r="BK41" s="681"/>
      <c r="BL41" s="189"/>
      <c r="BM41" s="614" t="s">
        <v>325</v>
      </c>
      <c r="BN41" s="614"/>
      <c r="BO41" s="614"/>
      <c r="BP41" s="614"/>
      <c r="BQ41" s="614"/>
      <c r="BR41" s="614"/>
      <c r="BS41" s="614"/>
      <c r="BT41" s="614"/>
      <c r="BU41" s="615"/>
      <c r="BV41" s="665">
        <v>297</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206</v>
      </c>
      <c r="CS41" s="625"/>
      <c r="CT41" s="625"/>
      <c r="CU41" s="625"/>
      <c r="CV41" s="625"/>
      <c r="CW41" s="625"/>
      <c r="CX41" s="625"/>
      <c r="CY41" s="626"/>
      <c r="CZ41" s="627" t="s">
        <v>206</v>
      </c>
      <c r="DA41" s="628"/>
      <c r="DB41" s="628"/>
      <c r="DC41" s="629"/>
      <c r="DD41" s="602" t="s">
        <v>206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2">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6808210</v>
      </c>
      <c r="CS42" s="594"/>
      <c r="CT42" s="594"/>
      <c r="CU42" s="594"/>
      <c r="CV42" s="594"/>
      <c r="CW42" s="594"/>
      <c r="CX42" s="594"/>
      <c r="CY42" s="595"/>
      <c r="CZ42" s="627">
        <v>17.899999999999999</v>
      </c>
      <c r="DA42" s="676"/>
      <c r="DB42" s="676"/>
      <c r="DC42" s="677"/>
      <c r="DD42" s="602">
        <v>1979665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2">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516553</v>
      </c>
      <c r="CS43" s="625"/>
      <c r="CT43" s="625"/>
      <c r="CU43" s="625"/>
      <c r="CV43" s="625"/>
      <c r="CW43" s="625"/>
      <c r="CX43" s="625"/>
      <c r="CY43" s="626"/>
      <c r="CZ43" s="627">
        <v>1.4</v>
      </c>
      <c r="DA43" s="628"/>
      <c r="DB43" s="628"/>
      <c r="DC43" s="629"/>
      <c r="DD43" s="602">
        <v>516553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2">
      <c r="B44" s="192" t="s">
        <v>331</v>
      </c>
      <c r="CD44" s="699" t="s">
        <v>284</v>
      </c>
      <c r="CE44" s="700"/>
      <c r="CF44" s="590" t="s">
        <v>332</v>
      </c>
      <c r="CG44" s="591"/>
      <c r="CH44" s="591"/>
      <c r="CI44" s="591"/>
      <c r="CJ44" s="591"/>
      <c r="CK44" s="591"/>
      <c r="CL44" s="591"/>
      <c r="CM44" s="591"/>
      <c r="CN44" s="591"/>
      <c r="CO44" s="591"/>
      <c r="CP44" s="591"/>
      <c r="CQ44" s="592"/>
      <c r="CR44" s="593">
        <v>6649759</v>
      </c>
      <c r="CS44" s="594"/>
      <c r="CT44" s="594"/>
      <c r="CU44" s="594"/>
      <c r="CV44" s="594"/>
      <c r="CW44" s="594"/>
      <c r="CX44" s="594"/>
      <c r="CY44" s="595"/>
      <c r="CZ44" s="627">
        <v>17.5</v>
      </c>
      <c r="DA44" s="676"/>
      <c r="DB44" s="676"/>
      <c r="DC44" s="677"/>
      <c r="DD44" s="602">
        <v>1822114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2">
      <c r="CD45" s="701"/>
      <c r="CE45" s="702"/>
      <c r="CF45" s="590" t="s">
        <v>333</v>
      </c>
      <c r="CG45" s="591"/>
      <c r="CH45" s="591"/>
      <c r="CI45" s="591"/>
      <c r="CJ45" s="591"/>
      <c r="CK45" s="591"/>
      <c r="CL45" s="591"/>
      <c r="CM45" s="591"/>
      <c r="CN45" s="591"/>
      <c r="CO45" s="591"/>
      <c r="CP45" s="591"/>
      <c r="CQ45" s="592"/>
      <c r="CR45" s="593">
        <v>2282810</v>
      </c>
      <c r="CS45" s="625"/>
      <c r="CT45" s="625"/>
      <c r="CU45" s="625"/>
      <c r="CV45" s="625"/>
      <c r="CW45" s="625"/>
      <c r="CX45" s="625"/>
      <c r="CY45" s="626"/>
      <c r="CZ45" s="627">
        <v>6</v>
      </c>
      <c r="DA45" s="628"/>
      <c r="DB45" s="628"/>
      <c r="DC45" s="629"/>
      <c r="DD45" s="602">
        <v>485532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2">
      <c r="CD46" s="701"/>
      <c r="CE46" s="702"/>
      <c r="CF46" s="590" t="s">
        <v>334</v>
      </c>
      <c r="CG46" s="591"/>
      <c r="CH46" s="591"/>
      <c r="CI46" s="591"/>
      <c r="CJ46" s="591"/>
      <c r="CK46" s="591"/>
      <c r="CL46" s="591"/>
      <c r="CM46" s="591"/>
      <c r="CN46" s="591"/>
      <c r="CO46" s="591"/>
      <c r="CP46" s="591"/>
      <c r="CQ46" s="592"/>
      <c r="CR46" s="593">
        <v>4297605</v>
      </c>
      <c r="CS46" s="594"/>
      <c r="CT46" s="594"/>
      <c r="CU46" s="594"/>
      <c r="CV46" s="594"/>
      <c r="CW46" s="594"/>
      <c r="CX46" s="594"/>
      <c r="CY46" s="595"/>
      <c r="CZ46" s="627">
        <v>11.3</v>
      </c>
      <c r="DA46" s="676"/>
      <c r="DB46" s="676"/>
      <c r="DC46" s="677"/>
      <c r="DD46" s="602">
        <v>1327238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2">
      <c r="CD47" s="701"/>
      <c r="CE47" s="702"/>
      <c r="CF47" s="590" t="s">
        <v>335</v>
      </c>
      <c r="CG47" s="591"/>
      <c r="CH47" s="591"/>
      <c r="CI47" s="591"/>
      <c r="CJ47" s="591"/>
      <c r="CK47" s="591"/>
      <c r="CL47" s="591"/>
      <c r="CM47" s="591"/>
      <c r="CN47" s="591"/>
      <c r="CO47" s="591"/>
      <c r="CP47" s="591"/>
      <c r="CQ47" s="592"/>
      <c r="CR47" s="593">
        <v>158451</v>
      </c>
      <c r="CS47" s="625"/>
      <c r="CT47" s="625"/>
      <c r="CU47" s="625"/>
      <c r="CV47" s="625"/>
      <c r="CW47" s="625"/>
      <c r="CX47" s="625"/>
      <c r="CY47" s="626"/>
      <c r="CZ47" s="627">
        <v>0.4</v>
      </c>
      <c r="DA47" s="628"/>
      <c r="DB47" s="628"/>
      <c r="DC47" s="629"/>
      <c r="DD47" s="602">
        <v>157551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ht="10.8" x14ac:dyDescent="0.2">
      <c r="CD48" s="703"/>
      <c r="CE48" s="704"/>
      <c r="CF48" s="590" t="s">
        <v>336</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2">
      <c r="CD49" s="636" t="s">
        <v>337</v>
      </c>
      <c r="CE49" s="637"/>
      <c r="CF49" s="637"/>
      <c r="CG49" s="637"/>
      <c r="CH49" s="637"/>
      <c r="CI49" s="637"/>
      <c r="CJ49" s="637"/>
      <c r="CK49" s="637"/>
      <c r="CL49" s="637"/>
      <c r="CM49" s="637"/>
      <c r="CN49" s="637"/>
      <c r="CO49" s="637"/>
      <c r="CP49" s="637"/>
      <c r="CQ49" s="638"/>
      <c r="CR49" s="665">
        <v>38040337</v>
      </c>
      <c r="CS49" s="661"/>
      <c r="CT49" s="661"/>
      <c r="CU49" s="661"/>
      <c r="CV49" s="661"/>
      <c r="CW49" s="661"/>
      <c r="CX49" s="661"/>
      <c r="CY49" s="688"/>
      <c r="CZ49" s="689">
        <v>100</v>
      </c>
      <c r="DA49" s="690"/>
      <c r="DB49" s="690"/>
      <c r="DC49" s="691"/>
      <c r="DD49" s="692">
        <v>21130722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t="10.8" hidden="1" x14ac:dyDescent="0.2"/>
    <row r="51" spans="82:133" ht="10.8" hidden="1" x14ac:dyDescent="0.2"/>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5">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2">
      <c r="A7" s="209">
        <v>1</v>
      </c>
      <c r="B7" s="719" t="s">
        <v>360</v>
      </c>
      <c r="C7" s="720"/>
      <c r="D7" s="720"/>
      <c r="E7" s="720"/>
      <c r="F7" s="720"/>
      <c r="G7" s="720"/>
      <c r="H7" s="720"/>
      <c r="I7" s="720"/>
      <c r="J7" s="720"/>
      <c r="K7" s="720"/>
      <c r="L7" s="720"/>
      <c r="M7" s="720"/>
      <c r="N7" s="720"/>
      <c r="O7" s="720"/>
      <c r="P7" s="721"/>
      <c r="Q7" s="722">
        <v>41102</v>
      </c>
      <c r="R7" s="723"/>
      <c r="S7" s="723"/>
      <c r="T7" s="723"/>
      <c r="U7" s="723"/>
      <c r="V7" s="723">
        <v>38023</v>
      </c>
      <c r="W7" s="723"/>
      <c r="X7" s="723"/>
      <c r="Y7" s="723"/>
      <c r="Z7" s="723"/>
      <c r="AA7" s="723">
        <v>3079</v>
      </c>
      <c r="AB7" s="723"/>
      <c r="AC7" s="723"/>
      <c r="AD7" s="723"/>
      <c r="AE7" s="724"/>
      <c r="AF7" s="725">
        <v>2263</v>
      </c>
      <c r="AG7" s="726"/>
      <c r="AH7" s="726"/>
      <c r="AI7" s="726"/>
      <c r="AJ7" s="727"/>
      <c r="AK7" s="762">
        <v>2082</v>
      </c>
      <c r="AL7" s="763"/>
      <c r="AM7" s="763"/>
      <c r="AN7" s="763"/>
      <c r="AO7" s="763"/>
      <c r="AP7" s="763">
        <v>39274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9</v>
      </c>
      <c r="CI7" s="760"/>
      <c r="CJ7" s="760"/>
      <c r="CK7" s="760"/>
      <c r="CL7" s="761"/>
      <c r="CM7" s="759">
        <v>100</v>
      </c>
      <c r="CN7" s="760"/>
      <c r="CO7" s="760"/>
      <c r="CP7" s="760"/>
      <c r="CQ7" s="761"/>
      <c r="CR7" s="759">
        <v>2</v>
      </c>
      <c r="CS7" s="760"/>
      <c r="CT7" s="760"/>
      <c r="CU7" s="760"/>
      <c r="CV7" s="761"/>
      <c r="CW7" s="759" t="s">
        <v>536</v>
      </c>
      <c r="CX7" s="760"/>
      <c r="CY7" s="760"/>
      <c r="CZ7" s="760"/>
      <c r="DA7" s="761"/>
      <c r="DB7" s="759" t="s">
        <v>536</v>
      </c>
      <c r="DC7" s="760"/>
      <c r="DD7" s="760"/>
      <c r="DE7" s="760"/>
      <c r="DF7" s="761"/>
      <c r="DG7" s="759" t="s">
        <v>537</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x14ac:dyDescent="0.2">
      <c r="A8" s="212">
        <v>2</v>
      </c>
      <c r="B8" s="743" t="s">
        <v>361</v>
      </c>
      <c r="C8" s="744"/>
      <c r="D8" s="744"/>
      <c r="E8" s="744"/>
      <c r="F8" s="744"/>
      <c r="G8" s="744"/>
      <c r="H8" s="744"/>
      <c r="I8" s="744"/>
      <c r="J8" s="744"/>
      <c r="K8" s="744"/>
      <c r="L8" s="744"/>
      <c r="M8" s="744"/>
      <c r="N8" s="744"/>
      <c r="O8" s="744"/>
      <c r="P8" s="745"/>
      <c r="Q8" s="746">
        <v>26</v>
      </c>
      <c r="R8" s="747"/>
      <c r="S8" s="747"/>
      <c r="T8" s="747"/>
      <c r="U8" s="747"/>
      <c r="V8" s="747">
        <v>26</v>
      </c>
      <c r="W8" s="747"/>
      <c r="X8" s="747"/>
      <c r="Y8" s="747"/>
      <c r="Z8" s="747"/>
      <c r="AA8" s="747" t="s">
        <v>478</v>
      </c>
      <c r="AB8" s="747"/>
      <c r="AC8" s="747"/>
      <c r="AD8" s="747"/>
      <c r="AE8" s="748"/>
      <c r="AF8" s="749" t="s">
        <v>108</v>
      </c>
      <c r="AG8" s="750"/>
      <c r="AH8" s="750"/>
      <c r="AI8" s="750"/>
      <c r="AJ8" s="751"/>
      <c r="AK8" s="752" t="s">
        <v>536</v>
      </c>
      <c r="AL8" s="753"/>
      <c r="AM8" s="753"/>
      <c r="AN8" s="753"/>
      <c r="AO8" s="753"/>
      <c r="AP8" s="753" t="s">
        <v>478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2">
      <c r="A9" s="212">
        <v>3</v>
      </c>
      <c r="B9" s="743" t="s">
        <v>362</v>
      </c>
      <c r="C9" s="744"/>
      <c r="D9" s="744"/>
      <c r="E9" s="744"/>
      <c r="F9" s="744"/>
      <c r="G9" s="744"/>
      <c r="H9" s="744"/>
      <c r="I9" s="744"/>
      <c r="J9" s="744"/>
      <c r="K9" s="744"/>
      <c r="L9" s="744"/>
      <c r="M9" s="744"/>
      <c r="N9" s="744"/>
      <c r="O9" s="744"/>
      <c r="P9" s="745"/>
      <c r="Q9" s="746">
        <v>105</v>
      </c>
      <c r="R9" s="747"/>
      <c r="S9" s="747"/>
      <c r="T9" s="747"/>
      <c r="U9" s="747"/>
      <c r="V9" s="747">
        <v>105</v>
      </c>
      <c r="W9" s="747"/>
      <c r="X9" s="747"/>
      <c r="Y9" s="747"/>
      <c r="Z9" s="747"/>
      <c r="AA9" s="747" t="s">
        <v>478</v>
      </c>
      <c r="AB9" s="747"/>
      <c r="AC9" s="747"/>
      <c r="AD9" s="747"/>
      <c r="AE9" s="748"/>
      <c r="AF9" s="749" t="s">
        <v>108</v>
      </c>
      <c r="AG9" s="750"/>
      <c r="AH9" s="750"/>
      <c r="AI9" s="750"/>
      <c r="AJ9" s="751"/>
      <c r="AK9" s="752">
        <v>53</v>
      </c>
      <c r="AL9" s="753"/>
      <c r="AM9" s="753"/>
      <c r="AN9" s="753"/>
      <c r="AO9" s="753"/>
      <c r="AP9" s="753">
        <v>203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2">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2">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2">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2">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2">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2">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2">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2">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2">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2">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2">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5">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2">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363</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5">
      <c r="A23" s="215" t="s">
        <v>364</v>
      </c>
      <c r="B23" s="778" t="s">
        <v>365</v>
      </c>
      <c r="C23" s="779"/>
      <c r="D23" s="779"/>
      <c r="E23" s="779"/>
      <c r="F23" s="779"/>
      <c r="G23" s="779"/>
      <c r="H23" s="779"/>
      <c r="I23" s="779"/>
      <c r="J23" s="779"/>
      <c r="K23" s="779"/>
      <c r="L23" s="779"/>
      <c r="M23" s="779"/>
      <c r="N23" s="779"/>
      <c r="O23" s="779"/>
      <c r="P23" s="780"/>
      <c r="Q23" s="781">
        <v>41119</v>
      </c>
      <c r="R23" s="782"/>
      <c r="S23" s="782"/>
      <c r="T23" s="782"/>
      <c r="U23" s="782"/>
      <c r="V23" s="782">
        <v>38040</v>
      </c>
      <c r="W23" s="782"/>
      <c r="X23" s="782"/>
      <c r="Y23" s="782"/>
      <c r="Z23" s="782"/>
      <c r="AA23" s="782">
        <v>3079</v>
      </c>
      <c r="AB23" s="782"/>
      <c r="AC23" s="782"/>
      <c r="AD23" s="782"/>
      <c r="AE23" s="783"/>
      <c r="AF23" s="784">
        <v>2263</v>
      </c>
      <c r="AG23" s="782"/>
      <c r="AH23" s="782"/>
      <c r="AI23" s="782"/>
      <c r="AJ23" s="785"/>
      <c r="AK23" s="786"/>
      <c r="AL23" s="787"/>
      <c r="AM23" s="787"/>
      <c r="AN23" s="787"/>
      <c r="AO23" s="787"/>
      <c r="AP23" s="782"/>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2">
      <c r="A24" s="796" t="s">
        <v>366</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5">
      <c r="A25" s="737" t="s">
        <v>367</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2">
      <c r="A26" s="728" t="s">
        <v>343</v>
      </c>
      <c r="B26" s="729"/>
      <c r="C26" s="729"/>
      <c r="D26" s="729"/>
      <c r="E26" s="729"/>
      <c r="F26" s="729"/>
      <c r="G26" s="729"/>
      <c r="H26" s="729"/>
      <c r="I26" s="729"/>
      <c r="J26" s="729"/>
      <c r="K26" s="729"/>
      <c r="L26" s="729"/>
      <c r="M26" s="729"/>
      <c r="N26" s="729"/>
      <c r="O26" s="729"/>
      <c r="P26" s="730"/>
      <c r="Q26" s="705" t="s">
        <v>368</v>
      </c>
      <c r="R26" s="706"/>
      <c r="S26" s="706"/>
      <c r="T26" s="706"/>
      <c r="U26" s="707"/>
      <c r="V26" s="705" t="s">
        <v>369</v>
      </c>
      <c r="W26" s="706"/>
      <c r="X26" s="706"/>
      <c r="Y26" s="706"/>
      <c r="Z26" s="707"/>
      <c r="AA26" s="705" t="s">
        <v>370</v>
      </c>
      <c r="AB26" s="706"/>
      <c r="AC26" s="706"/>
      <c r="AD26" s="706"/>
      <c r="AE26" s="706"/>
      <c r="AF26" s="800" t="s">
        <v>371</v>
      </c>
      <c r="AG26" s="801"/>
      <c r="AH26" s="801"/>
      <c r="AI26" s="801"/>
      <c r="AJ26" s="802"/>
      <c r="AK26" s="706" t="s">
        <v>372</v>
      </c>
      <c r="AL26" s="706"/>
      <c r="AM26" s="706"/>
      <c r="AN26" s="706"/>
      <c r="AO26" s="707"/>
      <c r="AP26" s="705" t="s">
        <v>373</v>
      </c>
      <c r="AQ26" s="706"/>
      <c r="AR26" s="706"/>
      <c r="AS26" s="706"/>
      <c r="AT26" s="707"/>
      <c r="AU26" s="705" t="s">
        <v>374</v>
      </c>
      <c r="AV26" s="706"/>
      <c r="AW26" s="706"/>
      <c r="AX26" s="706"/>
      <c r="AY26" s="707"/>
      <c r="AZ26" s="705" t="s">
        <v>375</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5">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2">
      <c r="A28" s="217">
        <v>1</v>
      </c>
      <c r="B28" s="719" t="s">
        <v>376</v>
      </c>
      <c r="C28" s="720"/>
      <c r="D28" s="720"/>
      <c r="E28" s="720"/>
      <c r="F28" s="720"/>
      <c r="G28" s="720"/>
      <c r="H28" s="720"/>
      <c r="I28" s="720"/>
      <c r="J28" s="720"/>
      <c r="K28" s="720"/>
      <c r="L28" s="720"/>
      <c r="M28" s="720"/>
      <c r="N28" s="720"/>
      <c r="O28" s="720"/>
      <c r="P28" s="721"/>
      <c r="Q28" s="810">
        <v>12729</v>
      </c>
      <c r="R28" s="811"/>
      <c r="S28" s="811"/>
      <c r="T28" s="811"/>
      <c r="U28" s="811"/>
      <c r="V28" s="811">
        <v>12496</v>
      </c>
      <c r="W28" s="811"/>
      <c r="X28" s="811"/>
      <c r="Y28" s="811"/>
      <c r="Z28" s="811"/>
      <c r="AA28" s="811">
        <v>232</v>
      </c>
      <c r="AB28" s="811"/>
      <c r="AC28" s="811"/>
      <c r="AD28" s="811"/>
      <c r="AE28" s="812"/>
      <c r="AF28" s="813">
        <v>232</v>
      </c>
      <c r="AG28" s="811"/>
      <c r="AH28" s="811"/>
      <c r="AI28" s="811"/>
      <c r="AJ28" s="814"/>
      <c r="AK28" s="815">
        <v>967</v>
      </c>
      <c r="AL28" s="806"/>
      <c r="AM28" s="806"/>
      <c r="AN28" s="806"/>
      <c r="AO28" s="806"/>
      <c r="AP28" s="806" t="s">
        <v>478</v>
      </c>
      <c r="AQ28" s="806"/>
      <c r="AR28" s="806"/>
      <c r="AS28" s="806"/>
      <c r="AT28" s="806"/>
      <c r="AU28" s="806" t="s">
        <v>478</v>
      </c>
      <c r="AV28" s="806"/>
      <c r="AW28" s="806"/>
      <c r="AX28" s="806"/>
      <c r="AY28" s="806"/>
      <c r="AZ28" s="807" t="s">
        <v>534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2">
      <c r="A29" s="217">
        <v>2</v>
      </c>
      <c r="B29" s="743" t="s">
        <v>377</v>
      </c>
      <c r="C29" s="744"/>
      <c r="D29" s="744"/>
      <c r="E29" s="744"/>
      <c r="F29" s="744"/>
      <c r="G29" s="744"/>
      <c r="H29" s="744"/>
      <c r="I29" s="744"/>
      <c r="J29" s="744"/>
      <c r="K29" s="744"/>
      <c r="L29" s="744"/>
      <c r="M29" s="744"/>
      <c r="N29" s="744"/>
      <c r="O29" s="744"/>
      <c r="P29" s="745"/>
      <c r="Q29" s="746">
        <v>6499</v>
      </c>
      <c r="R29" s="747"/>
      <c r="S29" s="747"/>
      <c r="T29" s="747"/>
      <c r="U29" s="747"/>
      <c r="V29" s="747">
        <v>6199</v>
      </c>
      <c r="W29" s="747"/>
      <c r="X29" s="747"/>
      <c r="Y29" s="747"/>
      <c r="Z29" s="747"/>
      <c r="AA29" s="747">
        <v>301</v>
      </c>
      <c r="AB29" s="747"/>
      <c r="AC29" s="747"/>
      <c r="AD29" s="747"/>
      <c r="AE29" s="748"/>
      <c r="AF29" s="749">
        <v>301</v>
      </c>
      <c r="AG29" s="750"/>
      <c r="AH29" s="750"/>
      <c r="AI29" s="750"/>
      <c r="AJ29" s="751"/>
      <c r="AK29" s="818">
        <v>933</v>
      </c>
      <c r="AL29" s="819"/>
      <c r="AM29" s="819"/>
      <c r="AN29" s="819"/>
      <c r="AO29" s="819"/>
      <c r="AP29" s="819" t="s">
        <v>478</v>
      </c>
      <c r="AQ29" s="819"/>
      <c r="AR29" s="819"/>
      <c r="AS29" s="819"/>
      <c r="AT29" s="819"/>
      <c r="AU29" s="819" t="s">
        <v>478</v>
      </c>
      <c r="AV29" s="819"/>
      <c r="AW29" s="819"/>
      <c r="AX29" s="819"/>
      <c r="AY29" s="819"/>
      <c r="AZ29" s="820" t="s">
        <v>534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2">
      <c r="A30" s="217">
        <v>3</v>
      </c>
      <c r="B30" s="743" t="s">
        <v>378</v>
      </c>
      <c r="C30" s="744"/>
      <c r="D30" s="744"/>
      <c r="E30" s="744"/>
      <c r="F30" s="744"/>
      <c r="G30" s="744"/>
      <c r="H30" s="744"/>
      <c r="I30" s="744"/>
      <c r="J30" s="744"/>
      <c r="K30" s="744"/>
      <c r="L30" s="744"/>
      <c r="M30" s="744"/>
      <c r="N30" s="744"/>
      <c r="O30" s="744"/>
      <c r="P30" s="745"/>
      <c r="Q30" s="746">
        <v>26</v>
      </c>
      <c r="R30" s="747"/>
      <c r="S30" s="747"/>
      <c r="T30" s="747"/>
      <c r="U30" s="747"/>
      <c r="V30" s="747">
        <v>26</v>
      </c>
      <c r="W30" s="747"/>
      <c r="X30" s="747"/>
      <c r="Y30" s="747"/>
      <c r="Z30" s="747"/>
      <c r="AA30" s="747" t="s">
        <v>478</v>
      </c>
      <c r="AB30" s="747"/>
      <c r="AC30" s="747"/>
      <c r="AD30" s="747"/>
      <c r="AE30" s="748"/>
      <c r="AF30" s="749" t="s">
        <v>108</v>
      </c>
      <c r="AG30" s="750"/>
      <c r="AH30" s="750"/>
      <c r="AI30" s="750"/>
      <c r="AJ30" s="751"/>
      <c r="AK30" s="818">
        <v>9</v>
      </c>
      <c r="AL30" s="819"/>
      <c r="AM30" s="819"/>
      <c r="AN30" s="819"/>
      <c r="AO30" s="819"/>
      <c r="AP30" s="819" t="s">
        <v>478</v>
      </c>
      <c r="AQ30" s="819"/>
      <c r="AR30" s="819"/>
      <c r="AS30" s="819"/>
      <c r="AT30" s="819"/>
      <c r="AU30" s="819" t="s">
        <v>478</v>
      </c>
      <c r="AV30" s="819"/>
      <c r="AW30" s="819"/>
      <c r="AX30" s="819"/>
      <c r="AY30" s="819"/>
      <c r="AZ30" s="820" t="s">
        <v>534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2">
      <c r="A31" s="217">
        <v>4</v>
      </c>
      <c r="B31" s="743" t="s">
        <v>379</v>
      </c>
      <c r="C31" s="744"/>
      <c r="D31" s="744"/>
      <c r="E31" s="744"/>
      <c r="F31" s="744"/>
      <c r="G31" s="744"/>
      <c r="H31" s="744"/>
      <c r="I31" s="744"/>
      <c r="J31" s="744"/>
      <c r="K31" s="744"/>
      <c r="L31" s="744"/>
      <c r="M31" s="744"/>
      <c r="N31" s="744"/>
      <c r="O31" s="744"/>
      <c r="P31" s="745"/>
      <c r="Q31" s="746">
        <v>730</v>
      </c>
      <c r="R31" s="747"/>
      <c r="S31" s="747"/>
      <c r="T31" s="747"/>
      <c r="U31" s="747"/>
      <c r="V31" s="747">
        <v>729</v>
      </c>
      <c r="W31" s="747"/>
      <c r="X31" s="747"/>
      <c r="Y31" s="747"/>
      <c r="Z31" s="747"/>
      <c r="AA31" s="747">
        <v>1</v>
      </c>
      <c r="AB31" s="747"/>
      <c r="AC31" s="747"/>
      <c r="AD31" s="747"/>
      <c r="AE31" s="748"/>
      <c r="AF31" s="749">
        <v>1</v>
      </c>
      <c r="AG31" s="750"/>
      <c r="AH31" s="750"/>
      <c r="AI31" s="750"/>
      <c r="AJ31" s="751"/>
      <c r="AK31" s="818">
        <v>209</v>
      </c>
      <c r="AL31" s="819"/>
      <c r="AM31" s="819"/>
      <c r="AN31" s="819"/>
      <c r="AO31" s="819"/>
      <c r="AP31" s="819" t="s">
        <v>478</v>
      </c>
      <c r="AQ31" s="819"/>
      <c r="AR31" s="819"/>
      <c r="AS31" s="819"/>
      <c r="AT31" s="819"/>
      <c r="AU31" s="819" t="s">
        <v>478</v>
      </c>
      <c r="AV31" s="819"/>
      <c r="AW31" s="819"/>
      <c r="AX31" s="819"/>
      <c r="AY31" s="819"/>
      <c r="AZ31" s="820" t="s">
        <v>534</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2">
      <c r="A32" s="217">
        <v>5</v>
      </c>
      <c r="B32" s="743" t="s">
        <v>380</v>
      </c>
      <c r="C32" s="744"/>
      <c r="D32" s="744"/>
      <c r="E32" s="744"/>
      <c r="F32" s="744"/>
      <c r="G32" s="744"/>
      <c r="H32" s="744"/>
      <c r="I32" s="744"/>
      <c r="J32" s="744"/>
      <c r="K32" s="744"/>
      <c r="L32" s="744"/>
      <c r="M32" s="744"/>
      <c r="N32" s="744"/>
      <c r="O32" s="744"/>
      <c r="P32" s="745"/>
      <c r="Q32" s="746">
        <v>2026</v>
      </c>
      <c r="R32" s="747"/>
      <c r="S32" s="747"/>
      <c r="T32" s="747"/>
      <c r="U32" s="747"/>
      <c r="V32" s="747">
        <v>1534</v>
      </c>
      <c r="W32" s="747"/>
      <c r="X32" s="747"/>
      <c r="Y32" s="747"/>
      <c r="Z32" s="747"/>
      <c r="AA32" s="747">
        <v>492</v>
      </c>
      <c r="AB32" s="747"/>
      <c r="AC32" s="747"/>
      <c r="AD32" s="747"/>
      <c r="AE32" s="748"/>
      <c r="AF32" s="749">
        <v>598</v>
      </c>
      <c r="AG32" s="750"/>
      <c r="AH32" s="750"/>
      <c r="AI32" s="750"/>
      <c r="AJ32" s="751"/>
      <c r="AK32" s="818">
        <v>252</v>
      </c>
      <c r="AL32" s="819"/>
      <c r="AM32" s="819"/>
      <c r="AN32" s="819"/>
      <c r="AO32" s="819"/>
      <c r="AP32" s="819">
        <v>6990</v>
      </c>
      <c r="AQ32" s="819"/>
      <c r="AR32" s="819"/>
      <c r="AS32" s="819"/>
      <c r="AT32" s="819"/>
      <c r="AU32" s="819">
        <v>1153</v>
      </c>
      <c r="AV32" s="819"/>
      <c r="AW32" s="819"/>
      <c r="AX32" s="819"/>
      <c r="AY32" s="819"/>
      <c r="AZ32" s="820" t="s">
        <v>478</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2">
      <c r="A33" s="217">
        <v>6</v>
      </c>
      <c r="B33" s="743" t="s">
        <v>382</v>
      </c>
      <c r="C33" s="744"/>
      <c r="D33" s="744"/>
      <c r="E33" s="744"/>
      <c r="F33" s="744"/>
      <c r="G33" s="744"/>
      <c r="H33" s="744"/>
      <c r="I33" s="744"/>
      <c r="J33" s="744"/>
      <c r="K33" s="744"/>
      <c r="L33" s="744"/>
      <c r="M33" s="744"/>
      <c r="N33" s="744"/>
      <c r="O33" s="744"/>
      <c r="P33" s="745"/>
      <c r="Q33" s="746">
        <v>161</v>
      </c>
      <c r="R33" s="747"/>
      <c r="S33" s="747"/>
      <c r="T33" s="747"/>
      <c r="U33" s="747"/>
      <c r="V33" s="747">
        <v>122</v>
      </c>
      <c r="W33" s="747"/>
      <c r="X33" s="747"/>
      <c r="Y33" s="747"/>
      <c r="Z33" s="747"/>
      <c r="AA33" s="747">
        <v>40</v>
      </c>
      <c r="AB33" s="747"/>
      <c r="AC33" s="747"/>
      <c r="AD33" s="747"/>
      <c r="AE33" s="748"/>
      <c r="AF33" s="749">
        <v>386</v>
      </c>
      <c r="AG33" s="750"/>
      <c r="AH33" s="750"/>
      <c r="AI33" s="750"/>
      <c r="AJ33" s="751"/>
      <c r="AK33" s="818">
        <v>53</v>
      </c>
      <c r="AL33" s="819"/>
      <c r="AM33" s="819"/>
      <c r="AN33" s="819"/>
      <c r="AO33" s="819"/>
      <c r="AP33" s="819">
        <v>1072</v>
      </c>
      <c r="AQ33" s="819"/>
      <c r="AR33" s="819"/>
      <c r="AS33" s="819"/>
      <c r="AT33" s="819"/>
      <c r="AU33" s="819">
        <v>925</v>
      </c>
      <c r="AV33" s="819"/>
      <c r="AW33" s="819"/>
      <c r="AX33" s="819"/>
      <c r="AY33" s="819"/>
      <c r="AZ33" s="820" t="s">
        <v>478</v>
      </c>
      <c r="BA33" s="820"/>
      <c r="BB33" s="820"/>
      <c r="BC33" s="820"/>
      <c r="BD33" s="820"/>
      <c r="BE33" s="816" t="s">
        <v>381</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2">
      <c r="A34" s="217">
        <v>7</v>
      </c>
      <c r="B34" s="743" t="s">
        <v>383</v>
      </c>
      <c r="C34" s="744"/>
      <c r="D34" s="744"/>
      <c r="E34" s="744"/>
      <c r="F34" s="744"/>
      <c r="G34" s="744"/>
      <c r="H34" s="744"/>
      <c r="I34" s="744"/>
      <c r="J34" s="744"/>
      <c r="K34" s="744"/>
      <c r="L34" s="744"/>
      <c r="M34" s="744"/>
      <c r="N34" s="744"/>
      <c r="O34" s="744"/>
      <c r="P34" s="745"/>
      <c r="Q34" s="746">
        <v>2468</v>
      </c>
      <c r="R34" s="747"/>
      <c r="S34" s="747"/>
      <c r="T34" s="747"/>
      <c r="U34" s="747"/>
      <c r="V34" s="747">
        <v>2460</v>
      </c>
      <c r="W34" s="747"/>
      <c r="X34" s="747"/>
      <c r="Y34" s="747"/>
      <c r="Z34" s="747"/>
      <c r="AA34" s="747">
        <v>8</v>
      </c>
      <c r="AB34" s="747"/>
      <c r="AC34" s="747"/>
      <c r="AD34" s="747"/>
      <c r="AE34" s="748"/>
      <c r="AF34" s="749">
        <v>1</v>
      </c>
      <c r="AG34" s="750"/>
      <c r="AH34" s="750"/>
      <c r="AI34" s="750"/>
      <c r="AJ34" s="751"/>
      <c r="AK34" s="818">
        <v>1125</v>
      </c>
      <c r="AL34" s="819"/>
      <c r="AM34" s="819"/>
      <c r="AN34" s="819"/>
      <c r="AO34" s="819"/>
      <c r="AP34" s="819">
        <v>7806</v>
      </c>
      <c r="AQ34" s="819"/>
      <c r="AR34" s="819"/>
      <c r="AS34" s="819"/>
      <c r="AT34" s="819"/>
      <c r="AU34" s="819">
        <v>6011</v>
      </c>
      <c r="AV34" s="819"/>
      <c r="AW34" s="819"/>
      <c r="AX34" s="819"/>
      <c r="AY34" s="819"/>
      <c r="AZ34" s="820" t="s">
        <v>478</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2">
      <c r="A35" s="217">
        <v>8</v>
      </c>
      <c r="B35" s="743" t="s">
        <v>385</v>
      </c>
      <c r="C35" s="744"/>
      <c r="D35" s="744"/>
      <c r="E35" s="744"/>
      <c r="F35" s="744"/>
      <c r="G35" s="744"/>
      <c r="H35" s="744"/>
      <c r="I35" s="744"/>
      <c r="J35" s="744"/>
      <c r="K35" s="744"/>
      <c r="L35" s="744"/>
      <c r="M35" s="744"/>
      <c r="N35" s="744"/>
      <c r="O35" s="744"/>
      <c r="P35" s="745"/>
      <c r="Q35" s="746">
        <v>179</v>
      </c>
      <c r="R35" s="747"/>
      <c r="S35" s="747"/>
      <c r="T35" s="747"/>
      <c r="U35" s="747"/>
      <c r="V35" s="747">
        <v>178</v>
      </c>
      <c r="W35" s="747"/>
      <c r="X35" s="747"/>
      <c r="Y35" s="747"/>
      <c r="Z35" s="747"/>
      <c r="AA35" s="747">
        <v>1</v>
      </c>
      <c r="AB35" s="747"/>
      <c r="AC35" s="747"/>
      <c r="AD35" s="747"/>
      <c r="AE35" s="748"/>
      <c r="AF35" s="749">
        <v>1</v>
      </c>
      <c r="AG35" s="750"/>
      <c r="AH35" s="750"/>
      <c r="AI35" s="750"/>
      <c r="AJ35" s="751"/>
      <c r="AK35" s="818">
        <v>139</v>
      </c>
      <c r="AL35" s="819"/>
      <c r="AM35" s="819"/>
      <c r="AN35" s="819"/>
      <c r="AO35" s="819"/>
      <c r="AP35" s="819">
        <v>841</v>
      </c>
      <c r="AQ35" s="819"/>
      <c r="AR35" s="819"/>
      <c r="AS35" s="819"/>
      <c r="AT35" s="819"/>
      <c r="AU35" s="819">
        <v>727</v>
      </c>
      <c r="AV35" s="819"/>
      <c r="AW35" s="819"/>
      <c r="AX35" s="819"/>
      <c r="AY35" s="819"/>
      <c r="AZ35" s="820" t="s">
        <v>478</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2">
      <c r="A36" s="217">
        <v>9</v>
      </c>
      <c r="B36" s="743" t="s">
        <v>386</v>
      </c>
      <c r="C36" s="744"/>
      <c r="D36" s="744"/>
      <c r="E36" s="744"/>
      <c r="F36" s="744"/>
      <c r="G36" s="744"/>
      <c r="H36" s="744"/>
      <c r="I36" s="744"/>
      <c r="J36" s="744"/>
      <c r="K36" s="744"/>
      <c r="L36" s="744"/>
      <c r="M36" s="744"/>
      <c r="N36" s="744"/>
      <c r="O36" s="744"/>
      <c r="P36" s="745"/>
      <c r="Q36" s="746">
        <v>878</v>
      </c>
      <c r="R36" s="747"/>
      <c r="S36" s="747"/>
      <c r="T36" s="747"/>
      <c r="U36" s="747"/>
      <c r="V36" s="747">
        <v>871</v>
      </c>
      <c r="W36" s="747"/>
      <c r="X36" s="747"/>
      <c r="Y36" s="747"/>
      <c r="Z36" s="747"/>
      <c r="AA36" s="747">
        <v>7</v>
      </c>
      <c r="AB36" s="747"/>
      <c r="AC36" s="747"/>
      <c r="AD36" s="747"/>
      <c r="AE36" s="748"/>
      <c r="AF36" s="749">
        <v>1</v>
      </c>
      <c r="AG36" s="750"/>
      <c r="AH36" s="750"/>
      <c r="AI36" s="750"/>
      <c r="AJ36" s="751"/>
      <c r="AK36" s="818">
        <v>43</v>
      </c>
      <c r="AL36" s="819"/>
      <c r="AM36" s="819"/>
      <c r="AN36" s="819"/>
      <c r="AO36" s="819"/>
      <c r="AP36" s="819">
        <v>1110</v>
      </c>
      <c r="AQ36" s="819"/>
      <c r="AR36" s="819"/>
      <c r="AS36" s="819"/>
      <c r="AT36" s="819"/>
      <c r="AU36" s="819" t="s">
        <v>478</v>
      </c>
      <c r="AV36" s="819"/>
      <c r="AW36" s="819"/>
      <c r="AX36" s="819"/>
      <c r="AY36" s="819"/>
      <c r="AZ36" s="820" t="s">
        <v>478</v>
      </c>
      <c r="BA36" s="820"/>
      <c r="BB36" s="820"/>
      <c r="BC36" s="820"/>
      <c r="BD36" s="820"/>
      <c r="BE36" s="816" t="s">
        <v>384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2">
      <c r="A37" s="217">
        <v>10</v>
      </c>
      <c r="B37" s="743" t="s">
        <v>387</v>
      </c>
      <c r="C37" s="744"/>
      <c r="D37" s="744"/>
      <c r="E37" s="744"/>
      <c r="F37" s="744"/>
      <c r="G37" s="744"/>
      <c r="H37" s="744"/>
      <c r="I37" s="744"/>
      <c r="J37" s="744"/>
      <c r="K37" s="744"/>
      <c r="L37" s="744"/>
      <c r="M37" s="744"/>
      <c r="N37" s="744"/>
      <c r="O37" s="744"/>
      <c r="P37" s="745"/>
      <c r="Q37" s="746">
        <v>493</v>
      </c>
      <c r="R37" s="747"/>
      <c r="S37" s="747"/>
      <c r="T37" s="747"/>
      <c r="U37" s="747"/>
      <c r="V37" s="747">
        <v>458</v>
      </c>
      <c r="W37" s="747"/>
      <c r="X37" s="747"/>
      <c r="Y37" s="747"/>
      <c r="Z37" s="747"/>
      <c r="AA37" s="747">
        <v>35</v>
      </c>
      <c r="AB37" s="747"/>
      <c r="AC37" s="747"/>
      <c r="AD37" s="747"/>
      <c r="AE37" s="748"/>
      <c r="AF37" s="749">
        <v>35</v>
      </c>
      <c r="AG37" s="750"/>
      <c r="AH37" s="750"/>
      <c r="AI37" s="750"/>
      <c r="AJ37" s="751"/>
      <c r="AK37" s="818" t="s">
        <v>538</v>
      </c>
      <c r="AL37" s="819"/>
      <c r="AM37" s="819"/>
      <c r="AN37" s="819"/>
      <c r="AO37" s="819"/>
      <c r="AP37" s="819">
        <v>1219</v>
      </c>
      <c r="AQ37" s="819"/>
      <c r="AR37" s="819"/>
      <c r="AS37" s="819"/>
      <c r="AT37" s="819"/>
      <c r="AU37" s="819" t="s">
        <v>478</v>
      </c>
      <c r="AV37" s="819"/>
      <c r="AW37" s="819"/>
      <c r="AX37" s="819"/>
      <c r="AY37" s="819"/>
      <c r="AZ37" s="820" t="s">
        <v>478</v>
      </c>
      <c r="BA37" s="820"/>
      <c r="BB37" s="820"/>
      <c r="BC37" s="820"/>
      <c r="BD37" s="820"/>
      <c r="BE37" s="816" t="s">
        <v>384</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2">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2">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2">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2">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2">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2">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2">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2">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2">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2">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2">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2">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2">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2">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2">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2">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2">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2">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2">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2">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2">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2">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2">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5">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2">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5">
      <c r="A63" s="215" t="s">
        <v>364</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1555</v>
      </c>
      <c r="AG63" s="830"/>
      <c r="AH63" s="830"/>
      <c r="AI63" s="830"/>
      <c r="AJ63" s="831"/>
      <c r="AK63" s="832"/>
      <c r="AL63" s="827"/>
      <c r="AM63" s="827"/>
      <c r="AN63" s="827"/>
      <c r="AO63" s="827"/>
      <c r="AP63" s="830">
        <v>19038</v>
      </c>
      <c r="AQ63" s="830"/>
      <c r="AR63" s="830"/>
      <c r="AS63" s="830"/>
      <c r="AT63" s="830"/>
      <c r="AU63" s="830">
        <v>8816</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5">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2">
      <c r="A66" s="728" t="s">
        <v>391</v>
      </c>
      <c r="B66" s="729"/>
      <c r="C66" s="729"/>
      <c r="D66" s="729"/>
      <c r="E66" s="729"/>
      <c r="F66" s="729"/>
      <c r="G66" s="729"/>
      <c r="H66" s="729"/>
      <c r="I66" s="729"/>
      <c r="J66" s="729"/>
      <c r="K66" s="729"/>
      <c r="L66" s="729"/>
      <c r="M66" s="729"/>
      <c r="N66" s="729"/>
      <c r="O66" s="729"/>
      <c r="P66" s="730"/>
      <c r="Q66" s="705" t="s">
        <v>368</v>
      </c>
      <c r="R66" s="706"/>
      <c r="S66" s="706"/>
      <c r="T66" s="706"/>
      <c r="U66" s="707"/>
      <c r="V66" s="705" t="s">
        <v>369</v>
      </c>
      <c r="W66" s="706"/>
      <c r="X66" s="706"/>
      <c r="Y66" s="706"/>
      <c r="Z66" s="707"/>
      <c r="AA66" s="705" t="s">
        <v>370</v>
      </c>
      <c r="AB66" s="706"/>
      <c r="AC66" s="706"/>
      <c r="AD66" s="706"/>
      <c r="AE66" s="707"/>
      <c r="AF66" s="840" t="s">
        <v>371</v>
      </c>
      <c r="AG66" s="801"/>
      <c r="AH66" s="801"/>
      <c r="AI66" s="801"/>
      <c r="AJ66" s="841"/>
      <c r="AK66" s="705" t="s">
        <v>372</v>
      </c>
      <c r="AL66" s="729"/>
      <c r="AM66" s="729"/>
      <c r="AN66" s="729"/>
      <c r="AO66" s="730"/>
      <c r="AP66" s="705" t="s">
        <v>373</v>
      </c>
      <c r="AQ66" s="706"/>
      <c r="AR66" s="706"/>
      <c r="AS66" s="706"/>
      <c r="AT66" s="707"/>
      <c r="AU66" s="705" t="s">
        <v>392</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5">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2">
      <c r="A68" s="209">
        <v>1</v>
      </c>
      <c r="B68" s="857" t="s">
        <v>539</v>
      </c>
      <c r="C68" s="858"/>
      <c r="D68" s="858"/>
      <c r="E68" s="858"/>
      <c r="F68" s="858"/>
      <c r="G68" s="858"/>
      <c r="H68" s="858"/>
      <c r="I68" s="858"/>
      <c r="J68" s="858"/>
      <c r="K68" s="858"/>
      <c r="L68" s="858"/>
      <c r="M68" s="858"/>
      <c r="N68" s="858"/>
      <c r="O68" s="858"/>
      <c r="P68" s="859"/>
      <c r="Q68" s="860">
        <v>26273</v>
      </c>
      <c r="R68" s="854"/>
      <c r="S68" s="854"/>
      <c r="T68" s="854"/>
      <c r="U68" s="854"/>
      <c r="V68" s="854">
        <v>25836</v>
      </c>
      <c r="W68" s="854"/>
      <c r="X68" s="854"/>
      <c r="Y68" s="854"/>
      <c r="Z68" s="854"/>
      <c r="AA68" s="854">
        <v>437</v>
      </c>
      <c r="AB68" s="854"/>
      <c r="AC68" s="854"/>
      <c r="AD68" s="854"/>
      <c r="AE68" s="854"/>
      <c r="AF68" s="854">
        <v>437</v>
      </c>
      <c r="AG68" s="854"/>
      <c r="AH68" s="854"/>
      <c r="AI68" s="854"/>
      <c r="AJ68" s="854"/>
      <c r="AK68" s="854">
        <v>2695</v>
      </c>
      <c r="AL68" s="854"/>
      <c r="AM68" s="854"/>
      <c r="AN68" s="854"/>
      <c r="AO68" s="854"/>
      <c r="AP68" s="854" t="s">
        <v>478</v>
      </c>
      <c r="AQ68" s="854"/>
      <c r="AR68" s="854"/>
      <c r="AS68" s="854"/>
      <c r="AT68" s="854"/>
      <c r="AU68" s="854" t="s">
        <v>478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2">
      <c r="A69" s="212">
        <v>2</v>
      </c>
      <c r="B69" s="861" t="s">
        <v>540</v>
      </c>
      <c r="C69" s="862"/>
      <c r="D69" s="862"/>
      <c r="E69" s="862"/>
      <c r="F69" s="862"/>
      <c r="G69" s="862"/>
      <c r="H69" s="862"/>
      <c r="I69" s="862"/>
      <c r="J69" s="862"/>
      <c r="K69" s="862"/>
      <c r="L69" s="862"/>
      <c r="M69" s="862"/>
      <c r="N69" s="862"/>
      <c r="O69" s="862"/>
      <c r="P69" s="863"/>
      <c r="Q69" s="864">
        <v>199</v>
      </c>
      <c r="R69" s="819"/>
      <c r="S69" s="819"/>
      <c r="T69" s="819"/>
      <c r="U69" s="819"/>
      <c r="V69" s="819">
        <v>159</v>
      </c>
      <c r="W69" s="819"/>
      <c r="X69" s="819"/>
      <c r="Y69" s="819"/>
      <c r="Z69" s="819"/>
      <c r="AA69" s="819">
        <v>40</v>
      </c>
      <c r="AB69" s="819"/>
      <c r="AC69" s="819"/>
      <c r="AD69" s="819"/>
      <c r="AE69" s="819"/>
      <c r="AF69" s="819">
        <v>40</v>
      </c>
      <c r="AG69" s="819"/>
      <c r="AH69" s="819"/>
      <c r="AI69" s="819"/>
      <c r="AJ69" s="819"/>
      <c r="AK69" s="819" t="s">
        <v>478</v>
      </c>
      <c r="AL69" s="819"/>
      <c r="AM69" s="819"/>
      <c r="AN69" s="819"/>
      <c r="AO69" s="819"/>
      <c r="AP69" s="819" t="s">
        <v>478</v>
      </c>
      <c r="AQ69" s="819"/>
      <c r="AR69" s="819"/>
      <c r="AS69" s="819"/>
      <c r="AT69" s="819"/>
      <c r="AU69" s="819" t="s">
        <v>478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2">
      <c r="A70" s="212">
        <v>3</v>
      </c>
      <c r="B70" s="861" t="s">
        <v>541</v>
      </c>
      <c r="C70" s="862"/>
      <c r="D70" s="862"/>
      <c r="E70" s="862"/>
      <c r="F70" s="862"/>
      <c r="G70" s="862"/>
      <c r="H70" s="862"/>
      <c r="I70" s="862"/>
      <c r="J70" s="862"/>
      <c r="K70" s="862"/>
      <c r="L70" s="862"/>
      <c r="M70" s="862"/>
      <c r="N70" s="862"/>
      <c r="O70" s="862"/>
      <c r="P70" s="863"/>
      <c r="Q70" s="864">
        <v>111</v>
      </c>
      <c r="R70" s="819"/>
      <c r="S70" s="819"/>
      <c r="T70" s="819"/>
      <c r="U70" s="819"/>
      <c r="V70" s="819">
        <v>104</v>
      </c>
      <c r="W70" s="819"/>
      <c r="X70" s="819"/>
      <c r="Y70" s="819"/>
      <c r="Z70" s="819"/>
      <c r="AA70" s="819">
        <v>7</v>
      </c>
      <c r="AB70" s="819"/>
      <c r="AC70" s="819"/>
      <c r="AD70" s="819"/>
      <c r="AE70" s="819"/>
      <c r="AF70" s="819">
        <v>7</v>
      </c>
      <c r="AG70" s="819"/>
      <c r="AH70" s="819"/>
      <c r="AI70" s="819"/>
      <c r="AJ70" s="819"/>
      <c r="AK70" s="819">
        <v>2</v>
      </c>
      <c r="AL70" s="819"/>
      <c r="AM70" s="819"/>
      <c r="AN70" s="819"/>
      <c r="AO70" s="819"/>
      <c r="AP70" s="819" t="s">
        <v>478</v>
      </c>
      <c r="AQ70" s="819"/>
      <c r="AR70" s="819"/>
      <c r="AS70" s="819"/>
      <c r="AT70" s="819"/>
      <c r="AU70" s="819" t="s">
        <v>478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2">
      <c r="A71" s="212">
        <v>4</v>
      </c>
      <c r="B71" s="861" t="s">
        <v>542</v>
      </c>
      <c r="C71" s="862"/>
      <c r="D71" s="862"/>
      <c r="E71" s="862"/>
      <c r="F71" s="862"/>
      <c r="G71" s="862"/>
      <c r="H71" s="862"/>
      <c r="I71" s="862"/>
      <c r="J71" s="862"/>
      <c r="K71" s="862"/>
      <c r="L71" s="862"/>
      <c r="M71" s="862"/>
      <c r="N71" s="862"/>
      <c r="O71" s="862"/>
      <c r="P71" s="863"/>
      <c r="Q71" s="864">
        <v>127</v>
      </c>
      <c r="R71" s="819"/>
      <c r="S71" s="819"/>
      <c r="T71" s="819"/>
      <c r="U71" s="819"/>
      <c r="V71" s="819">
        <v>104</v>
      </c>
      <c r="W71" s="819"/>
      <c r="X71" s="819"/>
      <c r="Y71" s="819"/>
      <c r="Z71" s="819"/>
      <c r="AA71" s="819">
        <v>23</v>
      </c>
      <c r="AB71" s="819"/>
      <c r="AC71" s="819"/>
      <c r="AD71" s="819"/>
      <c r="AE71" s="819"/>
      <c r="AF71" s="819">
        <v>23</v>
      </c>
      <c r="AG71" s="819"/>
      <c r="AH71" s="819"/>
      <c r="AI71" s="819"/>
      <c r="AJ71" s="819"/>
      <c r="AK71" s="819" t="s">
        <v>478</v>
      </c>
      <c r="AL71" s="819"/>
      <c r="AM71" s="819"/>
      <c r="AN71" s="819"/>
      <c r="AO71" s="819"/>
      <c r="AP71" s="819" t="s">
        <v>478</v>
      </c>
      <c r="AQ71" s="819"/>
      <c r="AR71" s="819"/>
      <c r="AS71" s="819"/>
      <c r="AT71" s="819"/>
      <c r="AU71" s="819" t="s">
        <v>478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2">
      <c r="A72" s="212">
        <v>5</v>
      </c>
      <c r="B72" s="861" t="s">
        <v>543</v>
      </c>
      <c r="C72" s="862"/>
      <c r="D72" s="862"/>
      <c r="E72" s="862"/>
      <c r="F72" s="862"/>
      <c r="G72" s="862"/>
      <c r="H72" s="862"/>
      <c r="I72" s="862"/>
      <c r="J72" s="862"/>
      <c r="K72" s="862"/>
      <c r="L72" s="862"/>
      <c r="M72" s="862"/>
      <c r="N72" s="862"/>
      <c r="O72" s="862"/>
      <c r="P72" s="863"/>
      <c r="Q72" s="864">
        <v>4685</v>
      </c>
      <c r="R72" s="819"/>
      <c r="S72" s="819"/>
      <c r="T72" s="819"/>
      <c r="U72" s="819"/>
      <c r="V72" s="819">
        <v>4539</v>
      </c>
      <c r="W72" s="819"/>
      <c r="X72" s="819"/>
      <c r="Y72" s="819"/>
      <c r="Z72" s="819"/>
      <c r="AA72" s="819">
        <v>145</v>
      </c>
      <c r="AB72" s="819"/>
      <c r="AC72" s="819"/>
      <c r="AD72" s="819"/>
      <c r="AE72" s="819"/>
      <c r="AF72" s="819">
        <v>145</v>
      </c>
      <c r="AG72" s="819"/>
      <c r="AH72" s="819"/>
      <c r="AI72" s="819"/>
      <c r="AJ72" s="819"/>
      <c r="AK72" s="819">
        <v>73</v>
      </c>
      <c r="AL72" s="819"/>
      <c r="AM72" s="819"/>
      <c r="AN72" s="819"/>
      <c r="AO72" s="819"/>
      <c r="AP72" s="819" t="s">
        <v>478</v>
      </c>
      <c r="AQ72" s="819"/>
      <c r="AR72" s="819"/>
      <c r="AS72" s="819"/>
      <c r="AT72" s="819"/>
      <c r="AU72" s="819" t="s">
        <v>478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2">
      <c r="A73" s="212">
        <v>6</v>
      </c>
      <c r="B73" s="861" t="s">
        <v>544</v>
      </c>
      <c r="C73" s="862"/>
      <c r="D73" s="862"/>
      <c r="E73" s="862"/>
      <c r="F73" s="862"/>
      <c r="G73" s="862"/>
      <c r="H73" s="862"/>
      <c r="I73" s="862"/>
      <c r="J73" s="862"/>
      <c r="K73" s="862"/>
      <c r="L73" s="862"/>
      <c r="M73" s="862"/>
      <c r="N73" s="862"/>
      <c r="O73" s="862"/>
      <c r="P73" s="863"/>
      <c r="Q73" s="864">
        <v>546090</v>
      </c>
      <c r="R73" s="819"/>
      <c r="S73" s="819"/>
      <c r="T73" s="819"/>
      <c r="U73" s="819"/>
      <c r="V73" s="819">
        <v>535514</v>
      </c>
      <c r="W73" s="819"/>
      <c r="X73" s="819"/>
      <c r="Y73" s="819"/>
      <c r="Z73" s="819"/>
      <c r="AA73" s="819">
        <v>10576</v>
      </c>
      <c r="AB73" s="819"/>
      <c r="AC73" s="819"/>
      <c r="AD73" s="819"/>
      <c r="AE73" s="819"/>
      <c r="AF73" s="819">
        <v>10576</v>
      </c>
      <c r="AG73" s="819"/>
      <c r="AH73" s="819"/>
      <c r="AI73" s="819"/>
      <c r="AJ73" s="819"/>
      <c r="AK73" s="819">
        <v>7248</v>
      </c>
      <c r="AL73" s="819"/>
      <c r="AM73" s="819"/>
      <c r="AN73" s="819"/>
      <c r="AO73" s="819"/>
      <c r="AP73" s="819" t="s">
        <v>478</v>
      </c>
      <c r="AQ73" s="819"/>
      <c r="AR73" s="819"/>
      <c r="AS73" s="819"/>
      <c r="AT73" s="819"/>
      <c r="AU73" s="819" t="s">
        <v>478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2">
      <c r="A74" s="212">
        <v>7</v>
      </c>
      <c r="B74" s="861" t="s">
        <v>546</v>
      </c>
      <c r="C74" s="862"/>
      <c r="D74" s="862"/>
      <c r="E74" s="862"/>
      <c r="F74" s="862"/>
      <c r="G74" s="862"/>
      <c r="H74" s="862"/>
      <c r="I74" s="862"/>
      <c r="J74" s="862"/>
      <c r="K74" s="862"/>
      <c r="L74" s="862"/>
      <c r="M74" s="862"/>
      <c r="N74" s="862"/>
      <c r="O74" s="862"/>
      <c r="P74" s="863"/>
      <c r="Q74" s="864">
        <v>5278</v>
      </c>
      <c r="R74" s="819"/>
      <c r="S74" s="819"/>
      <c r="T74" s="819"/>
      <c r="U74" s="819"/>
      <c r="V74" s="819">
        <v>4990</v>
      </c>
      <c r="W74" s="819"/>
      <c r="X74" s="819"/>
      <c r="Y74" s="819"/>
      <c r="Z74" s="819"/>
      <c r="AA74" s="819">
        <v>288</v>
      </c>
      <c r="AB74" s="819"/>
      <c r="AC74" s="819"/>
      <c r="AD74" s="819"/>
      <c r="AE74" s="819"/>
      <c r="AF74" s="819">
        <v>283</v>
      </c>
      <c r="AG74" s="819"/>
      <c r="AH74" s="819"/>
      <c r="AI74" s="819"/>
      <c r="AJ74" s="819"/>
      <c r="AK74" s="819">
        <v>132</v>
      </c>
      <c r="AL74" s="819"/>
      <c r="AM74" s="819"/>
      <c r="AN74" s="819"/>
      <c r="AO74" s="819"/>
      <c r="AP74" s="819">
        <v>2078</v>
      </c>
      <c r="AQ74" s="819"/>
      <c r="AR74" s="819"/>
      <c r="AS74" s="819"/>
      <c r="AT74" s="819"/>
      <c r="AU74" s="819">
        <v>1050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2">
      <c r="A75" s="212">
        <v>8</v>
      </c>
      <c r="B75" s="861" t="s">
        <v>545</v>
      </c>
      <c r="C75" s="862"/>
      <c r="D75" s="862"/>
      <c r="E75" s="862"/>
      <c r="F75" s="862"/>
      <c r="G75" s="862"/>
      <c r="H75" s="862"/>
      <c r="I75" s="862"/>
      <c r="J75" s="862"/>
      <c r="K75" s="862"/>
      <c r="L75" s="862"/>
      <c r="M75" s="862"/>
      <c r="N75" s="862"/>
      <c r="O75" s="862"/>
      <c r="P75" s="863"/>
      <c r="Q75" s="867">
        <v>3243</v>
      </c>
      <c r="R75" s="868"/>
      <c r="S75" s="868"/>
      <c r="T75" s="868"/>
      <c r="U75" s="818"/>
      <c r="V75" s="869">
        <v>3282</v>
      </c>
      <c r="W75" s="868"/>
      <c r="X75" s="868"/>
      <c r="Y75" s="868"/>
      <c r="Z75" s="818"/>
      <c r="AA75" s="869">
        <v>39</v>
      </c>
      <c r="AB75" s="868"/>
      <c r="AC75" s="868"/>
      <c r="AD75" s="868"/>
      <c r="AE75" s="818"/>
      <c r="AF75" s="869">
        <v>622</v>
      </c>
      <c r="AG75" s="868"/>
      <c r="AH75" s="868"/>
      <c r="AI75" s="868"/>
      <c r="AJ75" s="818"/>
      <c r="AK75" s="869">
        <v>227</v>
      </c>
      <c r="AL75" s="868"/>
      <c r="AM75" s="868"/>
      <c r="AN75" s="868"/>
      <c r="AO75" s="818"/>
      <c r="AP75" s="869">
        <v>530</v>
      </c>
      <c r="AQ75" s="868"/>
      <c r="AR75" s="868"/>
      <c r="AS75" s="868"/>
      <c r="AT75" s="818"/>
      <c r="AU75" s="869">
        <v>304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2">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2">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2">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2">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2">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2">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2">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2">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2">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2">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2">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2">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5">
      <c r="A88" s="215" t="s">
        <v>364</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12133</v>
      </c>
      <c r="AG88" s="830"/>
      <c r="AH88" s="830"/>
      <c r="AI88" s="830"/>
      <c r="AJ88" s="830"/>
      <c r="AK88" s="827"/>
      <c r="AL88" s="827"/>
      <c r="AM88" s="827"/>
      <c r="AN88" s="827"/>
      <c r="AO88" s="827"/>
      <c r="AP88" s="830">
        <v>2608</v>
      </c>
      <c r="AQ88" s="830"/>
      <c r="AR88" s="830"/>
      <c r="AS88" s="830"/>
      <c r="AT88" s="830"/>
      <c r="AU88" s="830">
        <v>1354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v>
      </c>
      <c r="CS102" s="838"/>
      <c r="CT102" s="838"/>
      <c r="CU102" s="838"/>
      <c r="CV102" s="881"/>
      <c r="CW102" s="880" t="s">
        <v>547</v>
      </c>
      <c r="CX102" s="838"/>
      <c r="CY102" s="838"/>
      <c r="CZ102" s="838"/>
      <c r="DA102" s="881"/>
      <c r="DB102" s="880" t="s">
        <v>548</v>
      </c>
      <c r="DC102" s="838"/>
      <c r="DD102" s="838"/>
      <c r="DE102" s="838"/>
      <c r="DF102" s="881"/>
      <c r="DG102" s="880" t="s">
        <v>548</v>
      </c>
      <c r="DH102" s="838"/>
      <c r="DI102" s="838"/>
      <c r="DJ102" s="838"/>
      <c r="DK102" s="881"/>
      <c r="DL102" s="880" t="s">
        <v>549</v>
      </c>
      <c r="DM102" s="838"/>
      <c r="DN102" s="838"/>
      <c r="DO102" s="838"/>
      <c r="DP102" s="881"/>
      <c r="DQ102" s="880" t="s">
        <v>548</v>
      </c>
      <c r="DR102" s="838"/>
      <c r="DS102" s="838"/>
      <c r="DT102" s="838"/>
      <c r="DU102" s="881"/>
      <c r="DV102" s="906"/>
      <c r="DW102" s="907"/>
      <c r="DX102" s="907"/>
      <c r="DY102" s="907"/>
      <c r="DZ102" s="908"/>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2">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283</v>
      </c>
      <c r="AG109" s="883"/>
      <c r="AH109" s="883"/>
      <c r="AI109" s="883"/>
      <c r="AJ109" s="884"/>
      <c r="AK109" s="882" t="s">
        <v>282</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283</v>
      </c>
      <c r="BW109" s="883"/>
      <c r="BX109" s="883"/>
      <c r="BY109" s="883"/>
      <c r="BZ109" s="884"/>
      <c r="CA109" s="882" t="s">
        <v>282</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283</v>
      </c>
      <c r="DM109" s="883"/>
      <c r="DN109" s="883"/>
      <c r="DO109" s="883"/>
      <c r="DP109" s="884"/>
      <c r="DQ109" s="882" t="s">
        <v>282</v>
      </c>
      <c r="DR109" s="883"/>
      <c r="DS109" s="883"/>
      <c r="DT109" s="883"/>
      <c r="DU109" s="884"/>
      <c r="DV109" s="882" t="s">
        <v>403</v>
      </c>
      <c r="DW109" s="883"/>
      <c r="DX109" s="883"/>
      <c r="DY109" s="883"/>
      <c r="DZ109" s="885"/>
    </row>
    <row r="110" spans="1:131" s="197" customFormat="1" ht="26.25" customHeight="1" x14ac:dyDescent="0.2">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2862997</v>
      </c>
      <c r="AB110" s="890"/>
      <c r="AC110" s="890"/>
      <c r="AD110" s="890"/>
      <c r="AE110" s="891"/>
      <c r="AF110" s="892">
        <v>2886141</v>
      </c>
      <c r="AG110" s="890"/>
      <c r="AH110" s="890"/>
      <c r="AI110" s="890"/>
      <c r="AJ110" s="891"/>
      <c r="AK110" s="892">
        <v>2832266</v>
      </c>
      <c r="AL110" s="890"/>
      <c r="AM110" s="890"/>
      <c r="AN110" s="890"/>
      <c r="AO110" s="891"/>
      <c r="AP110" s="893">
        <v>16.2</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34666575</v>
      </c>
      <c r="BR110" s="927"/>
      <c r="BS110" s="927"/>
      <c r="BT110" s="927"/>
      <c r="BU110" s="927"/>
      <c r="BV110" s="927">
        <v>36848087</v>
      </c>
      <c r="BW110" s="927"/>
      <c r="BX110" s="927"/>
      <c r="BY110" s="927"/>
      <c r="BZ110" s="927"/>
      <c r="CA110" s="927">
        <v>39477024</v>
      </c>
      <c r="CB110" s="927"/>
      <c r="CC110" s="927"/>
      <c r="CD110" s="927"/>
      <c r="CE110" s="927"/>
      <c r="CF110" s="941">
        <v>225.7</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304612</v>
      </c>
      <c r="DH110" s="927"/>
      <c r="DI110" s="927"/>
      <c r="DJ110" s="927"/>
      <c r="DK110" s="927"/>
      <c r="DL110" s="927">
        <v>280360</v>
      </c>
      <c r="DM110" s="927"/>
      <c r="DN110" s="927"/>
      <c r="DO110" s="927"/>
      <c r="DP110" s="927"/>
      <c r="DQ110" s="927">
        <v>255441</v>
      </c>
      <c r="DR110" s="927"/>
      <c r="DS110" s="927"/>
      <c r="DT110" s="927"/>
      <c r="DU110" s="927"/>
      <c r="DV110" s="928">
        <v>1.5</v>
      </c>
      <c r="DW110" s="928"/>
      <c r="DX110" s="928"/>
      <c r="DY110" s="928"/>
      <c r="DZ110" s="929"/>
    </row>
    <row r="111" spans="1:131" s="197" customFormat="1" ht="26.25" customHeight="1" x14ac:dyDescent="0.2">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459261</v>
      </c>
      <c r="BR111" s="920"/>
      <c r="BS111" s="920"/>
      <c r="BT111" s="920"/>
      <c r="BU111" s="920"/>
      <c r="BV111" s="920">
        <v>352244</v>
      </c>
      <c r="BW111" s="920"/>
      <c r="BX111" s="920"/>
      <c r="BY111" s="920"/>
      <c r="BZ111" s="920"/>
      <c r="CA111" s="920">
        <v>315441</v>
      </c>
      <c r="CB111" s="920"/>
      <c r="CC111" s="920"/>
      <c r="CD111" s="920"/>
      <c r="CE111" s="920"/>
      <c r="CF111" s="914">
        <v>1.8</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x14ac:dyDescent="0.2">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10236068</v>
      </c>
      <c r="BR112" s="920"/>
      <c r="BS112" s="920"/>
      <c r="BT112" s="920"/>
      <c r="BU112" s="920"/>
      <c r="BV112" s="920">
        <v>9347102</v>
      </c>
      <c r="BW112" s="920"/>
      <c r="BX112" s="920"/>
      <c r="BY112" s="920"/>
      <c r="BZ112" s="920"/>
      <c r="CA112" s="920">
        <v>8815890</v>
      </c>
      <c r="CB112" s="920"/>
      <c r="CC112" s="920"/>
      <c r="CD112" s="920"/>
      <c r="CE112" s="920"/>
      <c r="CF112" s="914">
        <v>50.4</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x14ac:dyDescent="0.2">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819833</v>
      </c>
      <c r="AB113" s="934"/>
      <c r="AC113" s="934"/>
      <c r="AD113" s="934"/>
      <c r="AE113" s="935"/>
      <c r="AF113" s="936">
        <v>805988</v>
      </c>
      <c r="AG113" s="934"/>
      <c r="AH113" s="934"/>
      <c r="AI113" s="934"/>
      <c r="AJ113" s="935"/>
      <c r="AK113" s="936">
        <v>1045786</v>
      </c>
      <c r="AL113" s="934"/>
      <c r="AM113" s="934"/>
      <c r="AN113" s="934"/>
      <c r="AO113" s="935"/>
      <c r="AP113" s="937">
        <v>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1667958</v>
      </c>
      <c r="BR113" s="920"/>
      <c r="BS113" s="920"/>
      <c r="BT113" s="920"/>
      <c r="BU113" s="920"/>
      <c r="BV113" s="920">
        <v>1434163</v>
      </c>
      <c r="BW113" s="920"/>
      <c r="BX113" s="920"/>
      <c r="BY113" s="920"/>
      <c r="BZ113" s="920"/>
      <c r="CA113" s="920">
        <v>1353260</v>
      </c>
      <c r="CB113" s="920"/>
      <c r="CC113" s="920"/>
      <c r="CD113" s="920"/>
      <c r="CE113" s="920"/>
      <c r="CF113" s="914">
        <v>7.7</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75799</v>
      </c>
      <c r="DH113" s="959"/>
      <c r="DI113" s="959"/>
      <c r="DJ113" s="959"/>
      <c r="DK113" s="960"/>
      <c r="DL113" s="961">
        <v>2459</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x14ac:dyDescent="0.2">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257948</v>
      </c>
      <c r="AB114" s="959"/>
      <c r="AC114" s="959"/>
      <c r="AD114" s="959"/>
      <c r="AE114" s="960"/>
      <c r="AF114" s="961">
        <v>262657</v>
      </c>
      <c r="AG114" s="959"/>
      <c r="AH114" s="959"/>
      <c r="AI114" s="959"/>
      <c r="AJ114" s="960"/>
      <c r="AK114" s="961">
        <v>273306</v>
      </c>
      <c r="AL114" s="959"/>
      <c r="AM114" s="959"/>
      <c r="AN114" s="959"/>
      <c r="AO114" s="960"/>
      <c r="AP114" s="962">
        <v>1.6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10434175</v>
      </c>
      <c r="BR114" s="920"/>
      <c r="BS114" s="920"/>
      <c r="BT114" s="920"/>
      <c r="BU114" s="920"/>
      <c r="BV114" s="920">
        <v>10028025</v>
      </c>
      <c r="BW114" s="920"/>
      <c r="BX114" s="920"/>
      <c r="BY114" s="920"/>
      <c r="BZ114" s="920"/>
      <c r="CA114" s="920">
        <v>9166439</v>
      </c>
      <c r="CB114" s="920"/>
      <c r="CC114" s="920"/>
      <c r="CD114" s="920"/>
      <c r="CE114" s="920"/>
      <c r="CF114" s="914">
        <v>52.4</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x14ac:dyDescent="0.2">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38719</v>
      </c>
      <c r="AB115" s="934"/>
      <c r="AC115" s="934"/>
      <c r="AD115" s="934"/>
      <c r="AE115" s="935"/>
      <c r="AF115" s="936">
        <v>38735</v>
      </c>
      <c r="AG115" s="934"/>
      <c r="AH115" s="934"/>
      <c r="AI115" s="934"/>
      <c r="AJ115" s="935"/>
      <c r="AK115" s="936">
        <v>38234</v>
      </c>
      <c r="AL115" s="934"/>
      <c r="AM115" s="934"/>
      <c r="AN115" s="934"/>
      <c r="AO115" s="935"/>
      <c r="AP115" s="937">
        <v>0.2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v>389</v>
      </c>
      <c r="BW115" s="920"/>
      <c r="BX115" s="920"/>
      <c r="BY115" s="920"/>
      <c r="BZ115" s="920"/>
      <c r="CA115" s="920" t="s">
        <v>108</v>
      </c>
      <c r="CB115" s="920"/>
      <c r="CC115" s="920"/>
      <c r="CD115" s="920"/>
      <c r="CE115" s="920"/>
      <c r="CF115" s="914" t="s">
        <v>108</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x14ac:dyDescent="0.2">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78850</v>
      </c>
      <c r="DH116" s="959"/>
      <c r="DI116" s="959"/>
      <c r="DJ116" s="959"/>
      <c r="DK116" s="960"/>
      <c r="DL116" s="961">
        <v>69425</v>
      </c>
      <c r="DM116" s="959"/>
      <c r="DN116" s="959"/>
      <c r="DO116" s="959"/>
      <c r="DP116" s="960"/>
      <c r="DQ116" s="961">
        <v>60000</v>
      </c>
      <c r="DR116" s="959"/>
      <c r="DS116" s="959"/>
      <c r="DT116" s="959"/>
      <c r="DU116" s="960"/>
      <c r="DV116" s="962">
        <v>0.3</v>
      </c>
      <c r="DW116" s="963"/>
      <c r="DX116" s="963"/>
      <c r="DY116" s="963"/>
      <c r="DZ116" s="964"/>
    </row>
    <row r="117" spans="1:130" s="197" customFormat="1" ht="26.25" customHeight="1" x14ac:dyDescent="0.2">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3979497</v>
      </c>
      <c r="AB117" s="966"/>
      <c r="AC117" s="966"/>
      <c r="AD117" s="966"/>
      <c r="AE117" s="967"/>
      <c r="AF117" s="965">
        <v>3993521</v>
      </c>
      <c r="AG117" s="966"/>
      <c r="AH117" s="966"/>
      <c r="AI117" s="966"/>
      <c r="AJ117" s="967"/>
      <c r="AK117" s="965">
        <v>4189592</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2">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283</v>
      </c>
      <c r="AG118" s="883"/>
      <c r="AH118" s="883"/>
      <c r="AI118" s="883"/>
      <c r="AJ118" s="884"/>
      <c r="AK118" s="882" t="s">
        <v>282</v>
      </c>
      <c r="AL118" s="883"/>
      <c r="AM118" s="883"/>
      <c r="AN118" s="883"/>
      <c r="AO118" s="884"/>
      <c r="AP118" s="990" t="s">
        <v>403</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431</v>
      </c>
      <c r="BP118" s="994"/>
      <c r="BQ118" s="985">
        <v>57464037</v>
      </c>
      <c r="BR118" s="986"/>
      <c r="BS118" s="986"/>
      <c r="BT118" s="986"/>
      <c r="BU118" s="986"/>
      <c r="BV118" s="986">
        <v>58010010</v>
      </c>
      <c r="BW118" s="986"/>
      <c r="BX118" s="986"/>
      <c r="BY118" s="986"/>
      <c r="BZ118" s="986"/>
      <c r="CA118" s="986">
        <v>59128054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2">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29185</v>
      </c>
      <c r="AB119" s="890"/>
      <c r="AC119" s="890"/>
      <c r="AD119" s="890"/>
      <c r="AE119" s="891"/>
      <c r="AF119" s="892">
        <v>29245</v>
      </c>
      <c r="AG119" s="890"/>
      <c r="AH119" s="890"/>
      <c r="AI119" s="890"/>
      <c r="AJ119" s="891"/>
      <c r="AK119" s="892">
        <v>28787</v>
      </c>
      <c r="AL119" s="890"/>
      <c r="AM119" s="890"/>
      <c r="AN119" s="890"/>
      <c r="AO119" s="891"/>
      <c r="AP119" s="893">
        <v>0.2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9733297</v>
      </c>
      <c r="BR119" s="927"/>
      <c r="BS119" s="927"/>
      <c r="BT119" s="927"/>
      <c r="BU119" s="927"/>
      <c r="BV119" s="927">
        <v>11276917</v>
      </c>
      <c r="BW119" s="927"/>
      <c r="BX119" s="927"/>
      <c r="BY119" s="927"/>
      <c r="BZ119" s="927"/>
      <c r="CA119" s="927">
        <v>11754068</v>
      </c>
      <c r="CB119" s="927"/>
      <c r="CC119" s="927"/>
      <c r="CD119" s="927"/>
      <c r="CE119" s="927"/>
      <c r="CF119" s="941">
        <v>67.2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2">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1669410</v>
      </c>
      <c r="BR120" s="920"/>
      <c r="BS120" s="920"/>
      <c r="BT120" s="920"/>
      <c r="BU120" s="920"/>
      <c r="BV120" s="920">
        <v>1526136</v>
      </c>
      <c r="BW120" s="920"/>
      <c r="BX120" s="920"/>
      <c r="BY120" s="920"/>
      <c r="BZ120" s="920"/>
      <c r="CA120" s="920">
        <v>1445635</v>
      </c>
      <c r="CB120" s="920"/>
      <c r="CC120" s="920"/>
      <c r="CD120" s="920"/>
      <c r="CE120" s="920"/>
      <c r="CF120" s="914">
        <v>8.3000000000000007</v>
      </c>
      <c r="CG120" s="915"/>
      <c r="CH120" s="915"/>
      <c r="CI120" s="915"/>
      <c r="CJ120" s="915"/>
      <c r="CK120" s="1013" t="s">
        <v>437</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6982470</v>
      </c>
      <c r="DH120" s="927"/>
      <c r="DI120" s="927"/>
      <c r="DJ120" s="927"/>
      <c r="DK120" s="927"/>
      <c r="DL120" s="927">
        <v>6275846</v>
      </c>
      <c r="DM120" s="927"/>
      <c r="DN120" s="927"/>
      <c r="DO120" s="927"/>
      <c r="DP120" s="927"/>
      <c r="DQ120" s="927">
        <v>6010805</v>
      </c>
      <c r="DR120" s="927"/>
      <c r="DS120" s="927"/>
      <c r="DT120" s="927"/>
      <c r="DU120" s="927"/>
      <c r="DV120" s="928">
        <v>34.4</v>
      </c>
      <c r="DW120" s="928"/>
      <c r="DX120" s="928"/>
      <c r="DY120" s="928"/>
      <c r="DZ120" s="929"/>
    </row>
    <row r="121" spans="1:130" s="197" customFormat="1" ht="26.25" customHeight="1" x14ac:dyDescent="0.2">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31347337</v>
      </c>
      <c r="BR121" s="986"/>
      <c r="BS121" s="986"/>
      <c r="BT121" s="986"/>
      <c r="BU121" s="986"/>
      <c r="BV121" s="986">
        <v>33399556</v>
      </c>
      <c r="BW121" s="986"/>
      <c r="BX121" s="986"/>
      <c r="BY121" s="986"/>
      <c r="BZ121" s="986"/>
      <c r="CA121" s="986">
        <v>35562276</v>
      </c>
      <c r="CB121" s="986"/>
      <c r="CC121" s="986"/>
      <c r="CD121" s="986"/>
      <c r="CE121" s="986"/>
      <c r="CF121" s="1024">
        <v>203.3</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1385957</v>
      </c>
      <c r="DH121" s="920"/>
      <c r="DI121" s="920"/>
      <c r="DJ121" s="920"/>
      <c r="DK121" s="920"/>
      <c r="DL121" s="920">
        <v>1338692</v>
      </c>
      <c r="DM121" s="920"/>
      <c r="DN121" s="920"/>
      <c r="DO121" s="920"/>
      <c r="DP121" s="920"/>
      <c r="DQ121" s="920">
        <v>1153301</v>
      </c>
      <c r="DR121" s="920"/>
      <c r="DS121" s="920"/>
      <c r="DT121" s="920"/>
      <c r="DU121" s="920"/>
      <c r="DV121" s="921">
        <v>6.6</v>
      </c>
      <c r="DW121" s="921"/>
      <c r="DX121" s="921"/>
      <c r="DY121" s="921"/>
      <c r="DZ121" s="922"/>
    </row>
    <row r="122" spans="1:130" s="197" customFormat="1" ht="26.25" customHeight="1" x14ac:dyDescent="0.2">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440</v>
      </c>
      <c r="BP122" s="994"/>
      <c r="BQ122" s="1034">
        <v>42750044</v>
      </c>
      <c r="BR122" s="1035"/>
      <c r="BS122" s="1035"/>
      <c r="BT122" s="1035"/>
      <c r="BU122" s="1035"/>
      <c r="BV122" s="1035">
        <v>46202609</v>
      </c>
      <c r="BW122" s="1035"/>
      <c r="BX122" s="1035"/>
      <c r="BY122" s="1035"/>
      <c r="BZ122" s="1035"/>
      <c r="CA122" s="1035">
        <v>48761979</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925767</v>
      </c>
      <c r="DH122" s="920"/>
      <c r="DI122" s="920"/>
      <c r="DJ122" s="920"/>
      <c r="DK122" s="920"/>
      <c r="DL122" s="920">
        <v>915947</v>
      </c>
      <c r="DM122" s="920"/>
      <c r="DN122" s="920"/>
      <c r="DO122" s="920"/>
      <c r="DP122" s="920"/>
      <c r="DQ122" s="920">
        <v>924722</v>
      </c>
      <c r="DR122" s="920"/>
      <c r="DS122" s="920"/>
      <c r="DT122" s="920"/>
      <c r="DU122" s="920"/>
      <c r="DV122" s="921">
        <v>5.3</v>
      </c>
      <c r="DW122" s="921"/>
      <c r="DX122" s="921"/>
      <c r="DY122" s="921"/>
      <c r="DZ122" s="922"/>
    </row>
    <row r="123" spans="1:130" s="197" customFormat="1" ht="26.25" customHeight="1" thickBot="1" x14ac:dyDescent="0.25">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9425</v>
      </c>
      <c r="AB123" s="959"/>
      <c r="AC123" s="959"/>
      <c r="AD123" s="959"/>
      <c r="AE123" s="960"/>
      <c r="AF123" s="961">
        <v>9425</v>
      </c>
      <c r="AG123" s="959"/>
      <c r="AH123" s="959"/>
      <c r="AI123" s="959"/>
      <c r="AJ123" s="960"/>
      <c r="AK123" s="961">
        <v>9425</v>
      </c>
      <c r="AL123" s="959"/>
      <c r="AM123" s="959"/>
      <c r="AN123" s="959"/>
      <c r="AO123" s="960"/>
      <c r="AP123" s="962">
        <v>0.1</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84.1</v>
      </c>
      <c r="BR123" s="1027"/>
      <c r="BS123" s="1027"/>
      <c r="BT123" s="1027"/>
      <c r="BU123" s="1027"/>
      <c r="BV123" s="1027">
        <v>69</v>
      </c>
      <c r="BW123" s="1027"/>
      <c r="BX123" s="1027"/>
      <c r="BY123" s="1027"/>
      <c r="BZ123" s="1027"/>
      <c r="CA123" s="1027">
        <v>59.2</v>
      </c>
      <c r="CB123" s="1027"/>
      <c r="CC123" s="1027"/>
      <c r="CD123" s="1027"/>
      <c r="CE123" s="1027"/>
      <c r="CF123" s="1028"/>
      <c r="CG123" s="1029"/>
      <c r="CH123" s="1029"/>
      <c r="CI123" s="1029"/>
      <c r="CJ123" s="1030"/>
      <c r="CK123" s="1016"/>
      <c r="CL123" s="1017"/>
      <c r="CM123" s="1017"/>
      <c r="CN123" s="1017"/>
      <c r="CO123" s="1018"/>
      <c r="CP123" s="1007" t="s">
        <v>385</v>
      </c>
      <c r="CQ123" s="1008"/>
      <c r="CR123" s="1008"/>
      <c r="CS123" s="1008"/>
      <c r="CT123" s="1008"/>
      <c r="CU123" s="1008"/>
      <c r="CV123" s="1008"/>
      <c r="CW123" s="1008"/>
      <c r="CX123" s="1008"/>
      <c r="CY123" s="1008"/>
      <c r="CZ123" s="1008"/>
      <c r="DA123" s="1008"/>
      <c r="DB123" s="1008"/>
      <c r="DC123" s="1008"/>
      <c r="DD123" s="1008"/>
      <c r="DE123" s="1008"/>
      <c r="DF123" s="1009"/>
      <c r="DG123" s="958">
        <v>917339</v>
      </c>
      <c r="DH123" s="959"/>
      <c r="DI123" s="959"/>
      <c r="DJ123" s="959"/>
      <c r="DK123" s="960"/>
      <c r="DL123" s="961">
        <v>816617</v>
      </c>
      <c r="DM123" s="959"/>
      <c r="DN123" s="959"/>
      <c r="DO123" s="959"/>
      <c r="DP123" s="960"/>
      <c r="DQ123" s="961">
        <v>727062</v>
      </c>
      <c r="DR123" s="959"/>
      <c r="DS123" s="959"/>
      <c r="DT123" s="959"/>
      <c r="DU123" s="960"/>
      <c r="DV123" s="962">
        <v>4.2</v>
      </c>
      <c r="DW123" s="963"/>
      <c r="DX123" s="963"/>
      <c r="DY123" s="963"/>
      <c r="DZ123" s="964"/>
    </row>
    <row r="124" spans="1:130" s="197" customFormat="1" ht="26.25" customHeight="1" x14ac:dyDescent="0.2">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108</v>
      </c>
      <c r="AB124" s="959"/>
      <c r="AC124" s="959"/>
      <c r="AD124" s="959"/>
      <c r="AE124" s="960"/>
      <c r="AF124" s="961" t="s">
        <v>108</v>
      </c>
      <c r="AG124" s="959"/>
      <c r="AH124" s="959"/>
      <c r="AI124" s="959"/>
      <c r="AJ124" s="960"/>
      <c r="AK124" s="961" t="s">
        <v>108</v>
      </c>
      <c r="AL124" s="959"/>
      <c r="AM124" s="959"/>
      <c r="AN124" s="959"/>
      <c r="AO124" s="960"/>
      <c r="AP124" s="962" t="s">
        <v>108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v>24535</v>
      </c>
      <c r="DH124" s="998"/>
      <c r="DI124" s="998"/>
      <c r="DJ124" s="998"/>
      <c r="DK124" s="999"/>
      <c r="DL124" s="1000" t="s">
        <v>108</v>
      </c>
      <c r="DM124" s="998"/>
      <c r="DN124" s="998"/>
      <c r="DO124" s="998"/>
      <c r="DP124" s="999"/>
      <c r="DQ124" s="1000" t="s">
        <v>108</v>
      </c>
      <c r="DR124" s="998"/>
      <c r="DS124" s="998"/>
      <c r="DT124" s="998"/>
      <c r="DU124" s="999"/>
      <c r="DV124" s="1001" t="s">
        <v>108</v>
      </c>
      <c r="DW124" s="1002"/>
      <c r="DX124" s="1002"/>
      <c r="DY124" s="1002"/>
      <c r="DZ124" s="1003"/>
    </row>
    <row r="125" spans="1:130" s="197" customFormat="1" ht="26.25" customHeight="1" thickBot="1" x14ac:dyDescent="0.25">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x14ac:dyDescent="0.2">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108</v>
      </c>
      <c r="AB126" s="959"/>
      <c r="AC126" s="959"/>
      <c r="AD126" s="959"/>
      <c r="AE126" s="960"/>
      <c r="AF126" s="961" t="s">
        <v>108</v>
      </c>
      <c r="AG126" s="959"/>
      <c r="AH126" s="959"/>
      <c r="AI126" s="959"/>
      <c r="AJ126" s="960"/>
      <c r="AK126" s="961" t="s">
        <v>108</v>
      </c>
      <c r="AL126" s="959"/>
      <c r="AM126" s="959"/>
      <c r="AN126" s="959"/>
      <c r="AO126" s="960"/>
      <c r="AP126" s="962" t="s">
        <v>108</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x14ac:dyDescent="0.25">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109</v>
      </c>
      <c r="AB127" s="959"/>
      <c r="AC127" s="959"/>
      <c r="AD127" s="959"/>
      <c r="AE127" s="960"/>
      <c r="AF127" s="961">
        <v>65</v>
      </c>
      <c r="AG127" s="959"/>
      <c r="AH127" s="959"/>
      <c r="AI127" s="959"/>
      <c r="AJ127" s="960"/>
      <c r="AK127" s="961">
        <v>22</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108</v>
      </c>
      <c r="BG127" s="1042"/>
      <c r="BH127" s="1042"/>
      <c r="BI127" s="1042"/>
      <c r="BJ127" s="1042"/>
      <c r="BK127" s="1042"/>
      <c r="BL127" s="1051"/>
      <c r="BM127" s="1041">
        <v>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453</v>
      </c>
      <c r="DH127" s="1048"/>
      <c r="DI127" s="1048"/>
      <c r="DJ127" s="1048"/>
      <c r="DK127" s="1048"/>
      <c r="DL127" s="1048">
        <v>389</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2">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169555</v>
      </c>
      <c r="AB128" s="1090"/>
      <c r="AC128" s="1090"/>
      <c r="AD128" s="1090"/>
      <c r="AE128" s="1091"/>
      <c r="AF128" s="1092">
        <v>175762</v>
      </c>
      <c r="AG128" s="1090"/>
      <c r="AH128" s="1090"/>
      <c r="AI128" s="1090"/>
      <c r="AJ128" s="1091"/>
      <c r="AK128" s="1092">
        <v>162932</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108</v>
      </c>
      <c r="BG128" s="1067"/>
      <c r="BH128" s="1067"/>
      <c r="BI128" s="1067"/>
      <c r="BJ128" s="1067"/>
      <c r="BK128" s="1067"/>
      <c r="BL128" s="1068"/>
      <c r="BM128" s="1066">
        <v>17.5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19786879</v>
      </c>
      <c r="AB129" s="959"/>
      <c r="AC129" s="959"/>
      <c r="AD129" s="959"/>
      <c r="AE129" s="960"/>
      <c r="AF129" s="961">
        <v>19531245</v>
      </c>
      <c r="AG129" s="959"/>
      <c r="AH129" s="959"/>
      <c r="AI129" s="959"/>
      <c r="AJ129" s="960"/>
      <c r="AK129" s="961">
        <v>19888481</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8.6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2294046</v>
      </c>
      <c r="AB130" s="959"/>
      <c r="AC130" s="959"/>
      <c r="AD130" s="959"/>
      <c r="AE130" s="960"/>
      <c r="AF130" s="961">
        <v>2440597</v>
      </c>
      <c r="AG130" s="959"/>
      <c r="AH130" s="959"/>
      <c r="AI130" s="959"/>
      <c r="AJ130" s="960"/>
      <c r="AK130" s="961">
        <v>2397605</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v>59.2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17492833</v>
      </c>
      <c r="AB131" s="998"/>
      <c r="AC131" s="998"/>
      <c r="AD131" s="998"/>
      <c r="AE131" s="999"/>
      <c r="AF131" s="1000">
        <v>17090648</v>
      </c>
      <c r="AG131" s="998"/>
      <c r="AH131" s="998"/>
      <c r="AI131" s="998"/>
      <c r="AJ131" s="999"/>
      <c r="AK131" s="1000">
        <v>17490876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8.6658118779999995</v>
      </c>
      <c r="AB132" s="1104"/>
      <c r="AC132" s="1104"/>
      <c r="AD132" s="1104"/>
      <c r="AE132" s="1105"/>
      <c r="AF132" s="1106">
        <v>8.0579865369999997</v>
      </c>
      <c r="AG132" s="1104"/>
      <c r="AH132" s="1104"/>
      <c r="AI132" s="1104"/>
      <c r="AJ132" s="1105"/>
      <c r="AK132" s="1106">
        <v>9.3137416329999994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10</v>
      </c>
      <c r="AB133" s="1111"/>
      <c r="AC133" s="1111"/>
      <c r="AD133" s="1111"/>
      <c r="AE133" s="1112"/>
      <c r="AF133" s="1110">
        <v>9.1999999999999993</v>
      </c>
      <c r="AG133" s="1111"/>
      <c r="AH133" s="1111"/>
      <c r="AI133" s="1111"/>
      <c r="AJ133" s="1112"/>
      <c r="AK133" s="1110">
        <v>8.6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2"/>
  <cols>
    <col min="1" max="36" width="9" style="242" customWidth="1"/>
    <col min="37" max="16384" width="9" style="241" hidden="1"/>
  </cols>
  <sheetData>
    <row r="1" spans="2:36"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7FD" sheet="1" objects="1" scenarios="1"/>
  <dataConsolidate link="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1:34"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row r="3" spans="1:34" ht="13.2" x14ac:dyDescent="0.2"/>
    <row r="4" spans="1:34" ht="13.2" x14ac:dyDescent="0.2">
      <c r="R4" s="241"/>
      <c r="S4" s="241"/>
      <c r="T4" s="241"/>
      <c r="U4" s="241"/>
      <c r="V4" s="241"/>
      <c r="W4" s="241"/>
      <c r="X4" s="241"/>
      <c r="Y4" s="241"/>
      <c r="Z4" s="241"/>
      <c r="AA4" s="241"/>
      <c r="AB4" s="241"/>
      <c r="AC4" s="241"/>
      <c r="AD4" s="241"/>
      <c r="AE4" s="241"/>
      <c r="AF4" s="241"/>
      <c r="AG4" s="241"/>
      <c r="AH4" s="241"/>
    </row>
    <row r="5" spans="1:34" ht="13.2" x14ac:dyDescent="0.2">
      <c r="R5" s="241"/>
      <c r="S5" s="241"/>
      <c r="T5" s="241"/>
      <c r="U5" s="241"/>
      <c r="V5" s="241"/>
      <c r="W5" s="241"/>
      <c r="X5" s="241"/>
      <c r="Y5" s="241"/>
      <c r="Z5" s="241"/>
      <c r="AA5" s="241"/>
      <c r="AB5" s="241"/>
      <c r="AC5" s="241"/>
      <c r="AD5" s="241"/>
      <c r="AE5" s="241"/>
      <c r="AF5" s="241"/>
      <c r="AG5" s="241"/>
      <c r="AH5" s="241"/>
    </row>
    <row r="6" spans="1:34" ht="13.2" x14ac:dyDescent="0.2"/>
    <row r="7" spans="1:34" ht="13.2" x14ac:dyDescent="0.2"/>
    <row r="8" spans="1:34" ht="13.2" x14ac:dyDescent="0.2"/>
    <row r="9" spans="1:34" ht="13.2" x14ac:dyDescent="0.2"/>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7FD" sheet="1" objects="1" scenarios="1"/>
  <dataConsolidate link="1"/>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466</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467</v>
      </c>
      <c r="H6" s="249"/>
      <c r="I6" s="249"/>
      <c r="J6" s="249"/>
      <c r="K6" s="244"/>
      <c r="L6" s="244"/>
      <c r="M6" s="244"/>
      <c r="N6" s="244"/>
    </row>
    <row r="7" spans="1:16" ht="13.2" x14ac:dyDescent="0.2">
      <c r="A7" s="248"/>
      <c r="B7" s="244"/>
      <c r="C7" s="244"/>
      <c r="D7" s="244"/>
      <c r="E7" s="244"/>
      <c r="F7" s="244"/>
      <c r="G7" s="251"/>
      <c r="H7" s="252"/>
      <c r="I7" s="252"/>
      <c r="J7" s="253"/>
      <c r="K7" s="1117" t="s">
        <v>468</v>
      </c>
      <c r="L7" s="254"/>
      <c r="M7" s="255" t="s">
        <v>469</v>
      </c>
      <c r="N7" s="256"/>
    </row>
    <row r="8" spans="1:16" ht="13.2" x14ac:dyDescent="0.2">
      <c r="A8" s="248"/>
      <c r="B8" s="244"/>
      <c r="C8" s="244"/>
      <c r="D8" s="244"/>
      <c r="E8" s="244"/>
      <c r="F8" s="244"/>
      <c r="G8" s="257"/>
      <c r="H8" s="258"/>
      <c r="I8" s="258"/>
      <c r="J8" s="259"/>
      <c r="K8" s="1118"/>
      <c r="L8" s="260" t="s">
        <v>470</v>
      </c>
      <c r="M8" s="261" t="s">
        <v>471</v>
      </c>
      <c r="N8" s="262" t="s">
        <v>472</v>
      </c>
    </row>
    <row r="9" spans="1:16" ht="13.2" x14ac:dyDescent="0.2">
      <c r="A9" s="248"/>
      <c r="B9" s="244"/>
      <c r="C9" s="244"/>
      <c r="D9" s="244"/>
      <c r="E9" s="244"/>
      <c r="F9" s="244"/>
      <c r="G9" s="1119" t="s">
        <v>473</v>
      </c>
      <c r="H9" s="1120"/>
      <c r="I9" s="1120"/>
      <c r="J9" s="1121"/>
      <c r="K9" s="263">
        <v>4831848</v>
      </c>
      <c r="L9" s="264">
        <v>60387</v>
      </c>
      <c r="M9" s="265">
        <v>72299</v>
      </c>
      <c r="N9" s="266">
        <v>-16.5</v>
      </c>
    </row>
    <row r="10" spans="1:16" ht="13.2" x14ac:dyDescent="0.2">
      <c r="A10" s="248"/>
      <c r="B10" s="244"/>
      <c r="C10" s="244"/>
      <c r="D10" s="244"/>
      <c r="E10" s="244"/>
      <c r="F10" s="244"/>
      <c r="G10" s="1119" t="s">
        <v>474</v>
      </c>
      <c r="H10" s="1120"/>
      <c r="I10" s="1120"/>
      <c r="J10" s="1121"/>
      <c r="K10" s="267">
        <v>283483</v>
      </c>
      <c r="L10" s="268">
        <v>3543</v>
      </c>
      <c r="M10" s="269">
        <v>5259</v>
      </c>
      <c r="N10" s="270">
        <v>-32.6</v>
      </c>
    </row>
    <row r="11" spans="1:16" ht="13.5" customHeight="1" x14ac:dyDescent="0.2">
      <c r="A11" s="248"/>
      <c r="B11" s="244"/>
      <c r="C11" s="244"/>
      <c r="D11" s="244"/>
      <c r="E11" s="244"/>
      <c r="F11" s="244"/>
      <c r="G11" s="1119" t="s">
        <v>475</v>
      </c>
      <c r="H11" s="1120"/>
      <c r="I11" s="1120"/>
      <c r="J11" s="1121"/>
      <c r="K11" s="267">
        <v>1415595</v>
      </c>
      <c r="L11" s="268">
        <v>17692</v>
      </c>
      <c r="M11" s="269">
        <v>5513</v>
      </c>
      <c r="N11" s="270">
        <v>220.9</v>
      </c>
    </row>
    <row r="12" spans="1:16" ht="13.5" customHeight="1" x14ac:dyDescent="0.2">
      <c r="A12" s="248"/>
      <c r="B12" s="244"/>
      <c r="C12" s="244"/>
      <c r="D12" s="244"/>
      <c r="E12" s="244"/>
      <c r="F12" s="244"/>
      <c r="G12" s="1119" t="s">
        <v>476</v>
      </c>
      <c r="H12" s="1120"/>
      <c r="I12" s="1120"/>
      <c r="J12" s="1121"/>
      <c r="K12" s="267">
        <v>119363</v>
      </c>
      <c r="L12" s="268">
        <v>1492</v>
      </c>
      <c r="M12" s="269">
        <v>1180</v>
      </c>
      <c r="N12" s="270">
        <v>26.4</v>
      </c>
    </row>
    <row r="13" spans="1:16" ht="13.5" customHeight="1" x14ac:dyDescent="0.2">
      <c r="A13" s="248"/>
      <c r="B13" s="244"/>
      <c r="C13" s="244"/>
      <c r="D13" s="244"/>
      <c r="E13" s="244"/>
      <c r="F13" s="244"/>
      <c r="G13" s="1119" t="s">
        <v>477</v>
      </c>
      <c r="H13" s="1120"/>
      <c r="I13" s="1120"/>
      <c r="J13" s="1121"/>
      <c r="K13" s="267" t="s">
        <v>478</v>
      </c>
      <c r="L13" s="268" t="s">
        <v>478</v>
      </c>
      <c r="M13" s="269">
        <v>2</v>
      </c>
      <c r="N13" s="270" t="s">
        <v>478</v>
      </c>
    </row>
    <row r="14" spans="1:16" ht="13.5" customHeight="1" x14ac:dyDescent="0.2">
      <c r="A14" s="248"/>
      <c r="B14" s="244"/>
      <c r="C14" s="244"/>
      <c r="D14" s="244"/>
      <c r="E14" s="244"/>
      <c r="F14" s="244"/>
      <c r="G14" s="1119" t="s">
        <v>479</v>
      </c>
      <c r="H14" s="1120"/>
      <c r="I14" s="1120"/>
      <c r="J14" s="1121"/>
      <c r="K14" s="267">
        <v>382191</v>
      </c>
      <c r="L14" s="268">
        <v>4776</v>
      </c>
      <c r="M14" s="269">
        <v>3170</v>
      </c>
      <c r="N14" s="270">
        <v>50.7</v>
      </c>
    </row>
    <row r="15" spans="1:16" ht="13.5" customHeight="1" x14ac:dyDescent="0.2">
      <c r="A15" s="248"/>
      <c r="B15" s="244"/>
      <c r="C15" s="244"/>
      <c r="D15" s="244"/>
      <c r="E15" s="244"/>
      <c r="F15" s="244"/>
      <c r="G15" s="1119" t="s">
        <v>480</v>
      </c>
      <c r="H15" s="1120"/>
      <c r="I15" s="1120"/>
      <c r="J15" s="1121"/>
      <c r="K15" s="267">
        <v>516553</v>
      </c>
      <c r="L15" s="268">
        <v>6456</v>
      </c>
      <c r="M15" s="269">
        <v>1822</v>
      </c>
      <c r="N15" s="270">
        <v>254.3</v>
      </c>
    </row>
    <row r="16" spans="1:16" ht="13.2" x14ac:dyDescent="0.2">
      <c r="A16" s="248"/>
      <c r="B16" s="244"/>
      <c r="C16" s="244"/>
      <c r="D16" s="244"/>
      <c r="E16" s="244"/>
      <c r="F16" s="244"/>
      <c r="G16" s="1122" t="s">
        <v>481</v>
      </c>
      <c r="H16" s="1123"/>
      <c r="I16" s="1123"/>
      <c r="J16" s="1124"/>
      <c r="K16" s="268">
        <v>-805070</v>
      </c>
      <c r="L16" s="268">
        <v>-10061</v>
      </c>
      <c r="M16" s="269">
        <v>-7642</v>
      </c>
      <c r="N16" s="270">
        <v>31.7</v>
      </c>
    </row>
    <row r="17" spans="1:16" ht="13.2" x14ac:dyDescent="0.2">
      <c r="A17" s="248"/>
      <c r="B17" s="244"/>
      <c r="C17" s="244"/>
      <c r="D17" s="244"/>
      <c r="E17" s="244"/>
      <c r="F17" s="244"/>
      <c r="G17" s="1122" t="s">
        <v>166</v>
      </c>
      <c r="H17" s="1123"/>
      <c r="I17" s="1123"/>
      <c r="J17" s="1124"/>
      <c r="K17" s="268">
        <v>6743963</v>
      </c>
      <c r="L17" s="268">
        <v>84284</v>
      </c>
      <c r="M17" s="269">
        <v>81603</v>
      </c>
      <c r="N17" s="270">
        <v>3.3</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482</v>
      </c>
      <c r="H19" s="244"/>
      <c r="I19" s="244"/>
      <c r="J19" s="244"/>
      <c r="K19" s="244"/>
      <c r="L19" s="244"/>
      <c r="M19" s="244"/>
      <c r="N19" s="244"/>
    </row>
    <row r="20" spans="1:16" ht="13.2" x14ac:dyDescent="0.2">
      <c r="A20" s="248"/>
      <c r="B20" s="244"/>
      <c r="C20" s="244"/>
      <c r="D20" s="244"/>
      <c r="E20" s="244"/>
      <c r="F20" s="244"/>
      <c r="G20" s="272"/>
      <c r="H20" s="273"/>
      <c r="I20" s="273"/>
      <c r="J20" s="274"/>
      <c r="K20" s="275" t="s">
        <v>483</v>
      </c>
      <c r="L20" s="276" t="s">
        <v>484</v>
      </c>
      <c r="M20" s="277" t="s">
        <v>485</v>
      </c>
      <c r="N20" s="278"/>
    </row>
    <row r="21" spans="1:16" s="284" customFormat="1" ht="13.2" x14ac:dyDescent="0.2">
      <c r="A21" s="279"/>
      <c r="B21" s="249"/>
      <c r="C21" s="249"/>
      <c r="D21" s="249"/>
      <c r="E21" s="249"/>
      <c r="F21" s="249"/>
      <c r="G21" s="1114" t="s">
        <v>486</v>
      </c>
      <c r="H21" s="1115"/>
      <c r="I21" s="1115"/>
      <c r="J21" s="1116"/>
      <c r="K21" s="280">
        <v>7.09</v>
      </c>
      <c r="L21" s="281">
        <v>7.96</v>
      </c>
      <c r="M21" s="282">
        <v>-0.87</v>
      </c>
      <c r="N21" s="249"/>
      <c r="O21" s="283"/>
      <c r="P21" s="279"/>
    </row>
    <row r="22" spans="1:16" s="284" customFormat="1" ht="13.2" x14ac:dyDescent="0.2">
      <c r="A22" s="279"/>
      <c r="B22" s="249"/>
      <c r="C22" s="249"/>
      <c r="D22" s="249"/>
      <c r="E22" s="249"/>
      <c r="F22" s="249"/>
      <c r="G22" s="1114" t="s">
        <v>487</v>
      </c>
      <c r="H22" s="1115"/>
      <c r="I22" s="1115"/>
      <c r="J22" s="1116"/>
      <c r="K22" s="285">
        <v>101</v>
      </c>
      <c r="L22" s="286">
        <v>98.3</v>
      </c>
      <c r="M22" s="287">
        <v>2.7</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488</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489</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490</v>
      </c>
      <c r="H29" s="249"/>
      <c r="I29" s="249"/>
      <c r="J29" s="249"/>
      <c r="K29" s="244"/>
      <c r="L29" s="244"/>
      <c r="M29" s="244"/>
      <c r="N29" s="244"/>
      <c r="O29" s="293"/>
    </row>
    <row r="30" spans="1:16" ht="13.2" x14ac:dyDescent="0.2">
      <c r="A30" s="248"/>
      <c r="B30" s="244"/>
      <c r="C30" s="244"/>
      <c r="D30" s="244"/>
      <c r="E30" s="244"/>
      <c r="F30" s="244"/>
      <c r="G30" s="251"/>
      <c r="H30" s="252"/>
      <c r="I30" s="252"/>
      <c r="J30" s="253"/>
      <c r="K30" s="1117" t="s">
        <v>468</v>
      </c>
      <c r="L30" s="254"/>
      <c r="M30" s="255" t="s">
        <v>469</v>
      </c>
      <c r="N30" s="256"/>
    </row>
    <row r="31" spans="1:16" ht="13.2" x14ac:dyDescent="0.2">
      <c r="A31" s="248"/>
      <c r="B31" s="244"/>
      <c r="C31" s="244"/>
      <c r="D31" s="244"/>
      <c r="E31" s="244"/>
      <c r="F31" s="244"/>
      <c r="G31" s="257"/>
      <c r="H31" s="258"/>
      <c r="I31" s="258"/>
      <c r="J31" s="259"/>
      <c r="K31" s="1118"/>
      <c r="L31" s="260" t="s">
        <v>470</v>
      </c>
      <c r="M31" s="261" t="s">
        <v>471</v>
      </c>
      <c r="N31" s="262" t="s">
        <v>472</v>
      </c>
    </row>
    <row r="32" spans="1:16" ht="27" customHeight="1" x14ac:dyDescent="0.2">
      <c r="A32" s="248"/>
      <c r="B32" s="244"/>
      <c r="C32" s="244"/>
      <c r="D32" s="244"/>
      <c r="E32" s="244"/>
      <c r="F32" s="244"/>
      <c r="G32" s="1130" t="s">
        <v>491</v>
      </c>
      <c r="H32" s="1131"/>
      <c r="I32" s="1131"/>
      <c r="J32" s="1132"/>
      <c r="K32" s="294">
        <v>2832266</v>
      </c>
      <c r="L32" s="294">
        <v>35397</v>
      </c>
      <c r="M32" s="295">
        <v>50969</v>
      </c>
      <c r="N32" s="296">
        <v>-30.6</v>
      </c>
    </row>
    <row r="33" spans="1:16" ht="13.5" customHeight="1" x14ac:dyDescent="0.2">
      <c r="A33" s="248"/>
      <c r="B33" s="244"/>
      <c r="C33" s="244"/>
      <c r="D33" s="244"/>
      <c r="E33" s="244"/>
      <c r="F33" s="244"/>
      <c r="G33" s="1130" t="s">
        <v>492</v>
      </c>
      <c r="H33" s="1131"/>
      <c r="I33" s="1131"/>
      <c r="J33" s="1132"/>
      <c r="K33" s="294" t="s">
        <v>478</v>
      </c>
      <c r="L33" s="294" t="s">
        <v>478</v>
      </c>
      <c r="M33" s="295" t="s">
        <v>478</v>
      </c>
      <c r="N33" s="296" t="s">
        <v>478</v>
      </c>
    </row>
    <row r="34" spans="1:16" ht="27" customHeight="1" x14ac:dyDescent="0.2">
      <c r="A34" s="248"/>
      <c r="B34" s="244"/>
      <c r="C34" s="244"/>
      <c r="D34" s="244"/>
      <c r="E34" s="244"/>
      <c r="F34" s="244"/>
      <c r="G34" s="1130" t="s">
        <v>493</v>
      </c>
      <c r="H34" s="1131"/>
      <c r="I34" s="1131"/>
      <c r="J34" s="1132"/>
      <c r="K34" s="294" t="s">
        <v>478</v>
      </c>
      <c r="L34" s="294" t="s">
        <v>478</v>
      </c>
      <c r="M34" s="295">
        <v>29</v>
      </c>
      <c r="N34" s="296" t="s">
        <v>478</v>
      </c>
    </row>
    <row r="35" spans="1:16" ht="27" customHeight="1" x14ac:dyDescent="0.2">
      <c r="A35" s="248"/>
      <c r="B35" s="244"/>
      <c r="C35" s="244"/>
      <c r="D35" s="244"/>
      <c r="E35" s="244"/>
      <c r="F35" s="244"/>
      <c r="G35" s="1130" t="s">
        <v>494</v>
      </c>
      <c r="H35" s="1131"/>
      <c r="I35" s="1131"/>
      <c r="J35" s="1132"/>
      <c r="K35" s="294">
        <v>1045786</v>
      </c>
      <c r="L35" s="294">
        <v>13070</v>
      </c>
      <c r="M35" s="295">
        <v>14294</v>
      </c>
      <c r="N35" s="296">
        <v>-8.6</v>
      </c>
    </row>
    <row r="36" spans="1:16" ht="27" customHeight="1" x14ac:dyDescent="0.2">
      <c r="A36" s="248"/>
      <c r="B36" s="244"/>
      <c r="C36" s="244"/>
      <c r="D36" s="244"/>
      <c r="E36" s="244"/>
      <c r="F36" s="244"/>
      <c r="G36" s="1130" t="s">
        <v>495</v>
      </c>
      <c r="H36" s="1131"/>
      <c r="I36" s="1131"/>
      <c r="J36" s="1132"/>
      <c r="K36" s="294">
        <v>273306</v>
      </c>
      <c r="L36" s="294">
        <v>3416</v>
      </c>
      <c r="M36" s="295">
        <v>1493</v>
      </c>
      <c r="N36" s="296">
        <v>128.80000000000001</v>
      </c>
    </row>
    <row r="37" spans="1:16" ht="13.5" customHeight="1" x14ac:dyDescent="0.2">
      <c r="A37" s="248"/>
      <c r="B37" s="244"/>
      <c r="C37" s="244"/>
      <c r="D37" s="244"/>
      <c r="E37" s="244"/>
      <c r="F37" s="244"/>
      <c r="G37" s="1130" t="s">
        <v>496</v>
      </c>
      <c r="H37" s="1131"/>
      <c r="I37" s="1131"/>
      <c r="J37" s="1132"/>
      <c r="K37" s="294">
        <v>38234</v>
      </c>
      <c r="L37" s="294">
        <v>478</v>
      </c>
      <c r="M37" s="295">
        <v>1584</v>
      </c>
      <c r="N37" s="296">
        <v>-69.8</v>
      </c>
    </row>
    <row r="38" spans="1:16" ht="27" customHeight="1" x14ac:dyDescent="0.2">
      <c r="A38" s="248"/>
      <c r="B38" s="244"/>
      <c r="C38" s="244"/>
      <c r="D38" s="244"/>
      <c r="E38" s="244"/>
      <c r="F38" s="244"/>
      <c r="G38" s="1133" t="s">
        <v>497</v>
      </c>
      <c r="H38" s="1134"/>
      <c r="I38" s="1134"/>
      <c r="J38" s="1135"/>
      <c r="K38" s="297" t="s">
        <v>478</v>
      </c>
      <c r="L38" s="297" t="s">
        <v>478</v>
      </c>
      <c r="M38" s="298">
        <v>4</v>
      </c>
      <c r="N38" s="299" t="s">
        <v>478</v>
      </c>
      <c r="O38" s="293"/>
    </row>
    <row r="39" spans="1:16" ht="13.2" x14ac:dyDescent="0.2">
      <c r="A39" s="248"/>
      <c r="B39" s="244"/>
      <c r="C39" s="244"/>
      <c r="D39" s="244"/>
      <c r="E39" s="244"/>
      <c r="F39" s="244"/>
      <c r="G39" s="1133" t="s">
        <v>498</v>
      </c>
      <c r="H39" s="1134"/>
      <c r="I39" s="1134"/>
      <c r="J39" s="1135"/>
      <c r="K39" s="300">
        <v>-162932</v>
      </c>
      <c r="L39" s="300">
        <v>-2036</v>
      </c>
      <c r="M39" s="301">
        <v>-4432</v>
      </c>
      <c r="N39" s="302">
        <v>-54.1</v>
      </c>
      <c r="O39" s="293"/>
    </row>
    <row r="40" spans="1:16" ht="27" customHeight="1" x14ac:dyDescent="0.2">
      <c r="A40" s="248"/>
      <c r="B40" s="244"/>
      <c r="C40" s="244"/>
      <c r="D40" s="244"/>
      <c r="E40" s="244"/>
      <c r="F40" s="244"/>
      <c r="G40" s="1130" t="s">
        <v>499</v>
      </c>
      <c r="H40" s="1131"/>
      <c r="I40" s="1131"/>
      <c r="J40" s="1132"/>
      <c r="K40" s="300">
        <v>-2397605</v>
      </c>
      <c r="L40" s="300">
        <v>-29964</v>
      </c>
      <c r="M40" s="301">
        <v>-44638</v>
      </c>
      <c r="N40" s="302">
        <v>-32.9</v>
      </c>
      <c r="O40" s="293"/>
    </row>
    <row r="41" spans="1:16" ht="13.2" x14ac:dyDescent="0.2">
      <c r="A41" s="248"/>
      <c r="B41" s="244"/>
      <c r="C41" s="244"/>
      <c r="D41" s="244"/>
      <c r="E41" s="244"/>
      <c r="F41" s="244"/>
      <c r="G41" s="1136" t="s">
        <v>277</v>
      </c>
      <c r="H41" s="1137"/>
      <c r="I41" s="1137"/>
      <c r="J41" s="1138"/>
      <c r="K41" s="294">
        <v>1629055</v>
      </c>
      <c r="L41" s="300">
        <v>20359</v>
      </c>
      <c r="M41" s="301">
        <v>19303</v>
      </c>
      <c r="N41" s="302">
        <v>5.5</v>
      </c>
      <c r="O41" s="293"/>
    </row>
    <row r="42" spans="1:16" ht="13.2" x14ac:dyDescent="0.2">
      <c r="A42" s="248"/>
      <c r="B42" s="244"/>
      <c r="C42" s="244"/>
      <c r="D42" s="244"/>
      <c r="E42" s="244"/>
      <c r="F42" s="244"/>
      <c r="G42" s="303" t="s">
        <v>500</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501</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502</v>
      </c>
      <c r="H48" s="308"/>
      <c r="I48" s="308"/>
      <c r="J48" s="308"/>
      <c r="K48" s="308"/>
      <c r="L48" s="308"/>
      <c r="M48" s="309"/>
      <c r="N48" s="308"/>
    </row>
    <row r="49" spans="1:14" ht="13.5" customHeight="1" x14ac:dyDescent="0.2">
      <c r="A49" s="248"/>
      <c r="B49" s="244"/>
      <c r="C49" s="244"/>
      <c r="D49" s="244"/>
      <c r="E49" s="244"/>
      <c r="F49" s="244"/>
      <c r="G49" s="310"/>
      <c r="H49" s="311"/>
      <c r="I49" s="1125" t="s">
        <v>468</v>
      </c>
      <c r="J49" s="1127" t="s">
        <v>503</v>
      </c>
      <c r="K49" s="1128"/>
      <c r="L49" s="1128"/>
      <c r="M49" s="1128"/>
      <c r="N49" s="1129"/>
    </row>
    <row r="50" spans="1:14" ht="13.2" x14ac:dyDescent="0.2">
      <c r="A50" s="248"/>
      <c r="B50" s="244"/>
      <c r="C50" s="244"/>
      <c r="D50" s="244"/>
      <c r="E50" s="244"/>
      <c r="F50" s="244"/>
      <c r="G50" s="312"/>
      <c r="H50" s="313"/>
      <c r="I50" s="1126"/>
      <c r="J50" s="314" t="s">
        <v>504</v>
      </c>
      <c r="K50" s="315" t="s">
        <v>505</v>
      </c>
      <c r="L50" s="316" t="s">
        <v>506</v>
      </c>
      <c r="M50" s="317" t="s">
        <v>507</v>
      </c>
      <c r="N50" s="318" t="s">
        <v>508</v>
      </c>
    </row>
    <row r="51" spans="1:14" ht="13.2" x14ac:dyDescent="0.2">
      <c r="A51" s="248"/>
      <c r="B51" s="244"/>
      <c r="C51" s="244"/>
      <c r="D51" s="244"/>
      <c r="E51" s="244"/>
      <c r="F51" s="244"/>
      <c r="G51" s="310" t="s">
        <v>509</v>
      </c>
      <c r="H51" s="311"/>
      <c r="I51" s="319">
        <v>3301956</v>
      </c>
      <c r="J51" s="320">
        <v>39690</v>
      </c>
      <c r="K51" s="321">
        <v>-20.9</v>
      </c>
      <c r="L51" s="322">
        <v>47569</v>
      </c>
      <c r="M51" s="323">
        <v>-23.1</v>
      </c>
      <c r="N51" s="324">
        <v>2.2000000000000002</v>
      </c>
    </row>
    <row r="52" spans="1:14" ht="13.2" x14ac:dyDescent="0.2">
      <c r="A52" s="248"/>
      <c r="B52" s="244"/>
      <c r="C52" s="244"/>
      <c r="D52" s="244"/>
      <c r="E52" s="244"/>
      <c r="F52" s="244"/>
      <c r="G52" s="325"/>
      <c r="H52" s="326" t="s">
        <v>510</v>
      </c>
      <c r="I52" s="327">
        <v>2201399</v>
      </c>
      <c r="J52" s="328">
        <v>26461</v>
      </c>
      <c r="K52" s="329">
        <v>-16.3</v>
      </c>
      <c r="L52" s="330">
        <v>26255</v>
      </c>
      <c r="M52" s="331">
        <v>-18.399999999999999</v>
      </c>
      <c r="N52" s="332">
        <v>2.1</v>
      </c>
    </row>
    <row r="53" spans="1:14" ht="13.2" x14ac:dyDescent="0.2">
      <c r="A53" s="248"/>
      <c r="B53" s="244"/>
      <c r="C53" s="244"/>
      <c r="D53" s="244"/>
      <c r="E53" s="244"/>
      <c r="F53" s="244"/>
      <c r="G53" s="310" t="s">
        <v>511</v>
      </c>
      <c r="H53" s="311"/>
      <c r="I53" s="319">
        <v>6656537</v>
      </c>
      <c r="J53" s="320">
        <v>80356</v>
      </c>
      <c r="K53" s="321">
        <v>102.5</v>
      </c>
      <c r="L53" s="322">
        <v>50880</v>
      </c>
      <c r="M53" s="323">
        <v>7</v>
      </c>
      <c r="N53" s="324">
        <v>95.5</v>
      </c>
    </row>
    <row r="54" spans="1:14" ht="13.2" x14ac:dyDescent="0.2">
      <c r="A54" s="248"/>
      <c r="B54" s="244"/>
      <c r="C54" s="244"/>
      <c r="D54" s="244"/>
      <c r="E54" s="244"/>
      <c r="F54" s="244"/>
      <c r="G54" s="325"/>
      <c r="H54" s="326" t="s">
        <v>510</v>
      </c>
      <c r="I54" s="327">
        <v>3909096</v>
      </c>
      <c r="J54" s="328">
        <v>47190</v>
      </c>
      <c r="K54" s="329">
        <v>78.3</v>
      </c>
      <c r="L54" s="330">
        <v>26879</v>
      </c>
      <c r="M54" s="331">
        <v>2.4</v>
      </c>
      <c r="N54" s="332">
        <v>75.900000000000006</v>
      </c>
    </row>
    <row r="55" spans="1:14" ht="13.2" x14ac:dyDescent="0.2">
      <c r="A55" s="248"/>
      <c r="B55" s="244"/>
      <c r="C55" s="244"/>
      <c r="D55" s="244"/>
      <c r="E55" s="244"/>
      <c r="F55" s="244"/>
      <c r="G55" s="310" t="s">
        <v>512</v>
      </c>
      <c r="H55" s="311"/>
      <c r="I55" s="319">
        <v>3949770</v>
      </c>
      <c r="J55" s="320">
        <v>48098</v>
      </c>
      <c r="K55" s="321">
        <v>-40.1</v>
      </c>
      <c r="L55" s="322">
        <v>63956</v>
      </c>
      <c r="M55" s="323">
        <v>25.7</v>
      </c>
      <c r="N55" s="324">
        <v>-65.8</v>
      </c>
    </row>
    <row r="56" spans="1:14" ht="13.2" x14ac:dyDescent="0.2">
      <c r="A56" s="248"/>
      <c r="B56" s="244"/>
      <c r="C56" s="244"/>
      <c r="D56" s="244"/>
      <c r="E56" s="244"/>
      <c r="F56" s="244"/>
      <c r="G56" s="325"/>
      <c r="H56" s="326" t="s">
        <v>510</v>
      </c>
      <c r="I56" s="327">
        <v>1570489</v>
      </c>
      <c r="J56" s="328">
        <v>19124</v>
      </c>
      <c r="K56" s="329">
        <v>-59.5</v>
      </c>
      <c r="L56" s="330">
        <v>29239</v>
      </c>
      <c r="M56" s="331">
        <v>8.8000000000000007</v>
      </c>
      <c r="N56" s="332">
        <v>-68.3</v>
      </c>
    </row>
    <row r="57" spans="1:14" ht="13.2" x14ac:dyDescent="0.2">
      <c r="A57" s="248"/>
      <c r="B57" s="244"/>
      <c r="C57" s="244"/>
      <c r="D57" s="244"/>
      <c r="E57" s="244"/>
      <c r="F57" s="244"/>
      <c r="G57" s="310" t="s">
        <v>513</v>
      </c>
      <c r="H57" s="311"/>
      <c r="I57" s="319">
        <v>4843022</v>
      </c>
      <c r="J57" s="320">
        <v>59742</v>
      </c>
      <c r="K57" s="321">
        <v>24.2</v>
      </c>
      <c r="L57" s="322">
        <v>66255</v>
      </c>
      <c r="M57" s="323">
        <v>3.6</v>
      </c>
      <c r="N57" s="324">
        <v>20.6</v>
      </c>
    </row>
    <row r="58" spans="1:14" ht="13.2" x14ac:dyDescent="0.2">
      <c r="A58" s="248"/>
      <c r="B58" s="244"/>
      <c r="C58" s="244"/>
      <c r="D58" s="244"/>
      <c r="E58" s="244"/>
      <c r="F58" s="244"/>
      <c r="G58" s="325"/>
      <c r="H58" s="326" t="s">
        <v>510</v>
      </c>
      <c r="I58" s="327">
        <v>2434671</v>
      </c>
      <c r="J58" s="328">
        <v>30034</v>
      </c>
      <c r="K58" s="329">
        <v>57</v>
      </c>
      <c r="L58" s="330">
        <v>31822</v>
      </c>
      <c r="M58" s="331">
        <v>8.8000000000000007</v>
      </c>
      <c r="N58" s="332">
        <v>48.2</v>
      </c>
    </row>
    <row r="59" spans="1:14" ht="13.2" x14ac:dyDescent="0.2">
      <c r="A59" s="248"/>
      <c r="B59" s="244"/>
      <c r="C59" s="244"/>
      <c r="D59" s="244"/>
      <c r="E59" s="244"/>
      <c r="F59" s="244"/>
      <c r="G59" s="310" t="s">
        <v>514</v>
      </c>
      <c r="H59" s="311"/>
      <c r="I59" s="319">
        <v>6649759</v>
      </c>
      <c r="J59" s="320">
        <v>83106</v>
      </c>
      <c r="K59" s="321">
        <v>39.1</v>
      </c>
      <c r="L59" s="322">
        <v>92247</v>
      </c>
      <c r="M59" s="323">
        <v>39.200000000000003</v>
      </c>
      <c r="N59" s="324">
        <v>-0.1</v>
      </c>
    </row>
    <row r="60" spans="1:14" ht="13.2" x14ac:dyDescent="0.2">
      <c r="A60" s="248"/>
      <c r="B60" s="244"/>
      <c r="C60" s="244"/>
      <c r="D60" s="244"/>
      <c r="E60" s="244"/>
      <c r="F60" s="244"/>
      <c r="G60" s="325"/>
      <c r="H60" s="326" t="s">
        <v>510</v>
      </c>
      <c r="I60" s="333">
        <v>4297605</v>
      </c>
      <c r="J60" s="328">
        <v>53710</v>
      </c>
      <c r="K60" s="329">
        <v>78.8</v>
      </c>
      <c r="L60" s="330">
        <v>37204</v>
      </c>
      <c r="M60" s="331">
        <v>16.899999999999999</v>
      </c>
      <c r="N60" s="332">
        <v>61.9</v>
      </c>
    </row>
    <row r="61" spans="1:14" ht="13.2" x14ac:dyDescent="0.2">
      <c r="A61" s="248"/>
      <c r="B61" s="244"/>
      <c r="C61" s="244"/>
      <c r="D61" s="244"/>
      <c r="E61" s="244"/>
      <c r="F61" s="244"/>
      <c r="G61" s="310" t="s">
        <v>515</v>
      </c>
      <c r="H61" s="334"/>
      <c r="I61" s="335">
        <v>5080209</v>
      </c>
      <c r="J61" s="336">
        <v>62198</v>
      </c>
      <c r="K61" s="337">
        <v>21</v>
      </c>
      <c r="L61" s="338">
        <v>64181</v>
      </c>
      <c r="M61" s="339">
        <v>10.5</v>
      </c>
      <c r="N61" s="324">
        <v>10.5</v>
      </c>
    </row>
    <row r="62" spans="1:14" ht="13.2" x14ac:dyDescent="0.2">
      <c r="A62" s="248"/>
      <c r="B62" s="244"/>
      <c r="C62" s="244"/>
      <c r="D62" s="244"/>
      <c r="E62" s="244"/>
      <c r="F62" s="244"/>
      <c r="G62" s="325"/>
      <c r="H62" s="326" t="s">
        <v>510</v>
      </c>
      <c r="I62" s="327">
        <v>2882652</v>
      </c>
      <c r="J62" s="328">
        <v>35304</v>
      </c>
      <c r="K62" s="329">
        <v>27.7</v>
      </c>
      <c r="L62" s="330">
        <v>30280</v>
      </c>
      <c r="M62" s="331">
        <v>3.7</v>
      </c>
      <c r="N62" s="332">
        <v>24</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2:34" ht="13.5" customHeight="1"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c r="B2" s="241"/>
      <c r="T2" s="241"/>
    </row>
    <row r="3" spans="2: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ht="13.2" x14ac:dyDescent="0.2"/>
    <row r="5" spans="2:34" ht="13.2" x14ac:dyDescent="0.2"/>
    <row r="6" spans="2:34" ht="13.2" x14ac:dyDescent="0.2"/>
    <row r="7" spans="2:34" ht="13.2" x14ac:dyDescent="0.2"/>
    <row r="8" spans="2:34" ht="13.2" x14ac:dyDescent="0.2"/>
    <row r="9" spans="2:34" ht="13.2" x14ac:dyDescent="0.2">
      <c r="AH9" s="24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2"/>
  <cols>
    <col min="1" max="1" width="9.109375" style="242" customWidth="1"/>
    <col min="2" max="16" width="9" style="242" customWidth="1"/>
    <col min="17" max="17" width="9.109375" style="242" customWidth="1"/>
    <col min="18" max="18" width="9.109375" style="242" bestFit="1" customWidth="1"/>
    <col min="19" max="34" width="9" style="242" customWidth="1"/>
    <col min="35" max="16384" width="9" style="241" hidden="1"/>
  </cols>
  <sheetData>
    <row r="1" spans="1:34" ht="13.5" customHeight="1"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ht="13.2" x14ac:dyDescent="0.2">
      <c r="B2" s="241"/>
      <c r="T2" s="241"/>
    </row>
    <row r="3" spans="1:34" ht="13.2" x14ac:dyDescent="0.2">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ht="13.2" x14ac:dyDescent="0.2"/>
    <row r="5" spans="1:34" ht="13.2" x14ac:dyDescent="0.2"/>
    <row r="6" spans="1:34" ht="13.2" x14ac:dyDescent="0.2"/>
    <row r="7" spans="1:34" ht="13.2" x14ac:dyDescent="0.2"/>
    <row r="8" spans="1:34" ht="13.2" x14ac:dyDescent="0.2"/>
    <row r="9" spans="1:34" ht="13.2" x14ac:dyDescent="0.2">
      <c r="AH9" s="24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1"/>
    </row>
    <row r="18" spans="34:34" ht="13.2" x14ac:dyDescent="0.2"/>
    <row r="19" spans="34:34" ht="13.2" x14ac:dyDescent="0.2"/>
    <row r="20" spans="34:34" ht="13.2" x14ac:dyDescent="0.2">
      <c r="AH20" s="241"/>
    </row>
    <row r="21" spans="34:34" ht="13.2" x14ac:dyDescent="0.2">
      <c r="AH21" s="241"/>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1"/>
    </row>
    <row r="29" spans="34:34" ht="13.2" x14ac:dyDescent="0.2"/>
    <row r="30" spans="34:34" ht="13.2" x14ac:dyDescent="0.2"/>
    <row r="31" spans="34:34" ht="13.2" x14ac:dyDescent="0.2"/>
    <row r="32" spans="34:34" ht="13.2" x14ac:dyDescent="0.2"/>
    <row r="33" spans="2:34" ht="13.2" x14ac:dyDescent="0.2">
      <c r="B33" s="241"/>
      <c r="G33" s="241"/>
      <c r="I33" s="241"/>
    </row>
    <row r="34" spans="2:34" ht="13.2" x14ac:dyDescent="0.2">
      <c r="C34" s="241"/>
      <c r="P34" s="241"/>
      <c r="R34" s="241"/>
      <c r="U34" s="241"/>
    </row>
    <row r="35" spans="2:34" ht="13.2" x14ac:dyDescent="0.2">
      <c r="D35" s="241"/>
      <c r="E35" s="241"/>
      <c r="T35" s="241"/>
      <c r="W35" s="241"/>
      <c r="AC35" s="241"/>
      <c r="AD35" s="241"/>
      <c r="AE35" s="241"/>
      <c r="AF35" s="241"/>
      <c r="AG35" s="241"/>
      <c r="AH35" s="241"/>
    </row>
    <row r="36" spans="2:34" ht="13.2" x14ac:dyDescent="0.2">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ht="13.2" x14ac:dyDescent="0.2">
      <c r="AH37" s="241"/>
    </row>
    <row r="38" spans="2:34" ht="13.2" x14ac:dyDescent="0.2">
      <c r="AG38" s="241"/>
      <c r="AH38" s="241"/>
    </row>
    <row r="39" spans="2:34" ht="13.2" x14ac:dyDescent="0.2"/>
    <row r="40" spans="2:34" ht="13.2" x14ac:dyDescent="0.2">
      <c r="U40" s="241"/>
    </row>
    <row r="41" spans="2:34" ht="13.2" x14ac:dyDescent="0.2">
      <c r="R41" s="241"/>
    </row>
    <row r="42" spans="2:34" ht="13.2" x14ac:dyDescent="0.2">
      <c r="T42" s="241"/>
      <c r="W42" s="241"/>
    </row>
    <row r="43" spans="2:34" ht="13.2" x14ac:dyDescent="0.2">
      <c r="Q43" s="241"/>
      <c r="S43" s="241"/>
      <c r="V43" s="241"/>
      <c r="X43" s="241"/>
      <c r="Y43" s="241"/>
      <c r="Z43" s="241"/>
      <c r="AA43" s="241"/>
      <c r="AB43" s="241"/>
      <c r="AC43" s="241"/>
      <c r="AD43" s="241"/>
      <c r="AE43" s="241"/>
      <c r="AF43" s="241"/>
      <c r="AG43" s="241"/>
      <c r="AH43" s="241"/>
    </row>
    <row r="44" spans="2:34" ht="13.2" x14ac:dyDescent="0.2">
      <c r="AH44" s="241"/>
    </row>
    <row r="45" spans="2:34" ht="13.2" x14ac:dyDescent="0.2"/>
    <row r="46" spans="2:34" ht="13.2" x14ac:dyDescent="0.2"/>
    <row r="47" spans="2:34" ht="13.2" x14ac:dyDescent="0.2"/>
    <row r="48" spans="2:34" ht="13.2" x14ac:dyDescent="0.2">
      <c r="AG48" s="241"/>
      <c r="AH48" s="241"/>
    </row>
    <row r="49" spans="29:34" ht="13.2" x14ac:dyDescent="0.2">
      <c r="AH49" s="241"/>
    </row>
    <row r="50" spans="29:34" ht="13.2" x14ac:dyDescent="0.2">
      <c r="AH50" s="241"/>
    </row>
    <row r="51" spans="29:34" ht="13.2" x14ac:dyDescent="0.2">
      <c r="AC51" s="241"/>
      <c r="AD51" s="241"/>
      <c r="AE51" s="241"/>
      <c r="AF51" s="241"/>
      <c r="AG51" s="241"/>
      <c r="AH51" s="241"/>
    </row>
    <row r="52" spans="29:34" ht="13.2" x14ac:dyDescent="0.2"/>
    <row r="53" spans="29:34" ht="13.2" x14ac:dyDescent="0.2"/>
    <row r="54" spans="29:34" ht="13.2" x14ac:dyDescent="0.2">
      <c r="AH54" s="241"/>
    </row>
    <row r="55" spans="29:34" ht="13.2" x14ac:dyDescent="0.2"/>
    <row r="56" spans="29:34" ht="13.2" x14ac:dyDescent="0.2"/>
    <row r="57" spans="29:34" ht="13.2" x14ac:dyDescent="0.2"/>
    <row r="58" spans="29:34" ht="13.2" x14ac:dyDescent="0.2">
      <c r="AH58" s="241"/>
    </row>
    <row r="59" spans="29:34" ht="13.2" x14ac:dyDescent="0.2"/>
    <row r="60" spans="29:34" ht="13.2" x14ac:dyDescent="0.2"/>
    <row r="61" spans="29:34" ht="13.2" x14ac:dyDescent="0.2"/>
    <row r="62" spans="29:34" ht="13.2" x14ac:dyDescent="0.2"/>
    <row r="63" spans="29:34" ht="13.2" x14ac:dyDescent="0.2">
      <c r="AH63" s="241"/>
    </row>
    <row r="64" spans="29:34" ht="13.2" x14ac:dyDescent="0.2">
      <c r="AG64" s="241"/>
      <c r="AH64" s="241"/>
    </row>
    <row r="65" spans="32:34" ht="13.2" x14ac:dyDescent="0.2"/>
    <row r="66" spans="32:34" ht="13.2" x14ac:dyDescent="0.2"/>
    <row r="67" spans="32:34" ht="13.2" x14ac:dyDescent="0.2"/>
    <row r="68" spans="32:34" ht="13.2" x14ac:dyDescent="0.2"/>
    <row r="69" spans="32:34" ht="13.2" x14ac:dyDescent="0.2">
      <c r="AF69" s="241"/>
      <c r="AG69" s="241"/>
      <c r="AH69" s="241"/>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1"/>
    </row>
    <row r="83" spans="25:34" ht="13.2" x14ac:dyDescent="0.2">
      <c r="Z83" s="241"/>
      <c r="AA83" s="241"/>
      <c r="AB83" s="241"/>
      <c r="AC83" s="241"/>
      <c r="AD83" s="241"/>
      <c r="AE83" s="241"/>
      <c r="AF83" s="241"/>
      <c r="AG83" s="241"/>
      <c r="AH83" s="241"/>
    </row>
    <row r="84" spans="25:34" ht="13.2" x14ac:dyDescent="0.2"/>
    <row r="85" spans="25:34" ht="13.2" x14ac:dyDescent="0.2"/>
    <row r="86" spans="25:34" ht="13.2" x14ac:dyDescent="0.2"/>
    <row r="87" spans="25:34" ht="13.2" x14ac:dyDescent="0.2"/>
    <row r="88" spans="25:34" ht="13.2" x14ac:dyDescent="0.2">
      <c r="AH88" s="24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1"/>
      <c r="AG94" s="241"/>
      <c r="AH94" s="241"/>
    </row>
    <row r="95" spans="25:34" ht="13.5" customHeight="1" x14ac:dyDescent="0.2">
      <c r="AH95" s="24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1"/>
    </row>
    <row r="102" spans="33:34" ht="13.5" customHeight="1" x14ac:dyDescent="0.2"/>
    <row r="103" spans="33:34" ht="13.5" customHeight="1" x14ac:dyDescent="0.2"/>
    <row r="104" spans="33:34" ht="13.5" customHeight="1" x14ac:dyDescent="0.2">
      <c r="AG104" s="241"/>
      <c r="AH104" s="24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1"/>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1"/>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A7FD" sheet="1" objects="1" scenarios="1"/>
  <dataConsolidate link="1"/>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2">
      <c r="B47" s="10"/>
      <c r="C47" s="1139" t="s">
        <v>3</v>
      </c>
      <c r="D47" s="1139"/>
      <c r="E47" s="1140"/>
      <c r="F47" s="11">
        <v>24.74</v>
      </c>
      <c r="G47" s="12">
        <v>30.49</v>
      </c>
      <c r="H47" s="12">
        <v>37.950000000000003</v>
      </c>
      <c r="I47" s="12">
        <v>44.17</v>
      </c>
      <c r="J47" s="13">
        <v>45.59</v>
      </c>
    </row>
    <row r="48" spans="2:10" ht="57.75" customHeight="1" x14ac:dyDescent="0.2">
      <c r="B48" s="14"/>
      <c r="C48" s="1141" t="s">
        <v>4</v>
      </c>
      <c r="D48" s="1141"/>
      <c r="E48" s="1142"/>
      <c r="F48" s="15">
        <v>14.57</v>
      </c>
      <c r="G48" s="16">
        <v>15.23</v>
      </c>
      <c r="H48" s="16">
        <v>14.25</v>
      </c>
      <c r="I48" s="16">
        <v>9.5</v>
      </c>
      <c r="J48" s="17">
        <v>11.38</v>
      </c>
    </row>
    <row r="49" spans="2:10" ht="57.75" customHeight="1" thickBot="1" x14ac:dyDescent="0.25">
      <c r="B49" s="18"/>
      <c r="C49" s="1143" t="s">
        <v>5</v>
      </c>
      <c r="D49" s="1143"/>
      <c r="E49" s="1144"/>
      <c r="F49" s="19">
        <v>5.35</v>
      </c>
      <c r="G49" s="20" t="s">
        <v>522</v>
      </c>
      <c r="H49" s="20">
        <v>1.45</v>
      </c>
      <c r="I49" s="20" t="s">
        <v>523</v>
      </c>
      <c r="J49" s="21">
        <v>0.57999999999999996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香取市</cp:lastModifiedBy>
  <cp:lastPrinted>2017-03-10T08:54:26Z</cp:lastPrinted>
  <dcterms:created xsi:type="dcterms:W3CDTF">2017-02-15T17:30:32Z</dcterms:created>
  <dcterms:modified xsi:type="dcterms:W3CDTF">2017-03-30T07:47:05Z</dcterms:modified>
  <cp:category/>
</cp:coreProperties>
</file>