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5財政班\30fy\036 財政状況資料集\06 市町村→県（H28決算分　第２弾修正版）\"/>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AM36" i="9"/>
  <c r="C36" i="9"/>
  <c r="BE35" i="9"/>
  <c r="C35" i="9"/>
  <c r="BE34" i="9"/>
  <c r="C34" i="9"/>
  <c r="U34" i="9" s="1"/>
  <c r="U35" i="9" s="1"/>
  <c r="U36" i="9" s="1"/>
  <c r="BW34" i="9" l="1"/>
  <c r="BW35" i="9" s="1"/>
  <c r="BW36" i="9" s="1"/>
  <c r="BW37" i="9" s="1"/>
  <c r="BW38" i="9" s="1"/>
  <c r="BW39" i="9" s="1"/>
  <c r="BW40" i="9" s="1"/>
  <c r="BW41" i="9" s="1"/>
  <c r="BW42" i="9" s="1"/>
  <c r="BW43"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alcChain>
</file>

<file path=xl/sharedStrings.xml><?xml version="1.0" encoding="utf-8"?>
<sst xmlns="http://schemas.openxmlformats.org/spreadsheetml/2006/main" count="1074" uniqueCount="559">
  <si>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</si>
  <si>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</si>
  <si>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</si>
  <si>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</si>
  <si>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</si>
  <si>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</si>
  <si>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</si>
  <si>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</si>
  <si>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</si>
  <si>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</si>
  <si>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</si>
  <si>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</si>
  <si>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</si>
  <si>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</si>
  <si>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</si>
  <si>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</si>
  <si>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</si>
  <si>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</si>
  <si>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</si>
  <si>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</si>
  <si>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</si>
  <si>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</si>
  <si>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</si>
  <si>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</si>
  <si>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</si>
  <si>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</si>
  <si>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</si>
  <si>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</si>
  <si>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</si>
  <si>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</si>
  <si>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</si>
  <si>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</si>
  <si>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</si>
  <si>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</si>
  <si>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</si>
  <si>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</si>
  <si>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</si>
  <si>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</si>
  <si>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</si>
  <si>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</si>
  <si>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</si>
  <si>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</si>
  <si>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</si>
  <si>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</si>
  <si>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</si>
  <si>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</si>
  <si>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</si>
  <si>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</si>
  <si>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</si>
  <si>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</si>
  <si>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</si>
  <si>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</si>
  <si>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</si>
  <si>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</si>
  <si>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</si>
  <si>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</si>
  <si>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</si>
  <si>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</si>
  <si>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</si>
  <si>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</si>
  <si>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</si>
  <si>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</si>
  <si>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</si>
  <si>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</si>
  <si>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</si>
  <si>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</si>
  <si>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</si>
  <si>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</si>
  <si>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</si>
  <si>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</si>
  <si>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</si>
  <si>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</si>
  <si>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</si>
  <si>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</si>
  <si>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</si>
  <si>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</si>
  <si>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</si>
  <si>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</si>
  <si>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</si>
  <si>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</si>
  <si>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</si>
  <si>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</si>
  <si>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南房総市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</si>
  <si>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</si>
  <si>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</si>
  <si>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</si>
  <si>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</si>
  <si>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</si>
  <si>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</si>
  <si>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</si>
  <si>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</si>
  <si>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</si>
  <si>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</si>
  <si>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</si>
  <si>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</si>
  <si>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</si>
  <si>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</si>
  <si>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</si>
  <si>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</si>
  <si>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</si>
  <si>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</si>
  <si>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</si>
  <si>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</si>
  <si>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</si>
  <si>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</si>
  <si>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</si>
  <si>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</si>
  <si>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</si>
  <si>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</si>
  <si>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</si>
  <si>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</si>
  <si>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</si>
  <si>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</si>
  <si>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</si>
  <si>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</si>
  <si>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</si>
  <si>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</si>
  <si>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</si>
  <si>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</si>
  <si>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</si>
  <si>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</si>
  <si>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</si>
  <si>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</si>
  <si>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</si>
  <si>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</si>
  <si>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</si>
  <si>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</si>
  <si>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</si>
  <si>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</si>
  <si>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</si>
  <si>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</si>
  <si>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</si>
  <si>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</si>
  <si>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</si>
  <si>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</si>
  <si>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</si>
  <si>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</si>
  <si>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</si>
  <si>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</si>
  <si>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</si>
  <si>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</si>
  <si>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</si>
  <si>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</si>
  <si>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</si>
  <si>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</si>
  <si>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</si>
  <si>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</si>
  <si>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</si>
  <si>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</si>
  <si>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</si>
  <si>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</si>
  <si>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</si>
  <si>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</si>
  <si>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</si>
  <si>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</si>
  <si>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</si>
  <si>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</si>
  <si>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</si>
  <si>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</si>
  <si>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</si>
  <si>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</si>
  <si>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</si>
  <si>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</si>
  <si>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</si>
  <si>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</si>
  <si>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</si>
  <si>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</si>
  <si>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</si>
  <si>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</si>
  <si>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</si>
  <si>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</si>
  <si>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</si>
  <si>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</si>
  <si>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</si>
  <si>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</si>
  <si>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</si>
  <si>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</si>
  <si>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</si>
  <si>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</si>
  <si>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</si>
  <si>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</si>
  <si>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</si>
  <si>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</si>
  <si>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</si>
  <si>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</si>
  <si>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</si>
  <si>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</si>
  <si>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</si>
  <si>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</si>
  <si>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</si>
  <si>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</si>
  <si>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</si>
  <si>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</si>
  <si>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</si>
  <si>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</si>
  <si>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千葉県南房総市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</si>
  <si>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</si>
  <si>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</si>
  <si>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</si>
  <si>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</si>
  <si>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</si>
  <si>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</si>
  <si>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</si>
  <si>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</si>
  <si>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</si>
  <si>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</si>
  <si>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</si>
  <si>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</si>
  <si>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</si>
  <si>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</si>
  <si>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</si>
  <si>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</si>
  <si>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</si>
  <si>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</si>
  <si>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</si>
  <si>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</si>
  <si>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</si>
  <si>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</si>
  <si>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</si>
  <si>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</si>
  <si>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</si>
  <si>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</si>
  <si>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</si>
  <si>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</si>
  <si>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</si>
  <si>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</si>
  <si>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</si>
  <si>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</si>
  <si>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</si>
  <si>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</si>
  <si>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</si>
  <si>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</si>
  <si>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</si>
  <si>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</si>
  <si>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</si>
  <si>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</si>
  <si>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</si>
  <si>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</si>
  <si>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</si>
  <si>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</si>
  <si>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</si>
  <si>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</si>
  <si>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</si>
  <si>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</si>
  <si>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</si>
  <si>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</si>
  <si>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</si>
  <si>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</si>
  <si>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</si>
  <si>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</si>
  <si>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</si>
  <si>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</si>
  <si>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</si>
  <si>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</si>
  <si>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</si>
  <si>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</si>
  <si>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</si>
  <si>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</si>
  <si>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</si>
  <si>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</si>
  <si>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</si>
  <si>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</si>
  <si>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</si>
  <si>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</si>
  <si>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</si>
  <si>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</si>
  <si>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</si>
  <si>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</si>
  <si>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</si>
  <si>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</si>
  <si>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</si>
  <si>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</si>
  <si>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</si>
  <si>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</si>
  <si>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</si>
  <si>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</si>
  <si>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</si>
  <si>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</si>
  <si>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</si>
  <si>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</si>
  <si>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</si>
  <si>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</si>
  <si>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</si>
  <si>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</si>
  <si>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</si>
  <si>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</si>
  <si>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</si>
  <si>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</si>
  <si>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</si>
  <si>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</si>
  <si>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</si>
  <si>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</si>
  <si>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</si>
  <si>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</si>
  <si>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</si>
  <si>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</si>
  <si>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</si>
  <si>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</si>
  <si>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</si>
  <si>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</si>
  <si>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</si>
  <si>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</si>
  <si>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</si>
  <si>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</si>
  <si>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</si>
  <si>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</si>
  <si>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</si>
  <si>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</si>
  <si>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</si>
  <si>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</si>
  <si>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</si>
  <si>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</si>
  <si>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</si>
  <si>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</si>
  <si>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</si>
  <si>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</si>
  <si>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</si>
  <si>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</si>
  <si>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</si>
  <si>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</si>
  <si>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</si>
  <si>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</si>
  <si>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</si>
  <si>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</si>
  <si>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</si>
  <si>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</si>
  <si>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</si>
  <si>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</si>
  <si>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</si>
  <si>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</si>
  <si>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</si>
  <si>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</si>
  <si>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</si>
  <si>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</si>
  <si>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</si>
  <si>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</si>
  <si>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</si>
  <si>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</si>
  <si>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</si>
  <si>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</si>
  <si>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</si>
  <si>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</si>
  <si>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</si>
  <si>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</si>
  <si>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千葉県南房総市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</si>
  <si>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</si>
  <si>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</si>
  <si>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</si>
  <si>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</si>
  <si>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</si>
  <si>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</si>
  <si>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</si>
  <si>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</si>
  <si>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</si>
  <si>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</si>
  <si>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</si>
  <si>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</si>
  <si>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</si>
  <si>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</si>
  <si>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</si>
  <si>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</si>
  <si>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</si>
  <si>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</si>
  <si>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</si>
  <si>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</si>
  <si>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</si>
  <si>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</si>
  <si>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</si>
  <si>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</si>
  <si>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</si>
  <si>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</si>
  <si>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</si>
  <si>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</si>
  <si>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</si>
  <si>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</si>
  <si>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</si>
  <si>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</si>
  <si>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</si>
  <si>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</si>
  <si>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</si>
  <si>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</si>
  <si>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</si>
  <si>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</si>
  <si>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国保病院事業会計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</si>
  <si>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</si>
  <si>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</si>
  <si>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</si>
  <si>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</si>
  <si>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</si>
  <si>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</si>
  <si>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</si>
  <si>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</si>
  <si>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</si>
  <si>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</si>
  <si>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</si>
  <si>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</si>
  <si>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</si>
  <si>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</si>
  <si>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</si>
  <si>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</si>
  <si>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</si>
  <si>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</si>
  <si>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</si>
  <si>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</si>
  <si>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</si>
  <si>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</si>
  <si>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</si>
  <si>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</si>
  <si>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</si>
  <si>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</si>
  <si>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</si>
  <si>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</si>
  <si>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</si>
  <si>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</si>
  <si>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</si>
  <si>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</si>
  <si>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</si>
  <si>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</si>
  <si>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</si>
  <si>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</si>
  <si>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</si>
  <si>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</si>
  <si>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</si>
  <si>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</si>
  <si>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</si>
  <si>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</si>
  <si>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</si>
  <si>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</si>
  <si>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</si>
  <si>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</si>
  <si>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</si>
  <si>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</si>
  <si>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</si>
  <si>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</si>
  <si>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</si>
  <si>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</si>
  <si>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</si>
  <si>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</si>
  <si>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</si>
  <si>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</si>
  <si>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</si>
  <si>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</si>
  <si>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</si>
  <si>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</si>
  <si>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</si>
  <si>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</si>
  <si>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</si>
  <si>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</si>
  <si>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</si>
  <si>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</si>
  <si>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</si>
  <si>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</si>
  <si>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</si>
  <si>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</si>
  <si>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</si>
  <si>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</si>
  <si>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</si>
  <si>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</si>
  <si>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</si>
  <si>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</si>
  <si>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</si>
  <si>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</si>
  <si>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</si>
  <si>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</si>
  <si>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</si>
  <si>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</si>
  <si>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</si>
  <si>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</si>
  <si>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</si>
  <si>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</si>
  <si>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</si>
  <si>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</si>
  <si>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</si>
  <si>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</si>
  <si>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</si>
  <si>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</si>
  <si>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</si>
  <si>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</si>
  <si>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</si>
  <si>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</si>
  <si>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</si>
  <si>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</si>
  <si>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</si>
  <si>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</si>
  <si>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</si>
  <si>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</si>
  <si>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</si>
  <si>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</si>
  <si>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</si>
  <si>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</si>
  <si>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</si>
  <si>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</si>
  <si>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</si>
  <si>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</si>
  <si>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</si>
  <si>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</si>
  <si>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</si>
  <si>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</si>
  <si>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</si>
  <si>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</si>
  <si>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</si>
  <si>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</si>
  <si>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</si>
  <si>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</si>
  <si>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</si>
  <si>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</si>
  <si>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</si>
  <si>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</si>
  <si>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</si>
  <si>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</si>
  <si>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</si>
  <si>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</si>
  <si>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</si>
  <si>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</si>
  <si>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</si>
  <si>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</si>
  <si>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</si>
  <si>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</si>
  <si>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</si>
  <si>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2.88</t>
  </si>
  <si>
    <t>▲ 0.64</t>
  </si>
  <si>
    <t>▲ 14.38</t>
  </si>
  <si>
    <t>▲ 0.88</t>
  </si>
  <si>
    <t>水道事業会計</t>
  </si>
  <si>
    <t>一般会計</t>
  </si>
  <si>
    <t>国民健康保険特別会計</t>
  </si>
  <si>
    <t>国保病院事業会計</t>
  </si>
  <si>
    <t>介護保険特別会計</t>
  </si>
  <si>
    <t>後期高齢者医療特別会計</t>
  </si>
  <si>
    <t>その他会計（赤字）</t>
  </si>
  <si>
    <t>その他会計（黒字）</t>
  </si>
  <si>
    <t>富楽里とみやま</t>
    <rPh sb="0" eb="3">
      <t>フラリ</t>
    </rPh>
    <phoneticPr fontId="2"/>
  </si>
  <si>
    <t>千倉黒潮物産センター</t>
    <rPh sb="0" eb="2">
      <t>チクラ</t>
    </rPh>
    <rPh sb="2" eb="4">
      <t>クロシオ</t>
    </rPh>
    <rPh sb="4" eb="6">
      <t>ブッサン</t>
    </rPh>
    <phoneticPr fontId="2"/>
  </si>
  <si>
    <t>ちば南房総</t>
    <rPh sb="2" eb="3">
      <t>ミナミ</t>
    </rPh>
    <rPh sb="3" eb="5">
      <t>ボウソウ</t>
    </rPh>
    <phoneticPr fontId="2"/>
  </si>
  <si>
    <t>南房総農業支援センター</t>
    <rPh sb="0" eb="1">
      <t>ミナミ</t>
    </rPh>
    <rPh sb="1" eb="3">
      <t>ボウソウ</t>
    </rPh>
    <rPh sb="3" eb="5">
      <t>ノウギョウ</t>
    </rPh>
    <rPh sb="5" eb="7">
      <t>シエン</t>
    </rPh>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</si>
  <si>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</si>
  <si>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</si>
  <si>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</si>
  <si>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</si>
  <si>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</si>
  <si>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</si>
  <si>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安房郡市広域市町村圏事務組合（一般会計）</t>
  </si>
  <si>
    <t>鋸南地区環境衛生組合（一般会計）</t>
  </si>
  <si>
    <t>南房総広域水道企業団（水道用水供給事業会計）</t>
  </si>
  <si>
    <t>三芳水道企業団（水道会計）</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</si>
  <si>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</si>
  <si>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</si>
  <si>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</si>
  <si>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</si>
  <si>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０となっている一方、有形固定資産減価償却率が類似団体と比較し、高い数値となっている。今後は余剰施設の削減、施設の更新に取り組むとともに、今後も有利な地方債の活用に努めるなど健全性を確保する。</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</si>
  <si>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</si>
  <si>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</si>
  <si>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</si>
  <si>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</si>
  <si>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</si>
  <si>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</si>
  <si>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将来負担比率は0となっており、実質公債費比率も類似団体と比較し、低い数値となっている。今後も有利な地方債の活用に努めるなど健全性を確保する。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</si>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</sst>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extLst>
            <c:ext xmlns:c16="http://schemas.microsoft.com/office/drawing/2014/chart" uri="{C3380CC4-5D6E-409C-BE32-E72D297353CC}">
              <c16:uniqueId val="{00000000-90B3-4909-9487-1F06B7895BD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63214</c:v>
                </c:pt>
                <c:pt idx="1">
                  <c:v>101061</c:v>
                </c:pt>
                <c:pt idx="2">
                  <c:v>96982</c:v>
                </c:pt>
                <c:pt idx="3">
                  <c:v>107310</c:v>
                </c:pt>
                <c:pt idx="4">
                  <c:v>44849</c:v>
                </c:pt>
              </c:numCache>
            </c:numRef>
          </c:val>
          <c:smooth val="0"/>
          <c:extLst>
            <c:ext xmlns:c16="http://schemas.microsoft.com/office/drawing/2014/chart" uri="{C3380CC4-5D6E-409C-BE32-E72D297353CC}">
              <c16:uniqueId val="{00000001-90B3-4909-9487-1F06B7895BD0}"/>
            </c:ext>
          </c:extLst>
        </c:ser>
        <c:dLbls>
          <c:showLegendKey val="0"/>
          <c:showVal val="0"/>
          <c:showCatName val="0"/>
          <c:showSerName val="0"/>
          <c:showPercent val="0"/>
          <c:showBubbleSize val="0"/>
        </c:dLbls>
        <c:marker val="1"/>
        <c:smooth val="0"/>
        <c:axId val="421392000"/>
        <c:axId val="421798080"/>
      </c:lineChart>
      <c:catAx>
        <c:axId val="421392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1798080"/>
        <c:crosses val="autoZero"/>
        <c:auto val="1"/>
        <c:lblAlgn val="ctr"/>
        <c:lblOffset val="100"/>
        <c:tickLblSkip val="1"/>
        <c:tickMarkSkip val="1"/>
        <c:noMultiLvlLbl val="0"/>
      </c:catAx>
      <c:valAx>
        <c:axId val="4217980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1392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7.07</c:v>
                </c:pt>
                <c:pt idx="1">
                  <c:v>8.18</c:v>
                </c:pt>
                <c:pt idx="2">
                  <c:v>6.47</c:v>
                </c:pt>
                <c:pt idx="3">
                  <c:v>6.46</c:v>
                </c:pt>
                <c:pt idx="4">
                  <c:v>5.64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46.95</c:v>
                </c:pt>
                <c:pt idx="1">
                  <c:v>44.9</c:v>
                </c:pt>
                <c:pt idx="2">
                  <c:v>31.96</c:v>
                </c:pt>
                <c:pt idx="3">
                  <c:v>31.99</c:v>
                </c:pt>
                <c:pt idx="4">
                  <c:v>32.54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21798464"/>
        <c:axId val="425562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-2.88</c:v>
                </c:pt>
                <c:pt idx="1">
                  <c:v>-0.64</c:v>
                </c:pt>
                <c:pt idx="2">
                  <c:v>-14.38</c:v>
                </c:pt>
                <c:pt idx="3">
                  <c:v>0.08</c:v>
                </c:pt>
                <c:pt idx="4">
                  <c:v>-0.88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21798464"/>
        <c:axId val="425562680"/>
      </c:lineChart>
      <c:catAx>
        <c:axId val="42179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5562680"/>
        <c:crosses val="autoZero"/>
        <c:auto val="1"/>
        <c:lblAlgn val="ctr"/>
        <c:lblOffset val="100"/>
        <c:tickLblSkip val="1"/>
        <c:tickMarkSkip val="1"/>
        <c:noMultiLvlLbl val="0"/>
      </c:catAx>
      <c:valAx>
        <c:axId val="425562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79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0.88</c:v>
                </c:pt>
                <c:pt idx="2">
                  <c:v>#N/A</c:v>
                </c:pt>
                <c:pt idx="3">
                  <c:v>1.1100000000000001</c:v>
                </c:pt>
                <c:pt idx="4">
                  <c:v>#N/A</c:v>
                </c:pt>
                <c:pt idx="5">
                  <c:v>0.63</c:v>
                </c:pt>
                <c:pt idx="6">
                  <c:v>#N/A</c:v>
                </c:pt>
                <c:pt idx="7">
                  <c:v>1.35</c:v>
                </c:pt>
                <c:pt idx="8">
                  <c:v>#N/A</c:v>
                </c:pt>
                <c:pt idx="9">
                  <c:v>1.1399999999999999</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国保病院事業会計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1.61</c:v>
                </c:pt>
                <c:pt idx="2">
                  <c:v>#N/A</c:v>
                </c:pt>
                <c:pt idx="3">
                  <c:v>1.88</c:v>
                </c:pt>
                <c:pt idx="4">
                  <c:v>#N/A</c:v>
                </c:pt>
                <c:pt idx="5">
                  <c:v>2.63</c:v>
                </c:pt>
                <c:pt idx="6">
                  <c:v>#N/A</c:v>
                </c:pt>
                <c:pt idx="7">
                  <c:v>2.64</c:v>
                </c:pt>
                <c:pt idx="8">
                  <c:v>#N/A</c:v>
                </c:pt>
                <c:pt idx="9">
                  <c:v>2.42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3.35</c:v>
                </c:pt>
                <c:pt idx="2">
                  <c:v>#N/A</c:v>
                </c:pt>
                <c:pt idx="3">
                  <c:v>3.24</c:v>
                </c:pt>
                <c:pt idx="4">
                  <c:v>#N/A</c:v>
                </c:pt>
                <c:pt idx="5">
                  <c:v>3.06</c:v>
                </c:pt>
                <c:pt idx="6">
                  <c:v>#N/A</c:v>
                </c:pt>
                <c:pt idx="7">
                  <c:v>2.63</c:v>
                </c:pt>
                <c:pt idx="8">
                  <c:v>#N/A</c:v>
                </c:pt>
                <c:pt idx="9">
                  <c:v>4.25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7.07</c:v>
                </c:pt>
                <c:pt idx="2">
                  <c:v>#N/A</c:v>
                </c:pt>
                <c:pt idx="3">
                  <c:v>8.17</c:v>
                </c:pt>
                <c:pt idx="4">
                  <c:v>#N/A</c:v>
                </c:pt>
                <c:pt idx="5">
                  <c:v>6.47</c:v>
                </c:pt>
                <c:pt idx="6">
                  <c:v>#N/A</c:v>
                </c:pt>
                <c:pt idx="7">
                  <c:v>6.46</c:v>
                </c:pt>
                <c:pt idx="8">
                  <c:v>#N/A</c:v>
                </c:pt>
                <c:pt idx="9">
                  <c:v>5.64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7.96</c:v>
                </c:pt>
                <c:pt idx="2">
                  <c:v>#N/A</c:v>
                </c:pt>
                <c:pt idx="3">
                  <c:v>9.07</c:v>
                </c:pt>
                <c:pt idx="4">
                  <c:v>#N/A</c:v>
                </c:pt>
                <c:pt idx="5">
                  <c:v>9.09</c:v>
                </c:pt>
                <c:pt idx="6">
                  <c:v>#N/A</c:v>
                </c:pt>
                <c:pt idx="7">
                  <c:v>9.8800000000000008</c:v>
                </c:pt>
                <c:pt idx="8">
                  <c:v>#N/A</c:v>
                </c:pt>
                <c:pt idx="9">
                  <c:v>9.99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19504288"/>
        <c:axId val="426740000"/>
      </c:barChart>
      <c:catAx>
        <c:axId val="41950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6740000"/>
        <c:crosses val="autoZero"/>
        <c:auto val="1"/>
        <c:lblAlgn val="ctr"/>
        <c:lblOffset val="100"/>
        <c:tickLblSkip val="1"/>
        <c:tickMarkSkip val="1"/>
        <c:noMultiLvlLbl val="0"/>
      </c:catAx>
      <c:valAx>
        <c:axId val="426740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9504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2411</c:v>
                </c:pt>
                <c:pt idx="5">
                  <c:v>2485</c:v>
                </c:pt>
                <c:pt idx="8">
                  <c:v>2662</c:v>
                </c:pt>
                <c:pt idx="11">
                  <c:v>2628</c:v>
                </c:pt>
                <c:pt idx="14">
                  <c:v>2840</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70</c:v>
                </c:pt>
                <c:pt idx="3">
                  <c:v>57</c:v>
                </c:pt>
                <c:pt idx="6">
                  <c:v>42</c:v>
                </c:pt>
                <c:pt idx="9">
                  <c:v>35</c:v>
                </c:pt>
                <c:pt idx="12">
                  <c:v>29</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113</c:v>
                </c:pt>
                <c:pt idx="3">
                  <c:v>90</c:v>
                </c:pt>
                <c:pt idx="6">
                  <c:v>90</c:v>
                </c:pt>
                <c:pt idx="9">
                  <c:v>81</c:v>
                </c:pt>
                <c:pt idx="12">
                  <c:v>90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121</c:v>
                </c:pt>
                <c:pt idx="3">
                  <c:v>61</c:v>
                </c:pt>
                <c:pt idx="6">
                  <c:v>59</c:v>
                </c:pt>
                <c:pt idx="9">
                  <c:v>73</c:v>
                </c:pt>
                <c:pt idx="12">
                  <c:v>71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3012</c:v>
                </c:pt>
                <c:pt idx="3">
                  <c:v>3013</c:v>
                </c:pt>
                <c:pt idx="6">
                  <c:v>3343</c:v>
                </c:pt>
                <c:pt idx="9">
                  <c:v>3411</c:v>
                </c:pt>
                <c:pt idx="12">
                  <c:v>3652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28594672"/>
        <c:axId val="427030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905</c:v>
                </c:pt>
                <c:pt idx="2">
                  <c:v>#N/A</c:v>
                </c:pt>
                <c:pt idx="3">
                  <c:v>#N/A</c:v>
                </c:pt>
                <c:pt idx="4">
                  <c:v>736</c:v>
                </c:pt>
                <c:pt idx="5">
                  <c:v>#N/A</c:v>
                </c:pt>
                <c:pt idx="6">
                  <c:v>#N/A</c:v>
                </c:pt>
                <c:pt idx="7">
                  <c:v>872</c:v>
                </c:pt>
                <c:pt idx="8">
                  <c:v>#N/A</c:v>
                </c:pt>
                <c:pt idx="9">
                  <c:v>#N/A</c:v>
                </c:pt>
                <c:pt idx="10">
                  <c:v>972</c:v>
                </c:pt>
                <c:pt idx="11">
                  <c:v>#N/A</c:v>
                </c:pt>
                <c:pt idx="12">
                  <c:v>#N/A</c:v>
                </c:pt>
                <c:pt idx="13">
                  <c:v>1002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28594672"/>
        <c:axId val="427030328"/>
      </c:lineChart>
      <c:catAx>
        <c:axId val="42859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7030328"/>
        <c:crosses val="autoZero"/>
        <c:auto val="1"/>
        <c:lblAlgn val="ctr"/>
        <c:lblOffset val="100"/>
        <c:tickLblSkip val="1"/>
        <c:tickMarkSkip val="1"/>
        <c:noMultiLvlLbl val="0"/>
      </c:catAx>
      <c:valAx>
        <c:axId val="427030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859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23812</c:v>
                </c:pt>
                <c:pt idx="5">
                  <c:v>24119</c:v>
                </c:pt>
                <c:pt idx="8">
                  <c:v>24035</c:v>
                </c:pt>
                <c:pt idx="11">
                  <c:v>24961</c:v>
                </c:pt>
                <c:pt idx="14">
                  <c:v>24232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254</c:v>
                </c:pt>
                <c:pt idx="5">
                  <c:v>230</c:v>
                </c:pt>
                <c:pt idx="8">
                  <c:v>206</c:v>
                </c:pt>
                <c:pt idx="11">
                  <c:v>180</c:v>
                </c:pt>
                <c:pt idx="14">
                  <c:v>154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14044</c:v>
                </c:pt>
                <c:pt idx="5">
                  <c:v>15701</c:v>
                </c:pt>
                <c:pt idx="8">
                  <c:v>17167</c:v>
                </c:pt>
                <c:pt idx="11">
                  <c:v>18894</c:v>
                </c:pt>
                <c:pt idx="14">
                  <c:v>19936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7509</c:v>
                </c:pt>
                <c:pt idx="3">
                  <c:v>7205</c:v>
                </c:pt>
                <c:pt idx="6">
                  <c:v>6715</c:v>
                </c:pt>
                <c:pt idx="9">
                  <c:v>6391</c:v>
                </c:pt>
                <c:pt idx="12">
                  <c:v>6113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530</c:v>
                </c:pt>
                <c:pt idx="3">
                  <c:v>461</c:v>
                </c:pt>
                <c:pt idx="6">
                  <c:v>413</c:v>
                </c:pt>
                <c:pt idx="9">
                  <c:v>396</c:v>
                </c:pt>
                <c:pt idx="12">
                  <c:v>478</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641</c:v>
                </c:pt>
                <c:pt idx="3">
                  <c:v>642</c:v>
                </c:pt>
                <c:pt idx="6">
                  <c:v>693</c:v>
                </c:pt>
                <c:pt idx="9">
                  <c:v>734</c:v>
                </c:pt>
                <c:pt idx="12">
                  <c:v>795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87</c:v>
                </c:pt>
                <c:pt idx="3">
                  <c:v>80</c:v>
                </c:pt>
                <c:pt idx="6">
                  <c:v>74</c:v>
                </c:pt>
                <c:pt idx="9">
                  <c:v>67</c:v>
                </c:pt>
                <c:pt idx="12">
                  <c:v>67</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28424</c:v>
                </c:pt>
                <c:pt idx="3">
                  <c:v>28654</c:v>
                </c:pt>
                <c:pt idx="6">
                  <c:v>27874</c:v>
                </c:pt>
                <c:pt idx="9">
                  <c:v>28202</c:v>
                </c:pt>
                <c:pt idx="12">
                  <c:v>26481</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31846064"/>
        <c:axId val="430010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31846064"/>
        <c:axId val="430010944"/>
      </c:lineChart>
      <c:catAx>
        <c:axId val="43184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0010944"/>
        <c:crosses val="autoZero"/>
        <c:auto val="1"/>
        <c:lblAlgn val="ctr"/>
        <c:lblOffset val="100"/>
        <c:tickLblSkip val="1"/>
        <c:tickMarkSkip val="1"/>
        <c:noMultiLvlLbl val="0"/>
      </c:catAx>
      <c:valAx>
        <c:axId val="430010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1846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{BB09657A-AD59-498F-9ED2-28342A46E328}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6C2F-45D0-8336-0EC982205839}"/>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{51F0C293-FCA0-4586-A069-AD4104E35090}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6C2F-45D0-8336-0EC982205839}"/>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{66FBEE93-AEA5-4BE8-9D3F-3C896ABCC145}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6C2F-45D0-8336-0EC982205839}"/>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{73606FAF-7DC1-4622-A150-6B43138ABD80}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6C2F-45D0-8336-0EC982205839}"/>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{F4699D3F-0BE2-43E7-ABA4-E4CB74D4F773}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6C2F-45D0-8336-0EC9822058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59.7</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6C2F-45D0-8336-0EC982205839}"/>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{28714729-8A1F-4E28-A2B0-0B3ACD773E06}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6C2F-45D0-8336-0EC982205839}"/>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{B3E8E603-E378-4623-8509-EE961FF50074}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6C2F-45D0-8336-0EC982205839}"/>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{D304EC65-96FB-424B-8716-77B407F6E9B8}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6C2F-45D0-8336-0EC982205839}"/>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{BC6B8709-11C1-4D7A-883C-4496D061B9BB}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6C2F-45D0-8336-0EC982205839}"/>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{0DEAA61A-0CA2-49A2-A7DA-1765397187CC}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6C2F-45D0-8336-0EC9822058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58.5</c:v>
                </c:pt>
              </c:numCache>
            </c:numRef>
          </c:yVal>
          <c:smooth val="0"/>
          <c:extLst>
            <c:ext xmlns:c16="http://schemas.microsoft.com/office/drawing/2014/chart" uri="{C3380CC4-5D6E-409C-BE32-E72D297353CC}">
              <c16:uniqueId val="{0000000B-6C2F-45D0-8336-0EC982205839}"/>
            </c:ext>
          </c:extLst>
        </c:ser>
        <c:dLbls>
          <c:showLegendKey val="0"/>
          <c:showVal val="0"/>
          <c:showCatName val="0"/>
          <c:showSerName val="0"/>
          <c:showPercent val="0"/>
          <c:showBubbleSize val="0"/>
        </c:dLbls>
        <c:axId val="72918528"/>
        <c:axId val="72920448"/>
      </c:scatterChart>
      <c:valAx>
        <c:axId val="72918528"/>
        <c:scaling>
          <c:orientation val="minMax"/>
          <c:max val="63.5"/>
          <c:min val="42.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920448"/>
        <c:crosses val="autoZero"/>
        <c:crossBetween val="midCat"/>
      </c:valAx>
      <c:valAx>
        <c:axId val="72920448"/>
        <c:scaling>
          <c:orientation val="minMax"/>
          <c:max val="70.2"/>
          <c:min val="46.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9185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{31793D1B-C251-48F4-B0E9-B5EC27998A76}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E5FD-4A07-9762-E82A415791B5}"/>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{4A8F838B-0A1C-438B-ADDE-91DF9A99EA24}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E5FD-4A07-9762-E82A415791B5}"/>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{FEF2720D-E167-4BC2-B137-0C118422D36E}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E5FD-4A07-9762-E82A415791B5}"/>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{71991CAF-5425-4E83-AAF9-B7B536870243}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E5FD-4A07-9762-E82A415791B5}"/>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{CA32CCE4-A06A-4F4A-ACDA-54CE94AF7DBB}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E5FD-4A07-9762-E82A415791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8.1</c:v>
                </c:pt>
                <c:pt idx="1">
                  <c:v>6.8</c:v>
                </c:pt>
                <c:pt idx="2">
                  <c:v>6.3</c:v>
                </c:pt>
                <c:pt idx="3">
                  <c:v>6.5</c:v>
                </c:pt>
                <c:pt idx="4">
                  <c:v>7.3</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E5FD-4A07-9762-E82A415791B5}"/>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{68AE7059-7591-4663-8FC6-8D3388DE3696}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E5FD-4A07-9762-E82A415791B5}"/>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{E82141FC-9C1B-42BB-AB1C-F6AE5F6B22BC}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E5FD-4A07-9762-E82A415791B5}"/>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{7FF96884-6A6F-44C4-8712-51EDBC41973A}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E5FD-4A07-9762-E82A415791B5}"/>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{FFF8B15B-839D-47B2-BEFB-4AF8B9719D9D}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E5FD-4A07-9762-E82A415791B5}"/>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{6074D752-ADBE-4D7C-9107-968EDB59D506}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E5FD-4A07-9762-E82A415791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c:ext xmlns:c16="http://schemas.microsoft.com/office/drawing/2014/chart" uri="{C3380CC4-5D6E-409C-BE32-E72D297353CC}">
              <c16:uniqueId val="{0000000B-E5FD-4A07-9762-E82A415791B5}"/>
            </c:ext>
          </c:extLst>
        </c:ser>
        <c:dLbls>
          <c:showLegendKey val="0"/>
          <c:showVal val="0"/>
          <c:showCatName val="0"/>
          <c:showSerName val="0"/>
          <c:showPercent val="0"/>
          <c:showBubbleSize val="0"/>
        </c:dLbls>
        <c:axId val="72811648"/>
        <c:axId val="72813568"/>
      </c:scatterChart>
      <c:valAx>
        <c:axId val="72811648"/>
        <c:scaling>
          <c:orientation val="minMax"/>
          <c:max val="13.1"/>
          <c:min val="9.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13568"/>
        <c:crosses val="autoZero"/>
        <c:crossBetween val="midCat"/>
      </c:valAx>
      <c:valAx>
        <c:axId val="72813568"/>
        <c:scaling>
          <c:orientation val="minMax"/>
          <c:max val="80"/>
          <c:min val="5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116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これまでは、新規起債を臨時財政対策債、合併特例事業債、過疎対策事業債等、普通交付税に高率で算入される非常に有利なものに限定してきたため、比率は減少傾向にあった。</a:t>
          </a:r>
          <a:endParaRPr lang="ja-JP" altLang="ja-JP" sz="1400">
            <a:effectLst/>
          </a:endParaRPr>
        </a:p>
        <a:p>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以降、比率が増加しているが、これは、</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借入れ分より、償還期間の短縮を実施したためである。</a:t>
          </a:r>
          <a:endParaRPr lang="ja-JP" altLang="ja-JP" sz="1400">
            <a:effectLst/>
          </a:endParaRPr>
        </a:p>
        <a:p>
          <a:r>
            <a:rPr kumimoji="1" lang="ja-JP" altLang="ja-JP" sz="1100">
              <a:solidFill>
                <a:schemeClr val="dk1"/>
              </a:solidFill>
              <a:effectLst/>
              <a:latin typeface="+mn-lt"/>
              <a:ea typeface="+mn-ea"/>
              <a:cs typeface="+mn-cs"/>
            </a:rPr>
            <a:t>今後も有利な起債の活用に努めるとともに、減債基金への計画的な積立等を行い、公債費負担の低減を図る。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将来負担比率（分子）の主要因である一般会計等に係る地方債の現在高は平成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年度をピークに依然として高水準にあるものの、充当可能基金と基準財政需要額算入見込額の増加額はそれを上回り、平成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年度以降、一貫して減少している。</a:t>
          </a:r>
          <a:endParaRPr lang="ja-JP" altLang="ja-JP" sz="1400">
            <a:effectLst/>
          </a:endParaRPr>
        </a:p>
        <a:p>
          <a:r>
            <a:rPr kumimoji="1" lang="ja-JP" altLang="en-US" sz="1100">
              <a:solidFill>
                <a:schemeClr val="dk1"/>
              </a:solidFill>
              <a:effectLst/>
              <a:latin typeface="+mn-lt"/>
              <a:ea typeface="+mn-ea"/>
              <a:cs typeface="+mn-cs"/>
            </a:rPr>
            <a:t>引き続き地方債の抑制など健全性を確保する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千葉県南房総市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39,733
39,426
230.15
23,099,851
22,163,745
874,847
15,502,635
26,480,662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余剰施設の削減には取り組んでいるものの、施設の更新が思うように進んでいないため、有形固定資産減価償却率が類似団体と比較し、高い数値となっている。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70" name="直線コネクタ 69"/>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71"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72" name="直線コネクタ 71"/>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73"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74" name="直線コネクタ 73"/>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75"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6" name="フローチャート : 判断 75"/>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7" name="フローチャート : 判断 76"/>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61807</xdr:rowOff>
    </xdr:from>
    <xdr:to>
      <xdr:col>3</xdr:col>
      <xdr:colOff>511175</xdr:colOff>
      <xdr:row>28</xdr:row>
      <xdr:rowOff>163407</xdr:rowOff>
    </xdr:to>
    <xdr:sp macro="" textlink="">
      <xdr:nvSpPr>
        <xdr:cNvPr id="83" name="円/楕円 82"/>
        <xdr:cNvSpPr/>
      </xdr:nvSpPr>
      <xdr:spPr>
        <a:xfrm>
          <a:off x="4000500" y="564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129557</xdr:rowOff>
    </xdr:from>
    <xdr:ext cx="405111" cy="259045"/>
    <xdr:sp macro="" textlink="">
      <xdr:nvSpPr>
        <xdr:cNvPr id="84" name="n_1aveValue有形固定資産減価償却率"/>
        <xdr:cNvSpPr txBox="1"/>
      </xdr:nvSpPr>
      <xdr:spPr>
        <a:xfrm>
          <a:off x="3836043"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8484</xdr:rowOff>
    </xdr:from>
    <xdr:ext cx="405111" cy="259045"/>
    <xdr:sp macro="" textlink="">
      <xdr:nvSpPr>
        <xdr:cNvPr id="85" name="n_1mainValue有形固定資産減価償却率"/>
        <xdr:cNvSpPr txBox="1"/>
      </xdr:nvSpPr>
      <xdr:spPr>
        <a:xfrm>
          <a:off x="3836043" y="541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千葉県南房総市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39,733
39,426
230.15
23,099,851
22,163,745
874,847
15,502,635
26,480,662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xdr:cNvSpPr txBox="1"/>
      </xdr:nvSpPr>
      <xdr:spPr>
        <a:xfrm>
          <a:off x="472440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82550</xdr:rowOff>
    </xdr:from>
    <xdr:to>
      <xdr:col>5</xdr:col>
      <xdr:colOff>409575</xdr:colOff>
      <xdr:row>34</xdr:row>
      <xdr:rowOff>12700</xdr:rowOff>
    </xdr:to>
    <xdr:sp macro="" textlink="">
      <xdr:nvSpPr>
        <xdr:cNvPr id="66" name="円/楕円 65"/>
        <xdr:cNvSpPr/>
      </xdr:nvSpPr>
      <xdr:spPr>
        <a:xfrm>
          <a:off x="3746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20972</xdr:rowOff>
    </xdr:from>
    <xdr:ext cx="405111" cy="259045"/>
    <xdr:sp macro="" textlink="">
      <xdr:nvSpPr>
        <xdr:cNvPr id="67" name="n_1aveValue【道路】&#10;有形固定資産減価償却率"/>
        <xdr:cNvSpPr txBox="1"/>
      </xdr:nvSpPr>
      <xdr:spPr>
        <a:xfrm>
          <a:off x="3582043"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29227</xdr:rowOff>
    </xdr:from>
    <xdr:ext cx="405111" cy="259045"/>
    <xdr:sp macro="" textlink="">
      <xdr:nvSpPr>
        <xdr:cNvPr id="68" name="n_1mainValue【道路】&#10;有形固定資産減価償却率"/>
        <xdr:cNvSpPr txBox="1"/>
      </xdr:nvSpPr>
      <xdr:spPr>
        <a:xfrm>
          <a:off x="3582043"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79" name="直線コネクタ 7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0" name="テキスト ボックス 7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1" name="直線コネクタ 8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2" name="テキスト ボックス 8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3" name="直線コネクタ 8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4" name="テキスト ボックス 8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5" name="直線コネクタ 8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6" name="テキスト ボックス 8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7" name="直線コネクタ 8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8" name="テキスト ボックス 8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8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0" name="直線コネクタ 89"/>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1"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2" name="直線コネクタ 91"/>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3"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4" name="直線コネクタ 93"/>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5"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6" name="フローチャート : 判断 95"/>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97" name="フローチャート : 判断 96"/>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167704</xdr:rowOff>
    </xdr:from>
    <xdr:to>
      <xdr:col>14</xdr:col>
      <xdr:colOff>79375</xdr:colOff>
      <xdr:row>39</xdr:row>
      <xdr:rowOff>97854</xdr:rowOff>
    </xdr:to>
    <xdr:sp macro="" textlink="">
      <xdr:nvSpPr>
        <xdr:cNvPr id="103" name="円/楕円 102"/>
        <xdr:cNvSpPr/>
      </xdr:nvSpPr>
      <xdr:spPr>
        <a:xfrm>
          <a:off x="9588500" y="668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51333</xdr:rowOff>
    </xdr:from>
    <xdr:ext cx="534377" cy="259045"/>
    <xdr:sp macro="" textlink="">
      <xdr:nvSpPr>
        <xdr:cNvPr id="104" name="n_1aveValue【道路】&#10;一人当たり延長"/>
        <xdr:cNvSpPr txBox="1"/>
      </xdr:nvSpPr>
      <xdr:spPr>
        <a:xfrm>
          <a:off x="9359410" y="639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88981</xdr:rowOff>
    </xdr:from>
    <xdr:ext cx="534377" cy="259045"/>
    <xdr:sp macro="" textlink="">
      <xdr:nvSpPr>
        <xdr:cNvPr id="105" name="n_1mainValue【道路】&#10;一人当たり延長"/>
        <xdr:cNvSpPr txBox="1"/>
      </xdr:nvSpPr>
      <xdr:spPr>
        <a:xfrm>
          <a:off x="9359410" y="677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18.775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6" name="正方形/長方形 10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3" name="正方形/長方形 11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6" name="テキスト ボックス 12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0" name="直線コネクタ 129"/>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1"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2" name="直線コネクタ 131"/>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3"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4" name="直線コネクタ 133"/>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35"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36" name="フローチャート : 判断 135"/>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37" name="フローチャート : 判断 136"/>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33020</xdr:rowOff>
    </xdr:from>
    <xdr:to>
      <xdr:col>5</xdr:col>
      <xdr:colOff>409575</xdr:colOff>
      <xdr:row>60</xdr:row>
      <xdr:rowOff>134620</xdr:rowOff>
    </xdr:to>
    <xdr:sp macro="" textlink="">
      <xdr:nvSpPr>
        <xdr:cNvPr id="143" name="円/楕円 142"/>
        <xdr:cNvSpPr/>
      </xdr:nvSpPr>
      <xdr:spPr>
        <a:xfrm>
          <a:off x="3746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86377</xdr:rowOff>
    </xdr:from>
    <xdr:ext cx="405111" cy="259045"/>
    <xdr:sp macro="" textlink="">
      <xdr:nvSpPr>
        <xdr:cNvPr id="144" name="n_1aveValue【橋りょう・トンネル】&#10;有形固定資産減価償却率"/>
        <xdr:cNvSpPr txBox="1"/>
      </xdr:nvSpPr>
      <xdr:spPr>
        <a:xfrm>
          <a:off x="3582043"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125747</xdr:rowOff>
    </xdr:from>
    <xdr:ext cx="405111" cy="259045"/>
    <xdr:sp macro="" textlink="">
      <xdr:nvSpPr>
        <xdr:cNvPr id="145" name="n_1mainValue【橋りょう・トンネル】&#10;有形固定資産減価償却率"/>
        <xdr:cNvSpPr txBox="1"/>
      </xdr:nvSpPr>
      <xdr:spPr>
        <a:xfrm>
          <a:off x="3582043"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152,635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7" name="テキスト ボックス 15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9" name="テキスト ボックス 15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1" name="テキスト ボックス 16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3" name="テキスト ボックス 16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5" name="テキスト ボックス 16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69" name="直線コネクタ 168"/>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0"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1" name="直線コネクタ 170"/>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2"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3" name="直線コネクタ 172"/>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4"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5" name="フローチャート : 判断 174"/>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76" name="フローチャート : 判断 175"/>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57</xdr:row>
      <xdr:rowOff>170614</xdr:rowOff>
    </xdr:from>
    <xdr:to>
      <xdr:col>14</xdr:col>
      <xdr:colOff>79375</xdr:colOff>
      <xdr:row>58</xdr:row>
      <xdr:rowOff>100764</xdr:rowOff>
    </xdr:to>
    <xdr:sp macro="" textlink="">
      <xdr:nvSpPr>
        <xdr:cNvPr id="182" name="円/楕円 181"/>
        <xdr:cNvSpPr/>
      </xdr:nvSpPr>
      <xdr:spPr>
        <a:xfrm>
          <a:off x="9588500" y="994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118536</xdr:rowOff>
    </xdr:from>
    <xdr:ext cx="599010" cy="259045"/>
    <xdr:sp macro="" textlink="">
      <xdr:nvSpPr>
        <xdr:cNvPr id="183" name="n_1aveValue【橋りょう・トンネル】&#10;一人当たり有形固定資産（償却資産）額"/>
        <xdr:cNvSpPr txBox="1"/>
      </xdr:nvSpPr>
      <xdr:spPr>
        <a:xfrm>
          <a:off x="9327094" y="1057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56</xdr:row>
      <xdr:rowOff>117291</xdr:rowOff>
    </xdr:from>
    <xdr:ext cx="599010" cy="259045"/>
    <xdr:sp macro="" textlink="">
      <xdr:nvSpPr>
        <xdr:cNvPr id="184" name="n_1mainValue【橋りょう・トンネル】&#10;一人当たり有形固定資産（償却資産）額"/>
        <xdr:cNvSpPr txBox="1"/>
      </xdr:nvSpPr>
      <xdr:spPr>
        <a:xfrm>
          <a:off x="9327094" y="971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553,772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3" name="テキスト ボックス 20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07" name="直線コネクタ 206"/>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08"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09" name="直線コネクタ 208"/>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0"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1" name="直線コネクタ 210"/>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12"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3" name="フローチャート : 判断 212"/>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14" name="フローチャート : 判断 213"/>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156463</xdr:rowOff>
    </xdr:from>
    <xdr:to>
      <xdr:col>5</xdr:col>
      <xdr:colOff>409575</xdr:colOff>
      <xdr:row>81</xdr:row>
      <xdr:rowOff>86613</xdr:rowOff>
    </xdr:to>
    <xdr:sp macro="" textlink="">
      <xdr:nvSpPr>
        <xdr:cNvPr id="220" name="円/楕円 219"/>
        <xdr:cNvSpPr/>
      </xdr:nvSpPr>
      <xdr:spPr>
        <a:xfrm>
          <a:off x="3746500" y="138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86885</xdr:rowOff>
    </xdr:from>
    <xdr:ext cx="405111" cy="259045"/>
    <xdr:sp macro="" textlink="">
      <xdr:nvSpPr>
        <xdr:cNvPr id="221" name="n_1aveValue【公営住宅】&#10;有形固定資産減価償却率"/>
        <xdr:cNvSpPr txBox="1"/>
      </xdr:nvSpPr>
      <xdr:spPr>
        <a:xfrm>
          <a:off x="3582043"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103140</xdr:rowOff>
    </xdr:from>
    <xdr:ext cx="405111" cy="259045"/>
    <xdr:sp macro="" textlink="">
      <xdr:nvSpPr>
        <xdr:cNvPr id="222" name="n_1mainValue【公営住宅】&#10;有形固定資産減価償却率"/>
        <xdr:cNvSpPr txBox="1"/>
      </xdr:nvSpPr>
      <xdr:spPr>
        <a:xfrm>
          <a:off x="3582043" y="136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3" name="直線コネクタ 2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4" name="テキスト ボックス 2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5" name="直線コネクタ 2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6" name="テキスト ボックス 2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7" name="直線コネクタ 2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8" name="テキスト ボックス 2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9" name="直線コネクタ 2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0" name="テキスト ボックス 2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4" name="直線コネクタ 243"/>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5"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46" name="直線コネクタ 245"/>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47"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48" name="直線コネクタ 247"/>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49"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0" name="フローチャート : 判断 249"/>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51" name="フローチャート : 判断 250"/>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109829</xdr:rowOff>
    </xdr:from>
    <xdr:to>
      <xdr:col>14</xdr:col>
      <xdr:colOff>79375</xdr:colOff>
      <xdr:row>86</xdr:row>
      <xdr:rowOff>39979</xdr:rowOff>
    </xdr:to>
    <xdr:sp macro="" textlink="">
      <xdr:nvSpPr>
        <xdr:cNvPr id="257" name="円/楕円 256"/>
        <xdr:cNvSpPr/>
      </xdr:nvSpPr>
      <xdr:spPr>
        <a:xfrm>
          <a:off x="9588500" y="1468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108627</xdr:rowOff>
    </xdr:from>
    <xdr:ext cx="469744" cy="259045"/>
    <xdr:sp macro="" textlink="">
      <xdr:nvSpPr>
        <xdr:cNvPr id="258" name="n_1aveValue【公営住宅】&#10;一人当たり面積"/>
        <xdr:cNvSpPr txBox="1"/>
      </xdr:nvSpPr>
      <xdr:spPr>
        <a:xfrm>
          <a:off x="9391727" y="139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31106</xdr:rowOff>
    </xdr:from>
    <xdr:ext cx="469744" cy="259045"/>
    <xdr:sp macro="" textlink="">
      <xdr:nvSpPr>
        <xdr:cNvPr id="259" name="n_1mainValue【公営住宅】&#10;一人当たり面積"/>
        <xdr:cNvSpPr txBox="1"/>
      </xdr:nvSpPr>
      <xdr:spPr>
        <a:xfrm>
          <a:off x="9391727" y="1477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7" name="正方形/長方形 26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8" name="テキスト ボックス 2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9" name="直線コネクタ 2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76200</xdr:rowOff>
    </xdr:from>
    <xdr:to>
      <xdr:col>7</xdr:col>
      <xdr:colOff>638175</xdr:colOff>
      <xdr:row>108</xdr:row>
      <xdr:rowOff>76200</xdr:rowOff>
    </xdr:to>
    <xdr:cxnSp macro="">
      <xdr:nvCxnSpPr>
        <xdr:cNvPr id="270" name="直線コネクタ 26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107</xdr:row>
      <xdr:rowOff>105427</xdr:rowOff>
    </xdr:from>
    <xdr:ext cx="338939" cy="259045"/>
    <xdr:sp macro="" textlink="">
      <xdr:nvSpPr>
        <xdr:cNvPr id="271" name="テキスト ボックス 270"/>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2" name="直線コネクタ 27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3" name="テキスト ボックス 27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4" name="直線コネクタ 27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5" name="テキスト ボックス 27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6" name="直線コネクタ 27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77" name="テキスト ボックス 27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8" name="直線コネクタ 2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79" name="テキスト ボックス 27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57913</xdr:rowOff>
    </xdr:from>
    <xdr:to>
      <xdr:col>6</xdr:col>
      <xdr:colOff>510540</xdr:colOff>
      <xdr:row>108</xdr:row>
      <xdr:rowOff>53339</xdr:rowOff>
    </xdr:to>
    <xdr:cxnSp macro="">
      <xdr:nvCxnSpPr>
        <xdr:cNvPr id="281" name="直線コネクタ 280"/>
        <xdr:cNvCxnSpPr/>
      </xdr:nvCxnSpPr>
      <xdr:spPr>
        <a:xfrm flipV="1">
          <a:off x="4634865" y="17202913"/>
          <a:ext cx="0" cy="136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57166</xdr:rowOff>
    </xdr:from>
    <xdr:ext cx="340478" cy="259045"/>
    <xdr:sp macro="" textlink="">
      <xdr:nvSpPr>
        <xdr:cNvPr id="282" name="【港湾・漁港】&#10;有形固定資産減価償却率最小値テキスト"/>
        <xdr:cNvSpPr txBox="1"/>
      </xdr:nvSpPr>
      <xdr:spPr>
        <a:xfrm>
          <a:off x="47244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422275</xdr:colOff>
      <xdr:row>108</xdr:row>
      <xdr:rowOff>53339</xdr:rowOff>
    </xdr:from>
    <xdr:to>
      <xdr:col>6</xdr:col>
      <xdr:colOff>600075</xdr:colOff>
      <xdr:row>108</xdr:row>
      <xdr:rowOff>53339</xdr:rowOff>
    </xdr:to>
    <xdr:cxnSp macro="">
      <xdr:nvCxnSpPr>
        <xdr:cNvPr id="283" name="直線コネクタ 282"/>
        <xdr:cNvCxnSpPr/>
      </xdr:nvCxnSpPr>
      <xdr:spPr>
        <a:xfrm>
          <a:off x="4546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4590</xdr:rowOff>
    </xdr:from>
    <xdr:ext cx="405111" cy="259045"/>
    <xdr:sp macro="" textlink="">
      <xdr:nvSpPr>
        <xdr:cNvPr id="284" name="【港湾・漁港】&#10;有形固定資産減価償却率最大値テキスト"/>
        <xdr:cNvSpPr txBox="1"/>
      </xdr:nvSpPr>
      <xdr:spPr>
        <a:xfrm>
          <a:off x="4724400" y="1697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6</xdr:col>
      <xdr:colOff>422275</xdr:colOff>
      <xdr:row>100</xdr:row>
      <xdr:rowOff>57913</xdr:rowOff>
    </xdr:from>
    <xdr:to>
      <xdr:col>6</xdr:col>
      <xdr:colOff>600075</xdr:colOff>
      <xdr:row>100</xdr:row>
      <xdr:rowOff>57913</xdr:rowOff>
    </xdr:to>
    <xdr:cxnSp macro="">
      <xdr:nvCxnSpPr>
        <xdr:cNvPr id="285" name="直線コネクタ 284"/>
        <xdr:cNvCxnSpPr/>
      </xdr:nvCxnSpPr>
      <xdr:spPr>
        <a:xfrm>
          <a:off x="4546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92981</xdr:rowOff>
    </xdr:from>
    <xdr:ext cx="405111" cy="259045"/>
    <xdr:sp macro="" textlink="">
      <xdr:nvSpPr>
        <xdr:cNvPr id="286" name="【港湾・漁港】&#10;有形固定資産減価償却率平均値テキスト"/>
        <xdr:cNvSpPr txBox="1"/>
      </xdr:nvSpPr>
      <xdr:spPr>
        <a:xfrm>
          <a:off x="4724400" y="174094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114554</xdr:rowOff>
    </xdr:from>
    <xdr:to>
      <xdr:col>6</xdr:col>
      <xdr:colOff>561975</xdr:colOff>
      <xdr:row>102</xdr:row>
      <xdr:rowOff>44704</xdr:rowOff>
    </xdr:to>
    <xdr:sp macro="" textlink="">
      <xdr:nvSpPr>
        <xdr:cNvPr id="287" name="フローチャート : 判断 286"/>
        <xdr:cNvSpPr/>
      </xdr:nvSpPr>
      <xdr:spPr>
        <a:xfrm>
          <a:off x="4584700" y="1743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29972</xdr:rowOff>
    </xdr:from>
    <xdr:to>
      <xdr:col>5</xdr:col>
      <xdr:colOff>409575</xdr:colOff>
      <xdr:row>101</xdr:row>
      <xdr:rowOff>131572</xdr:rowOff>
    </xdr:to>
    <xdr:sp macro="" textlink="">
      <xdr:nvSpPr>
        <xdr:cNvPr id="288" name="フローチャート : 判断 287"/>
        <xdr:cNvSpPr/>
      </xdr:nvSpPr>
      <xdr:spPr>
        <a:xfrm>
          <a:off x="3746500" y="1734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9" name="テキスト ボックス 2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0" name="テキスト ボックス 2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1" name="テキスト ボックス 2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2" name="テキスト ボックス 2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3" name="テキスト ボックス 2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87122</xdr:rowOff>
    </xdr:from>
    <xdr:to>
      <xdr:col>5</xdr:col>
      <xdr:colOff>409575</xdr:colOff>
      <xdr:row>101</xdr:row>
      <xdr:rowOff>17272</xdr:rowOff>
    </xdr:to>
    <xdr:sp macro="" textlink="">
      <xdr:nvSpPr>
        <xdr:cNvPr id="294" name="円/楕円 293"/>
        <xdr:cNvSpPr/>
      </xdr:nvSpPr>
      <xdr:spPr>
        <a:xfrm>
          <a:off x="3746500" y="1723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122699</xdr:rowOff>
    </xdr:from>
    <xdr:ext cx="405111" cy="259045"/>
    <xdr:sp macro="" textlink="">
      <xdr:nvSpPr>
        <xdr:cNvPr id="295" name="n_1aveValue【港湾・漁港】&#10;有形固定資産減価償却率"/>
        <xdr:cNvSpPr txBox="1"/>
      </xdr:nvSpPr>
      <xdr:spPr>
        <a:xfrm>
          <a:off x="3582043" y="17439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oneCellAnchor>
    <xdr:from>
      <xdr:col>5</xdr:col>
      <xdr:colOff>143518</xdr:colOff>
      <xdr:row>99</xdr:row>
      <xdr:rowOff>33799</xdr:rowOff>
    </xdr:from>
    <xdr:ext cx="405111" cy="259045"/>
    <xdr:sp macro="" textlink="">
      <xdr:nvSpPr>
        <xdr:cNvPr id="296" name="n_1mainValue【港湾・漁港】&#10;有形固定資産減価償却率"/>
        <xdr:cNvSpPr txBox="1"/>
      </xdr:nvSpPr>
      <xdr:spPr>
        <a:xfrm>
          <a:off x="3582043" y="1700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7" name="正方形/長方形 2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8" name="正方形/長方形 2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9" name="正方形/長方形 2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0" name="正方形/長方形 2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1" name="正方形/長方形 3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2" name="正方形/長方形 3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3" name="正方形/長方形 3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77,560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4" name="正方形/長方形 30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5" name="テキスト ボックス 3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6" name="直線コネクタ 3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07" name="直線コネクタ 30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08" name="テキスト ボックス 30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09" name="直線コネクタ 30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10" name="テキスト ボックス 309"/>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1" name="直線コネクタ 31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12" name="テキスト ボックス 311"/>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3" name="直線コネクタ 31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14" name="テキスト ボックス 313"/>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5" name="直線コネクタ 31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16" name="テキスト ボックス 315"/>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7" name="直線コネクタ 3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18" name="テキスト ボックス 31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1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42196</xdr:rowOff>
    </xdr:from>
    <xdr:to>
      <xdr:col>15</xdr:col>
      <xdr:colOff>180340</xdr:colOff>
      <xdr:row>108</xdr:row>
      <xdr:rowOff>138444</xdr:rowOff>
    </xdr:to>
    <xdr:cxnSp macro="">
      <xdr:nvCxnSpPr>
        <xdr:cNvPr id="320" name="直線コネクタ 319"/>
        <xdr:cNvCxnSpPr/>
      </xdr:nvCxnSpPr>
      <xdr:spPr>
        <a:xfrm flipV="1">
          <a:off x="10476865" y="17358646"/>
          <a:ext cx="0" cy="129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142271</xdr:rowOff>
    </xdr:from>
    <xdr:ext cx="469744" cy="259045"/>
    <xdr:sp macro="" textlink="">
      <xdr:nvSpPr>
        <xdr:cNvPr id="321" name="【港湾・漁港】&#10;一人当たり有形固定資産（償却資産）額最小値テキスト"/>
        <xdr:cNvSpPr txBox="1"/>
      </xdr:nvSpPr>
      <xdr:spPr>
        <a:xfrm>
          <a:off x="10566400" y="1865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3,663</a:t>
          </a:r>
          <a:endParaRPr kumimoji="1" lang="ja-JP" altLang="en-US" sz="1000" b="1">
            <a:latin typeface="ＭＳ Ｐゴシック"/>
          </a:endParaRPr>
        </a:p>
      </xdr:txBody>
    </xdr:sp>
    <xdr:clientData/>
  </xdr:oneCellAnchor>
  <xdr:twoCellAnchor>
    <xdr:from>
      <xdr:col>15</xdr:col>
      <xdr:colOff>92075</xdr:colOff>
      <xdr:row>108</xdr:row>
      <xdr:rowOff>138444</xdr:rowOff>
    </xdr:from>
    <xdr:to>
      <xdr:col>15</xdr:col>
      <xdr:colOff>269875</xdr:colOff>
      <xdr:row>108</xdr:row>
      <xdr:rowOff>138444</xdr:rowOff>
    </xdr:to>
    <xdr:cxnSp macro="">
      <xdr:nvCxnSpPr>
        <xdr:cNvPr id="322" name="直線コネクタ 321"/>
        <xdr:cNvCxnSpPr/>
      </xdr:nvCxnSpPr>
      <xdr:spPr>
        <a:xfrm>
          <a:off x="10388600" y="1865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160323</xdr:rowOff>
    </xdr:from>
    <xdr:ext cx="599010" cy="259045"/>
    <xdr:sp macro="" textlink="">
      <xdr:nvSpPr>
        <xdr:cNvPr id="323" name="【港湾・漁港】&#10;一人当たり有形固定資産（償却資産）額最大値テキスト"/>
        <xdr:cNvSpPr txBox="1"/>
      </xdr:nvSpPr>
      <xdr:spPr>
        <a:xfrm>
          <a:off x="10566400" y="1713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343,925</a:t>
          </a:r>
          <a:endParaRPr kumimoji="1" lang="ja-JP" altLang="en-US" sz="1000" b="1">
            <a:latin typeface="ＭＳ Ｐゴシック"/>
          </a:endParaRPr>
        </a:p>
      </xdr:txBody>
    </xdr:sp>
    <xdr:clientData/>
  </xdr:oneCellAnchor>
  <xdr:twoCellAnchor>
    <xdr:from>
      <xdr:col>15</xdr:col>
      <xdr:colOff>92075</xdr:colOff>
      <xdr:row>101</xdr:row>
      <xdr:rowOff>42196</xdr:rowOff>
    </xdr:from>
    <xdr:to>
      <xdr:col>15</xdr:col>
      <xdr:colOff>269875</xdr:colOff>
      <xdr:row>101</xdr:row>
      <xdr:rowOff>42196</xdr:rowOff>
    </xdr:to>
    <xdr:cxnSp macro="">
      <xdr:nvCxnSpPr>
        <xdr:cNvPr id="324" name="直線コネクタ 323"/>
        <xdr:cNvCxnSpPr/>
      </xdr:nvCxnSpPr>
      <xdr:spPr>
        <a:xfrm>
          <a:off x="10388600" y="17358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59030</xdr:rowOff>
    </xdr:from>
    <xdr:ext cx="599010" cy="259045"/>
    <xdr:sp macro="" textlink="">
      <xdr:nvSpPr>
        <xdr:cNvPr id="325" name="【港湾・漁港】&#10;一人当たり有形固定資産（償却資産）額平均値テキスト"/>
        <xdr:cNvSpPr txBox="1"/>
      </xdr:nvSpPr>
      <xdr:spPr>
        <a:xfrm>
          <a:off x="10566400" y="1806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140,511</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80603</xdr:rowOff>
    </xdr:from>
    <xdr:to>
      <xdr:col>15</xdr:col>
      <xdr:colOff>231775</xdr:colOff>
      <xdr:row>106</xdr:row>
      <xdr:rowOff>10753</xdr:rowOff>
    </xdr:to>
    <xdr:sp macro="" textlink="">
      <xdr:nvSpPr>
        <xdr:cNvPr id="326" name="フローチャート : 判断 325"/>
        <xdr:cNvSpPr/>
      </xdr:nvSpPr>
      <xdr:spPr>
        <a:xfrm>
          <a:off x="10426700" y="1808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70754</xdr:rowOff>
    </xdr:from>
    <xdr:to>
      <xdr:col>14</xdr:col>
      <xdr:colOff>79375</xdr:colOff>
      <xdr:row>104</xdr:row>
      <xdr:rowOff>904</xdr:rowOff>
    </xdr:to>
    <xdr:sp macro="" textlink="">
      <xdr:nvSpPr>
        <xdr:cNvPr id="327" name="フローチャート : 判断 326"/>
        <xdr:cNvSpPr/>
      </xdr:nvSpPr>
      <xdr:spPr>
        <a:xfrm>
          <a:off x="9588500" y="1773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8" name="テキスト ボックス 3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9" name="テキスト ボックス 3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0" name="テキスト ボックス 3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1" name="テキスト ボックス 3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2" name="テキスト ボックス 3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104</xdr:row>
      <xdr:rowOff>164660</xdr:rowOff>
    </xdr:from>
    <xdr:to>
      <xdr:col>14</xdr:col>
      <xdr:colOff>79375</xdr:colOff>
      <xdr:row>105</xdr:row>
      <xdr:rowOff>94810</xdr:rowOff>
    </xdr:to>
    <xdr:sp macro="" textlink="">
      <xdr:nvSpPr>
        <xdr:cNvPr id="333" name="円/楕円 332"/>
        <xdr:cNvSpPr/>
      </xdr:nvSpPr>
      <xdr:spPr>
        <a:xfrm>
          <a:off x="9588500" y="179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102</xdr:row>
      <xdr:rowOff>17431</xdr:rowOff>
    </xdr:from>
    <xdr:ext cx="599010" cy="259045"/>
    <xdr:sp macro="" textlink="">
      <xdr:nvSpPr>
        <xdr:cNvPr id="334" name="n_1aveValue【港湾・漁港】&#10;一人当たり有形固定資産（償却資産）額"/>
        <xdr:cNvSpPr txBox="1"/>
      </xdr:nvSpPr>
      <xdr:spPr>
        <a:xfrm>
          <a:off x="9327094" y="1750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233,096</a:t>
          </a:r>
          <a:endParaRPr kumimoji="1" lang="ja-JP" altLang="en-US" sz="1000" b="1">
            <a:solidFill>
              <a:srgbClr val="000080"/>
            </a:solidFill>
            <a:latin typeface="ＭＳ Ｐゴシック"/>
          </a:endParaRPr>
        </a:p>
      </xdr:txBody>
    </xdr:sp>
    <xdr:clientData/>
  </xdr:oneCellAnchor>
  <xdr:oneCellAnchor>
    <xdr:from>
      <xdr:col>13</xdr:col>
      <xdr:colOff>402169</xdr:colOff>
      <xdr:row>105</xdr:row>
      <xdr:rowOff>85937</xdr:rowOff>
    </xdr:from>
    <xdr:ext cx="599010" cy="259045"/>
    <xdr:sp macro="" textlink="">
      <xdr:nvSpPr>
        <xdr:cNvPr id="335" name="n_1mainValue【港湾・漁港】&#10;一人当たり有形固定資産（償却資産）額"/>
        <xdr:cNvSpPr txBox="1"/>
      </xdr:nvSpPr>
      <xdr:spPr>
        <a:xfrm>
          <a:off x="9327094" y="1808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163,449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6" name="正方形/長方形 33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7" name="正方形/長方形 33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8" name="正方形/長方形 33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9" name="正方形/長方形 33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0" name="正方形/長方形 33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1" name="正方形/長方形 34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2" name="正方形/長方形 34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3" name="正方形/長方形 34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4" name="テキスト ボックス 34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5" name="直線コネクタ 34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46" name="テキスト ボックス 34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47" name="直線コネクタ 34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48" name="テキスト ボックス 34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49" name="直線コネクタ 34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0" name="テキスト ボックス 34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1" name="直線コネクタ 35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2" name="テキスト ボックス 35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3" name="直線コネクタ 35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4" name="テキスト ボックス 35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5" name="直線コネクタ 35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56" name="テキスト ボックス 35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7" name="直線コネクタ 3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8" name="テキスト ボックス 3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5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60" name="直線コネクタ 359"/>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61"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62" name="直線コネクタ 361"/>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63"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64" name="直線コネクタ 363"/>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65"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66" name="フローチャート : 判断 365"/>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67" name="フローチャート : 判断 366"/>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31115</xdr:rowOff>
    </xdr:from>
    <xdr:to>
      <xdr:col>22</xdr:col>
      <xdr:colOff>415925</xdr:colOff>
      <xdr:row>40</xdr:row>
      <xdr:rowOff>132715</xdr:rowOff>
    </xdr:to>
    <xdr:sp macro="" textlink="">
      <xdr:nvSpPr>
        <xdr:cNvPr id="373" name="円/楕円 372"/>
        <xdr:cNvSpPr/>
      </xdr:nvSpPr>
      <xdr:spPr>
        <a:xfrm>
          <a:off x="15430500" y="68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10177</xdr:rowOff>
    </xdr:from>
    <xdr:ext cx="405111" cy="259045"/>
    <xdr:sp macro="" textlink="">
      <xdr:nvSpPr>
        <xdr:cNvPr id="374" name="n_1aveValue【認定こども園・幼稚園・保育所】&#10;有形固定資産減価償却率"/>
        <xdr:cNvSpPr txBox="1"/>
      </xdr:nvSpPr>
      <xdr:spPr>
        <a:xfrm>
          <a:off x="15266043"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123842</xdr:rowOff>
    </xdr:from>
    <xdr:ext cx="405111" cy="259045"/>
    <xdr:sp macro="" textlink="">
      <xdr:nvSpPr>
        <xdr:cNvPr id="375" name="n_1mainValue【認定こども園・幼稚園・保育所】&#10;有形固定資産減価償却率"/>
        <xdr:cNvSpPr txBox="1"/>
      </xdr:nvSpPr>
      <xdr:spPr>
        <a:xfrm>
          <a:off x="15266043"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6" name="正方形/長方形 37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7" name="正方形/長方形 37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8" name="正方形/長方形 37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9" name="正方形/長方形 37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0" name="正方形/長方形 37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1" name="正方形/長方形 38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2" name="正方形/長方形 38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3" name="正方形/長方形 38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4" name="テキスト ボックス 38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5" name="直線コネクタ 38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86" name="直線コネクタ 38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87" name="テキスト ボックス 38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88" name="直線コネクタ 38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89" name="テキスト ボックス 38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0" name="直線コネクタ 38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91" name="テキスト ボックス 39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92" name="直線コネクタ 39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93" name="テキスト ボックス 39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4" name="直線コネクタ 3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5" name="テキスト ボックス 39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97" name="直線コネクタ 396"/>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398"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399" name="直線コネクタ 398"/>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400"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401" name="直線コネクタ 400"/>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402"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403" name="フローチャート : 判断 402"/>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404" name="フローチャート : 判断 403"/>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5" name="テキスト ボックス 40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6" name="テキスト ボックス 40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7" name="テキスト ボックス 40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8" name="テキスト ボックス 40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9" name="テキスト ボックス 40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169418</xdr:rowOff>
    </xdr:from>
    <xdr:to>
      <xdr:col>31</xdr:col>
      <xdr:colOff>85725</xdr:colOff>
      <xdr:row>37</xdr:row>
      <xdr:rowOff>99568</xdr:rowOff>
    </xdr:to>
    <xdr:sp macro="" textlink="">
      <xdr:nvSpPr>
        <xdr:cNvPr id="410" name="円/楕円 409"/>
        <xdr:cNvSpPr/>
      </xdr:nvSpPr>
      <xdr:spPr>
        <a:xfrm>
          <a:off x="21272500" y="63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106697</xdr:rowOff>
    </xdr:from>
    <xdr:ext cx="469744" cy="259045"/>
    <xdr:sp macro="" textlink="">
      <xdr:nvSpPr>
        <xdr:cNvPr id="411" name="n_1aveValue【認定こども園・幼稚園・保育所】&#10;一人当たり面積"/>
        <xdr:cNvSpPr txBox="1"/>
      </xdr:nvSpPr>
      <xdr:spPr>
        <a:xfrm>
          <a:off x="21075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116095</xdr:rowOff>
    </xdr:from>
    <xdr:ext cx="469744" cy="259045"/>
    <xdr:sp macro="" textlink="">
      <xdr:nvSpPr>
        <xdr:cNvPr id="412" name="n_1mainValue【認定こども園・幼稚園・保育所】&#10;一人当たり面積"/>
        <xdr:cNvSpPr txBox="1"/>
      </xdr:nvSpPr>
      <xdr:spPr>
        <a:xfrm>
          <a:off x="21075727" y="611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3" name="正方形/長方形 4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0" name="正方形/長方形 4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1" name="テキスト ボックス 4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2" name="直線コネクタ 4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23" name="テキスト ボックス 42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24" name="直線コネクタ 42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25" name="テキスト ボックス 42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26" name="直線コネクタ 42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27" name="テキスト ボックス 42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28" name="直線コネクタ 42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29" name="テキスト ボックス 42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30" name="直線コネクタ 42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31" name="テキスト ボックス 43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3" name="テキスト ボックス 43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435" name="直線コネクタ 434"/>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436"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437" name="直線コネクタ 436"/>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438"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439" name="直線コネクタ 438"/>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440"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441" name="フローチャート : 判断 440"/>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442" name="フローチャート : 判断 441"/>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3" name="テキスト ボックス 4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4" name="テキスト ボックス 4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5" name="テキスト ボックス 4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6" name="テキスト ボックス 4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7" name="テキスト ボックス 4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79502</xdr:rowOff>
    </xdr:from>
    <xdr:to>
      <xdr:col>22</xdr:col>
      <xdr:colOff>415925</xdr:colOff>
      <xdr:row>60</xdr:row>
      <xdr:rowOff>9652</xdr:rowOff>
    </xdr:to>
    <xdr:sp macro="" textlink="">
      <xdr:nvSpPr>
        <xdr:cNvPr id="448" name="円/楕円 447"/>
        <xdr:cNvSpPr/>
      </xdr:nvSpPr>
      <xdr:spPr>
        <a:xfrm>
          <a:off x="154305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49039</xdr:rowOff>
    </xdr:from>
    <xdr:ext cx="405111" cy="259045"/>
    <xdr:sp macro="" textlink="">
      <xdr:nvSpPr>
        <xdr:cNvPr id="449" name="n_1aveValue【学校施設】&#10;有形固定資産減価償却率"/>
        <xdr:cNvSpPr txBox="1"/>
      </xdr:nvSpPr>
      <xdr:spPr>
        <a:xfrm>
          <a:off x="15266043"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779</xdr:rowOff>
    </xdr:from>
    <xdr:ext cx="405111" cy="259045"/>
    <xdr:sp macro="" textlink="">
      <xdr:nvSpPr>
        <xdr:cNvPr id="450" name="n_1mainValue【学校施設】&#10;有形固定資産減価償却率"/>
        <xdr:cNvSpPr txBox="1"/>
      </xdr:nvSpPr>
      <xdr:spPr>
        <a:xfrm>
          <a:off x="15266043"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61" name="直線コネクタ 46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62" name="テキスト ボックス 46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63" name="直線コネクタ 46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64" name="テキスト ボックス 46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5" name="直線コネクタ 46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66" name="テキスト ボックス 46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7" name="直線コネクタ 46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68" name="テキスト ボックス 46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69" name="直線コネクタ 46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70" name="テキスト ボックス 46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1" name="直線コネクタ 4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72" name="テキスト ボックス 47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74" name="直線コネクタ 473"/>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75"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76" name="直線コネクタ 475"/>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77"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78" name="直線コネクタ 477"/>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479" name="【学校施設】&#10;一人当たり面積平均値テキスト"/>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80" name="フローチャート : 判断 479"/>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481" name="フローチャート : 判断 480"/>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9969</xdr:rowOff>
    </xdr:from>
    <xdr:to>
      <xdr:col>31</xdr:col>
      <xdr:colOff>85725</xdr:colOff>
      <xdr:row>62</xdr:row>
      <xdr:rowOff>111569</xdr:rowOff>
    </xdr:to>
    <xdr:sp macro="" textlink="">
      <xdr:nvSpPr>
        <xdr:cNvPr id="487" name="円/楕円 486"/>
        <xdr:cNvSpPr/>
      </xdr:nvSpPr>
      <xdr:spPr>
        <a:xfrm>
          <a:off x="21272500" y="1063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42562</xdr:rowOff>
    </xdr:from>
    <xdr:ext cx="469744" cy="259045"/>
    <xdr:sp macro="" textlink="">
      <xdr:nvSpPr>
        <xdr:cNvPr id="488" name="n_1aveValue【学校施設】&#10;一人当たり面積"/>
        <xdr:cNvSpPr txBox="1"/>
      </xdr:nvSpPr>
      <xdr:spPr>
        <a:xfrm>
          <a:off x="210757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102696</xdr:rowOff>
    </xdr:from>
    <xdr:ext cx="469744" cy="259045"/>
    <xdr:sp macro="" textlink="">
      <xdr:nvSpPr>
        <xdr:cNvPr id="489" name="n_1mainValue【学校施設】&#10;一人当たり面積"/>
        <xdr:cNvSpPr txBox="1"/>
      </xdr:nvSpPr>
      <xdr:spPr>
        <a:xfrm>
          <a:off x="21075727" y="1073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0" name="正方形/長方形 4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1" name="正方形/長方形 4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2" name="正方形/長方形 4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3" name="正方形/長方形 4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4" name="正方形/長方形 4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5" name="正方形/長方形 4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6" name="正方形/長方形 4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7" name="正方形/長方形 49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98" name="正方形/長方形 49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9" name="正方形/長方形 49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0" name="正方形/長方形 49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1" name="正方形/長方形 50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2" name="正方形/長方形 50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3" name="正方形/長方形 50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4" name="正方形/長方形 50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5" name="正方形/長方形 50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06" name="正方形/長方形 50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7" name="正方形/長方形 50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8" name="正方形/長方形 50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9" name="正方形/長方形 50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0" name="正方形/長方形 50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1" name="正方形/長方形 51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2" name="正方形/長方形 51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3" name="正方形/長方形 51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4" name="テキスト ボックス 51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5" name="直線コネクタ 51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6" name="テキスト ボックス 51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17" name="直線コネクタ 51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18" name="テキスト ボックス 51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19" name="直線コネクタ 51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20" name="テキスト ボックス 51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21" name="直線コネクタ 52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22" name="テキスト ボックス 52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23" name="直線コネクタ 52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24" name="テキスト ボックス 52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25" name="直線コネクタ 52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26" name="テキスト ボックス 52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27" name="直線コネクタ 52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28" name="テキスト ボックス 52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9" name="直線コネクタ 5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0" name="テキスト ボックス 52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32" name="直線コネクタ 531"/>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33"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34" name="直線コネクタ 533"/>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35"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536" name="直線コネクタ 535"/>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537"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538" name="フローチャート : 判断 537"/>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539" name="フローチャート : 判断 538"/>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0" name="テキスト ボックス 5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1" name="テキスト ボックス 5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2" name="テキスト ボックス 5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3" name="テキスト ボックス 5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4" name="テキスト ボックス 5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157662</xdr:rowOff>
    </xdr:from>
    <xdr:to>
      <xdr:col>22</xdr:col>
      <xdr:colOff>415925</xdr:colOff>
      <xdr:row>104</xdr:row>
      <xdr:rowOff>87812</xdr:rowOff>
    </xdr:to>
    <xdr:sp macro="" textlink="">
      <xdr:nvSpPr>
        <xdr:cNvPr id="545" name="円/楕円 544"/>
        <xdr:cNvSpPr/>
      </xdr:nvSpPr>
      <xdr:spPr>
        <a:xfrm>
          <a:off x="154305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167113</xdr:rowOff>
    </xdr:from>
    <xdr:ext cx="405111" cy="259045"/>
    <xdr:sp macro="" textlink="">
      <xdr:nvSpPr>
        <xdr:cNvPr id="546" name="n_1aveValue【公民館】&#10;有形固定資産減価償却率"/>
        <xdr:cNvSpPr txBox="1"/>
      </xdr:nvSpPr>
      <xdr:spPr>
        <a:xfrm>
          <a:off x="15266043"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104339</xdr:rowOff>
    </xdr:from>
    <xdr:ext cx="405111" cy="259045"/>
    <xdr:sp macro="" textlink="">
      <xdr:nvSpPr>
        <xdr:cNvPr id="547" name="n_1mainValue【公民館】&#10;有形固定資産減価償却率"/>
        <xdr:cNvSpPr txBox="1"/>
      </xdr:nvSpPr>
      <xdr:spPr>
        <a:xfrm>
          <a:off x="15266043"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8" name="正方形/長方形 5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9" name="正方形/長方形 5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0" name="正方形/長方形 5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1" name="正方形/長方形 5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2" name="正方形/長方形 5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3" name="正方形/長方形 5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4" name="正方形/長方形 5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5" name="正方形/長方形 5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6" name="テキスト ボックス 5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7" name="直線コネクタ 5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58" name="直線コネクタ 55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59" name="テキスト ボックス 55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0" name="直線コネクタ 55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1" name="テキスト ボックス 56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2" name="直線コネクタ 56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63" name="テキスト ボックス 56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64" name="直線コネクタ 56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65" name="テキスト ボックス 56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6" name="直線コネクタ 5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7" name="テキスト ボックス 5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569" name="直線コネクタ 568"/>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570"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571" name="直線コネクタ 570"/>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572"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573" name="直線コネクタ 572"/>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574"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575" name="フローチャート : 判断 574"/>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576" name="フローチャート : 判断 575"/>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7" name="テキスト ボックス 5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8" name="テキスト ボックス 5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9" name="テキスト ボックス 5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0" name="テキスト ボックス 5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1" name="テキスト ボックス 5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123698</xdr:rowOff>
    </xdr:from>
    <xdr:to>
      <xdr:col>31</xdr:col>
      <xdr:colOff>85725</xdr:colOff>
      <xdr:row>107</xdr:row>
      <xdr:rowOff>53848</xdr:rowOff>
    </xdr:to>
    <xdr:sp macro="" textlink="">
      <xdr:nvSpPr>
        <xdr:cNvPr id="582" name="円/楕円 581"/>
        <xdr:cNvSpPr/>
      </xdr:nvSpPr>
      <xdr:spPr>
        <a:xfrm>
          <a:off x="21272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42942</xdr:rowOff>
    </xdr:from>
    <xdr:ext cx="469744" cy="259045"/>
    <xdr:sp macro="" textlink="">
      <xdr:nvSpPr>
        <xdr:cNvPr id="583" name="n_1aveValue【公民館】&#10;一人当たり面積"/>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44975</xdr:rowOff>
    </xdr:from>
    <xdr:ext cx="469744" cy="259045"/>
    <xdr:sp macro="" textlink="">
      <xdr:nvSpPr>
        <xdr:cNvPr id="584" name="n_1mainValue【公民館】&#10;一人当たり面積"/>
        <xdr:cNvSpPr txBox="1"/>
      </xdr:nvSpPr>
      <xdr:spPr>
        <a:xfrm>
          <a:off x="21075727"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5" name="正方形/長方形 58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6" name="正方形/長方形 58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7" name="テキスト ボックス 58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児童数の減少に伴い、学校関係施設の統廃合を実施し、施設の更新を行っている。</a:t>
          </a:r>
          <a:endParaRPr lang="ja-JP" altLang="ja-JP" sz="1400">
            <a:effectLst/>
          </a:endParaRPr>
        </a:p>
        <a:p>
          <a:r>
            <a:rPr kumimoji="1" lang="ja-JP" altLang="ja-JP" sz="1100">
              <a:solidFill>
                <a:schemeClr val="dk1"/>
              </a:solidFill>
              <a:effectLst/>
              <a:latin typeface="+mn-lt"/>
              <a:ea typeface="+mn-ea"/>
              <a:cs typeface="+mn-cs"/>
            </a:rPr>
            <a:t>そのため、幼稚園・保育所、学校施設は、有形固定資産減価償却率が類似団体と比較し、大きく下回っている。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千葉県南房総市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39,733
39,426
230.15
23,099,851
22,163,745
874,847
15,502,635
26,480,662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163121</xdr:rowOff>
    </xdr:from>
    <xdr:ext cx="405111" cy="259045"/>
    <xdr:sp macro="" textlink="">
      <xdr:nvSpPr>
        <xdr:cNvPr id="66" name="n_1aveValue【図書館】&#10;有形固定資産減価償却率"/>
        <xdr:cNvSpPr txBox="1"/>
      </xdr:nvSpPr>
      <xdr:spPr>
        <a:xfrm>
          <a:off x="3582043"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61323</xdr:rowOff>
    </xdr:from>
    <xdr:to>
      <xdr:col>5</xdr:col>
      <xdr:colOff>409575</xdr:colOff>
      <xdr:row>40</xdr:row>
      <xdr:rowOff>162923</xdr:rowOff>
    </xdr:to>
    <xdr:sp macro="" textlink="">
      <xdr:nvSpPr>
        <xdr:cNvPr id="72" name="円/楕円 71"/>
        <xdr:cNvSpPr/>
      </xdr:nvSpPr>
      <xdr:spPr>
        <a:xfrm>
          <a:off x="3746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154050</xdr:rowOff>
    </xdr:from>
    <xdr:ext cx="405111" cy="259045"/>
    <xdr:sp macro="" textlink="">
      <xdr:nvSpPr>
        <xdr:cNvPr id="73" name="n_1mainValue【図書館】&#10;有形固定資産減価償却率"/>
        <xdr:cNvSpPr txBox="1"/>
      </xdr:nvSpPr>
      <xdr:spPr>
        <a:xfrm>
          <a:off x="3582043"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7" name="テキスト ボックス 86"/>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9" name="テキスト ボックス 88"/>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1" name="テキスト ボックス 90"/>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3" name="テキスト ボックス 92"/>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5" name="テキスト ボックス 94"/>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108857</xdr:rowOff>
    </xdr:from>
    <xdr:to>
      <xdr:col>15</xdr:col>
      <xdr:colOff>180340</xdr:colOff>
      <xdr:row>41</xdr:row>
      <xdr:rowOff>2722</xdr:rowOff>
    </xdr:to>
    <xdr:cxnSp macro="">
      <xdr:nvCxnSpPr>
        <xdr:cNvPr id="99" name="直線コネクタ 98"/>
        <xdr:cNvCxnSpPr/>
      </xdr:nvCxnSpPr>
      <xdr:spPr>
        <a:xfrm flipV="1">
          <a:off x="10476865" y="55952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6549</xdr:rowOff>
    </xdr:from>
    <xdr:ext cx="469744" cy="259045"/>
    <xdr:sp macro="" textlink="">
      <xdr:nvSpPr>
        <xdr:cNvPr id="100" name="【図書館】&#10;一人当たり面積最小値テキスト"/>
        <xdr:cNvSpPr txBox="1"/>
      </xdr:nvSpPr>
      <xdr:spPr>
        <a:xfrm>
          <a:off x="10566400" y="70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41</xdr:row>
      <xdr:rowOff>2722</xdr:rowOff>
    </xdr:from>
    <xdr:to>
      <xdr:col>15</xdr:col>
      <xdr:colOff>269875</xdr:colOff>
      <xdr:row>41</xdr:row>
      <xdr:rowOff>2722</xdr:rowOff>
    </xdr:to>
    <xdr:cxnSp macro="">
      <xdr:nvCxnSpPr>
        <xdr:cNvPr id="101" name="直線コネクタ 100"/>
        <xdr:cNvCxnSpPr/>
      </xdr:nvCxnSpPr>
      <xdr:spPr>
        <a:xfrm>
          <a:off x="10388600" y="7032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55534</xdr:rowOff>
    </xdr:from>
    <xdr:ext cx="469744" cy="259045"/>
    <xdr:sp macro="" textlink="">
      <xdr:nvSpPr>
        <xdr:cNvPr id="102" name="【図書館】&#10;一人当たり面積最大値テキスト"/>
        <xdr:cNvSpPr txBox="1"/>
      </xdr:nvSpPr>
      <xdr:spPr>
        <a:xfrm>
          <a:off x="10566400" y="537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108857</xdr:rowOff>
    </xdr:from>
    <xdr:to>
      <xdr:col>15</xdr:col>
      <xdr:colOff>269875</xdr:colOff>
      <xdr:row>32</xdr:row>
      <xdr:rowOff>108857</xdr:rowOff>
    </xdr:to>
    <xdr:cxnSp macro="">
      <xdr:nvCxnSpPr>
        <xdr:cNvPr id="103" name="直線コネクタ 102"/>
        <xdr:cNvCxnSpPr/>
      </xdr:nvCxnSpPr>
      <xdr:spPr>
        <a:xfrm>
          <a:off x="10388600" y="559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11991</xdr:rowOff>
    </xdr:from>
    <xdr:ext cx="469744" cy="259045"/>
    <xdr:sp macro="" textlink="">
      <xdr:nvSpPr>
        <xdr:cNvPr id="104" name="【図書館】&#10;一人当たり面積平均値テキスト"/>
        <xdr:cNvSpPr txBox="1"/>
      </xdr:nvSpPr>
      <xdr:spPr>
        <a:xfrm>
          <a:off x="10566400" y="6355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33564</xdr:rowOff>
    </xdr:from>
    <xdr:to>
      <xdr:col>15</xdr:col>
      <xdr:colOff>231775</xdr:colOff>
      <xdr:row>37</xdr:row>
      <xdr:rowOff>135164</xdr:rowOff>
    </xdr:to>
    <xdr:sp macro="" textlink="">
      <xdr:nvSpPr>
        <xdr:cNvPr id="105" name="フローチャート : 判断 104"/>
        <xdr:cNvSpPr/>
      </xdr:nvSpPr>
      <xdr:spPr>
        <a:xfrm>
          <a:off x="104267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123372</xdr:rowOff>
    </xdr:from>
    <xdr:to>
      <xdr:col>14</xdr:col>
      <xdr:colOff>79375</xdr:colOff>
      <xdr:row>37</xdr:row>
      <xdr:rowOff>53522</xdr:rowOff>
    </xdr:to>
    <xdr:sp macro="" textlink="">
      <xdr:nvSpPr>
        <xdr:cNvPr id="106" name="フローチャート : 判断 105"/>
        <xdr:cNvSpPr/>
      </xdr:nvSpPr>
      <xdr:spPr>
        <a:xfrm>
          <a:off x="9588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70049</xdr:rowOff>
    </xdr:from>
    <xdr:ext cx="469744" cy="259045"/>
    <xdr:sp macro="" textlink="">
      <xdr:nvSpPr>
        <xdr:cNvPr id="107" name="n_1aveValue【図書館】&#10;一人当たり面積"/>
        <xdr:cNvSpPr txBox="1"/>
      </xdr:nvSpPr>
      <xdr:spPr>
        <a:xfrm>
          <a:off x="9391727" y="607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156028</xdr:rowOff>
    </xdr:from>
    <xdr:to>
      <xdr:col>14</xdr:col>
      <xdr:colOff>79375</xdr:colOff>
      <xdr:row>41</xdr:row>
      <xdr:rowOff>86178</xdr:rowOff>
    </xdr:to>
    <xdr:sp macro="" textlink="">
      <xdr:nvSpPr>
        <xdr:cNvPr id="113" name="円/楕円 112"/>
        <xdr:cNvSpPr/>
      </xdr:nvSpPr>
      <xdr:spPr>
        <a:xfrm>
          <a:off x="9588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77305</xdr:rowOff>
    </xdr:from>
    <xdr:ext cx="469744" cy="259045"/>
    <xdr:sp macro="" textlink="">
      <xdr:nvSpPr>
        <xdr:cNvPr id="114" name="n_1mainValue【図書館】&#10;一人当たり面積"/>
        <xdr:cNvSpPr txBox="1"/>
      </xdr:nvSpPr>
      <xdr:spPr>
        <a:xfrm>
          <a:off x="9391727" y="71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5" name="テキスト ボックス 13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9" name="直線コネクタ 138"/>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40"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1" name="直線コネクタ 140"/>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2"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3" name="直線コネクタ 142"/>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4"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45" name="フローチャート : 判断 144"/>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46" name="フローチャート : 判断 145"/>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114317</xdr:rowOff>
    </xdr:from>
    <xdr:ext cx="405111" cy="259045"/>
    <xdr:sp macro="" textlink="">
      <xdr:nvSpPr>
        <xdr:cNvPr id="147" name="n_1aveValue【体育館・プール】&#10;有形固定資産減価償却率"/>
        <xdr:cNvSpPr txBox="1"/>
      </xdr:nvSpPr>
      <xdr:spPr>
        <a:xfrm>
          <a:off x="3582043"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10160</xdr:rowOff>
    </xdr:from>
    <xdr:to>
      <xdr:col>5</xdr:col>
      <xdr:colOff>409575</xdr:colOff>
      <xdr:row>60</xdr:row>
      <xdr:rowOff>111760</xdr:rowOff>
    </xdr:to>
    <xdr:sp macro="" textlink="">
      <xdr:nvSpPr>
        <xdr:cNvPr id="153" name="円/楕円 152"/>
        <xdr:cNvSpPr/>
      </xdr:nvSpPr>
      <xdr:spPr>
        <a:xfrm>
          <a:off x="3746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128287</xdr:rowOff>
    </xdr:from>
    <xdr:ext cx="405111" cy="259045"/>
    <xdr:sp macro="" textlink="">
      <xdr:nvSpPr>
        <xdr:cNvPr id="154" name="n_1mainValue【体育館・プール】&#10;有形固定資産減価償却率"/>
        <xdr:cNvSpPr txBox="1"/>
      </xdr:nvSpPr>
      <xdr:spPr>
        <a:xfrm>
          <a:off x="3582043"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5" name="直線コネクタ 16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6" name="テキスト ボックス 16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7" name="直線コネクタ 16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8" name="テキスト ボックス 16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0" name="テキスト ボックス 16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1" name="直線コネクタ 17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2" name="テキスト ボックス 17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3" name="直線コネクタ 17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4" name="テキスト ボックス 17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8" name="直線コネクタ 177"/>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9"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80" name="直線コネクタ 179"/>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1"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2" name="直線コネクタ 181"/>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83"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84" name="フローチャート : 判断 183"/>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85" name="フローチャート : 判断 184"/>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133367</xdr:rowOff>
    </xdr:from>
    <xdr:ext cx="469744" cy="259045"/>
    <xdr:sp macro="" textlink="">
      <xdr:nvSpPr>
        <xdr:cNvPr id="186" name="n_1aveValue【体育館・プール】&#10;一人当たり面積"/>
        <xdr:cNvSpPr txBox="1"/>
      </xdr:nvSpPr>
      <xdr:spPr>
        <a:xfrm>
          <a:off x="93917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31115</xdr:rowOff>
    </xdr:from>
    <xdr:to>
      <xdr:col>14</xdr:col>
      <xdr:colOff>79375</xdr:colOff>
      <xdr:row>60</xdr:row>
      <xdr:rowOff>132715</xdr:rowOff>
    </xdr:to>
    <xdr:sp macro="" textlink="">
      <xdr:nvSpPr>
        <xdr:cNvPr id="192" name="円/楕円 191"/>
        <xdr:cNvSpPr/>
      </xdr:nvSpPr>
      <xdr:spPr>
        <a:xfrm>
          <a:off x="9588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149242</xdr:rowOff>
    </xdr:from>
    <xdr:ext cx="469744" cy="259045"/>
    <xdr:sp macro="" textlink="">
      <xdr:nvSpPr>
        <xdr:cNvPr id="193" name="n_1mainValue【体育館・プール】&#10;一人当たり面積"/>
        <xdr:cNvSpPr txBox="1"/>
      </xdr:nvSpPr>
      <xdr:spPr>
        <a:xfrm>
          <a:off x="9391727" y="100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2" name="正方形/長方形 2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3" name="正方形/長方形 2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4" name="正方形/長方形 2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5" name="正方形/長方形 2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6" name="正方形/長方形 2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7" name="正方形/長方形 2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8" name="正方形/長方形 2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9" name="正方形/長方形 20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10" name="正方形/長方形 2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1" name="正方形/長方形 2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2" name="正方形/長方形 2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3" name="正方形/長方形 2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4" name="正方形/長方形 2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5" name="正方形/長方形 2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6" name="正方形/長方形 2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7" name="正方形/長方形 21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8" name="テキスト ボックス 21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9" name="直線コネクタ 21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20" name="直線コネクタ 21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21" name="テキスト ボックス 22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22" name="直線コネクタ 22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23" name="テキスト ボックス 22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24" name="直線コネクタ 22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25" name="テキスト ボックス 22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26" name="直線コネクタ 22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27" name="テキスト ボックス 22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28" name="直線コネクタ 22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29" name="テキスト ボックス 22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30" name="直線コネクタ 22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31" name="テキスト ボックス 23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2" name="直線コネクタ 23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33" name="テキスト ボックス 23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235" name="直線コネクタ 234"/>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236"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237" name="直線コネクタ 236"/>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238"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239" name="直線コネクタ 238"/>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240"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241" name="フローチャート : 判断 240"/>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41729</xdr:rowOff>
    </xdr:from>
    <xdr:to>
      <xdr:col>5</xdr:col>
      <xdr:colOff>409575</xdr:colOff>
      <xdr:row>104</xdr:row>
      <xdr:rowOff>143329</xdr:rowOff>
    </xdr:to>
    <xdr:sp macro="" textlink="">
      <xdr:nvSpPr>
        <xdr:cNvPr id="242" name="フローチャート : 判断 241"/>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134456</xdr:rowOff>
    </xdr:from>
    <xdr:ext cx="405111" cy="259045"/>
    <xdr:sp macro="" textlink="">
      <xdr:nvSpPr>
        <xdr:cNvPr id="243" name="n_1aveValue【市民会館】&#10;有形固定資産減価償却率"/>
        <xdr:cNvSpPr txBox="1"/>
      </xdr:nvSpPr>
      <xdr:spPr>
        <a:xfrm>
          <a:off x="3582043"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4" name="テキスト ボックス 24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5" name="テキスト ボックス 24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6" name="テキスト ボックス 24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7" name="テキスト ボックス 24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8" name="テキスト ボックス 24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170724</xdr:rowOff>
    </xdr:from>
    <xdr:to>
      <xdr:col>5</xdr:col>
      <xdr:colOff>409575</xdr:colOff>
      <xdr:row>103</xdr:row>
      <xdr:rowOff>100874</xdr:rowOff>
    </xdr:to>
    <xdr:sp macro="" textlink="">
      <xdr:nvSpPr>
        <xdr:cNvPr id="249" name="円/楕円 248"/>
        <xdr:cNvSpPr/>
      </xdr:nvSpPr>
      <xdr:spPr>
        <a:xfrm>
          <a:off x="3746500" y="176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117401</xdr:rowOff>
    </xdr:from>
    <xdr:ext cx="405111" cy="259045"/>
    <xdr:sp macro="" textlink="">
      <xdr:nvSpPr>
        <xdr:cNvPr id="250" name="n_1mainValue【市民会館】&#10;有形固定資産減価償却率"/>
        <xdr:cNvSpPr txBox="1"/>
      </xdr:nvSpPr>
      <xdr:spPr>
        <a:xfrm>
          <a:off x="3582043" y="1743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51" name="正方形/長方形 25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2" name="正方形/長方形 25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3" name="正方形/長方形 25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4" name="正方形/長方形 25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5" name="正方形/長方形 25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6" name="正方形/長方形 25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7" name="正方形/長方形 25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8" name="正方形/長方形 25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9" name="テキスト ボックス 25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60" name="直線コネクタ 25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61" name="直線コネクタ 26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62" name="テキスト ボックス 26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63" name="直線コネクタ 26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64" name="テキスト ボックス 26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5" name="直線コネクタ 26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6" name="テキスト ボックス 26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67" name="直線コネクタ 26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68" name="テキスト ボックス 26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69" name="直線コネクタ 26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70" name="テキスト ボックス 26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71" name="直線コネクタ 27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2" name="テキスト ボックス 27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274" name="直線コネクタ 273"/>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275"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276" name="直線コネクタ 275"/>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277"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278" name="直線コネクタ 277"/>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279"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280" name="フローチャート : 判断 279"/>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281" name="フローチャート : 判断 280"/>
        <xdr:cNvSpPr/>
      </xdr:nvSpPr>
      <xdr:spPr>
        <a:xfrm>
          <a:off x="9588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63516</xdr:rowOff>
    </xdr:from>
    <xdr:ext cx="469744" cy="259045"/>
    <xdr:sp macro="" textlink="">
      <xdr:nvSpPr>
        <xdr:cNvPr id="282" name="n_1aveValue【市民会館】&#10;一人当たり面積"/>
        <xdr:cNvSpPr txBox="1"/>
      </xdr:nvSpPr>
      <xdr:spPr>
        <a:xfrm>
          <a:off x="9391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83" name="テキスト ボックス 28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4" name="テキスト ボックス 28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5" name="テキスト ボックス 28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6" name="テキスト ボックス 28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7" name="テキスト ボックス 28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99695</xdr:rowOff>
    </xdr:from>
    <xdr:to>
      <xdr:col>14</xdr:col>
      <xdr:colOff>79375</xdr:colOff>
      <xdr:row>108</xdr:row>
      <xdr:rowOff>29845</xdr:rowOff>
    </xdr:to>
    <xdr:sp macro="" textlink="">
      <xdr:nvSpPr>
        <xdr:cNvPr id="288" name="円/楕円 287"/>
        <xdr:cNvSpPr/>
      </xdr:nvSpPr>
      <xdr:spPr>
        <a:xfrm>
          <a:off x="95885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20972</xdr:rowOff>
    </xdr:from>
    <xdr:ext cx="469744" cy="259045"/>
    <xdr:sp macro="" textlink="">
      <xdr:nvSpPr>
        <xdr:cNvPr id="289" name="n_1mainValue【市民会館】&#10;一人当たり面積"/>
        <xdr:cNvSpPr txBox="1"/>
      </xdr:nvSpPr>
      <xdr:spPr>
        <a:xfrm>
          <a:off x="9391727" y="1853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0" name="テキスト ボックス 29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1" name="直線コネクタ 3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2" name="テキスト ボックス 30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3" name="直線コネクタ 3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4" name="テキスト ボックス 3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5" name="直線コネクタ 3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6" name="テキスト ボックス 3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7" name="直線コネクタ 3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8" name="テキスト ボックス 3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9" name="直線コネクタ 3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0" name="テキスト ボックス 30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2" name="テキスト ボックス 3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314" name="直線コネクタ 313"/>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315" name="【一般廃棄物処理施設】&#10;有形固定資産減価償却率最小値テキスト"/>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316" name="直線コネクタ 315"/>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317" name="【一般廃棄物処理施設】&#10;有形固定資産減価償却率最大値テキスト"/>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318" name="直線コネクタ 317"/>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139082</xdr:rowOff>
    </xdr:from>
    <xdr:ext cx="405111" cy="259045"/>
    <xdr:sp macro="" textlink="">
      <xdr:nvSpPr>
        <xdr:cNvPr id="319" name="【一般廃棄物処理施設】&#10;有形固定資産減価償却率平均値テキスト"/>
        <xdr:cNvSpPr txBox="1"/>
      </xdr:nvSpPr>
      <xdr:spPr>
        <a:xfrm>
          <a:off x="164084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320" name="フローチャート : 判断 319"/>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124460</xdr:rowOff>
    </xdr:from>
    <xdr:to>
      <xdr:col>22</xdr:col>
      <xdr:colOff>415925</xdr:colOff>
      <xdr:row>38</xdr:row>
      <xdr:rowOff>54610</xdr:rowOff>
    </xdr:to>
    <xdr:sp macro="" textlink="">
      <xdr:nvSpPr>
        <xdr:cNvPr id="321" name="フローチャート : 判断 320"/>
        <xdr:cNvSpPr/>
      </xdr:nvSpPr>
      <xdr:spPr>
        <a:xfrm>
          <a:off x="15430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45737</xdr:rowOff>
    </xdr:from>
    <xdr:ext cx="405111" cy="259045"/>
    <xdr:sp macro="" textlink="">
      <xdr:nvSpPr>
        <xdr:cNvPr id="322" name="n_1aveValue【一般廃棄物処理施設】&#10;有形固定資産減価償却率"/>
        <xdr:cNvSpPr txBox="1"/>
      </xdr:nvSpPr>
      <xdr:spPr>
        <a:xfrm>
          <a:off x="15266043"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23" name="テキスト ボックス 3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4" name="テキスト ボックス 3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5" name="テキスト ボックス 3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6" name="テキスト ボックス 3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7" name="テキスト ボックス 3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135890</xdr:rowOff>
    </xdr:from>
    <xdr:to>
      <xdr:col>22</xdr:col>
      <xdr:colOff>415925</xdr:colOff>
      <xdr:row>36</xdr:row>
      <xdr:rowOff>66040</xdr:rowOff>
    </xdr:to>
    <xdr:sp macro="" textlink="">
      <xdr:nvSpPr>
        <xdr:cNvPr id="328" name="円/楕円 327"/>
        <xdr:cNvSpPr/>
      </xdr:nvSpPr>
      <xdr:spPr>
        <a:xfrm>
          <a:off x="15430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82567</xdr:rowOff>
    </xdr:from>
    <xdr:ext cx="405111" cy="259045"/>
    <xdr:sp macro="" textlink="">
      <xdr:nvSpPr>
        <xdr:cNvPr id="329" name="n_1mainValue【一般廃棄物処理施設】&#10;有形固定資産減価償却率"/>
        <xdr:cNvSpPr txBox="1"/>
      </xdr:nvSpPr>
      <xdr:spPr>
        <a:xfrm>
          <a:off x="15266043"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122,637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0" name="直線コネクタ 33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41" name="テキスト ボックス 34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2" name="直線コネクタ 34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43" name="テキスト ボックス 34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4" name="直線コネクタ 34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45" name="テキスト ボックス 34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6" name="直線コネクタ 34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47" name="テキスト ボックス 34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8" name="直線コネクタ 3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9" name="テキスト ボックス 3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351" name="直線コネクタ 350"/>
        <xdr:cNvCxnSpPr/>
      </xdr:nvCxnSpPr>
      <xdr:spPr>
        <a:xfrm flipV="1">
          <a:off x="22160864"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352"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353" name="直線コネクタ 352"/>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354" name="【一般廃棄物処理施設】&#10;一人当たり有形固定資産（償却資産）額最大値テキスト"/>
        <xdr:cNvSpPr txBox="1"/>
      </xdr:nvSpPr>
      <xdr:spPr>
        <a:xfrm>
          <a:off x="2225040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355" name="直線コネクタ 354"/>
        <xdr:cNvCxnSpPr/>
      </xdr:nvCxnSpPr>
      <xdr:spPr>
        <a:xfrm>
          <a:off x="22072600" y="578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167633</xdr:rowOff>
    </xdr:from>
    <xdr:ext cx="599010" cy="259045"/>
    <xdr:sp macro="" textlink="">
      <xdr:nvSpPr>
        <xdr:cNvPr id="356" name="【一般廃棄物処理施設】&#10;一人当たり有形固定資産（償却資産）額平均値テキスト"/>
        <xdr:cNvSpPr txBox="1"/>
      </xdr:nvSpPr>
      <xdr:spPr>
        <a:xfrm>
          <a:off x="22250400" y="6854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357" name="フローチャート : 判断 356"/>
        <xdr:cNvSpPr/>
      </xdr:nvSpPr>
      <xdr:spPr>
        <a:xfrm>
          <a:off x="22110700" y="68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86123</xdr:rowOff>
    </xdr:from>
    <xdr:to>
      <xdr:col>31</xdr:col>
      <xdr:colOff>85725</xdr:colOff>
      <xdr:row>41</xdr:row>
      <xdr:rowOff>16273</xdr:rowOff>
    </xdr:to>
    <xdr:sp macro="" textlink="">
      <xdr:nvSpPr>
        <xdr:cNvPr id="358" name="フローチャート : 判断 357"/>
        <xdr:cNvSpPr/>
      </xdr:nvSpPr>
      <xdr:spPr>
        <a:xfrm>
          <a:off x="21272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32800</xdr:rowOff>
    </xdr:from>
    <xdr:ext cx="534377" cy="259045"/>
    <xdr:sp macro="" textlink="">
      <xdr:nvSpPr>
        <xdr:cNvPr id="359" name="n_1aveValue【一般廃棄物処理施設】&#10;一人当たり有形固定資産（償却資産）額"/>
        <xdr:cNvSpPr txBox="1"/>
      </xdr:nvSpPr>
      <xdr:spPr>
        <a:xfrm>
          <a:off x="210434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73,437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60" name="テキスト ボックス 3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1" name="テキスト ボックス 3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2" name="テキスト ボックス 3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3" name="テキスト ボックス 3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4" name="テキスト ボックス 3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4065</xdr:rowOff>
    </xdr:from>
    <xdr:to>
      <xdr:col>31</xdr:col>
      <xdr:colOff>85725</xdr:colOff>
      <xdr:row>41</xdr:row>
      <xdr:rowOff>105665</xdr:rowOff>
    </xdr:to>
    <xdr:sp macro="" textlink="">
      <xdr:nvSpPr>
        <xdr:cNvPr id="365" name="円/楕円 364"/>
        <xdr:cNvSpPr/>
      </xdr:nvSpPr>
      <xdr:spPr>
        <a:xfrm>
          <a:off x="21272500" y="703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96792</xdr:rowOff>
    </xdr:from>
    <xdr:ext cx="534377" cy="259045"/>
    <xdr:sp macro="" textlink="">
      <xdr:nvSpPr>
        <xdr:cNvPr id="366" name="n_1mainValue【一般廃棄物処理施設】&#10;一人当たり有形固定資産（償却資産）額"/>
        <xdr:cNvSpPr txBox="1"/>
      </xdr:nvSpPr>
      <xdr:spPr>
        <a:xfrm>
          <a:off x="21043411" y="71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34,333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7" name="正方形/長方形 3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8" name="正方形/長方形 3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9" name="正方形/長方形 3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0" name="正方形/長方形 3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1" name="正方形/長方形 3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2" name="正方形/長方形 3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3" name="正方形/長方形 3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4" name="正方形/長方形 3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5" name="テキスト ボックス 3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6" name="直線コネクタ 3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7" name="テキスト ボックス 37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8" name="直線コネクタ 37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9" name="テキスト ボックス 37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0" name="直線コネクタ 37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1" name="テキスト ボックス 38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2" name="直線コネクタ 38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3" name="テキスト ボックス 38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4" name="直線コネクタ 38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5" name="テキスト ボックス 38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6" name="直線コネクタ 38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7" name="テキスト ボックス 38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8" name="直線コネクタ 3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9" name="テキスト ボックス 38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391" name="直線コネクタ 390"/>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392"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393" name="直線コネクタ 392"/>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394"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395" name="直線コネクタ 394"/>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41927</xdr:rowOff>
    </xdr:from>
    <xdr:ext cx="405111" cy="259045"/>
    <xdr:sp macro="" textlink="">
      <xdr:nvSpPr>
        <xdr:cNvPr id="396" name="【保健センター・保健所】&#10;有形固定資産減価償却率平均値テキスト"/>
        <xdr:cNvSpPr txBox="1"/>
      </xdr:nvSpPr>
      <xdr:spPr>
        <a:xfrm>
          <a:off x="16408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397" name="フローチャート : 判断 396"/>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48260</xdr:rowOff>
    </xdr:from>
    <xdr:to>
      <xdr:col>22</xdr:col>
      <xdr:colOff>415925</xdr:colOff>
      <xdr:row>61</xdr:row>
      <xdr:rowOff>149860</xdr:rowOff>
    </xdr:to>
    <xdr:sp macro="" textlink="">
      <xdr:nvSpPr>
        <xdr:cNvPr id="398" name="フローチャート : 判断 397"/>
        <xdr:cNvSpPr/>
      </xdr:nvSpPr>
      <xdr:spPr>
        <a:xfrm>
          <a:off x="15430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166387</xdr:rowOff>
    </xdr:from>
    <xdr:ext cx="405111" cy="259045"/>
    <xdr:sp macro="" textlink="">
      <xdr:nvSpPr>
        <xdr:cNvPr id="399" name="n_1aveValue【保健センター・保健所】&#10;有形固定資産減価償却率"/>
        <xdr:cNvSpPr txBox="1"/>
      </xdr:nvSpPr>
      <xdr:spPr>
        <a:xfrm>
          <a:off x="15266043" y="1028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00" name="テキスト ボックス 3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1" name="テキスト ボックス 4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2" name="テキスト ボックス 4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3" name="テキスト ボックス 4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4" name="テキスト ボックス 4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64</xdr:row>
      <xdr:rowOff>97790</xdr:rowOff>
    </xdr:from>
    <xdr:to>
      <xdr:col>22</xdr:col>
      <xdr:colOff>415925</xdr:colOff>
      <xdr:row>65</xdr:row>
      <xdr:rowOff>27940</xdr:rowOff>
    </xdr:to>
    <xdr:sp macro="" textlink="">
      <xdr:nvSpPr>
        <xdr:cNvPr id="405" name="円/楕円 404"/>
        <xdr:cNvSpPr/>
      </xdr:nvSpPr>
      <xdr:spPr>
        <a:xfrm>
          <a:off x="15430500" y="1107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65</xdr:row>
      <xdr:rowOff>19067</xdr:rowOff>
    </xdr:from>
    <xdr:ext cx="405111" cy="259045"/>
    <xdr:sp macro="" textlink="">
      <xdr:nvSpPr>
        <xdr:cNvPr id="406" name="n_1mainValue【保健センター・保健所】&#10;有形固定資産減価償却率"/>
        <xdr:cNvSpPr txBox="1"/>
      </xdr:nvSpPr>
      <xdr:spPr>
        <a:xfrm>
          <a:off x="15266043" y="1116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7" name="正方形/長方形 4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8" name="正方形/長方形 4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9" name="正方形/長方形 4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0" name="正方形/長方形 4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1" name="正方形/長方形 4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2" name="正方形/長方形 4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3" name="正方形/長方形 4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4" name="正方形/長方形 4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5" name="テキスト ボックス 4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6" name="直線コネクタ 4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17" name="直線コネクタ 41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8" name="テキスト ボックス 41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9" name="直線コネクタ 41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0" name="テキスト ボックス 41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1" name="直線コネクタ 42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2" name="テキスト ボックス 42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3" name="直線コネクタ 42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4" name="テキスト ボックス 42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5" name="直線コネクタ 42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6" name="テキスト ボックス 42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7" name="直線コネクタ 42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8" name="テキスト ボックス 42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9" name="直線コネクタ 4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0" name="テキスト ボックス 4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432" name="直線コネクタ 431"/>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33"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34" name="直線コネクタ 433"/>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435"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436" name="直線コネクタ 435"/>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36484</xdr:rowOff>
    </xdr:from>
    <xdr:ext cx="469744" cy="259045"/>
    <xdr:sp macro="" textlink="">
      <xdr:nvSpPr>
        <xdr:cNvPr id="437" name="【保健センター・保健所】&#10;一人当たり面積平均値テキスト"/>
        <xdr:cNvSpPr txBox="1"/>
      </xdr:nvSpPr>
      <xdr:spPr>
        <a:xfrm>
          <a:off x="22250400" y="1032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438" name="フローチャート : 判断 437"/>
        <xdr:cNvSpPr/>
      </xdr:nvSpPr>
      <xdr:spPr>
        <a:xfrm>
          <a:off x="22110700" y="103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120650</xdr:rowOff>
    </xdr:from>
    <xdr:to>
      <xdr:col>31</xdr:col>
      <xdr:colOff>85725</xdr:colOff>
      <xdr:row>60</xdr:row>
      <xdr:rowOff>50800</xdr:rowOff>
    </xdr:to>
    <xdr:sp macro="" textlink="">
      <xdr:nvSpPr>
        <xdr:cNvPr id="439" name="フローチャート : 判断 438"/>
        <xdr:cNvSpPr/>
      </xdr:nvSpPr>
      <xdr:spPr>
        <a:xfrm>
          <a:off x="2127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41927</xdr:rowOff>
    </xdr:from>
    <xdr:ext cx="469744" cy="259045"/>
    <xdr:sp macro="" textlink="">
      <xdr:nvSpPr>
        <xdr:cNvPr id="440" name="n_1aveValue【保健センター・保健所】&#10;一人当たり面積"/>
        <xdr:cNvSpPr txBox="1"/>
      </xdr:nvSpPr>
      <xdr:spPr>
        <a:xfrm>
          <a:off x="210757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41" name="テキスト ボックス 4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2" name="テキスト ボックス 4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3" name="テキスト ボックス 4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4" name="テキスト ボックス 4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5" name="テキスト ボックス 4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33565</xdr:rowOff>
    </xdr:from>
    <xdr:to>
      <xdr:col>31</xdr:col>
      <xdr:colOff>85725</xdr:colOff>
      <xdr:row>59</xdr:row>
      <xdr:rowOff>135165</xdr:rowOff>
    </xdr:to>
    <xdr:sp macro="" textlink="">
      <xdr:nvSpPr>
        <xdr:cNvPr id="446" name="円/楕円 445"/>
        <xdr:cNvSpPr/>
      </xdr:nvSpPr>
      <xdr:spPr>
        <a:xfrm>
          <a:off x="21272500" y="1014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151692</xdr:rowOff>
    </xdr:from>
    <xdr:ext cx="469744" cy="259045"/>
    <xdr:sp macro="" textlink="">
      <xdr:nvSpPr>
        <xdr:cNvPr id="447" name="n_1mainValue【保健センター・保健所】&#10;一人当たり面積"/>
        <xdr:cNvSpPr txBox="1"/>
      </xdr:nvSpPr>
      <xdr:spPr>
        <a:xfrm>
          <a:off x="21075727" y="992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8" name="正方形/長方形 4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9" name="正方形/長方形 4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0" name="正方形/長方形 4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1" name="正方形/長方形 4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2" name="正方形/長方形 4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3" name="正方形/長方形 4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4" name="正方形/長方形 4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5" name="正方形/長方形 45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6" name="テキスト ボックス 45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7" name="直線コネクタ 45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58" name="直線コネクタ 45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59" name="テキスト ボックス 458"/>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60" name="直線コネクタ 45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1" name="テキスト ボックス 46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2" name="直線コネクタ 46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3" name="テキスト ボックス 46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4" name="直線コネクタ 46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5" name="テキスト ボックス 46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6" name="直線コネクタ 46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67" name="テキスト ボックス 46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8" name="直線コネクタ 46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9" name="テキスト ボックス 46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471" name="直線コネクタ 470"/>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472"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473" name="直線コネクタ 472"/>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474"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475" name="直線コネクタ 474"/>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476"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477" name="フローチャート : 判断 476"/>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478" name="フローチャート : 判断 477"/>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59707</xdr:rowOff>
    </xdr:from>
    <xdr:ext cx="405111" cy="259045"/>
    <xdr:sp macro="" textlink="">
      <xdr:nvSpPr>
        <xdr:cNvPr id="479" name="n_1aveValue【消防施設】&#10;有形固定資産減価償却率"/>
        <xdr:cNvSpPr txBox="1"/>
      </xdr:nvSpPr>
      <xdr:spPr>
        <a:xfrm>
          <a:off x="15266043"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80" name="テキスト ボックス 47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1" name="テキスト ボックス 48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2" name="テキスト ボックス 48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3" name="テキスト ボックス 48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4" name="テキスト ボックス 48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154939</xdr:rowOff>
    </xdr:from>
    <xdr:to>
      <xdr:col>22</xdr:col>
      <xdr:colOff>415925</xdr:colOff>
      <xdr:row>81</xdr:row>
      <xdr:rowOff>85089</xdr:rowOff>
    </xdr:to>
    <xdr:sp macro="" textlink="">
      <xdr:nvSpPr>
        <xdr:cNvPr id="485" name="円/楕円 484"/>
        <xdr:cNvSpPr/>
      </xdr:nvSpPr>
      <xdr:spPr>
        <a:xfrm>
          <a:off x="15430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76216</xdr:rowOff>
    </xdr:from>
    <xdr:ext cx="405111" cy="259045"/>
    <xdr:sp macro="" textlink="">
      <xdr:nvSpPr>
        <xdr:cNvPr id="486" name="n_1mainValue【消防施設】&#10;有形固定資産減価償却率"/>
        <xdr:cNvSpPr txBox="1"/>
      </xdr:nvSpPr>
      <xdr:spPr>
        <a:xfrm>
          <a:off x="15266043" y="1396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7" name="正方形/長方形 4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8" name="正方形/長方形 4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9" name="正方形/長方形 4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0" name="正方形/長方形 4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1" name="正方形/長方形 4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2" name="正方形/長方形 4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3" name="正方形/長方形 4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4" name="正方形/長方形 4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5" name="テキスト ボックス 4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6" name="直線コネクタ 4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97" name="直線コネクタ 49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8" name="テキスト ボックス 49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9" name="直線コネクタ 49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00" name="テキスト ボックス 49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01" name="直線コネクタ 50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02" name="テキスト ボックス 50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3" name="直線コネクタ 50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4" name="テキスト ボックス 50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5" name="直線コネクタ 50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6" name="テキスト ボックス 50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7" name="直線コネクタ 50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8" name="テキスト ボックス 50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9" name="直線コネクタ 5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0" name="テキスト ボックス 5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12" name="直線コネクタ 511"/>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13"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14" name="直線コネクタ 513"/>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15"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16" name="直線コネクタ 515"/>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517" name="【消防施設】&#10;一人当たり面積平均値テキスト"/>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518" name="フローチャート : 判断 517"/>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519" name="フローチャート : 判断 518"/>
        <xdr:cNvSpPr/>
      </xdr:nvSpPr>
      <xdr:spPr>
        <a:xfrm>
          <a:off x="21272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120122</xdr:rowOff>
    </xdr:from>
    <xdr:ext cx="469744" cy="259045"/>
    <xdr:sp macro="" textlink="">
      <xdr:nvSpPr>
        <xdr:cNvPr id="520" name="n_1aveValue【消防施設】&#10;一人当たり面積"/>
        <xdr:cNvSpPr txBox="1"/>
      </xdr:nvSpPr>
      <xdr:spPr>
        <a:xfrm>
          <a:off x="21075727" y="136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21" name="テキスト ボックス 5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2" name="テキスト ボックス 5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3" name="テキスト ボックス 5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4" name="テキスト ボックス 5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5" name="テキスト ボックス 5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52614</xdr:rowOff>
    </xdr:from>
    <xdr:to>
      <xdr:col>31</xdr:col>
      <xdr:colOff>85725</xdr:colOff>
      <xdr:row>82</xdr:row>
      <xdr:rowOff>154214</xdr:rowOff>
    </xdr:to>
    <xdr:sp macro="" textlink="">
      <xdr:nvSpPr>
        <xdr:cNvPr id="526" name="円/楕円 525"/>
        <xdr:cNvSpPr/>
      </xdr:nvSpPr>
      <xdr:spPr>
        <a:xfrm>
          <a:off x="21272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145341</xdr:rowOff>
    </xdr:from>
    <xdr:ext cx="469744" cy="259045"/>
    <xdr:sp macro="" textlink="">
      <xdr:nvSpPr>
        <xdr:cNvPr id="527" name="n_1mainValue【消防施設】&#10;一人当たり面積"/>
        <xdr:cNvSpPr txBox="1"/>
      </xdr:nvSpPr>
      <xdr:spPr>
        <a:xfrm>
          <a:off x="210757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8" name="正方形/長方形 5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9" name="正方形/長方形 5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0" name="正方形/長方形 5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1" name="正方形/長方形 5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2" name="正方形/長方形 5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3" name="正方形/長方形 5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4" name="正方形/長方形 5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5" name="正方形/長方形 5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6" name="テキスト ボックス 5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7" name="直線コネクタ 5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38" name="直線コネクタ 5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39" name="テキスト ボックス 53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40" name="直線コネクタ 5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1" name="テキスト ボックス 5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2" name="直線コネクタ 5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3" name="テキスト ボックス 5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4" name="直線コネクタ 5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5" name="テキスト ボックス 5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6" name="直線コネクタ 5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47" name="テキスト ボックス 54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8" name="直線コネクタ 5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9" name="テキスト ボックス 5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551" name="直線コネクタ 550"/>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52"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53" name="直線コネクタ 552"/>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554"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555" name="直線コネクタ 554"/>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556"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557" name="フローチャート : 判断 556"/>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558" name="フローチャート : 判断 557"/>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132097</xdr:rowOff>
    </xdr:from>
    <xdr:ext cx="405111" cy="259045"/>
    <xdr:sp macro="" textlink="">
      <xdr:nvSpPr>
        <xdr:cNvPr id="559" name="n_1aveValue【庁舎】&#10;有形固定資産減価償却率"/>
        <xdr:cNvSpPr txBox="1"/>
      </xdr:nvSpPr>
      <xdr:spPr>
        <a:xfrm>
          <a:off x="15266043"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60" name="テキスト ボックス 5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1" name="テキスト ボックス 5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2" name="テキスト ボックス 5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3" name="テキスト ボックス 5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4" name="テキスト ボックス 5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59689</xdr:rowOff>
    </xdr:from>
    <xdr:to>
      <xdr:col>22</xdr:col>
      <xdr:colOff>415925</xdr:colOff>
      <xdr:row>102</xdr:row>
      <xdr:rowOff>161289</xdr:rowOff>
    </xdr:to>
    <xdr:sp macro="" textlink="">
      <xdr:nvSpPr>
        <xdr:cNvPr id="565" name="円/楕円 564"/>
        <xdr:cNvSpPr/>
      </xdr:nvSpPr>
      <xdr:spPr>
        <a:xfrm>
          <a:off x="15430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152416</xdr:rowOff>
    </xdr:from>
    <xdr:ext cx="405111" cy="259045"/>
    <xdr:sp macro="" textlink="">
      <xdr:nvSpPr>
        <xdr:cNvPr id="566" name="n_1mainValue【庁舎】&#10;有形固定資産減価償却率"/>
        <xdr:cNvSpPr txBox="1"/>
      </xdr:nvSpPr>
      <xdr:spPr>
        <a:xfrm>
          <a:off x="15266043" y="1764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7" name="正方形/長方形 5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8" name="正方形/長方形 5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9" name="正方形/長方形 5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0" name="正方形/長方形 5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1" name="正方形/長方形 5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2" name="正方形/長方形 5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3" name="正方形/長方形 5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4" name="正方形/長方形 5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5" name="テキスト ボックス 5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6" name="直線コネクタ 5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7" name="テキスト ボックス 57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78" name="直線コネクタ 5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9" name="テキスト ボックス 5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0" name="直線コネクタ 5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1" name="テキスト ボックス 5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2" name="直線コネクタ 5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3" name="テキスト ボックス 5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4" name="直線コネクタ 5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5" name="テキスト ボックス 5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6" name="直線コネクタ 5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7" name="テキスト ボックス 5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8" name="直線コネクタ 5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9" name="テキスト ボックス 5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591" name="直線コネクタ 590"/>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592"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593" name="直線コネクタ 592"/>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594"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595" name="直線コネクタ 594"/>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596"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597" name="フローチャート : 判断 596"/>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598" name="フローチャート : 判断 597"/>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121938</xdr:rowOff>
    </xdr:from>
    <xdr:ext cx="469744" cy="259045"/>
    <xdr:sp macro="" textlink="">
      <xdr:nvSpPr>
        <xdr:cNvPr id="599" name="n_1aveValue【庁舎】&#10;一人当たり面積"/>
        <xdr:cNvSpPr txBox="1"/>
      </xdr:nvSpPr>
      <xdr:spPr>
        <a:xfrm>
          <a:off x="21075727" y="1795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00" name="テキスト ボックス 5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1" name="テキスト ボックス 6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2" name="テキスト ボックス 6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3" name="テキスト ボックス 6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4" name="テキスト ボックス 6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97789</xdr:rowOff>
    </xdr:from>
    <xdr:to>
      <xdr:col>31</xdr:col>
      <xdr:colOff>85725</xdr:colOff>
      <xdr:row>102</xdr:row>
      <xdr:rowOff>27939</xdr:rowOff>
    </xdr:to>
    <xdr:sp macro="" textlink="">
      <xdr:nvSpPr>
        <xdr:cNvPr id="605" name="円/楕円 604"/>
        <xdr:cNvSpPr/>
      </xdr:nvSpPr>
      <xdr:spPr>
        <a:xfrm>
          <a:off x="21272500" y="174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100</xdr:row>
      <xdr:rowOff>44466</xdr:rowOff>
    </xdr:from>
    <xdr:ext cx="469744" cy="259045"/>
    <xdr:sp macro="" textlink="">
      <xdr:nvSpPr>
        <xdr:cNvPr id="606" name="n_1mainValue【庁舎】&#10;一人当たり面積"/>
        <xdr:cNvSpPr txBox="1"/>
      </xdr:nvSpPr>
      <xdr:spPr>
        <a:xfrm>
          <a:off x="21075727" y="1718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0.416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7" name="正方形/長方形 6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8" name="正方形/長方形 6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9" name="テキスト ボックス 6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当市は合併市であるため、当初、規模以上の施設を保有していたが、順次廃止に取り組んだことで、類似団体との比較では、一人当たり面積において平均並みかそれ以下の値となっている。</a:t>
          </a:r>
          <a:endParaRPr lang="ja-JP" altLang="ja-JP" sz="1400">
            <a:effectLst/>
          </a:endParaRPr>
        </a:p>
        <a:p>
          <a:r>
            <a:rPr kumimoji="1" lang="ja-JP" altLang="ja-JP" sz="1100">
              <a:solidFill>
                <a:schemeClr val="dk1"/>
              </a:solidFill>
              <a:effectLst/>
              <a:latin typeface="+mn-lt"/>
              <a:ea typeface="+mn-ea"/>
              <a:cs typeface="+mn-cs"/>
            </a:rPr>
            <a:t>ただし、庁舎については、市域が広いため、廃止を進めることができず、類似団体と比較しても、大きく上回っている。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千葉県南房総市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39,733
39,426
230.15
23,099,851
22,163,745
874,847
15,502,635
26,480,662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の減少や全国平均を上回る高齢化率に加え、市内に中心となる産業がないこと等により、財政基盤が弱く、類似団体平均を下回っている。定員適正化計画に基づく退職者補充職員数の抑制による人件費の削減、組織の合理化、緊急に必要な事業を峻別し、投資的経費を抑制するなど、歳出の見直しを継続するとともに、税収の徴収率向上対策を中心とする歳入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115358</xdr:rowOff>
    </xdr:from>
    <xdr:to>
      <xdr:col>7</xdr:col>
      <xdr:colOff>152400</xdr:colOff>
      <xdr:row>43</xdr:row>
      <xdr:rowOff>135467</xdr:rowOff>
    </xdr:to>
    <xdr:cxnSp macro="">
      <xdr:nvCxnSpPr>
        <xdr:cNvPr id="68" name="直線コネクタ 67"/>
        <xdr:cNvCxnSpPr/>
      </xdr:nvCxnSpPr>
      <xdr:spPr>
        <a:xfrm>
          <a:off x="4114800" y="74877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115358</xdr:rowOff>
    </xdr:to>
    <xdr:cxnSp macro="">
      <xdr:nvCxnSpPr>
        <xdr:cNvPr id="71" name="直線コネクタ 70"/>
        <xdr:cNvCxnSpPr/>
      </xdr:nvCxnSpPr>
      <xdr:spPr>
        <a:xfrm>
          <a:off x="3225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95250</xdr:rowOff>
    </xdr:to>
    <xdr:cxnSp macro="">
      <xdr:nvCxnSpPr>
        <xdr:cNvPr id="74" name="直線コネクタ 73"/>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95250</xdr:rowOff>
    </xdr:to>
    <xdr:cxnSp macro="">
      <xdr:nvCxnSpPr>
        <xdr:cNvPr id="77" name="直線コネクタ 76"/>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7" name="円/楕円 86"/>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8"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64558</xdr:rowOff>
    </xdr:from>
    <xdr:to>
      <xdr:col>6</xdr:col>
      <xdr:colOff>50800</xdr:colOff>
      <xdr:row>43</xdr:row>
      <xdr:rowOff>166158</xdr:rowOff>
    </xdr:to>
    <xdr:sp macro="" textlink="">
      <xdr:nvSpPr>
        <xdr:cNvPr id="89" name="円/楕円 88"/>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150935</xdr:rowOff>
    </xdr:from>
    <xdr:ext cx="736600" cy="259045"/>
    <xdr:sp macro="" textlink="">
      <xdr:nvSpPr>
        <xdr:cNvPr id="90" name="テキスト ボックス 89"/>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5" name="円/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より、臨時財政対策債の発行を抑制しているため、経常収支比率は上昇したものの、合併算定替の特例による普通交付税の増額により、類似団体平均を下回っている。このため、合併算定替適用期間の終了による歳入の減少を見据え、新規採用の抑制による職員数の削減や事務事業の抜本的な見直し、経常経費の削減を継続していく</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52070</xdr:rowOff>
    </xdr:from>
    <xdr:to>
      <xdr:col>7</xdr:col>
      <xdr:colOff>152400</xdr:colOff>
      <xdr:row>59</xdr:row>
      <xdr:rowOff>86541</xdr:rowOff>
    </xdr:to>
    <xdr:cxnSp macro="">
      <xdr:nvCxnSpPr>
        <xdr:cNvPr id="133" name="直線コネクタ 132"/>
        <xdr:cNvCxnSpPr/>
      </xdr:nvCxnSpPr>
      <xdr:spPr>
        <a:xfrm>
          <a:off x="4114800" y="1016762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52070</xdr:rowOff>
    </xdr:from>
    <xdr:to>
      <xdr:col>6</xdr:col>
      <xdr:colOff>0</xdr:colOff>
      <xdr:row>59</xdr:row>
      <xdr:rowOff>72753</xdr:rowOff>
    </xdr:to>
    <xdr:cxnSp macro="">
      <xdr:nvCxnSpPr>
        <xdr:cNvPr id="136" name="直線コネクタ 135"/>
        <xdr:cNvCxnSpPr/>
      </xdr:nvCxnSpPr>
      <xdr:spPr>
        <a:xfrm flipV="1">
          <a:off x="3225800" y="1016762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160037</xdr:rowOff>
    </xdr:from>
    <xdr:ext cx="736600" cy="259045"/>
    <xdr:sp macro="" textlink="">
      <xdr:nvSpPr>
        <xdr:cNvPr id="138" name="テキスト ボックス 137"/>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16691</xdr:rowOff>
    </xdr:from>
    <xdr:to>
      <xdr:col>4</xdr:col>
      <xdr:colOff>482600</xdr:colOff>
      <xdr:row>59</xdr:row>
      <xdr:rowOff>72753</xdr:rowOff>
    </xdr:to>
    <xdr:cxnSp macro="">
      <xdr:nvCxnSpPr>
        <xdr:cNvPr id="139" name="直線コネクタ 138"/>
        <xdr:cNvCxnSpPr/>
      </xdr:nvCxnSpPr>
      <xdr:spPr>
        <a:xfrm>
          <a:off x="2336800" y="9960791"/>
          <a:ext cx="889000" cy="22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29953</xdr:rowOff>
    </xdr:from>
    <xdr:ext cx="762000" cy="259045"/>
    <xdr:sp macro="" textlink="">
      <xdr:nvSpPr>
        <xdr:cNvPr id="141" name="テキスト ボックス 140"/>
        <xdr:cNvSpPr txBox="1"/>
      </xdr:nvSpPr>
      <xdr:spPr>
        <a:xfrm>
          <a:off x="2844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16691</xdr:rowOff>
    </xdr:from>
    <xdr:to>
      <xdr:col>3</xdr:col>
      <xdr:colOff>279400</xdr:colOff>
      <xdr:row>58</xdr:row>
      <xdr:rowOff>33927</xdr:rowOff>
    </xdr:to>
    <xdr:cxnSp macro="">
      <xdr:nvCxnSpPr>
        <xdr:cNvPr id="142" name="直線コネクタ 141"/>
        <xdr:cNvCxnSpPr/>
      </xdr:nvCxnSpPr>
      <xdr:spPr>
        <a:xfrm flipV="1">
          <a:off x="1447800" y="996079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153143</xdr:rowOff>
    </xdr:from>
    <xdr:ext cx="762000" cy="259045"/>
    <xdr:sp macro="" textlink="">
      <xdr:nvSpPr>
        <xdr:cNvPr id="144" name="テキスト ボックス 143"/>
        <xdr:cNvSpPr txBox="1"/>
      </xdr:nvSpPr>
      <xdr:spPr>
        <a:xfrm>
          <a:off x="1955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12717</xdr:rowOff>
    </xdr:from>
    <xdr:ext cx="762000" cy="259045"/>
    <xdr:sp macro="" textlink="">
      <xdr:nvSpPr>
        <xdr:cNvPr id="146" name="テキスト ボックス 145"/>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35741</xdr:rowOff>
    </xdr:from>
    <xdr:to>
      <xdr:col>7</xdr:col>
      <xdr:colOff>203200</xdr:colOff>
      <xdr:row>59</xdr:row>
      <xdr:rowOff>137341</xdr:rowOff>
    </xdr:to>
    <xdr:sp macro="" textlink="">
      <xdr:nvSpPr>
        <xdr:cNvPr id="152" name="円/楕円 151"/>
        <xdr:cNvSpPr/>
      </xdr:nvSpPr>
      <xdr:spPr>
        <a:xfrm>
          <a:off x="49022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52268</xdr:rowOff>
    </xdr:from>
    <xdr:ext cx="762000" cy="259045"/>
    <xdr:sp macro="" textlink="">
      <xdr:nvSpPr>
        <xdr:cNvPr id="153" name="財政構造の弾力性該当値テキスト"/>
        <xdr:cNvSpPr txBox="1"/>
      </xdr:nvSpPr>
      <xdr:spPr>
        <a:xfrm>
          <a:off x="5041900" y="9996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1270</xdr:rowOff>
    </xdr:from>
    <xdr:to>
      <xdr:col>6</xdr:col>
      <xdr:colOff>50800</xdr:colOff>
      <xdr:row>59</xdr:row>
      <xdr:rowOff>102870</xdr:rowOff>
    </xdr:to>
    <xdr:sp macro="" textlink="">
      <xdr:nvSpPr>
        <xdr:cNvPr id="154" name="円/楕円 153"/>
        <xdr:cNvSpPr/>
      </xdr:nvSpPr>
      <xdr:spPr>
        <a:xfrm>
          <a:off x="4064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113047</xdr:rowOff>
    </xdr:from>
    <xdr:ext cx="736600" cy="259045"/>
    <xdr:sp macro="" textlink="">
      <xdr:nvSpPr>
        <xdr:cNvPr id="155" name="テキスト ボックス 154"/>
        <xdr:cNvSpPr txBox="1"/>
      </xdr:nvSpPr>
      <xdr:spPr>
        <a:xfrm>
          <a:off x="3733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21953</xdr:rowOff>
    </xdr:from>
    <xdr:to>
      <xdr:col>4</xdr:col>
      <xdr:colOff>533400</xdr:colOff>
      <xdr:row>59</xdr:row>
      <xdr:rowOff>123553</xdr:rowOff>
    </xdr:to>
    <xdr:sp macro="" textlink="">
      <xdr:nvSpPr>
        <xdr:cNvPr id="156" name="円/楕円 155"/>
        <xdr:cNvSpPr/>
      </xdr:nvSpPr>
      <xdr:spPr>
        <a:xfrm>
          <a:off x="3175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133730</xdr:rowOff>
    </xdr:from>
    <xdr:ext cx="762000" cy="259045"/>
    <xdr:sp macro="" textlink="">
      <xdr:nvSpPr>
        <xdr:cNvPr id="157" name="テキスト ボックス 156"/>
        <xdr:cNvSpPr txBox="1"/>
      </xdr:nvSpPr>
      <xdr:spPr>
        <a:xfrm>
          <a:off x="2844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3</xdr:col>
      <xdr:colOff>228600</xdr:colOff>
      <xdr:row>57</xdr:row>
      <xdr:rowOff>137341</xdr:rowOff>
    </xdr:from>
    <xdr:to>
      <xdr:col>3</xdr:col>
      <xdr:colOff>330200</xdr:colOff>
      <xdr:row>58</xdr:row>
      <xdr:rowOff>67491</xdr:rowOff>
    </xdr:to>
    <xdr:sp macro="" textlink="">
      <xdr:nvSpPr>
        <xdr:cNvPr id="158" name="円/楕円 157"/>
        <xdr:cNvSpPr/>
      </xdr:nvSpPr>
      <xdr:spPr>
        <a:xfrm>
          <a:off x="2286000" y="990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77668</xdr:rowOff>
    </xdr:from>
    <xdr:ext cx="762000" cy="259045"/>
    <xdr:sp macro="" textlink="">
      <xdr:nvSpPr>
        <xdr:cNvPr id="159" name="テキスト ボックス 158"/>
        <xdr:cNvSpPr txBox="1"/>
      </xdr:nvSpPr>
      <xdr:spPr>
        <a:xfrm>
          <a:off x="1955800" y="967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xdr:col>
      <xdr:colOff>25400</xdr:colOff>
      <xdr:row>57</xdr:row>
      <xdr:rowOff>154577</xdr:rowOff>
    </xdr:from>
    <xdr:to>
      <xdr:col>2</xdr:col>
      <xdr:colOff>127000</xdr:colOff>
      <xdr:row>58</xdr:row>
      <xdr:rowOff>84727</xdr:rowOff>
    </xdr:to>
    <xdr:sp macro="" textlink="">
      <xdr:nvSpPr>
        <xdr:cNvPr id="160" name="円/楕円 159"/>
        <xdr:cNvSpPr/>
      </xdr:nvSpPr>
      <xdr:spPr>
        <a:xfrm>
          <a:off x="1397000" y="992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94904</xdr:rowOff>
    </xdr:from>
    <xdr:ext cx="762000" cy="259045"/>
    <xdr:sp macro="" textlink="">
      <xdr:nvSpPr>
        <xdr:cNvPr id="161" name="テキスト ボックス 160"/>
        <xdr:cNvSpPr txBox="1"/>
      </xdr:nvSpPr>
      <xdr:spPr>
        <a:xfrm>
          <a:off x="1066800" y="969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[180,452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人件費、物件費を主要因として類似団体平均を上回っている。これは、</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団体の市町村合併により、職員数が類似団体と比べ多いために人件費が高くなっていることや旧団体運営施設を合併後も継続し、類似団体に比べ公共施設が多く管理経費が高くなっているためである。現在、公共施設等総合管理計画に基づく、公共施設の再編を実施しているが、更なる効率的な運営のために、行財政改革を推進し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158606</xdr:rowOff>
    </xdr:from>
    <xdr:to>
      <xdr:col>7</xdr:col>
      <xdr:colOff>152400</xdr:colOff>
      <xdr:row>84</xdr:row>
      <xdr:rowOff>45969</xdr:rowOff>
    </xdr:to>
    <xdr:cxnSp macro="">
      <xdr:nvCxnSpPr>
        <xdr:cNvPr id="196" name="直線コネクタ 195"/>
        <xdr:cNvCxnSpPr/>
      </xdr:nvCxnSpPr>
      <xdr:spPr>
        <a:xfrm>
          <a:off x="4114800" y="14388956"/>
          <a:ext cx="838200" cy="5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158606</xdr:rowOff>
    </xdr:from>
    <xdr:to>
      <xdr:col>6</xdr:col>
      <xdr:colOff>0</xdr:colOff>
      <xdr:row>83</xdr:row>
      <xdr:rowOff>166191</xdr:rowOff>
    </xdr:to>
    <xdr:cxnSp macro="">
      <xdr:nvCxnSpPr>
        <xdr:cNvPr id="199" name="直線コネクタ 198"/>
        <xdr:cNvCxnSpPr/>
      </xdr:nvCxnSpPr>
      <xdr:spPr>
        <a:xfrm flipV="1">
          <a:off x="3225800" y="14388956"/>
          <a:ext cx="889000" cy="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35503</xdr:rowOff>
    </xdr:from>
    <xdr:to>
      <xdr:col>4</xdr:col>
      <xdr:colOff>482600</xdr:colOff>
      <xdr:row>83</xdr:row>
      <xdr:rowOff>166191</xdr:rowOff>
    </xdr:to>
    <xdr:cxnSp macro="">
      <xdr:nvCxnSpPr>
        <xdr:cNvPr id="202" name="直線コネクタ 201"/>
        <xdr:cNvCxnSpPr/>
      </xdr:nvCxnSpPr>
      <xdr:spPr>
        <a:xfrm>
          <a:off x="2336800" y="14265853"/>
          <a:ext cx="889000" cy="13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35503</xdr:rowOff>
    </xdr:from>
    <xdr:to>
      <xdr:col>3</xdr:col>
      <xdr:colOff>279400</xdr:colOff>
      <xdr:row>83</xdr:row>
      <xdr:rowOff>47141</xdr:rowOff>
    </xdr:to>
    <xdr:cxnSp macro="">
      <xdr:nvCxnSpPr>
        <xdr:cNvPr id="205" name="直線コネクタ 204"/>
        <xdr:cNvCxnSpPr/>
      </xdr:nvCxnSpPr>
      <xdr:spPr>
        <a:xfrm flipV="1">
          <a:off x="1447800" y="14265853"/>
          <a:ext cx="889000" cy="1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12926</xdr:rowOff>
    </xdr:from>
    <xdr:ext cx="762000" cy="259045"/>
    <xdr:sp macro="" textlink="">
      <xdr:nvSpPr>
        <xdr:cNvPr id="207" name="テキスト ボックス 206"/>
        <xdr:cNvSpPr txBox="1"/>
      </xdr:nvSpPr>
      <xdr:spPr>
        <a:xfrm>
          <a:off x="1955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27886</xdr:rowOff>
    </xdr:from>
    <xdr:ext cx="762000" cy="259045"/>
    <xdr:sp macro="" textlink="">
      <xdr:nvSpPr>
        <xdr:cNvPr id="209" name="テキスト ボックス 208"/>
        <xdr:cNvSpPr txBox="1"/>
      </xdr:nvSpPr>
      <xdr:spPr>
        <a:xfrm>
          <a:off x="1066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166619</xdr:rowOff>
    </xdr:from>
    <xdr:to>
      <xdr:col>7</xdr:col>
      <xdr:colOff>203200</xdr:colOff>
      <xdr:row>84</xdr:row>
      <xdr:rowOff>96769</xdr:rowOff>
    </xdr:to>
    <xdr:sp macro="" textlink="">
      <xdr:nvSpPr>
        <xdr:cNvPr id="215" name="円/楕円 214"/>
        <xdr:cNvSpPr/>
      </xdr:nvSpPr>
      <xdr:spPr>
        <a:xfrm>
          <a:off x="4902200" y="1439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138696</xdr:rowOff>
    </xdr:from>
    <xdr:ext cx="762000" cy="259045"/>
    <xdr:sp macro="" textlink="">
      <xdr:nvSpPr>
        <xdr:cNvPr id="216" name="人件費・物件費等の状況該当値テキスト"/>
        <xdr:cNvSpPr txBox="1"/>
      </xdr:nvSpPr>
      <xdr:spPr>
        <a:xfrm>
          <a:off x="5041900" y="1436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180,452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107806</xdr:rowOff>
    </xdr:from>
    <xdr:to>
      <xdr:col>6</xdr:col>
      <xdr:colOff>50800</xdr:colOff>
      <xdr:row>84</xdr:row>
      <xdr:rowOff>37956</xdr:rowOff>
    </xdr:to>
    <xdr:sp macro="" textlink="">
      <xdr:nvSpPr>
        <xdr:cNvPr id="217" name="円/楕円 216"/>
        <xdr:cNvSpPr/>
      </xdr:nvSpPr>
      <xdr:spPr>
        <a:xfrm>
          <a:off x="4064000" y="1433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22733</xdr:rowOff>
    </xdr:from>
    <xdr:ext cx="736600" cy="259045"/>
    <xdr:sp macro="" textlink="">
      <xdr:nvSpPr>
        <xdr:cNvPr id="218" name="テキスト ボックス 217"/>
        <xdr:cNvSpPr txBox="1"/>
      </xdr:nvSpPr>
      <xdr:spPr>
        <a:xfrm>
          <a:off x="3733800" y="14424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173,140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115391</xdr:rowOff>
    </xdr:from>
    <xdr:to>
      <xdr:col>4</xdr:col>
      <xdr:colOff>533400</xdr:colOff>
      <xdr:row>84</xdr:row>
      <xdr:rowOff>45541</xdr:rowOff>
    </xdr:to>
    <xdr:sp macro="" textlink="">
      <xdr:nvSpPr>
        <xdr:cNvPr id="219" name="円/楕円 218"/>
        <xdr:cNvSpPr/>
      </xdr:nvSpPr>
      <xdr:spPr>
        <a:xfrm>
          <a:off x="3175000" y="1434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30318</xdr:rowOff>
    </xdr:from>
    <xdr:ext cx="762000" cy="259045"/>
    <xdr:sp macro="" textlink="">
      <xdr:nvSpPr>
        <xdr:cNvPr id="220" name="テキスト ボックス 219"/>
        <xdr:cNvSpPr txBox="1"/>
      </xdr:nvSpPr>
      <xdr:spPr>
        <a:xfrm>
          <a:off x="2844800" y="1443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174,083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156153</xdr:rowOff>
    </xdr:from>
    <xdr:to>
      <xdr:col>3</xdr:col>
      <xdr:colOff>330200</xdr:colOff>
      <xdr:row>83</xdr:row>
      <xdr:rowOff>86303</xdr:rowOff>
    </xdr:to>
    <xdr:sp macro="" textlink="">
      <xdr:nvSpPr>
        <xdr:cNvPr id="221" name="円/楕円 220"/>
        <xdr:cNvSpPr/>
      </xdr:nvSpPr>
      <xdr:spPr>
        <a:xfrm>
          <a:off x="2286000" y="1421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71080</xdr:rowOff>
    </xdr:from>
    <xdr:ext cx="762000" cy="259045"/>
    <xdr:sp macro="" textlink="">
      <xdr:nvSpPr>
        <xdr:cNvPr id="222" name="テキスト ボックス 221"/>
        <xdr:cNvSpPr txBox="1"/>
      </xdr:nvSpPr>
      <xdr:spPr>
        <a:xfrm>
          <a:off x="1955800" y="14301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157,835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167791</xdr:rowOff>
    </xdr:from>
    <xdr:to>
      <xdr:col>2</xdr:col>
      <xdr:colOff>127000</xdr:colOff>
      <xdr:row>83</xdr:row>
      <xdr:rowOff>97941</xdr:rowOff>
    </xdr:to>
    <xdr:sp macro="" textlink="">
      <xdr:nvSpPr>
        <xdr:cNvPr id="223" name="円/楕円 222"/>
        <xdr:cNvSpPr/>
      </xdr:nvSpPr>
      <xdr:spPr>
        <a:xfrm>
          <a:off x="1397000" y="1422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82718</xdr:rowOff>
    </xdr:from>
    <xdr:ext cx="762000" cy="259045"/>
    <xdr:sp macro="" textlink="">
      <xdr:nvSpPr>
        <xdr:cNvPr id="224" name="テキスト ボックス 223"/>
        <xdr:cNvSpPr txBox="1"/>
      </xdr:nvSpPr>
      <xdr:spPr>
        <a:xfrm>
          <a:off x="1066800" y="1431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159,282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国</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現給保障者の割合及び一人当たりの現給保障額が減少したため、ラスパイレス指数が増加した。今後も人事院勧告や千葉県人事委員会勧告の実施状況を勘案し、国や千葉県に準じた方向で給与制度の適正化を図り、人件費の抑制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122873</xdr:rowOff>
    </xdr:from>
    <xdr:to>
      <xdr:col>24</xdr:col>
      <xdr:colOff>558800</xdr:colOff>
      <xdr:row>86</xdr:row>
      <xdr:rowOff>35243</xdr:rowOff>
    </xdr:to>
    <xdr:cxnSp macro="">
      <xdr:nvCxnSpPr>
        <xdr:cNvPr id="249" name="直線コネクタ 248"/>
        <xdr:cNvCxnSpPr/>
      </xdr:nvCxnSpPr>
      <xdr:spPr>
        <a:xfrm flipV="1">
          <a:off x="17018000" y="13838873"/>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7320</xdr:rowOff>
    </xdr:from>
    <xdr:ext cx="762000" cy="259045"/>
    <xdr:sp macro="" textlink="">
      <xdr:nvSpPr>
        <xdr:cNvPr id="250" name="給与水準   （国との比較）最小値テキスト"/>
        <xdr:cNvSpPr txBox="1"/>
      </xdr:nvSpPr>
      <xdr:spPr>
        <a:xfrm>
          <a:off x="17106900" y="1475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86</xdr:row>
      <xdr:rowOff>35243</xdr:rowOff>
    </xdr:from>
    <xdr:to>
      <xdr:col>24</xdr:col>
      <xdr:colOff>647700</xdr:colOff>
      <xdr:row>86</xdr:row>
      <xdr:rowOff>35243</xdr:rowOff>
    </xdr:to>
    <xdr:cxnSp macro="">
      <xdr:nvCxnSpPr>
        <xdr:cNvPr id="251" name="直線コネクタ 250"/>
        <xdr:cNvCxnSpPr/>
      </xdr:nvCxnSpPr>
      <xdr:spPr>
        <a:xfrm>
          <a:off x="16929100" y="1477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37800</xdr:rowOff>
    </xdr:from>
    <xdr:ext cx="762000" cy="259045"/>
    <xdr:sp macro="" textlink="">
      <xdr:nvSpPr>
        <xdr:cNvPr id="252" name="給与水準   （国との比較）最大値テキスト"/>
        <xdr:cNvSpPr txBox="1"/>
      </xdr:nvSpPr>
      <xdr:spPr>
        <a:xfrm>
          <a:off x="17106900" y="135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80</xdr:row>
      <xdr:rowOff>122873</xdr:rowOff>
    </xdr:from>
    <xdr:to>
      <xdr:col>24</xdr:col>
      <xdr:colOff>647700</xdr:colOff>
      <xdr:row>80</xdr:row>
      <xdr:rowOff>122873</xdr:rowOff>
    </xdr:to>
    <xdr:cxnSp macro="">
      <xdr:nvCxnSpPr>
        <xdr:cNvPr id="253" name="直線コネクタ 252"/>
        <xdr:cNvCxnSpPr/>
      </xdr:nvCxnSpPr>
      <xdr:spPr>
        <a:xfrm>
          <a:off x="16929100" y="1383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25718</xdr:rowOff>
    </xdr:from>
    <xdr:to>
      <xdr:col>24</xdr:col>
      <xdr:colOff>558800</xdr:colOff>
      <xdr:row>85</xdr:row>
      <xdr:rowOff>49848</xdr:rowOff>
    </xdr:to>
    <xdr:cxnSp macro="">
      <xdr:nvCxnSpPr>
        <xdr:cNvPr id="254" name="直線コネクタ 253"/>
        <xdr:cNvCxnSpPr/>
      </xdr:nvCxnSpPr>
      <xdr:spPr>
        <a:xfrm>
          <a:off x="16179800" y="1459896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36213</xdr:rowOff>
    </xdr:from>
    <xdr:ext cx="762000" cy="259045"/>
    <xdr:sp macro="" textlink="">
      <xdr:nvSpPr>
        <xdr:cNvPr id="255" name="給与水準   （国との比較）平均値テキスト"/>
        <xdr:cNvSpPr txBox="1"/>
      </xdr:nvSpPr>
      <xdr:spPr>
        <a:xfrm>
          <a:off x="17106900" y="14266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19686</xdr:rowOff>
    </xdr:from>
    <xdr:to>
      <xdr:col>24</xdr:col>
      <xdr:colOff>609600</xdr:colOff>
      <xdr:row>84</xdr:row>
      <xdr:rowOff>121286</xdr:rowOff>
    </xdr:to>
    <xdr:sp macro="" textlink="">
      <xdr:nvSpPr>
        <xdr:cNvPr id="256" name="フローチャート : 判断 255"/>
        <xdr:cNvSpPr/>
      </xdr:nvSpPr>
      <xdr:spPr>
        <a:xfrm>
          <a:off x="169672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7620</xdr:rowOff>
    </xdr:from>
    <xdr:to>
      <xdr:col>23</xdr:col>
      <xdr:colOff>406400</xdr:colOff>
      <xdr:row>85</xdr:row>
      <xdr:rowOff>25718</xdr:rowOff>
    </xdr:to>
    <xdr:cxnSp macro="">
      <xdr:nvCxnSpPr>
        <xdr:cNvPr id="257" name="直線コネクタ 256"/>
        <xdr:cNvCxnSpPr/>
      </xdr:nvCxnSpPr>
      <xdr:spPr>
        <a:xfrm>
          <a:off x="15290800" y="1458087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19686</xdr:rowOff>
    </xdr:from>
    <xdr:to>
      <xdr:col>23</xdr:col>
      <xdr:colOff>457200</xdr:colOff>
      <xdr:row>84</xdr:row>
      <xdr:rowOff>121286</xdr:rowOff>
    </xdr:to>
    <xdr:sp macro="" textlink="">
      <xdr:nvSpPr>
        <xdr:cNvPr id="258" name="フローチャート : 判断 257"/>
        <xdr:cNvSpPr/>
      </xdr:nvSpPr>
      <xdr:spPr>
        <a:xfrm>
          <a:off x="161290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131463</xdr:rowOff>
    </xdr:from>
    <xdr:ext cx="736600" cy="259045"/>
    <xdr:sp macro="" textlink="">
      <xdr:nvSpPr>
        <xdr:cNvPr id="259" name="テキスト ボックス 258"/>
        <xdr:cNvSpPr txBox="1"/>
      </xdr:nvSpPr>
      <xdr:spPr>
        <a:xfrm>
          <a:off x="15798800" y="1419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7620</xdr:rowOff>
    </xdr:from>
    <xdr:to>
      <xdr:col>22</xdr:col>
      <xdr:colOff>203200</xdr:colOff>
      <xdr:row>85</xdr:row>
      <xdr:rowOff>55880</xdr:rowOff>
    </xdr:to>
    <xdr:cxnSp macro="">
      <xdr:nvCxnSpPr>
        <xdr:cNvPr id="260" name="直線コネクタ 259"/>
        <xdr:cNvCxnSpPr/>
      </xdr:nvCxnSpPr>
      <xdr:spPr>
        <a:xfrm flipV="1">
          <a:off x="14401800" y="145808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142875</xdr:rowOff>
    </xdr:from>
    <xdr:to>
      <xdr:col>22</xdr:col>
      <xdr:colOff>254000</xdr:colOff>
      <xdr:row>84</xdr:row>
      <xdr:rowOff>73025</xdr:rowOff>
    </xdr:to>
    <xdr:sp macro="" textlink="">
      <xdr:nvSpPr>
        <xdr:cNvPr id="261" name="フローチャート : 判断 260"/>
        <xdr:cNvSpPr/>
      </xdr:nvSpPr>
      <xdr:spPr>
        <a:xfrm>
          <a:off x="15240000" y="1437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83202</xdr:rowOff>
    </xdr:from>
    <xdr:ext cx="762000" cy="259045"/>
    <xdr:sp macro="" textlink="">
      <xdr:nvSpPr>
        <xdr:cNvPr id="262" name="テキスト ボックス 261"/>
        <xdr:cNvSpPr txBox="1"/>
      </xdr:nvSpPr>
      <xdr:spPr>
        <a:xfrm>
          <a:off x="14909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55880</xdr:rowOff>
    </xdr:from>
    <xdr:to>
      <xdr:col>21</xdr:col>
      <xdr:colOff>0</xdr:colOff>
      <xdr:row>88</xdr:row>
      <xdr:rowOff>0</xdr:rowOff>
    </xdr:to>
    <xdr:cxnSp macro="">
      <xdr:nvCxnSpPr>
        <xdr:cNvPr id="263" name="直線コネクタ 262"/>
        <xdr:cNvCxnSpPr/>
      </xdr:nvCxnSpPr>
      <xdr:spPr>
        <a:xfrm flipV="1">
          <a:off x="13512800" y="14629130"/>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130811</xdr:rowOff>
    </xdr:from>
    <xdr:to>
      <xdr:col>21</xdr:col>
      <xdr:colOff>50800</xdr:colOff>
      <xdr:row>84</xdr:row>
      <xdr:rowOff>60961</xdr:rowOff>
    </xdr:to>
    <xdr:sp macro="" textlink="">
      <xdr:nvSpPr>
        <xdr:cNvPr id="264" name="フローチャート : 判断 263"/>
        <xdr:cNvSpPr/>
      </xdr:nvSpPr>
      <xdr:spPr>
        <a:xfrm>
          <a:off x="14351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71138</xdr:rowOff>
    </xdr:from>
    <xdr:ext cx="762000" cy="259045"/>
    <xdr:sp macro="" textlink="">
      <xdr:nvSpPr>
        <xdr:cNvPr id="265" name="テキスト ボックス 264"/>
        <xdr:cNvSpPr txBox="1"/>
      </xdr:nvSpPr>
      <xdr:spPr>
        <a:xfrm>
          <a:off x="14020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86995</xdr:rowOff>
    </xdr:from>
    <xdr:to>
      <xdr:col>19</xdr:col>
      <xdr:colOff>533400</xdr:colOff>
      <xdr:row>87</xdr:row>
      <xdr:rowOff>17145</xdr:rowOff>
    </xdr:to>
    <xdr:sp macro="" textlink="">
      <xdr:nvSpPr>
        <xdr:cNvPr id="266" name="フローチャート : 判断 265"/>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27322</xdr:rowOff>
    </xdr:from>
    <xdr:ext cx="762000" cy="259045"/>
    <xdr:sp macro="" textlink="">
      <xdr:nvSpPr>
        <xdr:cNvPr id="267" name="テキスト ボックス 266"/>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170498</xdr:rowOff>
    </xdr:from>
    <xdr:to>
      <xdr:col>24</xdr:col>
      <xdr:colOff>609600</xdr:colOff>
      <xdr:row>85</xdr:row>
      <xdr:rowOff>100648</xdr:rowOff>
    </xdr:to>
    <xdr:sp macro="" textlink="">
      <xdr:nvSpPr>
        <xdr:cNvPr id="273" name="円/楕円 272"/>
        <xdr:cNvSpPr/>
      </xdr:nvSpPr>
      <xdr:spPr>
        <a:xfrm>
          <a:off x="16967200" y="145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142575</xdr:rowOff>
    </xdr:from>
    <xdr:ext cx="762000" cy="259045"/>
    <xdr:sp macro="" textlink="">
      <xdr:nvSpPr>
        <xdr:cNvPr id="274" name="給与水準   （国との比較）該当値テキスト"/>
        <xdr:cNvSpPr txBox="1"/>
      </xdr:nvSpPr>
      <xdr:spPr>
        <a:xfrm>
          <a:off x="17106900" y="1454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146368</xdr:rowOff>
    </xdr:from>
    <xdr:to>
      <xdr:col>23</xdr:col>
      <xdr:colOff>457200</xdr:colOff>
      <xdr:row>85</xdr:row>
      <xdr:rowOff>76518</xdr:rowOff>
    </xdr:to>
    <xdr:sp macro="" textlink="">
      <xdr:nvSpPr>
        <xdr:cNvPr id="275" name="円/楕円 274"/>
        <xdr:cNvSpPr/>
      </xdr:nvSpPr>
      <xdr:spPr>
        <a:xfrm>
          <a:off x="161290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61295</xdr:rowOff>
    </xdr:from>
    <xdr:ext cx="736600" cy="259045"/>
    <xdr:sp macro="" textlink="">
      <xdr:nvSpPr>
        <xdr:cNvPr id="276" name="テキスト ボックス 275"/>
        <xdr:cNvSpPr txBox="1"/>
      </xdr:nvSpPr>
      <xdr:spPr>
        <a:xfrm>
          <a:off x="15798800" y="1463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128270</xdr:rowOff>
    </xdr:from>
    <xdr:to>
      <xdr:col>22</xdr:col>
      <xdr:colOff>254000</xdr:colOff>
      <xdr:row>85</xdr:row>
      <xdr:rowOff>58420</xdr:rowOff>
    </xdr:to>
    <xdr:sp macro="" textlink="">
      <xdr:nvSpPr>
        <xdr:cNvPr id="277" name="円/楕円 276"/>
        <xdr:cNvSpPr/>
      </xdr:nvSpPr>
      <xdr:spPr>
        <a:xfrm>
          <a:off x="15240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43197</xdr:rowOff>
    </xdr:from>
    <xdr:ext cx="762000" cy="259045"/>
    <xdr:sp macro="" textlink="">
      <xdr:nvSpPr>
        <xdr:cNvPr id="278" name="テキスト ボックス 277"/>
        <xdr:cNvSpPr txBox="1"/>
      </xdr:nvSpPr>
      <xdr:spPr>
        <a:xfrm>
          <a:off x="14909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5080</xdr:rowOff>
    </xdr:from>
    <xdr:to>
      <xdr:col>21</xdr:col>
      <xdr:colOff>50800</xdr:colOff>
      <xdr:row>85</xdr:row>
      <xdr:rowOff>106680</xdr:rowOff>
    </xdr:to>
    <xdr:sp macro="" textlink="">
      <xdr:nvSpPr>
        <xdr:cNvPr id="279" name="円/楕円 278"/>
        <xdr:cNvSpPr/>
      </xdr:nvSpPr>
      <xdr:spPr>
        <a:xfrm>
          <a:off x="14351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91457</xdr:rowOff>
    </xdr:from>
    <xdr:ext cx="762000" cy="259045"/>
    <xdr:sp macro="" textlink="">
      <xdr:nvSpPr>
        <xdr:cNvPr id="280" name="テキスト ボックス 279"/>
        <xdr:cNvSpPr txBox="1"/>
      </xdr:nvSpPr>
      <xdr:spPr>
        <a:xfrm>
          <a:off x="14020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81" name="円/楕円 280"/>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35577</xdr:rowOff>
    </xdr:from>
    <xdr:ext cx="762000" cy="259045"/>
    <xdr:sp macro="" textlink="">
      <xdr:nvSpPr>
        <xdr:cNvPr id="282" name="テキスト ボックス 281"/>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市町村合併により、職員数が類似団体平均を上回っている。定員適正化計画に基づき職員数の削減を進めるとともに、組織機構及び事業の見直し等により、より適切な定員管理に努める。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4" name="直線コネクタ 313"/>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5"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16" name="直線コネクタ 315"/>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7"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18" name="直線コネクタ 317"/>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41910</xdr:rowOff>
    </xdr:from>
    <xdr:to>
      <xdr:col>24</xdr:col>
      <xdr:colOff>558800</xdr:colOff>
      <xdr:row>63</xdr:row>
      <xdr:rowOff>44208</xdr:rowOff>
    </xdr:to>
    <xdr:cxnSp macro="">
      <xdr:nvCxnSpPr>
        <xdr:cNvPr id="319" name="直線コネクタ 318"/>
        <xdr:cNvCxnSpPr/>
      </xdr:nvCxnSpPr>
      <xdr:spPr>
        <a:xfrm flipV="1">
          <a:off x="16179800" y="10843260"/>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0"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1" name="フローチャート : 判断 320"/>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44208</xdr:rowOff>
    </xdr:from>
    <xdr:to>
      <xdr:col>23</xdr:col>
      <xdr:colOff>406400</xdr:colOff>
      <xdr:row>63</xdr:row>
      <xdr:rowOff>61444</xdr:rowOff>
    </xdr:to>
    <xdr:cxnSp macro="">
      <xdr:nvCxnSpPr>
        <xdr:cNvPr id="322" name="直線コネクタ 321"/>
        <xdr:cNvCxnSpPr/>
      </xdr:nvCxnSpPr>
      <xdr:spPr>
        <a:xfrm flipV="1">
          <a:off x="15290800" y="1084555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3" name="フローチャート : 判断 322"/>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4" name="テキスト ボックス 323"/>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61444</xdr:rowOff>
    </xdr:from>
    <xdr:to>
      <xdr:col>22</xdr:col>
      <xdr:colOff>203200</xdr:colOff>
      <xdr:row>63</xdr:row>
      <xdr:rowOff>69487</xdr:rowOff>
    </xdr:to>
    <xdr:cxnSp macro="">
      <xdr:nvCxnSpPr>
        <xdr:cNvPr id="325" name="直線コネクタ 324"/>
        <xdr:cNvCxnSpPr/>
      </xdr:nvCxnSpPr>
      <xdr:spPr>
        <a:xfrm flipV="1">
          <a:off x="14401800" y="108627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26" name="フローチャート : 判断 325"/>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27" name="テキスト ボックス 326"/>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69487</xdr:rowOff>
    </xdr:from>
    <xdr:to>
      <xdr:col>21</xdr:col>
      <xdr:colOff>0</xdr:colOff>
      <xdr:row>63</xdr:row>
      <xdr:rowOff>105108</xdr:rowOff>
    </xdr:to>
    <xdr:cxnSp macro="">
      <xdr:nvCxnSpPr>
        <xdr:cNvPr id="328" name="直線コネクタ 327"/>
        <xdr:cNvCxnSpPr/>
      </xdr:nvCxnSpPr>
      <xdr:spPr>
        <a:xfrm flipV="1">
          <a:off x="13512800" y="10870837"/>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29" name="フローチャート : 判断 328"/>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0" name="テキスト ボックス 329"/>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1" name="フローチャート : 判断 330"/>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2" name="テキスト ボックス 331"/>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162560</xdr:rowOff>
    </xdr:from>
    <xdr:to>
      <xdr:col>24</xdr:col>
      <xdr:colOff>609600</xdr:colOff>
      <xdr:row>63</xdr:row>
      <xdr:rowOff>92710</xdr:rowOff>
    </xdr:to>
    <xdr:sp macro="" textlink="">
      <xdr:nvSpPr>
        <xdr:cNvPr id="338" name="円/楕円 337"/>
        <xdr:cNvSpPr/>
      </xdr:nvSpPr>
      <xdr:spPr>
        <a:xfrm>
          <a:off x="16967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134637</xdr:rowOff>
    </xdr:from>
    <xdr:ext cx="762000" cy="259045"/>
    <xdr:sp macro="" textlink="">
      <xdr:nvSpPr>
        <xdr:cNvPr id="339" name="定員管理の状況該当値テキスト"/>
        <xdr:cNvSpPr txBox="1"/>
      </xdr:nvSpPr>
      <xdr:spPr>
        <a:xfrm>
          <a:off x="17106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164858</xdr:rowOff>
    </xdr:from>
    <xdr:to>
      <xdr:col>23</xdr:col>
      <xdr:colOff>457200</xdr:colOff>
      <xdr:row>63</xdr:row>
      <xdr:rowOff>95008</xdr:rowOff>
    </xdr:to>
    <xdr:sp macro="" textlink="">
      <xdr:nvSpPr>
        <xdr:cNvPr id="340" name="円/楕円 339"/>
        <xdr:cNvSpPr/>
      </xdr:nvSpPr>
      <xdr:spPr>
        <a:xfrm>
          <a:off x="16129000" y="1079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79785</xdr:rowOff>
    </xdr:from>
    <xdr:ext cx="736600" cy="259045"/>
    <xdr:sp macro="" textlink="">
      <xdr:nvSpPr>
        <xdr:cNvPr id="341" name="テキスト ボックス 340"/>
        <xdr:cNvSpPr txBox="1"/>
      </xdr:nvSpPr>
      <xdr:spPr>
        <a:xfrm>
          <a:off x="15798800" y="1088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10644</xdr:rowOff>
    </xdr:from>
    <xdr:to>
      <xdr:col>22</xdr:col>
      <xdr:colOff>254000</xdr:colOff>
      <xdr:row>63</xdr:row>
      <xdr:rowOff>112244</xdr:rowOff>
    </xdr:to>
    <xdr:sp macro="" textlink="">
      <xdr:nvSpPr>
        <xdr:cNvPr id="342" name="円/楕円 341"/>
        <xdr:cNvSpPr/>
      </xdr:nvSpPr>
      <xdr:spPr>
        <a:xfrm>
          <a:off x="15240000" y="108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97021</xdr:rowOff>
    </xdr:from>
    <xdr:ext cx="762000" cy="259045"/>
    <xdr:sp macro="" textlink="">
      <xdr:nvSpPr>
        <xdr:cNvPr id="343" name="テキスト ボックス 342"/>
        <xdr:cNvSpPr txBox="1"/>
      </xdr:nvSpPr>
      <xdr:spPr>
        <a:xfrm>
          <a:off x="14909800" y="1089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18687</xdr:rowOff>
    </xdr:from>
    <xdr:to>
      <xdr:col>21</xdr:col>
      <xdr:colOff>50800</xdr:colOff>
      <xdr:row>63</xdr:row>
      <xdr:rowOff>120287</xdr:rowOff>
    </xdr:to>
    <xdr:sp macro="" textlink="">
      <xdr:nvSpPr>
        <xdr:cNvPr id="344" name="円/楕円 343"/>
        <xdr:cNvSpPr/>
      </xdr:nvSpPr>
      <xdr:spPr>
        <a:xfrm>
          <a:off x="14351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105064</xdr:rowOff>
    </xdr:from>
    <xdr:ext cx="762000" cy="259045"/>
    <xdr:sp macro="" textlink="">
      <xdr:nvSpPr>
        <xdr:cNvPr id="345" name="テキスト ボックス 344"/>
        <xdr:cNvSpPr txBox="1"/>
      </xdr:nvSpPr>
      <xdr:spPr>
        <a:xfrm>
          <a:off x="14020800" y="109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54308</xdr:rowOff>
    </xdr:from>
    <xdr:to>
      <xdr:col>19</xdr:col>
      <xdr:colOff>533400</xdr:colOff>
      <xdr:row>63</xdr:row>
      <xdr:rowOff>155908</xdr:rowOff>
    </xdr:to>
    <xdr:sp macro="" textlink="">
      <xdr:nvSpPr>
        <xdr:cNvPr id="346" name="円/楕円 345"/>
        <xdr:cNvSpPr/>
      </xdr:nvSpPr>
      <xdr:spPr>
        <a:xfrm>
          <a:off x="13462000" y="1085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140685</xdr:rowOff>
    </xdr:from>
    <xdr:ext cx="762000" cy="259045"/>
    <xdr:sp macro="" textlink="">
      <xdr:nvSpPr>
        <xdr:cNvPr id="347" name="テキスト ボックス 346"/>
        <xdr:cNvSpPr txBox="1"/>
      </xdr:nvSpPr>
      <xdr:spPr>
        <a:xfrm>
          <a:off x="13131800" y="1094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緊急度・住民ニーズを的確に把握した事業の選択と、合併特例事業や過疎対策事業のように交付税措置のある有利な起債を利用することにより、類似団体平均を大きく下回っている。今後も投資事業の厳選等による実質公債費比率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76" name="直線コネクタ 375"/>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77"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78" name="直線コネクタ 377"/>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79"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0" name="直線コネクタ 379"/>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139171</xdr:rowOff>
    </xdr:from>
    <xdr:to>
      <xdr:col>24</xdr:col>
      <xdr:colOff>558800</xdr:colOff>
      <xdr:row>36</xdr:row>
      <xdr:rowOff>155258</xdr:rowOff>
    </xdr:to>
    <xdr:cxnSp macro="">
      <xdr:nvCxnSpPr>
        <xdr:cNvPr id="381" name="直線コネクタ 380"/>
        <xdr:cNvCxnSpPr/>
      </xdr:nvCxnSpPr>
      <xdr:spPr>
        <a:xfrm>
          <a:off x="16179800" y="6311371"/>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140035</xdr:rowOff>
    </xdr:from>
    <xdr:ext cx="762000" cy="259045"/>
    <xdr:sp macro="" textlink="">
      <xdr:nvSpPr>
        <xdr:cNvPr id="382" name="公債費負担の状況平均値テキスト"/>
        <xdr:cNvSpPr txBox="1"/>
      </xdr:nvSpPr>
      <xdr:spPr>
        <a:xfrm>
          <a:off x="17106900" y="6312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3" name="フローチャート : 判断 382"/>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135149</xdr:rowOff>
    </xdr:from>
    <xdr:to>
      <xdr:col>23</xdr:col>
      <xdr:colOff>406400</xdr:colOff>
      <xdr:row>36</xdr:row>
      <xdr:rowOff>139171</xdr:rowOff>
    </xdr:to>
    <xdr:cxnSp macro="">
      <xdr:nvCxnSpPr>
        <xdr:cNvPr id="384" name="直線コネクタ 383"/>
        <xdr:cNvCxnSpPr/>
      </xdr:nvCxnSpPr>
      <xdr:spPr>
        <a:xfrm>
          <a:off x="15290800" y="630734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5" name="フローチャート : 判断 384"/>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86" name="テキスト ボックス 385"/>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135149</xdr:rowOff>
    </xdr:from>
    <xdr:to>
      <xdr:col>22</xdr:col>
      <xdr:colOff>203200</xdr:colOff>
      <xdr:row>36</xdr:row>
      <xdr:rowOff>145203</xdr:rowOff>
    </xdr:to>
    <xdr:cxnSp macro="">
      <xdr:nvCxnSpPr>
        <xdr:cNvPr id="387" name="直線コネクタ 386"/>
        <xdr:cNvCxnSpPr/>
      </xdr:nvCxnSpPr>
      <xdr:spPr>
        <a:xfrm flipV="1">
          <a:off x="14401800" y="630734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88" name="フローチャート : 判断 387"/>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95796</xdr:rowOff>
    </xdr:from>
    <xdr:ext cx="762000" cy="259045"/>
    <xdr:sp macro="" textlink="">
      <xdr:nvSpPr>
        <xdr:cNvPr id="389" name="テキスト ボックス 388"/>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145203</xdr:rowOff>
    </xdr:from>
    <xdr:to>
      <xdr:col>21</xdr:col>
      <xdr:colOff>0</xdr:colOff>
      <xdr:row>36</xdr:row>
      <xdr:rowOff>171344</xdr:rowOff>
    </xdr:to>
    <xdr:cxnSp macro="">
      <xdr:nvCxnSpPr>
        <xdr:cNvPr id="390" name="直線コネクタ 389"/>
        <xdr:cNvCxnSpPr/>
      </xdr:nvCxnSpPr>
      <xdr:spPr>
        <a:xfrm flipV="1">
          <a:off x="13512800" y="6317403"/>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1" name="フローチャート : 判断 390"/>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113894</xdr:rowOff>
    </xdr:from>
    <xdr:ext cx="762000" cy="259045"/>
    <xdr:sp macro="" textlink="">
      <xdr:nvSpPr>
        <xdr:cNvPr id="392" name="テキスト ボックス 391"/>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3" name="フローチャート : 判断 392"/>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129981</xdr:rowOff>
    </xdr:from>
    <xdr:ext cx="762000" cy="259045"/>
    <xdr:sp macro="" textlink="">
      <xdr:nvSpPr>
        <xdr:cNvPr id="394" name="テキスト ボックス 393"/>
        <xdr:cNvSpPr txBox="1"/>
      </xdr:nvSpPr>
      <xdr:spPr>
        <a:xfrm>
          <a:off x="13131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104458</xdr:rowOff>
    </xdr:from>
    <xdr:to>
      <xdr:col>24</xdr:col>
      <xdr:colOff>609600</xdr:colOff>
      <xdr:row>37</xdr:row>
      <xdr:rowOff>34608</xdr:rowOff>
    </xdr:to>
    <xdr:sp macro="" textlink="">
      <xdr:nvSpPr>
        <xdr:cNvPr id="400" name="円/楕円 399"/>
        <xdr:cNvSpPr/>
      </xdr:nvSpPr>
      <xdr:spPr>
        <a:xfrm>
          <a:off x="169672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25735</xdr:rowOff>
    </xdr:from>
    <xdr:ext cx="762000" cy="259045"/>
    <xdr:sp macro="" textlink="">
      <xdr:nvSpPr>
        <xdr:cNvPr id="401" name="公債費負担の状況該当値テキスト"/>
        <xdr:cNvSpPr txBox="1"/>
      </xdr:nvSpPr>
      <xdr:spPr>
        <a:xfrm>
          <a:off x="17106900" y="6197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88371</xdr:rowOff>
    </xdr:from>
    <xdr:to>
      <xdr:col>23</xdr:col>
      <xdr:colOff>457200</xdr:colOff>
      <xdr:row>37</xdr:row>
      <xdr:rowOff>18521</xdr:rowOff>
    </xdr:to>
    <xdr:sp macro="" textlink="">
      <xdr:nvSpPr>
        <xdr:cNvPr id="402" name="円/楕円 401"/>
        <xdr:cNvSpPr/>
      </xdr:nvSpPr>
      <xdr:spPr>
        <a:xfrm>
          <a:off x="16129000" y="62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28698</xdr:rowOff>
    </xdr:from>
    <xdr:ext cx="736600" cy="259045"/>
    <xdr:sp macro="" textlink="">
      <xdr:nvSpPr>
        <xdr:cNvPr id="403" name="テキスト ボックス 402"/>
        <xdr:cNvSpPr txBox="1"/>
      </xdr:nvSpPr>
      <xdr:spPr>
        <a:xfrm>
          <a:off x="15798800" y="602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84349</xdr:rowOff>
    </xdr:from>
    <xdr:to>
      <xdr:col>22</xdr:col>
      <xdr:colOff>254000</xdr:colOff>
      <xdr:row>37</xdr:row>
      <xdr:rowOff>14499</xdr:rowOff>
    </xdr:to>
    <xdr:sp macro="" textlink="">
      <xdr:nvSpPr>
        <xdr:cNvPr id="404" name="円/楕円 403"/>
        <xdr:cNvSpPr/>
      </xdr:nvSpPr>
      <xdr:spPr>
        <a:xfrm>
          <a:off x="15240000" y="62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24676</xdr:rowOff>
    </xdr:from>
    <xdr:ext cx="762000" cy="259045"/>
    <xdr:sp macro="" textlink="">
      <xdr:nvSpPr>
        <xdr:cNvPr id="405" name="テキスト ボックス 404"/>
        <xdr:cNvSpPr txBox="1"/>
      </xdr:nvSpPr>
      <xdr:spPr>
        <a:xfrm>
          <a:off x="14909800" y="60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94403</xdr:rowOff>
    </xdr:from>
    <xdr:to>
      <xdr:col>21</xdr:col>
      <xdr:colOff>50800</xdr:colOff>
      <xdr:row>37</xdr:row>
      <xdr:rowOff>24553</xdr:rowOff>
    </xdr:to>
    <xdr:sp macro="" textlink="">
      <xdr:nvSpPr>
        <xdr:cNvPr id="406" name="円/楕円 405"/>
        <xdr:cNvSpPr/>
      </xdr:nvSpPr>
      <xdr:spPr>
        <a:xfrm>
          <a:off x="14351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34730</xdr:rowOff>
    </xdr:from>
    <xdr:ext cx="762000" cy="259045"/>
    <xdr:sp macro="" textlink="">
      <xdr:nvSpPr>
        <xdr:cNvPr id="407" name="テキスト ボックス 406"/>
        <xdr:cNvSpPr txBox="1"/>
      </xdr:nvSpPr>
      <xdr:spPr>
        <a:xfrm>
          <a:off x="14020800" y="603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120544</xdr:rowOff>
    </xdr:from>
    <xdr:to>
      <xdr:col>19</xdr:col>
      <xdr:colOff>533400</xdr:colOff>
      <xdr:row>37</xdr:row>
      <xdr:rowOff>50694</xdr:rowOff>
    </xdr:to>
    <xdr:sp macro="" textlink="">
      <xdr:nvSpPr>
        <xdr:cNvPr id="408" name="円/楕円 407"/>
        <xdr:cNvSpPr/>
      </xdr:nvSpPr>
      <xdr:spPr>
        <a:xfrm>
          <a:off x="13462000" y="62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60871</xdr:rowOff>
    </xdr:from>
    <xdr:ext cx="762000" cy="259045"/>
    <xdr:sp macro="" textlink="">
      <xdr:nvSpPr>
        <xdr:cNvPr id="409" name="テキスト ボックス 408"/>
        <xdr:cNvSpPr txBox="1"/>
      </xdr:nvSpPr>
      <xdr:spPr>
        <a:xfrm>
          <a:off x="13131800" y="606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大きく下回っている主な要因は、地方債へ充当可能な基金の増加と、交付税措置のある有利な起債を利用することによる基準財政需要額の増加により、充当可能財源等が増加し、実質的な将来負担額がマイナスとなっているためである。今後も、後世への負担の軽減のための減債基金への積立や、公共施設再編を見据えた公共施設等再編整備基金への積立を行うなど、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36" name="直線コネクタ 435"/>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37"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38" name="直線コネクタ 437"/>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103827</xdr:rowOff>
    </xdr:from>
    <xdr:ext cx="762000" cy="259045"/>
    <xdr:sp macro="" textlink="">
      <xdr:nvSpPr>
        <xdr:cNvPr id="441" name="将来負担の状況平均値テキスト"/>
        <xdr:cNvSpPr txBox="1"/>
      </xdr:nvSpPr>
      <xdr:spPr>
        <a:xfrm>
          <a:off x="17106900" y="2504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2" name="フローチャート : 判断 441"/>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3" name="フローチャート : 判断 442"/>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44" name="テキスト ボックス 443"/>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146710</xdr:rowOff>
    </xdr:from>
    <xdr:to>
      <xdr:col>22</xdr:col>
      <xdr:colOff>254000</xdr:colOff>
      <xdr:row>15</xdr:row>
      <xdr:rowOff>76860</xdr:rowOff>
    </xdr:to>
    <xdr:sp macro="" textlink="">
      <xdr:nvSpPr>
        <xdr:cNvPr id="445" name="フローチャート : 判断 444"/>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46" name="テキスト ボックス 445"/>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157569</xdr:rowOff>
    </xdr:from>
    <xdr:to>
      <xdr:col>21</xdr:col>
      <xdr:colOff>50800</xdr:colOff>
      <xdr:row>15</xdr:row>
      <xdr:rowOff>87719</xdr:rowOff>
    </xdr:to>
    <xdr:sp macro="" textlink="">
      <xdr:nvSpPr>
        <xdr:cNvPr id="447" name="フローチャート : 判断 446"/>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48" name="テキスト ボックス 447"/>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49" name="フローチャート : 判断 448"/>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0" name="テキスト ボックス 449"/>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千葉県南房総市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39,733
39,426
230.15
23,099,851
22,163,745
874,847
15,502,635
26,480,662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数が類似団体と比較して大きく上回っているために、経常収支比率の人件費分が高くなっている。これは、市町村合併による旧団体からの職員を引き継いだことが大きな要因で、引き続き、職員の定員適正化計画の取り組みにより、新規採用の抑制（一般行政職については、定年退職者の概ね</a:t>
          </a:r>
          <a:r>
            <a:rPr kumimoji="1" lang="en-US" altLang="ja-JP" sz="1100">
              <a:solidFill>
                <a:schemeClr val="dk1"/>
              </a:solidFill>
              <a:effectLst/>
              <a:latin typeface="+mn-lt"/>
              <a:ea typeface="+mn-ea"/>
              <a:cs typeface="+mn-cs"/>
            </a:rPr>
            <a:t>5/10</a:t>
          </a:r>
          <a:r>
            <a:rPr kumimoji="1" lang="ja-JP" altLang="ja-JP" sz="1100">
              <a:solidFill>
                <a:schemeClr val="dk1"/>
              </a:solidFill>
              <a:effectLst/>
              <a:latin typeface="+mn-lt"/>
              <a:ea typeface="+mn-ea"/>
              <a:cs typeface="+mn-cs"/>
            </a:rPr>
            <a:t>採用）を図る等、長期的視点に立った定員管理に努める。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77470</xdr:rowOff>
    </xdr:from>
    <xdr:to>
      <xdr:col>7</xdr:col>
      <xdr:colOff>15875</xdr:colOff>
      <xdr:row>37</xdr:row>
      <xdr:rowOff>115570</xdr:rowOff>
    </xdr:to>
    <xdr:cxnSp macro="">
      <xdr:nvCxnSpPr>
        <xdr:cNvPr id="66" name="直線コネクタ 65"/>
        <xdr:cNvCxnSpPr/>
      </xdr:nvCxnSpPr>
      <xdr:spPr>
        <a:xfrm flipV="1">
          <a:off x="3987800" y="6421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115570</xdr:rowOff>
    </xdr:from>
    <xdr:to>
      <xdr:col>5</xdr:col>
      <xdr:colOff>549275</xdr:colOff>
      <xdr:row>37</xdr:row>
      <xdr:rowOff>115570</xdr:rowOff>
    </xdr:to>
    <xdr:cxnSp macro="">
      <xdr:nvCxnSpPr>
        <xdr:cNvPr id="69" name="直線コネクタ 68"/>
        <xdr:cNvCxnSpPr/>
      </xdr:nvCxnSpPr>
      <xdr:spPr>
        <a:xfrm>
          <a:off x="3098800" y="6459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46990</xdr:rowOff>
    </xdr:from>
    <xdr:to>
      <xdr:col>4</xdr:col>
      <xdr:colOff>346075</xdr:colOff>
      <xdr:row>37</xdr:row>
      <xdr:rowOff>115570</xdr:rowOff>
    </xdr:to>
    <xdr:cxnSp macro="">
      <xdr:nvCxnSpPr>
        <xdr:cNvPr id="72" name="直線コネクタ 71"/>
        <xdr:cNvCxnSpPr/>
      </xdr:nvCxnSpPr>
      <xdr:spPr>
        <a:xfrm>
          <a:off x="2209800" y="6390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46990</xdr:rowOff>
    </xdr:from>
    <xdr:to>
      <xdr:col>3</xdr:col>
      <xdr:colOff>142875</xdr:colOff>
      <xdr:row>37</xdr:row>
      <xdr:rowOff>85090</xdr:rowOff>
    </xdr:to>
    <xdr:cxnSp macro="">
      <xdr:nvCxnSpPr>
        <xdr:cNvPr id="75" name="直線コネクタ 74"/>
        <xdr:cNvCxnSpPr/>
      </xdr:nvCxnSpPr>
      <xdr:spPr>
        <a:xfrm flipV="1">
          <a:off x="1320800" y="6390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26670</xdr:rowOff>
    </xdr:from>
    <xdr:to>
      <xdr:col>7</xdr:col>
      <xdr:colOff>66675</xdr:colOff>
      <xdr:row>37</xdr:row>
      <xdr:rowOff>128270</xdr:rowOff>
    </xdr:to>
    <xdr:sp macro="" textlink="">
      <xdr:nvSpPr>
        <xdr:cNvPr id="85" name="円/楕円 84"/>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170197</xdr:rowOff>
    </xdr:from>
    <xdr:ext cx="762000" cy="259045"/>
    <xdr:sp macro="" textlink="">
      <xdr:nvSpPr>
        <xdr:cNvPr id="86" name="人件費該当値テキスト"/>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64770</xdr:rowOff>
    </xdr:from>
    <xdr:to>
      <xdr:col>5</xdr:col>
      <xdr:colOff>600075</xdr:colOff>
      <xdr:row>37</xdr:row>
      <xdr:rowOff>166370</xdr:rowOff>
    </xdr:to>
    <xdr:sp macro="" textlink="">
      <xdr:nvSpPr>
        <xdr:cNvPr id="87" name="円/楕円 86"/>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88" name="テキスト ボックス 87"/>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64770</xdr:rowOff>
    </xdr:from>
    <xdr:to>
      <xdr:col>4</xdr:col>
      <xdr:colOff>396875</xdr:colOff>
      <xdr:row>37</xdr:row>
      <xdr:rowOff>166370</xdr:rowOff>
    </xdr:to>
    <xdr:sp macro="" textlink="">
      <xdr:nvSpPr>
        <xdr:cNvPr id="89" name="円/楕円 88"/>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151147</xdr:rowOff>
    </xdr:from>
    <xdr:ext cx="762000" cy="259045"/>
    <xdr:sp macro="" textlink="">
      <xdr:nvSpPr>
        <xdr:cNvPr id="90" name="テキスト ボックス 89"/>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167640</xdr:rowOff>
    </xdr:from>
    <xdr:to>
      <xdr:col>3</xdr:col>
      <xdr:colOff>193675</xdr:colOff>
      <xdr:row>37</xdr:row>
      <xdr:rowOff>97790</xdr:rowOff>
    </xdr:to>
    <xdr:sp macro="" textlink="">
      <xdr:nvSpPr>
        <xdr:cNvPr id="91" name="円/楕円 90"/>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82567</xdr:rowOff>
    </xdr:from>
    <xdr:ext cx="762000" cy="259045"/>
    <xdr:sp macro="" textlink="">
      <xdr:nvSpPr>
        <xdr:cNvPr id="92" name="テキスト ボックス 91"/>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93" name="円/楕円 92"/>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94" name="テキスト ボックス 93"/>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市町村合併前と変わらない住民サービス維持のため、旧団体運営施設を合併後も継続している。このため、類似団体に比べ、物件費に係る経常収支比率が高くなっている。また、新規事業による委託料の増加などを要因として、比率が増加した。引き続き、民間委託や指定管理者制度の導入などによる効果的な運営に努め、公共施設等総合管理計画に基づく公共施設の再編を行っていく方針で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165100</xdr:rowOff>
    </xdr:from>
    <xdr:to>
      <xdr:col>24</xdr:col>
      <xdr:colOff>31750</xdr:colOff>
      <xdr:row>17</xdr:row>
      <xdr:rowOff>48079</xdr:rowOff>
    </xdr:to>
    <xdr:cxnSp macro="">
      <xdr:nvCxnSpPr>
        <xdr:cNvPr id="129" name="直線コネクタ 128"/>
        <xdr:cNvCxnSpPr/>
      </xdr:nvCxnSpPr>
      <xdr:spPr>
        <a:xfrm flipV="1">
          <a:off x="15671800" y="2908300"/>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48079</xdr:rowOff>
    </xdr:from>
    <xdr:to>
      <xdr:col>22</xdr:col>
      <xdr:colOff>565150</xdr:colOff>
      <xdr:row>17</xdr:row>
      <xdr:rowOff>135164</xdr:rowOff>
    </xdr:to>
    <xdr:cxnSp macro="">
      <xdr:nvCxnSpPr>
        <xdr:cNvPr id="132" name="直線コネクタ 131"/>
        <xdr:cNvCxnSpPr/>
      </xdr:nvCxnSpPr>
      <xdr:spPr>
        <a:xfrm flipV="1">
          <a:off x="14782800" y="29627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17</xdr:row>
      <xdr:rowOff>135164</xdr:rowOff>
    </xdr:to>
    <xdr:cxnSp macro="">
      <xdr:nvCxnSpPr>
        <xdr:cNvPr id="135" name="直線コネクタ 134"/>
        <xdr:cNvCxnSpPr/>
      </xdr:nvCxnSpPr>
      <xdr:spPr>
        <a:xfrm>
          <a:off x="13893800" y="2832100"/>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16</xdr:row>
      <xdr:rowOff>99786</xdr:rowOff>
    </xdr:to>
    <xdr:cxnSp macro="">
      <xdr:nvCxnSpPr>
        <xdr:cNvPr id="138" name="直線コネクタ 137"/>
        <xdr:cNvCxnSpPr/>
      </xdr:nvCxnSpPr>
      <xdr:spPr>
        <a:xfrm flipV="1">
          <a:off x="13004800" y="28321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48" name="円/楕円 147"/>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130827</xdr:rowOff>
    </xdr:from>
    <xdr:ext cx="762000" cy="259045"/>
    <xdr:sp macro="" textlink="">
      <xdr:nvSpPr>
        <xdr:cNvPr id="149" name="物件費該当値テキスト"/>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168729</xdr:rowOff>
    </xdr:from>
    <xdr:to>
      <xdr:col>22</xdr:col>
      <xdr:colOff>615950</xdr:colOff>
      <xdr:row>17</xdr:row>
      <xdr:rowOff>98879</xdr:rowOff>
    </xdr:to>
    <xdr:sp macro="" textlink="">
      <xdr:nvSpPr>
        <xdr:cNvPr id="150" name="円/楕円 149"/>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83656</xdr:rowOff>
    </xdr:from>
    <xdr:ext cx="736600" cy="259045"/>
    <xdr:sp macro="" textlink="">
      <xdr:nvSpPr>
        <xdr:cNvPr id="151" name="テキスト ボックス 150"/>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84364</xdr:rowOff>
    </xdr:from>
    <xdr:to>
      <xdr:col>21</xdr:col>
      <xdr:colOff>412750</xdr:colOff>
      <xdr:row>18</xdr:row>
      <xdr:rowOff>14514</xdr:rowOff>
    </xdr:to>
    <xdr:sp macro="" textlink="">
      <xdr:nvSpPr>
        <xdr:cNvPr id="152" name="円/楕円 151"/>
        <xdr:cNvSpPr/>
      </xdr:nvSpPr>
      <xdr:spPr>
        <a:xfrm>
          <a:off x="14732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170741</xdr:rowOff>
    </xdr:from>
    <xdr:ext cx="762000" cy="259045"/>
    <xdr:sp macro="" textlink="">
      <xdr:nvSpPr>
        <xdr:cNvPr id="153" name="テキスト ボックス 152"/>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4" name="円/楕円 153"/>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149877</xdr:rowOff>
    </xdr:from>
    <xdr:ext cx="762000" cy="259045"/>
    <xdr:sp macro="" textlink="">
      <xdr:nvSpPr>
        <xdr:cNvPr id="155" name="テキスト ボックス 154"/>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48986</xdr:rowOff>
    </xdr:from>
    <xdr:to>
      <xdr:col>19</xdr:col>
      <xdr:colOff>6350</xdr:colOff>
      <xdr:row>16</xdr:row>
      <xdr:rowOff>150586</xdr:rowOff>
    </xdr:to>
    <xdr:sp macro="" textlink="">
      <xdr:nvSpPr>
        <xdr:cNvPr id="156" name="円/楕円 155"/>
        <xdr:cNvSpPr/>
      </xdr:nvSpPr>
      <xdr:spPr>
        <a:xfrm>
          <a:off x="12954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135363</xdr:rowOff>
    </xdr:from>
    <xdr:ext cx="762000" cy="259045"/>
    <xdr:sp macro="" textlink="">
      <xdr:nvSpPr>
        <xdr:cNvPr id="157" name="テキスト ボックス 156"/>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扶助費の決算額は</a:t>
          </a:r>
          <a:r>
            <a:rPr kumimoji="1" lang="ja-JP" altLang="en-US" sz="1100">
              <a:solidFill>
                <a:schemeClr val="dk1"/>
              </a:solidFill>
              <a:effectLst/>
              <a:latin typeface="+mn-lt"/>
              <a:ea typeface="+mn-ea"/>
              <a:cs typeface="+mn-cs"/>
            </a:rPr>
            <a:t>年金生活者等支援臨時福祉給付金給付事業</a:t>
          </a:r>
          <a:r>
            <a:rPr kumimoji="1" lang="ja-JP" altLang="ja-JP" sz="1100">
              <a:solidFill>
                <a:schemeClr val="dk1"/>
              </a:solidFill>
              <a:effectLst/>
              <a:latin typeface="+mn-lt"/>
              <a:ea typeface="+mn-ea"/>
              <a:cs typeface="+mn-cs"/>
            </a:rPr>
            <a:t>などにより増加しているが、扶助費に係る経常収支比率は合併以降ほぼ横ばいで推移している。現状、類似団体との比較では財政への影響は小さいと言えるが、これは普通交付税算定の優遇措置によるところが大きい。優遇措置の終了や社会保障経費自体の増加傾向により、財政の圧迫が予想されるため、国の動向に注意しながら、随時対応を検討し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53</xdr:row>
      <xdr:rowOff>80735</xdr:rowOff>
    </xdr:to>
    <xdr:cxnSp macro="">
      <xdr:nvCxnSpPr>
        <xdr:cNvPr id="192" name="直線コネクタ 191"/>
        <xdr:cNvCxnSpPr/>
      </xdr:nvCxnSpPr>
      <xdr:spPr>
        <a:xfrm flipV="1">
          <a:off x="3987800" y="91567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80735</xdr:rowOff>
    </xdr:from>
    <xdr:to>
      <xdr:col>5</xdr:col>
      <xdr:colOff>549275</xdr:colOff>
      <xdr:row>53</xdr:row>
      <xdr:rowOff>102507</xdr:rowOff>
    </xdr:to>
    <xdr:cxnSp macro="">
      <xdr:nvCxnSpPr>
        <xdr:cNvPr id="195" name="直線コネクタ 194"/>
        <xdr:cNvCxnSpPr/>
      </xdr:nvCxnSpPr>
      <xdr:spPr>
        <a:xfrm flipV="1">
          <a:off x="3098800" y="9167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7" name="テキスト ボックス 196"/>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80735</xdr:rowOff>
    </xdr:from>
    <xdr:to>
      <xdr:col>4</xdr:col>
      <xdr:colOff>346075</xdr:colOff>
      <xdr:row>53</xdr:row>
      <xdr:rowOff>102507</xdr:rowOff>
    </xdr:to>
    <xdr:cxnSp macro="">
      <xdr:nvCxnSpPr>
        <xdr:cNvPr id="198" name="直線コネクタ 197"/>
        <xdr:cNvCxnSpPr/>
      </xdr:nvCxnSpPr>
      <xdr:spPr>
        <a:xfrm>
          <a:off x="2209800" y="9167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80735</xdr:rowOff>
    </xdr:to>
    <xdr:cxnSp macro="">
      <xdr:nvCxnSpPr>
        <xdr:cNvPr id="201" name="直線コネクタ 200"/>
        <xdr:cNvCxnSpPr/>
      </xdr:nvCxnSpPr>
      <xdr:spPr>
        <a:xfrm>
          <a:off x="1320800" y="9156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5" name="テキスト ボックス 204"/>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19050</xdr:rowOff>
    </xdr:from>
    <xdr:to>
      <xdr:col>7</xdr:col>
      <xdr:colOff>66675</xdr:colOff>
      <xdr:row>53</xdr:row>
      <xdr:rowOff>120650</xdr:rowOff>
    </xdr:to>
    <xdr:sp macro="" textlink="">
      <xdr:nvSpPr>
        <xdr:cNvPr id="211" name="円/楕円 210"/>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99077</xdr:rowOff>
    </xdr:from>
    <xdr:ext cx="762000" cy="259045"/>
    <xdr:sp macro="" textlink="">
      <xdr:nvSpPr>
        <xdr:cNvPr id="212" name="扶助費該当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29935</xdr:rowOff>
    </xdr:from>
    <xdr:to>
      <xdr:col>5</xdr:col>
      <xdr:colOff>600075</xdr:colOff>
      <xdr:row>53</xdr:row>
      <xdr:rowOff>131535</xdr:rowOff>
    </xdr:to>
    <xdr:sp macro="" textlink="">
      <xdr:nvSpPr>
        <xdr:cNvPr id="213" name="円/楕円 212"/>
        <xdr:cNvSpPr/>
      </xdr:nvSpPr>
      <xdr:spPr>
        <a:xfrm>
          <a:off x="3937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141712</xdr:rowOff>
    </xdr:from>
    <xdr:ext cx="736600" cy="259045"/>
    <xdr:sp macro="" textlink="">
      <xdr:nvSpPr>
        <xdr:cNvPr id="214" name="テキスト ボックス 213"/>
        <xdr:cNvSpPr txBox="1"/>
      </xdr:nvSpPr>
      <xdr:spPr>
        <a:xfrm>
          <a:off x="3606800" y="888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51707</xdr:rowOff>
    </xdr:from>
    <xdr:to>
      <xdr:col>4</xdr:col>
      <xdr:colOff>396875</xdr:colOff>
      <xdr:row>53</xdr:row>
      <xdr:rowOff>153307</xdr:rowOff>
    </xdr:to>
    <xdr:sp macro="" textlink="">
      <xdr:nvSpPr>
        <xdr:cNvPr id="215" name="円/楕円 214"/>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163484</xdr:rowOff>
    </xdr:from>
    <xdr:ext cx="762000" cy="259045"/>
    <xdr:sp macro="" textlink="">
      <xdr:nvSpPr>
        <xdr:cNvPr id="216" name="テキスト ボックス 215"/>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29935</xdr:rowOff>
    </xdr:from>
    <xdr:to>
      <xdr:col>3</xdr:col>
      <xdr:colOff>193675</xdr:colOff>
      <xdr:row>53</xdr:row>
      <xdr:rowOff>131535</xdr:rowOff>
    </xdr:to>
    <xdr:sp macro="" textlink="">
      <xdr:nvSpPr>
        <xdr:cNvPr id="217" name="円/楕円 216"/>
        <xdr:cNvSpPr/>
      </xdr:nvSpPr>
      <xdr:spPr>
        <a:xfrm>
          <a:off x="2159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141712</xdr:rowOff>
    </xdr:from>
    <xdr:ext cx="762000" cy="259045"/>
    <xdr:sp macro="" textlink="">
      <xdr:nvSpPr>
        <xdr:cNvPr id="218" name="テキスト ボックス 217"/>
        <xdr:cNvSpPr txBox="1"/>
      </xdr:nvSpPr>
      <xdr:spPr>
        <a:xfrm>
          <a:off x="1828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9" name="円/楕円 218"/>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20" name="テキスト ボックス 219"/>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の主な内容は、国民健康保険特別会計、後期高齢者医療特別会計、介護保険特別会計への繰出金である。その他に係る経常収支比率は、類似団体よりも良好な数値で推移しているが、決算自体は増加している。これは、医療費の増加や所得の減少など構造的な要因が原因であるため、解決は非常に困難であるが、予防事業等の実施により繰出増加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100330</xdr:rowOff>
    </xdr:from>
    <xdr:to>
      <xdr:col>24</xdr:col>
      <xdr:colOff>31750</xdr:colOff>
      <xdr:row>53</xdr:row>
      <xdr:rowOff>115570</xdr:rowOff>
    </xdr:to>
    <xdr:cxnSp macro="">
      <xdr:nvCxnSpPr>
        <xdr:cNvPr id="253" name="直線コネクタ 252"/>
        <xdr:cNvCxnSpPr/>
      </xdr:nvCxnSpPr>
      <xdr:spPr>
        <a:xfrm>
          <a:off x="15671800" y="9187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77470</xdr:rowOff>
    </xdr:from>
    <xdr:to>
      <xdr:col>22</xdr:col>
      <xdr:colOff>565150</xdr:colOff>
      <xdr:row>53</xdr:row>
      <xdr:rowOff>100330</xdr:rowOff>
    </xdr:to>
    <xdr:cxnSp macro="">
      <xdr:nvCxnSpPr>
        <xdr:cNvPr id="256" name="直線コネクタ 255"/>
        <xdr:cNvCxnSpPr/>
      </xdr:nvCxnSpPr>
      <xdr:spPr>
        <a:xfrm>
          <a:off x="14782800" y="9164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8" name="テキスト ボックス 257"/>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16510</xdr:rowOff>
    </xdr:from>
    <xdr:to>
      <xdr:col>21</xdr:col>
      <xdr:colOff>361950</xdr:colOff>
      <xdr:row>53</xdr:row>
      <xdr:rowOff>77470</xdr:rowOff>
    </xdr:to>
    <xdr:cxnSp macro="">
      <xdr:nvCxnSpPr>
        <xdr:cNvPr id="259" name="直線コネクタ 258"/>
        <xdr:cNvCxnSpPr/>
      </xdr:nvCxnSpPr>
      <xdr:spPr>
        <a:xfrm>
          <a:off x="13893800" y="9103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44467</xdr:rowOff>
    </xdr:from>
    <xdr:ext cx="762000" cy="259045"/>
    <xdr:sp macro="" textlink="">
      <xdr:nvSpPr>
        <xdr:cNvPr id="261" name="テキスト ボックス 260"/>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16510</xdr:rowOff>
    </xdr:from>
    <xdr:to>
      <xdr:col>20</xdr:col>
      <xdr:colOff>158750</xdr:colOff>
      <xdr:row>53</xdr:row>
      <xdr:rowOff>24130</xdr:rowOff>
    </xdr:to>
    <xdr:cxnSp macro="">
      <xdr:nvCxnSpPr>
        <xdr:cNvPr id="262" name="直線コネクタ 261"/>
        <xdr:cNvCxnSpPr/>
      </xdr:nvCxnSpPr>
      <xdr:spPr>
        <a:xfrm flipV="1">
          <a:off x="13004800" y="9103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64770</xdr:rowOff>
    </xdr:from>
    <xdr:to>
      <xdr:col>24</xdr:col>
      <xdr:colOff>82550</xdr:colOff>
      <xdr:row>53</xdr:row>
      <xdr:rowOff>166370</xdr:rowOff>
    </xdr:to>
    <xdr:sp macro="" textlink="">
      <xdr:nvSpPr>
        <xdr:cNvPr id="272" name="円/楕円 271"/>
        <xdr:cNvSpPr/>
      </xdr:nvSpPr>
      <xdr:spPr>
        <a:xfrm>
          <a:off x="164592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81297</xdr:rowOff>
    </xdr:from>
    <xdr:ext cx="762000" cy="259045"/>
    <xdr:sp macro="" textlink="">
      <xdr:nvSpPr>
        <xdr:cNvPr id="273" name="その他該当値テキスト"/>
        <xdr:cNvSpPr txBox="1"/>
      </xdr:nvSpPr>
      <xdr:spPr>
        <a:xfrm>
          <a:off x="165989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49530</xdr:rowOff>
    </xdr:from>
    <xdr:to>
      <xdr:col>22</xdr:col>
      <xdr:colOff>615950</xdr:colOff>
      <xdr:row>53</xdr:row>
      <xdr:rowOff>151130</xdr:rowOff>
    </xdr:to>
    <xdr:sp macro="" textlink="">
      <xdr:nvSpPr>
        <xdr:cNvPr id="274" name="円/楕円 273"/>
        <xdr:cNvSpPr/>
      </xdr:nvSpPr>
      <xdr:spPr>
        <a:xfrm>
          <a:off x="15621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161307</xdr:rowOff>
    </xdr:from>
    <xdr:ext cx="736600" cy="259045"/>
    <xdr:sp macro="" textlink="">
      <xdr:nvSpPr>
        <xdr:cNvPr id="275" name="テキスト ボックス 274"/>
        <xdr:cNvSpPr txBox="1"/>
      </xdr:nvSpPr>
      <xdr:spPr>
        <a:xfrm>
          <a:off x="15290800" y="890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26670</xdr:rowOff>
    </xdr:from>
    <xdr:to>
      <xdr:col>21</xdr:col>
      <xdr:colOff>412750</xdr:colOff>
      <xdr:row>53</xdr:row>
      <xdr:rowOff>128270</xdr:rowOff>
    </xdr:to>
    <xdr:sp macro="" textlink="">
      <xdr:nvSpPr>
        <xdr:cNvPr id="276" name="円/楕円 275"/>
        <xdr:cNvSpPr/>
      </xdr:nvSpPr>
      <xdr:spPr>
        <a:xfrm>
          <a:off x="147320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138447</xdr:rowOff>
    </xdr:from>
    <xdr:ext cx="762000" cy="259045"/>
    <xdr:sp macro="" textlink="">
      <xdr:nvSpPr>
        <xdr:cNvPr id="277" name="テキスト ボックス 276"/>
        <xdr:cNvSpPr txBox="1"/>
      </xdr:nvSpPr>
      <xdr:spPr>
        <a:xfrm>
          <a:off x="14401800" y="888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137160</xdr:rowOff>
    </xdr:from>
    <xdr:to>
      <xdr:col>20</xdr:col>
      <xdr:colOff>209550</xdr:colOff>
      <xdr:row>53</xdr:row>
      <xdr:rowOff>67310</xdr:rowOff>
    </xdr:to>
    <xdr:sp macro="" textlink="">
      <xdr:nvSpPr>
        <xdr:cNvPr id="278" name="円/楕円 277"/>
        <xdr:cNvSpPr/>
      </xdr:nvSpPr>
      <xdr:spPr>
        <a:xfrm>
          <a:off x="13843000" y="905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77487</xdr:rowOff>
    </xdr:from>
    <xdr:ext cx="762000" cy="259045"/>
    <xdr:sp macro="" textlink="">
      <xdr:nvSpPr>
        <xdr:cNvPr id="279" name="テキスト ボックス 278"/>
        <xdr:cNvSpPr txBox="1"/>
      </xdr:nvSpPr>
      <xdr:spPr>
        <a:xfrm>
          <a:off x="13512800" y="882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144780</xdr:rowOff>
    </xdr:from>
    <xdr:to>
      <xdr:col>19</xdr:col>
      <xdr:colOff>6350</xdr:colOff>
      <xdr:row>53</xdr:row>
      <xdr:rowOff>74930</xdr:rowOff>
    </xdr:to>
    <xdr:sp macro="" textlink="">
      <xdr:nvSpPr>
        <xdr:cNvPr id="280" name="円/楕円 279"/>
        <xdr:cNvSpPr/>
      </xdr:nvSpPr>
      <xdr:spPr>
        <a:xfrm>
          <a:off x="129540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85107</xdr:rowOff>
    </xdr:from>
    <xdr:ext cx="762000" cy="259045"/>
    <xdr:sp macro="" textlink="">
      <xdr:nvSpPr>
        <xdr:cNvPr id="281" name="テキスト ボックス 280"/>
        <xdr:cNvSpPr txBox="1"/>
      </xdr:nvSpPr>
      <xdr:spPr>
        <a:xfrm>
          <a:off x="12623800" y="882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係る経常収支比率は、概ね類似団体平均程度となっている。補助費等の内訳を見ると一部事務組合への負担金が高くなっているが、これは他団体との共同処理事業が多く、設立組合数が多くなっているためである。また、各種団体や事業に対する補助交付金も高くなっており、引き続き、効果等を検討のうえ不適当な補助金等の見直しや廃止を行う方針で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xdr:rowOff>
    </xdr:from>
    <xdr:to>
      <xdr:col>24</xdr:col>
      <xdr:colOff>31750</xdr:colOff>
      <xdr:row>36</xdr:row>
      <xdr:rowOff>8128</xdr:rowOff>
    </xdr:to>
    <xdr:cxnSp macro="">
      <xdr:nvCxnSpPr>
        <xdr:cNvPr id="311" name="直線コネクタ 310"/>
        <xdr:cNvCxnSpPr/>
      </xdr:nvCxnSpPr>
      <xdr:spPr>
        <a:xfrm flipV="1">
          <a:off x="15671800" y="61757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xdr:rowOff>
    </xdr:from>
    <xdr:to>
      <xdr:col>22</xdr:col>
      <xdr:colOff>565150</xdr:colOff>
      <xdr:row>36</xdr:row>
      <xdr:rowOff>12700</xdr:rowOff>
    </xdr:to>
    <xdr:cxnSp macro="">
      <xdr:nvCxnSpPr>
        <xdr:cNvPr id="314" name="直線コネクタ 313"/>
        <xdr:cNvCxnSpPr/>
      </xdr:nvCxnSpPr>
      <xdr:spPr>
        <a:xfrm flipV="1">
          <a:off x="14782800" y="6180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xdr:rowOff>
    </xdr:from>
    <xdr:to>
      <xdr:col>21</xdr:col>
      <xdr:colOff>361950</xdr:colOff>
      <xdr:row>36</xdr:row>
      <xdr:rowOff>26416</xdr:rowOff>
    </xdr:to>
    <xdr:cxnSp macro="">
      <xdr:nvCxnSpPr>
        <xdr:cNvPr id="317" name="直線コネクタ 316"/>
        <xdr:cNvCxnSpPr/>
      </xdr:nvCxnSpPr>
      <xdr:spPr>
        <a:xfrm flipV="1">
          <a:off x="13893800" y="61849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21844</xdr:rowOff>
    </xdr:from>
    <xdr:to>
      <xdr:col>20</xdr:col>
      <xdr:colOff>158750</xdr:colOff>
      <xdr:row>36</xdr:row>
      <xdr:rowOff>26416</xdr:rowOff>
    </xdr:to>
    <xdr:cxnSp macro="">
      <xdr:nvCxnSpPr>
        <xdr:cNvPr id="320" name="直線コネクタ 319"/>
        <xdr:cNvCxnSpPr/>
      </xdr:nvCxnSpPr>
      <xdr:spPr>
        <a:xfrm>
          <a:off x="13004800" y="6194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124206</xdr:rowOff>
    </xdr:from>
    <xdr:to>
      <xdr:col>24</xdr:col>
      <xdr:colOff>82550</xdr:colOff>
      <xdr:row>36</xdr:row>
      <xdr:rowOff>54356</xdr:rowOff>
    </xdr:to>
    <xdr:sp macro="" textlink="">
      <xdr:nvSpPr>
        <xdr:cNvPr id="330" name="円/楕円 329"/>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140733</xdr:rowOff>
    </xdr:from>
    <xdr:ext cx="762000" cy="259045"/>
    <xdr:sp macro="" textlink="">
      <xdr:nvSpPr>
        <xdr:cNvPr id="331" name="補助費等該当値テキスト"/>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128778</xdr:rowOff>
    </xdr:from>
    <xdr:to>
      <xdr:col>22</xdr:col>
      <xdr:colOff>615950</xdr:colOff>
      <xdr:row>36</xdr:row>
      <xdr:rowOff>58928</xdr:rowOff>
    </xdr:to>
    <xdr:sp macro="" textlink="">
      <xdr:nvSpPr>
        <xdr:cNvPr id="332" name="円/楕円 331"/>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69105</xdr:rowOff>
    </xdr:from>
    <xdr:ext cx="736600" cy="259045"/>
    <xdr:sp macro="" textlink="">
      <xdr:nvSpPr>
        <xdr:cNvPr id="333" name="テキスト ボックス 332"/>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133350</xdr:rowOff>
    </xdr:from>
    <xdr:to>
      <xdr:col>21</xdr:col>
      <xdr:colOff>412750</xdr:colOff>
      <xdr:row>36</xdr:row>
      <xdr:rowOff>63500</xdr:rowOff>
    </xdr:to>
    <xdr:sp macro="" textlink="">
      <xdr:nvSpPr>
        <xdr:cNvPr id="334" name="円/楕円 333"/>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35" name="テキスト ボックス 334"/>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147066</xdr:rowOff>
    </xdr:from>
    <xdr:to>
      <xdr:col>20</xdr:col>
      <xdr:colOff>209550</xdr:colOff>
      <xdr:row>36</xdr:row>
      <xdr:rowOff>77216</xdr:rowOff>
    </xdr:to>
    <xdr:sp macro="" textlink="">
      <xdr:nvSpPr>
        <xdr:cNvPr id="336" name="円/楕円 335"/>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37" name="テキスト ボックス 336"/>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142494</xdr:rowOff>
    </xdr:from>
    <xdr:to>
      <xdr:col>19</xdr:col>
      <xdr:colOff>6350</xdr:colOff>
      <xdr:row>36</xdr:row>
      <xdr:rowOff>72644</xdr:rowOff>
    </xdr:to>
    <xdr:sp macro="" textlink="">
      <xdr:nvSpPr>
        <xdr:cNvPr id="338" name="円/楕円 337"/>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82821</xdr:rowOff>
    </xdr:from>
    <xdr:ext cx="762000" cy="259045"/>
    <xdr:sp macro="" textlink="">
      <xdr:nvSpPr>
        <xdr:cNvPr id="339" name="テキスト ボックス 338"/>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年度借入れ分より、償還期間を短縮したことにより、増加している。引き続き、後世への負担の軽減のため、減債基金への積立を行うなど、財政の健全化に努める。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75565</xdr:rowOff>
    </xdr:from>
    <xdr:to>
      <xdr:col>7</xdr:col>
      <xdr:colOff>15875</xdr:colOff>
      <xdr:row>75</xdr:row>
      <xdr:rowOff>113665</xdr:rowOff>
    </xdr:to>
    <xdr:cxnSp macro="">
      <xdr:nvCxnSpPr>
        <xdr:cNvPr id="371" name="直線コネクタ 370"/>
        <xdr:cNvCxnSpPr/>
      </xdr:nvCxnSpPr>
      <xdr:spPr>
        <a:xfrm>
          <a:off x="3987800" y="1293431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71755</xdr:rowOff>
    </xdr:from>
    <xdr:to>
      <xdr:col>5</xdr:col>
      <xdr:colOff>549275</xdr:colOff>
      <xdr:row>75</xdr:row>
      <xdr:rowOff>75565</xdr:rowOff>
    </xdr:to>
    <xdr:cxnSp macro="">
      <xdr:nvCxnSpPr>
        <xdr:cNvPr id="374" name="直線コネクタ 373"/>
        <xdr:cNvCxnSpPr/>
      </xdr:nvCxnSpPr>
      <xdr:spPr>
        <a:xfrm>
          <a:off x="3098800" y="129305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83202</xdr:rowOff>
    </xdr:from>
    <xdr:ext cx="736600" cy="259045"/>
    <xdr:sp macro="" textlink="">
      <xdr:nvSpPr>
        <xdr:cNvPr id="376" name="テキスト ボックス 375"/>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14605</xdr:rowOff>
    </xdr:from>
    <xdr:to>
      <xdr:col>4</xdr:col>
      <xdr:colOff>346075</xdr:colOff>
      <xdr:row>75</xdr:row>
      <xdr:rowOff>71755</xdr:rowOff>
    </xdr:to>
    <xdr:cxnSp macro="">
      <xdr:nvCxnSpPr>
        <xdr:cNvPr id="377" name="直線コネクタ 376"/>
        <xdr:cNvCxnSpPr/>
      </xdr:nvCxnSpPr>
      <xdr:spPr>
        <a:xfrm>
          <a:off x="2209800" y="128733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87012</xdr:rowOff>
    </xdr:from>
    <xdr:ext cx="762000" cy="259045"/>
    <xdr:sp macro="" textlink="">
      <xdr:nvSpPr>
        <xdr:cNvPr id="379" name="テキスト ボックス 378"/>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14605</xdr:rowOff>
    </xdr:from>
    <xdr:to>
      <xdr:col>3</xdr:col>
      <xdr:colOff>142875</xdr:colOff>
      <xdr:row>75</xdr:row>
      <xdr:rowOff>14605</xdr:rowOff>
    </xdr:to>
    <xdr:cxnSp macro="">
      <xdr:nvCxnSpPr>
        <xdr:cNvPr id="380" name="直線コネクタ 379"/>
        <xdr:cNvCxnSpPr/>
      </xdr:nvCxnSpPr>
      <xdr:spPr>
        <a:xfrm>
          <a:off x="1320800" y="12873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82" name="テキスト ボックス 381"/>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62865</xdr:rowOff>
    </xdr:from>
    <xdr:to>
      <xdr:col>7</xdr:col>
      <xdr:colOff>66675</xdr:colOff>
      <xdr:row>75</xdr:row>
      <xdr:rowOff>164464</xdr:rowOff>
    </xdr:to>
    <xdr:sp macro="" textlink="">
      <xdr:nvSpPr>
        <xdr:cNvPr id="390" name="円/楕円 389"/>
        <xdr:cNvSpPr/>
      </xdr:nvSpPr>
      <xdr:spPr>
        <a:xfrm>
          <a:off x="4775200" y="129216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34942</xdr:rowOff>
    </xdr:from>
    <xdr:ext cx="762000" cy="259045"/>
    <xdr:sp macro="" textlink="">
      <xdr:nvSpPr>
        <xdr:cNvPr id="391" name="公債費該当値テキスト"/>
        <xdr:cNvSpPr txBox="1"/>
      </xdr:nvSpPr>
      <xdr:spPr>
        <a:xfrm>
          <a:off x="49149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24765</xdr:rowOff>
    </xdr:from>
    <xdr:to>
      <xdr:col>5</xdr:col>
      <xdr:colOff>600075</xdr:colOff>
      <xdr:row>75</xdr:row>
      <xdr:rowOff>126365</xdr:rowOff>
    </xdr:to>
    <xdr:sp macro="" textlink="">
      <xdr:nvSpPr>
        <xdr:cNvPr id="392" name="円/楕円 391"/>
        <xdr:cNvSpPr/>
      </xdr:nvSpPr>
      <xdr:spPr>
        <a:xfrm>
          <a:off x="39370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111141</xdr:rowOff>
    </xdr:from>
    <xdr:ext cx="736600" cy="259045"/>
    <xdr:sp macro="" textlink="">
      <xdr:nvSpPr>
        <xdr:cNvPr id="393" name="テキスト ボックス 392"/>
        <xdr:cNvSpPr txBox="1"/>
      </xdr:nvSpPr>
      <xdr:spPr>
        <a:xfrm>
          <a:off x="3606800" y="12969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20955</xdr:rowOff>
    </xdr:from>
    <xdr:to>
      <xdr:col>4</xdr:col>
      <xdr:colOff>396875</xdr:colOff>
      <xdr:row>75</xdr:row>
      <xdr:rowOff>122555</xdr:rowOff>
    </xdr:to>
    <xdr:sp macro="" textlink="">
      <xdr:nvSpPr>
        <xdr:cNvPr id="394" name="円/楕円 393"/>
        <xdr:cNvSpPr/>
      </xdr:nvSpPr>
      <xdr:spPr>
        <a:xfrm>
          <a:off x="3048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107332</xdr:rowOff>
    </xdr:from>
    <xdr:ext cx="762000" cy="259045"/>
    <xdr:sp macro="" textlink="">
      <xdr:nvSpPr>
        <xdr:cNvPr id="395" name="テキスト ボックス 394"/>
        <xdr:cNvSpPr txBox="1"/>
      </xdr:nvSpPr>
      <xdr:spPr>
        <a:xfrm>
          <a:off x="2717800" y="129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135255</xdr:rowOff>
    </xdr:from>
    <xdr:to>
      <xdr:col>3</xdr:col>
      <xdr:colOff>193675</xdr:colOff>
      <xdr:row>75</xdr:row>
      <xdr:rowOff>65405</xdr:rowOff>
    </xdr:to>
    <xdr:sp macro="" textlink="">
      <xdr:nvSpPr>
        <xdr:cNvPr id="396" name="円/楕円 395"/>
        <xdr:cNvSpPr/>
      </xdr:nvSpPr>
      <xdr:spPr>
        <a:xfrm>
          <a:off x="2159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75582</xdr:rowOff>
    </xdr:from>
    <xdr:ext cx="762000" cy="259045"/>
    <xdr:sp macro="" textlink="">
      <xdr:nvSpPr>
        <xdr:cNvPr id="397" name="テキスト ボックス 396"/>
        <xdr:cNvSpPr txBox="1"/>
      </xdr:nvSpPr>
      <xdr:spPr>
        <a:xfrm>
          <a:off x="1828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135255</xdr:rowOff>
    </xdr:from>
    <xdr:to>
      <xdr:col>1</xdr:col>
      <xdr:colOff>676275</xdr:colOff>
      <xdr:row>75</xdr:row>
      <xdr:rowOff>65405</xdr:rowOff>
    </xdr:to>
    <xdr:sp macro="" textlink="">
      <xdr:nvSpPr>
        <xdr:cNvPr id="398" name="円/楕円 397"/>
        <xdr:cNvSpPr/>
      </xdr:nvSpPr>
      <xdr:spPr>
        <a:xfrm>
          <a:off x="1270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75582</xdr:rowOff>
    </xdr:from>
    <xdr:ext cx="762000" cy="259045"/>
    <xdr:sp macro="" textlink="">
      <xdr:nvSpPr>
        <xdr:cNvPr id="399" name="テキスト ボックス 398"/>
        <xdr:cNvSpPr txBox="1"/>
      </xdr:nvSpPr>
      <xdr:spPr>
        <a:xfrm>
          <a:off x="939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も良好な数値で推移している。これは、普通交付税額等の増加によるところが大きいため、今後、合併算定替えの縮減により悪化する恐れがある。そのため、主に合併により増加した人件費や物件費の計画的な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165100</xdr:rowOff>
    </xdr:from>
    <xdr:to>
      <xdr:col>24</xdr:col>
      <xdr:colOff>31750</xdr:colOff>
      <xdr:row>76</xdr:row>
      <xdr:rowOff>31750</xdr:rowOff>
    </xdr:to>
    <xdr:cxnSp macro="">
      <xdr:nvCxnSpPr>
        <xdr:cNvPr id="432" name="直線コネクタ 431"/>
        <xdr:cNvCxnSpPr/>
      </xdr:nvCxnSpPr>
      <xdr:spPr>
        <a:xfrm flipV="1">
          <a:off x="15671800" y="130238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31750</xdr:rowOff>
    </xdr:from>
    <xdr:to>
      <xdr:col>22</xdr:col>
      <xdr:colOff>565150</xdr:colOff>
      <xdr:row>76</xdr:row>
      <xdr:rowOff>62230</xdr:rowOff>
    </xdr:to>
    <xdr:cxnSp macro="">
      <xdr:nvCxnSpPr>
        <xdr:cNvPr id="435" name="直線コネクタ 434"/>
        <xdr:cNvCxnSpPr/>
      </xdr:nvCxnSpPr>
      <xdr:spPr>
        <a:xfrm flipV="1">
          <a:off x="14782800" y="130619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96520</xdr:rowOff>
    </xdr:from>
    <xdr:to>
      <xdr:col>21</xdr:col>
      <xdr:colOff>361950</xdr:colOff>
      <xdr:row>76</xdr:row>
      <xdr:rowOff>62230</xdr:rowOff>
    </xdr:to>
    <xdr:cxnSp macro="">
      <xdr:nvCxnSpPr>
        <xdr:cNvPr id="438" name="直線コネクタ 437"/>
        <xdr:cNvCxnSpPr/>
      </xdr:nvCxnSpPr>
      <xdr:spPr>
        <a:xfrm>
          <a:off x="13893800" y="129552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96520</xdr:rowOff>
    </xdr:from>
    <xdr:to>
      <xdr:col>20</xdr:col>
      <xdr:colOff>158750</xdr:colOff>
      <xdr:row>75</xdr:row>
      <xdr:rowOff>115570</xdr:rowOff>
    </xdr:to>
    <xdr:cxnSp macro="">
      <xdr:nvCxnSpPr>
        <xdr:cNvPr id="441" name="直線コネクタ 440"/>
        <xdr:cNvCxnSpPr/>
      </xdr:nvCxnSpPr>
      <xdr:spPr>
        <a:xfrm flipV="1">
          <a:off x="13004800" y="129552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114300</xdr:rowOff>
    </xdr:from>
    <xdr:to>
      <xdr:col>24</xdr:col>
      <xdr:colOff>82550</xdr:colOff>
      <xdr:row>76</xdr:row>
      <xdr:rowOff>44450</xdr:rowOff>
    </xdr:to>
    <xdr:sp macro="" textlink="">
      <xdr:nvSpPr>
        <xdr:cNvPr id="451" name="円/楕円 450"/>
        <xdr:cNvSpPr/>
      </xdr:nvSpPr>
      <xdr:spPr>
        <a:xfrm>
          <a:off x="164592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130827</xdr:rowOff>
    </xdr:from>
    <xdr:ext cx="762000" cy="259045"/>
    <xdr:sp macro="" textlink="">
      <xdr:nvSpPr>
        <xdr:cNvPr id="452" name="公債費以外該当値テキスト"/>
        <xdr:cNvSpPr txBox="1"/>
      </xdr:nvSpPr>
      <xdr:spPr>
        <a:xfrm>
          <a:off x="165989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152400</xdr:rowOff>
    </xdr:from>
    <xdr:to>
      <xdr:col>22</xdr:col>
      <xdr:colOff>615950</xdr:colOff>
      <xdr:row>76</xdr:row>
      <xdr:rowOff>82550</xdr:rowOff>
    </xdr:to>
    <xdr:sp macro="" textlink="">
      <xdr:nvSpPr>
        <xdr:cNvPr id="453" name="円/楕円 452"/>
        <xdr:cNvSpPr/>
      </xdr:nvSpPr>
      <xdr:spPr>
        <a:xfrm>
          <a:off x="15621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92727</xdr:rowOff>
    </xdr:from>
    <xdr:ext cx="736600" cy="259045"/>
    <xdr:sp macro="" textlink="">
      <xdr:nvSpPr>
        <xdr:cNvPr id="454" name="テキスト ボックス 453"/>
        <xdr:cNvSpPr txBox="1"/>
      </xdr:nvSpPr>
      <xdr:spPr>
        <a:xfrm>
          <a:off x="15290800" y="1278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11430</xdr:rowOff>
    </xdr:from>
    <xdr:to>
      <xdr:col>21</xdr:col>
      <xdr:colOff>412750</xdr:colOff>
      <xdr:row>76</xdr:row>
      <xdr:rowOff>113030</xdr:rowOff>
    </xdr:to>
    <xdr:sp macro="" textlink="">
      <xdr:nvSpPr>
        <xdr:cNvPr id="455" name="円/楕円 454"/>
        <xdr:cNvSpPr/>
      </xdr:nvSpPr>
      <xdr:spPr>
        <a:xfrm>
          <a:off x="14732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123207</xdr:rowOff>
    </xdr:from>
    <xdr:ext cx="762000" cy="259045"/>
    <xdr:sp macro="" textlink="">
      <xdr:nvSpPr>
        <xdr:cNvPr id="456" name="テキスト ボックス 455"/>
        <xdr:cNvSpPr txBox="1"/>
      </xdr:nvSpPr>
      <xdr:spPr>
        <a:xfrm>
          <a:off x="14401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45720</xdr:rowOff>
    </xdr:from>
    <xdr:to>
      <xdr:col>20</xdr:col>
      <xdr:colOff>209550</xdr:colOff>
      <xdr:row>75</xdr:row>
      <xdr:rowOff>147320</xdr:rowOff>
    </xdr:to>
    <xdr:sp macro="" textlink="">
      <xdr:nvSpPr>
        <xdr:cNvPr id="457" name="円/楕円 456"/>
        <xdr:cNvSpPr/>
      </xdr:nvSpPr>
      <xdr:spPr>
        <a:xfrm>
          <a:off x="13843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157497</xdr:rowOff>
    </xdr:from>
    <xdr:ext cx="762000" cy="259045"/>
    <xdr:sp macro="" textlink="">
      <xdr:nvSpPr>
        <xdr:cNvPr id="458" name="テキスト ボックス 457"/>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59" name="円/楕円 458"/>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60" name="テキスト ボックス 459"/>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千葉県南房総市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28296</xdr:rowOff>
    </xdr:from>
    <xdr:to>
      <xdr:col>4</xdr:col>
      <xdr:colOff>1117600</xdr:colOff>
      <xdr:row>16</xdr:row>
      <xdr:rowOff>47549</xdr:rowOff>
    </xdr:to>
    <xdr:cxnSp macro="">
      <xdr:nvCxnSpPr>
        <xdr:cNvPr id="50" name="直線コネクタ 49"/>
        <xdr:cNvCxnSpPr/>
      </xdr:nvCxnSpPr>
      <xdr:spPr bwMode="auto">
        <a:xfrm>
          <a:off x="5003800" y="2819121"/>
          <a:ext cx="647700" cy="19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28296</xdr:rowOff>
    </xdr:from>
    <xdr:to>
      <xdr:col>4</xdr:col>
      <xdr:colOff>469900</xdr:colOff>
      <xdr:row>16</xdr:row>
      <xdr:rowOff>52934</xdr:rowOff>
    </xdr:to>
    <xdr:cxnSp macro="">
      <xdr:nvCxnSpPr>
        <xdr:cNvPr id="53" name="直線コネクタ 52"/>
        <xdr:cNvCxnSpPr/>
      </xdr:nvCxnSpPr>
      <xdr:spPr bwMode="auto">
        <a:xfrm flipV="1">
          <a:off x="4305300" y="2819121"/>
          <a:ext cx="698500" cy="24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52934</xdr:rowOff>
    </xdr:from>
    <xdr:to>
      <xdr:col>3</xdr:col>
      <xdr:colOff>904875</xdr:colOff>
      <xdr:row>16</xdr:row>
      <xdr:rowOff>86665</xdr:rowOff>
    </xdr:to>
    <xdr:cxnSp macro="">
      <xdr:nvCxnSpPr>
        <xdr:cNvPr id="56" name="直線コネクタ 55"/>
        <xdr:cNvCxnSpPr/>
      </xdr:nvCxnSpPr>
      <xdr:spPr bwMode="auto">
        <a:xfrm flipV="1">
          <a:off x="3606800" y="2843759"/>
          <a:ext cx="698500" cy="33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26784</xdr:rowOff>
    </xdr:from>
    <xdr:to>
      <xdr:col>3</xdr:col>
      <xdr:colOff>206375</xdr:colOff>
      <xdr:row>16</xdr:row>
      <xdr:rowOff>86665</xdr:rowOff>
    </xdr:to>
    <xdr:cxnSp macro="">
      <xdr:nvCxnSpPr>
        <xdr:cNvPr id="59" name="直線コネクタ 58"/>
        <xdr:cNvCxnSpPr/>
      </xdr:nvCxnSpPr>
      <xdr:spPr bwMode="auto">
        <a:xfrm>
          <a:off x="2908300" y="2817609"/>
          <a:ext cx="698500" cy="59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168199</xdr:rowOff>
    </xdr:from>
    <xdr:to>
      <xdr:col>5</xdr:col>
      <xdr:colOff>34925</xdr:colOff>
      <xdr:row>16</xdr:row>
      <xdr:rowOff>98349</xdr:rowOff>
    </xdr:to>
    <xdr:sp macro="" textlink="">
      <xdr:nvSpPr>
        <xdr:cNvPr id="69" name="円/楕円 68"/>
        <xdr:cNvSpPr/>
      </xdr:nvSpPr>
      <xdr:spPr bwMode="auto">
        <a:xfrm>
          <a:off x="5600700" y="2787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13276</xdr:rowOff>
    </xdr:from>
    <xdr:ext cx="762000" cy="259045"/>
    <xdr:sp macro="" textlink="">
      <xdr:nvSpPr>
        <xdr:cNvPr id="70" name="人口1人当たり決算額の推移該当値テキスト130"/>
        <xdr:cNvSpPr txBox="1"/>
      </xdr:nvSpPr>
      <xdr:spPr>
        <a:xfrm>
          <a:off x="5740400" y="263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116,506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148946</xdr:rowOff>
    </xdr:from>
    <xdr:to>
      <xdr:col>4</xdr:col>
      <xdr:colOff>520700</xdr:colOff>
      <xdr:row>16</xdr:row>
      <xdr:rowOff>79096</xdr:rowOff>
    </xdr:to>
    <xdr:sp macro="" textlink="">
      <xdr:nvSpPr>
        <xdr:cNvPr id="71" name="円/楕円 70"/>
        <xdr:cNvSpPr/>
      </xdr:nvSpPr>
      <xdr:spPr bwMode="auto">
        <a:xfrm>
          <a:off x="4953000" y="2768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89273</xdr:rowOff>
    </xdr:from>
    <xdr:ext cx="736600" cy="259045"/>
    <xdr:sp macro="" textlink="">
      <xdr:nvSpPr>
        <xdr:cNvPr id="72" name="テキスト ボックス 71"/>
        <xdr:cNvSpPr txBox="1"/>
      </xdr:nvSpPr>
      <xdr:spPr>
        <a:xfrm>
          <a:off x="4622800" y="2537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118,022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2134</xdr:rowOff>
    </xdr:from>
    <xdr:to>
      <xdr:col>3</xdr:col>
      <xdr:colOff>955675</xdr:colOff>
      <xdr:row>16</xdr:row>
      <xdr:rowOff>103734</xdr:rowOff>
    </xdr:to>
    <xdr:sp macro="" textlink="">
      <xdr:nvSpPr>
        <xdr:cNvPr id="73" name="円/楕円 72"/>
        <xdr:cNvSpPr/>
      </xdr:nvSpPr>
      <xdr:spPr bwMode="auto">
        <a:xfrm>
          <a:off x="4254500" y="2792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113911</xdr:rowOff>
    </xdr:from>
    <xdr:ext cx="762000" cy="259045"/>
    <xdr:sp macro="" textlink="">
      <xdr:nvSpPr>
        <xdr:cNvPr id="74" name="テキスト ボックス 73"/>
        <xdr:cNvSpPr txBox="1"/>
      </xdr:nvSpPr>
      <xdr:spPr>
        <a:xfrm>
          <a:off x="3924300" y="256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116,082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35865</xdr:rowOff>
    </xdr:from>
    <xdr:to>
      <xdr:col>3</xdr:col>
      <xdr:colOff>257175</xdr:colOff>
      <xdr:row>16</xdr:row>
      <xdr:rowOff>137465</xdr:rowOff>
    </xdr:to>
    <xdr:sp macro="" textlink="">
      <xdr:nvSpPr>
        <xdr:cNvPr id="75" name="円/楕円 74"/>
        <xdr:cNvSpPr/>
      </xdr:nvSpPr>
      <xdr:spPr bwMode="auto">
        <a:xfrm>
          <a:off x="3556000" y="2826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147642</xdr:rowOff>
    </xdr:from>
    <xdr:ext cx="762000" cy="259045"/>
    <xdr:sp macro="" textlink="">
      <xdr:nvSpPr>
        <xdr:cNvPr id="76" name="テキスト ボックス 75"/>
        <xdr:cNvSpPr txBox="1"/>
      </xdr:nvSpPr>
      <xdr:spPr>
        <a:xfrm>
          <a:off x="3225800" y="259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113,426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147434</xdr:rowOff>
    </xdr:from>
    <xdr:to>
      <xdr:col>2</xdr:col>
      <xdr:colOff>692150</xdr:colOff>
      <xdr:row>16</xdr:row>
      <xdr:rowOff>77584</xdr:rowOff>
    </xdr:to>
    <xdr:sp macro="" textlink="">
      <xdr:nvSpPr>
        <xdr:cNvPr id="77" name="円/楕円 76"/>
        <xdr:cNvSpPr/>
      </xdr:nvSpPr>
      <xdr:spPr bwMode="auto">
        <a:xfrm>
          <a:off x="2857500" y="2766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87761</xdr:rowOff>
    </xdr:from>
    <xdr:ext cx="762000" cy="259045"/>
    <xdr:sp macro="" textlink="">
      <xdr:nvSpPr>
        <xdr:cNvPr id="78" name="テキスト ボックス 77"/>
        <xdr:cNvSpPr txBox="1"/>
      </xdr:nvSpPr>
      <xdr:spPr>
        <a:xfrm>
          <a:off x="2527300" y="253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335838</xdr:rowOff>
    </xdr:from>
    <xdr:to>
      <xdr:col>4</xdr:col>
      <xdr:colOff>1117600</xdr:colOff>
      <xdr:row>37</xdr:row>
      <xdr:rowOff>340085</xdr:rowOff>
    </xdr:to>
    <xdr:cxnSp macro="">
      <xdr:nvCxnSpPr>
        <xdr:cNvPr id="112" name="直線コネクタ 111"/>
        <xdr:cNvCxnSpPr/>
      </xdr:nvCxnSpPr>
      <xdr:spPr bwMode="auto">
        <a:xfrm flipV="1">
          <a:off x="5003800" y="7460538"/>
          <a:ext cx="647700" cy="4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340085</xdr:rowOff>
    </xdr:from>
    <xdr:to>
      <xdr:col>4</xdr:col>
      <xdr:colOff>469900</xdr:colOff>
      <xdr:row>38</xdr:row>
      <xdr:rowOff>8063</xdr:rowOff>
    </xdr:to>
    <xdr:cxnSp macro="">
      <xdr:nvCxnSpPr>
        <xdr:cNvPr id="115" name="直線コネクタ 114"/>
        <xdr:cNvCxnSpPr/>
      </xdr:nvCxnSpPr>
      <xdr:spPr bwMode="auto">
        <a:xfrm flipV="1">
          <a:off x="4305300" y="7464785"/>
          <a:ext cx="698500" cy="10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8063</xdr:rowOff>
    </xdr:from>
    <xdr:to>
      <xdr:col>3</xdr:col>
      <xdr:colOff>904875</xdr:colOff>
      <xdr:row>38</xdr:row>
      <xdr:rowOff>21672</xdr:rowOff>
    </xdr:to>
    <xdr:cxnSp macro="">
      <xdr:nvCxnSpPr>
        <xdr:cNvPr id="118" name="直線コネクタ 117"/>
        <xdr:cNvCxnSpPr/>
      </xdr:nvCxnSpPr>
      <xdr:spPr bwMode="auto">
        <a:xfrm flipV="1">
          <a:off x="3606800" y="7475663"/>
          <a:ext cx="698500" cy="13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49343</xdr:rowOff>
    </xdr:from>
    <xdr:ext cx="762000" cy="259045"/>
    <xdr:sp macro="" textlink="">
      <xdr:nvSpPr>
        <xdr:cNvPr id="120" name="テキスト ボックス 119"/>
        <xdr:cNvSpPr txBox="1"/>
      </xdr:nvSpPr>
      <xdr:spPr>
        <a:xfrm>
          <a:off x="3924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6947</xdr:rowOff>
    </xdr:from>
    <xdr:to>
      <xdr:col>3</xdr:col>
      <xdr:colOff>206375</xdr:colOff>
      <xdr:row>38</xdr:row>
      <xdr:rowOff>21672</xdr:rowOff>
    </xdr:to>
    <xdr:cxnSp macro="">
      <xdr:nvCxnSpPr>
        <xdr:cNvPr id="121" name="直線コネクタ 120"/>
        <xdr:cNvCxnSpPr/>
      </xdr:nvCxnSpPr>
      <xdr:spPr bwMode="auto">
        <a:xfrm>
          <a:off x="2908300" y="7474547"/>
          <a:ext cx="698500" cy="14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39916</xdr:rowOff>
    </xdr:from>
    <xdr:ext cx="762000" cy="259045"/>
    <xdr:sp macro="" textlink="">
      <xdr:nvSpPr>
        <xdr:cNvPr id="123" name="テキスト ボックス 122"/>
        <xdr:cNvSpPr txBox="1"/>
      </xdr:nvSpPr>
      <xdr:spPr>
        <a:xfrm>
          <a:off x="32258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32517</xdr:rowOff>
    </xdr:from>
    <xdr:ext cx="762000" cy="259045"/>
    <xdr:sp macro="" textlink="">
      <xdr:nvSpPr>
        <xdr:cNvPr id="125" name="テキスト ボックス 124"/>
        <xdr:cNvSpPr txBox="1"/>
      </xdr:nvSpPr>
      <xdr:spPr>
        <a:xfrm>
          <a:off x="2527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285038</xdr:rowOff>
    </xdr:from>
    <xdr:to>
      <xdr:col>5</xdr:col>
      <xdr:colOff>34925</xdr:colOff>
      <xdr:row>38</xdr:row>
      <xdr:rowOff>43738</xdr:rowOff>
    </xdr:to>
    <xdr:sp macro="" textlink="">
      <xdr:nvSpPr>
        <xdr:cNvPr id="131" name="円/楕円 130"/>
        <xdr:cNvSpPr/>
      </xdr:nvSpPr>
      <xdr:spPr bwMode="auto">
        <a:xfrm>
          <a:off x="5600700" y="7409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238319</xdr:rowOff>
    </xdr:from>
    <xdr:ext cx="762000" cy="259045"/>
    <xdr:sp macro="" textlink="">
      <xdr:nvSpPr>
        <xdr:cNvPr id="132" name="人口1人当たり決算額の推移該当値テキスト445"/>
        <xdr:cNvSpPr txBox="1"/>
      </xdr:nvSpPr>
      <xdr:spPr>
        <a:xfrm>
          <a:off x="5740400" y="73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25,187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289285</xdr:rowOff>
    </xdr:from>
    <xdr:to>
      <xdr:col>4</xdr:col>
      <xdr:colOff>520700</xdr:colOff>
      <xdr:row>38</xdr:row>
      <xdr:rowOff>47985</xdr:rowOff>
    </xdr:to>
    <xdr:sp macro="" textlink="">
      <xdr:nvSpPr>
        <xdr:cNvPr id="133" name="円/楕円 132"/>
        <xdr:cNvSpPr/>
      </xdr:nvSpPr>
      <xdr:spPr bwMode="auto">
        <a:xfrm>
          <a:off x="4953000" y="7413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32762</xdr:rowOff>
    </xdr:from>
    <xdr:ext cx="736600" cy="259045"/>
    <xdr:sp macro="" textlink="">
      <xdr:nvSpPr>
        <xdr:cNvPr id="134" name="テキスト ボックス 133"/>
        <xdr:cNvSpPr txBox="1"/>
      </xdr:nvSpPr>
      <xdr:spPr>
        <a:xfrm>
          <a:off x="4622800" y="750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24,072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300163</xdr:rowOff>
    </xdr:from>
    <xdr:to>
      <xdr:col>3</xdr:col>
      <xdr:colOff>955675</xdr:colOff>
      <xdr:row>38</xdr:row>
      <xdr:rowOff>58863</xdr:rowOff>
    </xdr:to>
    <xdr:sp macro="" textlink="">
      <xdr:nvSpPr>
        <xdr:cNvPr id="135" name="円/楕円 134"/>
        <xdr:cNvSpPr/>
      </xdr:nvSpPr>
      <xdr:spPr bwMode="auto">
        <a:xfrm>
          <a:off x="4254500" y="7424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43640</xdr:rowOff>
    </xdr:from>
    <xdr:ext cx="762000" cy="259045"/>
    <xdr:sp macro="" textlink="">
      <xdr:nvSpPr>
        <xdr:cNvPr id="136" name="テキスト ボックス 135"/>
        <xdr:cNvSpPr txBox="1"/>
      </xdr:nvSpPr>
      <xdr:spPr>
        <a:xfrm>
          <a:off x="3924300" y="751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21,217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313772</xdr:rowOff>
    </xdr:from>
    <xdr:to>
      <xdr:col>3</xdr:col>
      <xdr:colOff>257175</xdr:colOff>
      <xdr:row>38</xdr:row>
      <xdr:rowOff>72472</xdr:rowOff>
    </xdr:to>
    <xdr:sp macro="" textlink="">
      <xdr:nvSpPr>
        <xdr:cNvPr id="137" name="円/楕円 136"/>
        <xdr:cNvSpPr/>
      </xdr:nvSpPr>
      <xdr:spPr bwMode="auto">
        <a:xfrm>
          <a:off x="3556000" y="7438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57249</xdr:rowOff>
    </xdr:from>
    <xdr:ext cx="762000" cy="259045"/>
    <xdr:sp macro="" textlink="">
      <xdr:nvSpPr>
        <xdr:cNvPr id="138" name="テキスト ボックス 137"/>
        <xdr:cNvSpPr txBox="1"/>
      </xdr:nvSpPr>
      <xdr:spPr>
        <a:xfrm>
          <a:off x="3225800" y="752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17,645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299047</xdr:rowOff>
    </xdr:from>
    <xdr:to>
      <xdr:col>2</xdr:col>
      <xdr:colOff>692150</xdr:colOff>
      <xdr:row>38</xdr:row>
      <xdr:rowOff>57747</xdr:rowOff>
    </xdr:to>
    <xdr:sp macro="" textlink="">
      <xdr:nvSpPr>
        <xdr:cNvPr id="139" name="円/楕円 138"/>
        <xdr:cNvSpPr/>
      </xdr:nvSpPr>
      <xdr:spPr bwMode="auto">
        <a:xfrm>
          <a:off x="2857500" y="7423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42524</xdr:rowOff>
    </xdr:from>
    <xdr:ext cx="762000" cy="259045"/>
    <xdr:sp macro="" textlink="">
      <xdr:nvSpPr>
        <xdr:cNvPr id="140" name="テキスト ボックス 139"/>
        <xdr:cNvSpPr txBox="1"/>
      </xdr:nvSpPr>
      <xdr:spPr>
        <a:xfrm>
          <a:off x="2527300" y="751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21,510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千葉県南房総市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39,733
39,426
230.15
23,099,851
22,163,745
874,847
15,502,635
26,480,662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13564</xdr:rowOff>
    </xdr:from>
    <xdr:to>
      <xdr:col>6</xdr:col>
      <xdr:colOff>511175</xdr:colOff>
      <xdr:row>34</xdr:row>
      <xdr:rowOff>16485</xdr:rowOff>
    </xdr:to>
    <xdr:cxnSp macro="">
      <xdr:nvCxnSpPr>
        <xdr:cNvPr id="61" name="直線コネクタ 60"/>
        <xdr:cNvCxnSpPr/>
      </xdr:nvCxnSpPr>
      <xdr:spPr>
        <a:xfrm>
          <a:off x="3797300" y="5842864"/>
          <a:ext cx="8382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13564</xdr:rowOff>
    </xdr:from>
    <xdr:to>
      <xdr:col>5</xdr:col>
      <xdr:colOff>358775</xdr:colOff>
      <xdr:row>34</xdr:row>
      <xdr:rowOff>28677</xdr:rowOff>
    </xdr:to>
    <xdr:cxnSp macro="">
      <xdr:nvCxnSpPr>
        <xdr:cNvPr id="64" name="直線コネクタ 63"/>
        <xdr:cNvCxnSpPr/>
      </xdr:nvCxnSpPr>
      <xdr:spPr>
        <a:xfrm flipV="1">
          <a:off x="2908300" y="5842864"/>
          <a:ext cx="889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28236</xdr:rowOff>
    </xdr:from>
    <xdr:ext cx="534377" cy="259045"/>
    <xdr:sp macro="" textlink="">
      <xdr:nvSpPr>
        <xdr:cNvPr id="66" name="テキスト ボックス 65"/>
        <xdr:cNvSpPr txBox="1"/>
      </xdr:nvSpPr>
      <xdr:spPr>
        <a:xfrm>
          <a:off x="3530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28677</xdr:rowOff>
    </xdr:from>
    <xdr:to>
      <xdr:col>4</xdr:col>
      <xdr:colOff>155575</xdr:colOff>
      <xdr:row>34</xdr:row>
      <xdr:rowOff>50546</xdr:rowOff>
    </xdr:to>
    <xdr:cxnSp macro="">
      <xdr:nvCxnSpPr>
        <xdr:cNvPr id="67" name="直線コネクタ 66"/>
        <xdr:cNvCxnSpPr/>
      </xdr:nvCxnSpPr>
      <xdr:spPr>
        <a:xfrm flipV="1">
          <a:off x="2019300" y="5857977"/>
          <a:ext cx="889000" cy="2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12929</xdr:rowOff>
    </xdr:from>
    <xdr:to>
      <xdr:col>2</xdr:col>
      <xdr:colOff>638175</xdr:colOff>
      <xdr:row>34</xdr:row>
      <xdr:rowOff>50546</xdr:rowOff>
    </xdr:to>
    <xdr:cxnSp macro="">
      <xdr:nvCxnSpPr>
        <xdr:cNvPr id="70" name="直線コネクタ 69"/>
        <xdr:cNvCxnSpPr/>
      </xdr:nvCxnSpPr>
      <xdr:spPr>
        <a:xfrm>
          <a:off x="1130300" y="5842229"/>
          <a:ext cx="889000" cy="3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137135</xdr:rowOff>
    </xdr:from>
    <xdr:to>
      <xdr:col>6</xdr:col>
      <xdr:colOff>561975</xdr:colOff>
      <xdr:row>34</xdr:row>
      <xdr:rowOff>67285</xdr:rowOff>
    </xdr:to>
    <xdr:sp macro="" textlink="">
      <xdr:nvSpPr>
        <xdr:cNvPr id="80" name="円/楕円 79"/>
        <xdr:cNvSpPr/>
      </xdr:nvSpPr>
      <xdr:spPr>
        <a:xfrm>
          <a:off x="4584700" y="579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160012</xdr:rowOff>
    </xdr:from>
    <xdr:ext cx="534377" cy="259045"/>
    <xdr:sp macro="" textlink="">
      <xdr:nvSpPr>
        <xdr:cNvPr id="81" name="人件費該当値テキスト"/>
        <xdr:cNvSpPr txBox="1"/>
      </xdr:nvSpPr>
      <xdr:spPr>
        <a:xfrm>
          <a:off x="4686300" y="564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99,702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134214</xdr:rowOff>
    </xdr:from>
    <xdr:to>
      <xdr:col>5</xdr:col>
      <xdr:colOff>409575</xdr:colOff>
      <xdr:row>34</xdr:row>
      <xdr:rowOff>64364</xdr:rowOff>
    </xdr:to>
    <xdr:sp macro="" textlink="">
      <xdr:nvSpPr>
        <xdr:cNvPr id="82" name="円/楕円 81"/>
        <xdr:cNvSpPr/>
      </xdr:nvSpPr>
      <xdr:spPr>
        <a:xfrm>
          <a:off x="3746500" y="579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80891</xdr:rowOff>
    </xdr:from>
    <xdr:ext cx="534377" cy="259045"/>
    <xdr:sp macro="" textlink="">
      <xdr:nvSpPr>
        <xdr:cNvPr id="83" name="テキスト ボックス 82"/>
        <xdr:cNvSpPr txBox="1"/>
      </xdr:nvSpPr>
      <xdr:spPr>
        <a:xfrm>
          <a:off x="3530111" y="556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99,932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149327</xdr:rowOff>
    </xdr:from>
    <xdr:to>
      <xdr:col>4</xdr:col>
      <xdr:colOff>206375</xdr:colOff>
      <xdr:row>34</xdr:row>
      <xdr:rowOff>79477</xdr:rowOff>
    </xdr:to>
    <xdr:sp macro="" textlink="">
      <xdr:nvSpPr>
        <xdr:cNvPr id="84" name="円/楕円 83"/>
        <xdr:cNvSpPr/>
      </xdr:nvSpPr>
      <xdr:spPr>
        <a:xfrm>
          <a:off x="2857500" y="580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96004</xdr:rowOff>
    </xdr:from>
    <xdr:ext cx="534377" cy="259045"/>
    <xdr:sp macro="" textlink="">
      <xdr:nvSpPr>
        <xdr:cNvPr id="85" name="テキスト ボックス 84"/>
        <xdr:cNvSpPr txBox="1"/>
      </xdr:nvSpPr>
      <xdr:spPr>
        <a:xfrm>
          <a:off x="2641111" y="558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98,742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171196</xdr:rowOff>
    </xdr:from>
    <xdr:to>
      <xdr:col>3</xdr:col>
      <xdr:colOff>3175</xdr:colOff>
      <xdr:row>34</xdr:row>
      <xdr:rowOff>101346</xdr:rowOff>
    </xdr:to>
    <xdr:sp macro="" textlink="">
      <xdr:nvSpPr>
        <xdr:cNvPr id="86" name="円/楕円 85"/>
        <xdr:cNvSpPr/>
      </xdr:nvSpPr>
      <xdr:spPr>
        <a:xfrm>
          <a:off x="1968500" y="582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117873</xdr:rowOff>
    </xdr:from>
    <xdr:ext cx="534377" cy="259045"/>
    <xdr:sp macro="" textlink="">
      <xdr:nvSpPr>
        <xdr:cNvPr id="87" name="テキスト ボックス 86"/>
        <xdr:cNvSpPr txBox="1"/>
      </xdr:nvSpPr>
      <xdr:spPr>
        <a:xfrm>
          <a:off x="1752111" y="560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97,020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133579</xdr:rowOff>
    </xdr:from>
    <xdr:to>
      <xdr:col>1</xdr:col>
      <xdr:colOff>485775</xdr:colOff>
      <xdr:row>34</xdr:row>
      <xdr:rowOff>63729</xdr:rowOff>
    </xdr:to>
    <xdr:sp macro="" textlink="">
      <xdr:nvSpPr>
        <xdr:cNvPr id="88" name="円/楕円 87"/>
        <xdr:cNvSpPr/>
      </xdr:nvSpPr>
      <xdr:spPr>
        <a:xfrm>
          <a:off x="1079500" y="579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80256</xdr:rowOff>
    </xdr:from>
    <xdr:ext cx="534377" cy="259045"/>
    <xdr:sp macro="" textlink="">
      <xdr:nvSpPr>
        <xdr:cNvPr id="89" name="テキスト ボックス 88"/>
        <xdr:cNvSpPr txBox="1"/>
      </xdr:nvSpPr>
      <xdr:spPr>
        <a:xfrm>
          <a:off x="863111" y="556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149911</xdr:rowOff>
    </xdr:from>
    <xdr:to>
      <xdr:col>6</xdr:col>
      <xdr:colOff>511175</xdr:colOff>
      <xdr:row>55</xdr:row>
      <xdr:rowOff>83591</xdr:rowOff>
    </xdr:to>
    <xdr:cxnSp macro="">
      <xdr:nvCxnSpPr>
        <xdr:cNvPr id="119" name="直線コネクタ 118"/>
        <xdr:cNvCxnSpPr/>
      </xdr:nvCxnSpPr>
      <xdr:spPr>
        <a:xfrm flipV="1">
          <a:off x="3797300" y="9408211"/>
          <a:ext cx="838200" cy="10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75768</xdr:rowOff>
    </xdr:from>
    <xdr:to>
      <xdr:col>5</xdr:col>
      <xdr:colOff>358775</xdr:colOff>
      <xdr:row>55</xdr:row>
      <xdr:rowOff>83591</xdr:rowOff>
    </xdr:to>
    <xdr:cxnSp macro="">
      <xdr:nvCxnSpPr>
        <xdr:cNvPr id="122" name="直線コネクタ 121"/>
        <xdr:cNvCxnSpPr/>
      </xdr:nvCxnSpPr>
      <xdr:spPr>
        <a:xfrm>
          <a:off x="2908300" y="9505518"/>
          <a:ext cx="88900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4" name="テキスト ボックス 123"/>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75768</xdr:rowOff>
    </xdr:from>
    <xdr:to>
      <xdr:col>4</xdr:col>
      <xdr:colOff>155575</xdr:colOff>
      <xdr:row>56</xdr:row>
      <xdr:rowOff>64706</xdr:rowOff>
    </xdr:to>
    <xdr:cxnSp macro="">
      <xdr:nvCxnSpPr>
        <xdr:cNvPr id="125" name="直線コネクタ 124"/>
        <xdr:cNvCxnSpPr/>
      </xdr:nvCxnSpPr>
      <xdr:spPr>
        <a:xfrm flipV="1">
          <a:off x="2019300" y="9505518"/>
          <a:ext cx="889000" cy="16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7" name="テキスト ボックス 126"/>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64706</xdr:rowOff>
    </xdr:from>
    <xdr:to>
      <xdr:col>2</xdr:col>
      <xdr:colOff>638175</xdr:colOff>
      <xdr:row>56</xdr:row>
      <xdr:rowOff>91021</xdr:rowOff>
    </xdr:to>
    <xdr:cxnSp macro="">
      <xdr:nvCxnSpPr>
        <xdr:cNvPr id="128" name="直線コネクタ 127"/>
        <xdr:cNvCxnSpPr/>
      </xdr:nvCxnSpPr>
      <xdr:spPr>
        <a:xfrm flipV="1">
          <a:off x="1130300" y="9665906"/>
          <a:ext cx="889000" cy="2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135983</xdr:rowOff>
    </xdr:from>
    <xdr:ext cx="534377" cy="259045"/>
    <xdr:sp macro="" textlink="">
      <xdr:nvSpPr>
        <xdr:cNvPr id="130" name="テキスト ボックス 129"/>
        <xdr:cNvSpPr txBox="1"/>
      </xdr:nvSpPr>
      <xdr:spPr>
        <a:xfrm>
          <a:off x="1752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99111</xdr:rowOff>
    </xdr:from>
    <xdr:to>
      <xdr:col>6</xdr:col>
      <xdr:colOff>561975</xdr:colOff>
      <xdr:row>55</xdr:row>
      <xdr:rowOff>29261</xdr:rowOff>
    </xdr:to>
    <xdr:sp macro="" textlink="">
      <xdr:nvSpPr>
        <xdr:cNvPr id="138" name="円/楕円 137"/>
        <xdr:cNvSpPr/>
      </xdr:nvSpPr>
      <xdr:spPr>
        <a:xfrm>
          <a:off x="4584700" y="935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121988</xdr:rowOff>
    </xdr:from>
    <xdr:ext cx="534377" cy="259045"/>
    <xdr:sp macro="" textlink="">
      <xdr:nvSpPr>
        <xdr:cNvPr id="139" name="物件費該当値テキスト"/>
        <xdr:cNvSpPr txBox="1"/>
      </xdr:nvSpPr>
      <xdr:spPr>
        <a:xfrm>
          <a:off x="4686300" y="920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89,196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32791</xdr:rowOff>
    </xdr:from>
    <xdr:to>
      <xdr:col>5</xdr:col>
      <xdr:colOff>409575</xdr:colOff>
      <xdr:row>55</xdr:row>
      <xdr:rowOff>134391</xdr:rowOff>
    </xdr:to>
    <xdr:sp macro="" textlink="">
      <xdr:nvSpPr>
        <xdr:cNvPr id="140" name="円/楕円 139"/>
        <xdr:cNvSpPr/>
      </xdr:nvSpPr>
      <xdr:spPr>
        <a:xfrm>
          <a:off x="3746500" y="946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150918</xdr:rowOff>
    </xdr:from>
    <xdr:ext cx="534377" cy="259045"/>
    <xdr:sp macro="" textlink="">
      <xdr:nvSpPr>
        <xdr:cNvPr id="141" name="テキスト ボックス 140"/>
        <xdr:cNvSpPr txBox="1"/>
      </xdr:nvSpPr>
      <xdr:spPr>
        <a:xfrm>
          <a:off x="3530111" y="923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80,918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24968</xdr:rowOff>
    </xdr:from>
    <xdr:to>
      <xdr:col>4</xdr:col>
      <xdr:colOff>206375</xdr:colOff>
      <xdr:row>55</xdr:row>
      <xdr:rowOff>126568</xdr:rowOff>
    </xdr:to>
    <xdr:sp macro="" textlink="">
      <xdr:nvSpPr>
        <xdr:cNvPr id="142" name="円/楕円 141"/>
        <xdr:cNvSpPr/>
      </xdr:nvSpPr>
      <xdr:spPr>
        <a:xfrm>
          <a:off x="2857500" y="945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143095</xdr:rowOff>
    </xdr:from>
    <xdr:ext cx="534377" cy="259045"/>
    <xdr:sp macro="" textlink="">
      <xdr:nvSpPr>
        <xdr:cNvPr id="143" name="テキスト ボックス 142"/>
        <xdr:cNvSpPr txBox="1"/>
      </xdr:nvSpPr>
      <xdr:spPr>
        <a:xfrm>
          <a:off x="2641111" y="922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81,534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13906</xdr:rowOff>
    </xdr:from>
    <xdr:to>
      <xdr:col>3</xdr:col>
      <xdr:colOff>3175</xdr:colOff>
      <xdr:row>56</xdr:row>
      <xdr:rowOff>115506</xdr:rowOff>
    </xdr:to>
    <xdr:sp macro="" textlink="">
      <xdr:nvSpPr>
        <xdr:cNvPr id="144" name="円/楕円 143"/>
        <xdr:cNvSpPr/>
      </xdr:nvSpPr>
      <xdr:spPr>
        <a:xfrm>
          <a:off x="1968500" y="96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132033</xdr:rowOff>
    </xdr:from>
    <xdr:ext cx="534377" cy="259045"/>
    <xdr:sp macro="" textlink="">
      <xdr:nvSpPr>
        <xdr:cNvPr id="145" name="テキスト ボックス 144"/>
        <xdr:cNvSpPr txBox="1"/>
      </xdr:nvSpPr>
      <xdr:spPr>
        <a:xfrm>
          <a:off x="1752111" y="939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68,905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40221</xdr:rowOff>
    </xdr:from>
    <xdr:to>
      <xdr:col>1</xdr:col>
      <xdr:colOff>485775</xdr:colOff>
      <xdr:row>56</xdr:row>
      <xdr:rowOff>141821</xdr:rowOff>
    </xdr:to>
    <xdr:sp macro="" textlink="">
      <xdr:nvSpPr>
        <xdr:cNvPr id="146" name="円/楕円 145"/>
        <xdr:cNvSpPr/>
      </xdr:nvSpPr>
      <xdr:spPr>
        <a:xfrm>
          <a:off x="1079500" y="964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132948</xdr:rowOff>
    </xdr:from>
    <xdr:ext cx="534377" cy="259045"/>
    <xdr:sp macro="" textlink="">
      <xdr:nvSpPr>
        <xdr:cNvPr id="147" name="テキスト ボックス 146"/>
        <xdr:cNvSpPr txBox="1"/>
      </xdr:nvSpPr>
      <xdr:spPr>
        <a:xfrm>
          <a:off x="863111" y="973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161384</xdr:rowOff>
    </xdr:from>
    <xdr:to>
      <xdr:col>6</xdr:col>
      <xdr:colOff>511175</xdr:colOff>
      <xdr:row>78</xdr:row>
      <xdr:rowOff>165075</xdr:rowOff>
    </xdr:to>
    <xdr:cxnSp macro="">
      <xdr:nvCxnSpPr>
        <xdr:cNvPr id="178" name="直線コネクタ 177"/>
        <xdr:cNvCxnSpPr/>
      </xdr:nvCxnSpPr>
      <xdr:spPr>
        <a:xfrm>
          <a:off x="3797300" y="13534484"/>
          <a:ext cx="838200" cy="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161384</xdr:rowOff>
    </xdr:from>
    <xdr:to>
      <xdr:col>5</xdr:col>
      <xdr:colOff>358775</xdr:colOff>
      <xdr:row>78</xdr:row>
      <xdr:rowOff>162396</xdr:rowOff>
    </xdr:to>
    <xdr:cxnSp macro="">
      <xdr:nvCxnSpPr>
        <xdr:cNvPr id="181" name="直線コネクタ 180"/>
        <xdr:cNvCxnSpPr/>
      </xdr:nvCxnSpPr>
      <xdr:spPr>
        <a:xfrm flipV="1">
          <a:off x="2908300" y="13534484"/>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162396</xdr:rowOff>
    </xdr:from>
    <xdr:to>
      <xdr:col>4</xdr:col>
      <xdr:colOff>155575</xdr:colOff>
      <xdr:row>78</xdr:row>
      <xdr:rowOff>168340</xdr:rowOff>
    </xdr:to>
    <xdr:cxnSp macro="">
      <xdr:nvCxnSpPr>
        <xdr:cNvPr id="184" name="直線コネクタ 183"/>
        <xdr:cNvCxnSpPr/>
      </xdr:nvCxnSpPr>
      <xdr:spPr>
        <a:xfrm flipV="1">
          <a:off x="2019300" y="13535496"/>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161679</xdr:rowOff>
    </xdr:from>
    <xdr:to>
      <xdr:col>2</xdr:col>
      <xdr:colOff>638175</xdr:colOff>
      <xdr:row>78</xdr:row>
      <xdr:rowOff>168340</xdr:rowOff>
    </xdr:to>
    <xdr:cxnSp macro="">
      <xdr:nvCxnSpPr>
        <xdr:cNvPr id="187" name="直線コネクタ 186"/>
        <xdr:cNvCxnSpPr/>
      </xdr:nvCxnSpPr>
      <xdr:spPr>
        <a:xfrm>
          <a:off x="1130300" y="13534779"/>
          <a:ext cx="889000" cy="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114275</xdr:rowOff>
    </xdr:from>
    <xdr:to>
      <xdr:col>6</xdr:col>
      <xdr:colOff>561975</xdr:colOff>
      <xdr:row>79</xdr:row>
      <xdr:rowOff>44425</xdr:rowOff>
    </xdr:to>
    <xdr:sp macro="" textlink="">
      <xdr:nvSpPr>
        <xdr:cNvPr id="197" name="円/楕円 196"/>
        <xdr:cNvSpPr/>
      </xdr:nvSpPr>
      <xdr:spPr>
        <a:xfrm>
          <a:off x="4584700" y="1348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29202</xdr:rowOff>
    </xdr:from>
    <xdr:ext cx="469744" cy="259045"/>
    <xdr:sp macro="" textlink="">
      <xdr:nvSpPr>
        <xdr:cNvPr id="198" name="維持補修費該当値テキスト"/>
        <xdr:cNvSpPr txBox="1"/>
      </xdr:nvSpPr>
      <xdr:spPr>
        <a:xfrm>
          <a:off x="4686300" y="1340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110584</xdr:rowOff>
    </xdr:from>
    <xdr:to>
      <xdr:col>5</xdr:col>
      <xdr:colOff>409575</xdr:colOff>
      <xdr:row>79</xdr:row>
      <xdr:rowOff>40734</xdr:rowOff>
    </xdr:to>
    <xdr:sp macro="" textlink="">
      <xdr:nvSpPr>
        <xdr:cNvPr id="199" name="円/楕円 198"/>
        <xdr:cNvSpPr/>
      </xdr:nvSpPr>
      <xdr:spPr>
        <a:xfrm>
          <a:off x="3746500" y="1348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31861</xdr:rowOff>
    </xdr:from>
    <xdr:ext cx="469744" cy="259045"/>
    <xdr:sp macro="" textlink="">
      <xdr:nvSpPr>
        <xdr:cNvPr id="200" name="テキスト ボックス 199"/>
        <xdr:cNvSpPr txBox="1"/>
      </xdr:nvSpPr>
      <xdr:spPr>
        <a:xfrm>
          <a:off x="3562427" y="1357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111596</xdr:rowOff>
    </xdr:from>
    <xdr:to>
      <xdr:col>4</xdr:col>
      <xdr:colOff>206375</xdr:colOff>
      <xdr:row>79</xdr:row>
      <xdr:rowOff>41746</xdr:rowOff>
    </xdr:to>
    <xdr:sp macro="" textlink="">
      <xdr:nvSpPr>
        <xdr:cNvPr id="201" name="円/楕円 200"/>
        <xdr:cNvSpPr/>
      </xdr:nvSpPr>
      <xdr:spPr>
        <a:xfrm>
          <a:off x="2857500" y="1348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32873</xdr:rowOff>
    </xdr:from>
    <xdr:ext cx="469744" cy="259045"/>
    <xdr:sp macro="" textlink="">
      <xdr:nvSpPr>
        <xdr:cNvPr id="202" name="テキスト ボックス 201"/>
        <xdr:cNvSpPr txBox="1"/>
      </xdr:nvSpPr>
      <xdr:spPr>
        <a:xfrm>
          <a:off x="2673427" y="1357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117540</xdr:rowOff>
    </xdr:from>
    <xdr:to>
      <xdr:col>3</xdr:col>
      <xdr:colOff>3175</xdr:colOff>
      <xdr:row>79</xdr:row>
      <xdr:rowOff>47690</xdr:rowOff>
    </xdr:to>
    <xdr:sp macro="" textlink="">
      <xdr:nvSpPr>
        <xdr:cNvPr id="203" name="円/楕円 202"/>
        <xdr:cNvSpPr/>
      </xdr:nvSpPr>
      <xdr:spPr>
        <a:xfrm>
          <a:off x="1968500" y="134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38817</xdr:rowOff>
    </xdr:from>
    <xdr:ext cx="469744" cy="259045"/>
    <xdr:sp macro="" textlink="">
      <xdr:nvSpPr>
        <xdr:cNvPr id="204" name="テキスト ボックス 203"/>
        <xdr:cNvSpPr txBox="1"/>
      </xdr:nvSpPr>
      <xdr:spPr>
        <a:xfrm>
          <a:off x="1784427" y="135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110879</xdr:rowOff>
    </xdr:from>
    <xdr:to>
      <xdr:col>1</xdr:col>
      <xdr:colOff>485775</xdr:colOff>
      <xdr:row>79</xdr:row>
      <xdr:rowOff>41029</xdr:rowOff>
    </xdr:to>
    <xdr:sp macro="" textlink="">
      <xdr:nvSpPr>
        <xdr:cNvPr id="205" name="円/楕円 204"/>
        <xdr:cNvSpPr/>
      </xdr:nvSpPr>
      <xdr:spPr>
        <a:xfrm>
          <a:off x="1079500" y="1348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32156</xdr:rowOff>
    </xdr:from>
    <xdr:ext cx="469744" cy="259045"/>
    <xdr:sp macro="" textlink="">
      <xdr:nvSpPr>
        <xdr:cNvPr id="206" name="テキスト ボックス 205"/>
        <xdr:cNvSpPr txBox="1"/>
      </xdr:nvSpPr>
      <xdr:spPr>
        <a:xfrm>
          <a:off x="895427" y="1357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103787</xdr:rowOff>
    </xdr:from>
    <xdr:to>
      <xdr:col>6</xdr:col>
      <xdr:colOff>510540</xdr:colOff>
      <xdr:row>97</xdr:row>
      <xdr:rowOff>159305</xdr:rowOff>
    </xdr:to>
    <xdr:cxnSp macro="">
      <xdr:nvCxnSpPr>
        <xdr:cNvPr id="233" name="直線コネクタ 232"/>
        <xdr:cNvCxnSpPr/>
      </xdr:nvCxnSpPr>
      <xdr:spPr>
        <a:xfrm flipV="1">
          <a:off x="4633595" y="15362837"/>
          <a:ext cx="127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163132</xdr:rowOff>
    </xdr:from>
    <xdr:ext cx="534377" cy="259045"/>
    <xdr:sp macro="" textlink="">
      <xdr:nvSpPr>
        <xdr:cNvPr id="234" name="扶助費最小値テキスト"/>
        <xdr:cNvSpPr txBox="1"/>
      </xdr:nvSpPr>
      <xdr:spPr>
        <a:xfrm>
          <a:off x="4686300" y="167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97</xdr:row>
      <xdr:rowOff>159305</xdr:rowOff>
    </xdr:from>
    <xdr:to>
      <xdr:col>6</xdr:col>
      <xdr:colOff>600075</xdr:colOff>
      <xdr:row>97</xdr:row>
      <xdr:rowOff>159305</xdr:rowOff>
    </xdr:to>
    <xdr:cxnSp macro="">
      <xdr:nvCxnSpPr>
        <xdr:cNvPr id="235" name="直線コネクタ 234"/>
        <xdr:cNvCxnSpPr/>
      </xdr:nvCxnSpPr>
      <xdr:spPr>
        <a:xfrm>
          <a:off x="4546600" y="1678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50464</xdr:rowOff>
    </xdr:from>
    <xdr:ext cx="599010" cy="259045"/>
    <xdr:sp macro="" textlink="">
      <xdr:nvSpPr>
        <xdr:cNvPr id="236" name="扶助費最大値テキスト"/>
        <xdr:cNvSpPr txBox="1"/>
      </xdr:nvSpPr>
      <xdr:spPr>
        <a:xfrm>
          <a:off x="4686300" y="15138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103787</xdr:rowOff>
    </xdr:from>
    <xdr:to>
      <xdr:col>6</xdr:col>
      <xdr:colOff>600075</xdr:colOff>
      <xdr:row>89</xdr:row>
      <xdr:rowOff>103787</xdr:rowOff>
    </xdr:to>
    <xdr:cxnSp macro="">
      <xdr:nvCxnSpPr>
        <xdr:cNvPr id="237" name="直線コネクタ 236"/>
        <xdr:cNvCxnSpPr/>
      </xdr:nvCxnSpPr>
      <xdr:spPr>
        <a:xfrm>
          <a:off x="4546600" y="15362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58417</xdr:rowOff>
    </xdr:from>
    <xdr:to>
      <xdr:col>6</xdr:col>
      <xdr:colOff>511175</xdr:colOff>
      <xdr:row>97</xdr:row>
      <xdr:rowOff>127791</xdr:rowOff>
    </xdr:to>
    <xdr:cxnSp macro="">
      <xdr:nvCxnSpPr>
        <xdr:cNvPr id="238" name="直線コネクタ 237"/>
        <xdr:cNvCxnSpPr/>
      </xdr:nvCxnSpPr>
      <xdr:spPr>
        <a:xfrm flipV="1">
          <a:off x="3797300" y="16689067"/>
          <a:ext cx="838200" cy="6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22079</xdr:rowOff>
    </xdr:from>
    <xdr:ext cx="534377" cy="259045"/>
    <xdr:sp macro="" textlink="">
      <xdr:nvSpPr>
        <xdr:cNvPr id="239" name="扶助費平均値テキスト"/>
        <xdr:cNvSpPr txBox="1"/>
      </xdr:nvSpPr>
      <xdr:spPr>
        <a:xfrm>
          <a:off x="4686300" y="16138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170652</xdr:rowOff>
    </xdr:from>
    <xdr:to>
      <xdr:col>6</xdr:col>
      <xdr:colOff>561975</xdr:colOff>
      <xdr:row>95</xdr:row>
      <xdr:rowOff>100802</xdr:rowOff>
    </xdr:to>
    <xdr:sp macro="" textlink="">
      <xdr:nvSpPr>
        <xdr:cNvPr id="240" name="フローチャート : 判断 239"/>
        <xdr:cNvSpPr/>
      </xdr:nvSpPr>
      <xdr:spPr>
        <a:xfrm>
          <a:off x="4584700" y="1628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127791</xdr:rowOff>
    </xdr:from>
    <xdr:to>
      <xdr:col>5</xdr:col>
      <xdr:colOff>358775</xdr:colOff>
      <xdr:row>97</xdr:row>
      <xdr:rowOff>142607</xdr:rowOff>
    </xdr:to>
    <xdr:cxnSp macro="">
      <xdr:nvCxnSpPr>
        <xdr:cNvPr id="241" name="直線コネクタ 240"/>
        <xdr:cNvCxnSpPr/>
      </xdr:nvCxnSpPr>
      <xdr:spPr>
        <a:xfrm flipV="1">
          <a:off x="2908300" y="16758441"/>
          <a:ext cx="889000" cy="1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67782</xdr:rowOff>
    </xdr:from>
    <xdr:to>
      <xdr:col>5</xdr:col>
      <xdr:colOff>409575</xdr:colOff>
      <xdr:row>95</xdr:row>
      <xdr:rowOff>169382</xdr:rowOff>
    </xdr:to>
    <xdr:sp macro="" textlink="">
      <xdr:nvSpPr>
        <xdr:cNvPr id="242" name="フローチャート : 判断 241"/>
        <xdr:cNvSpPr/>
      </xdr:nvSpPr>
      <xdr:spPr>
        <a:xfrm>
          <a:off x="3746500" y="16355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14459</xdr:rowOff>
    </xdr:from>
    <xdr:ext cx="534377" cy="259045"/>
    <xdr:sp macro="" textlink="">
      <xdr:nvSpPr>
        <xdr:cNvPr id="243" name="テキスト ボックス 242"/>
        <xdr:cNvSpPr txBox="1"/>
      </xdr:nvSpPr>
      <xdr:spPr>
        <a:xfrm>
          <a:off x="3530111" y="1613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142607</xdr:rowOff>
    </xdr:from>
    <xdr:to>
      <xdr:col>4</xdr:col>
      <xdr:colOff>155575</xdr:colOff>
      <xdr:row>98</xdr:row>
      <xdr:rowOff>30266</xdr:rowOff>
    </xdr:to>
    <xdr:cxnSp macro="">
      <xdr:nvCxnSpPr>
        <xdr:cNvPr id="244" name="直線コネクタ 243"/>
        <xdr:cNvCxnSpPr/>
      </xdr:nvCxnSpPr>
      <xdr:spPr>
        <a:xfrm flipV="1">
          <a:off x="2019300" y="16773257"/>
          <a:ext cx="889000" cy="5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125966</xdr:rowOff>
    </xdr:from>
    <xdr:to>
      <xdr:col>4</xdr:col>
      <xdr:colOff>206375</xdr:colOff>
      <xdr:row>96</xdr:row>
      <xdr:rowOff>56116</xdr:rowOff>
    </xdr:to>
    <xdr:sp macro="" textlink="">
      <xdr:nvSpPr>
        <xdr:cNvPr id="245" name="フローチャート : 判断 244"/>
        <xdr:cNvSpPr/>
      </xdr:nvSpPr>
      <xdr:spPr>
        <a:xfrm>
          <a:off x="2857500" y="1641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72643</xdr:rowOff>
    </xdr:from>
    <xdr:ext cx="534377" cy="259045"/>
    <xdr:sp macro="" textlink="">
      <xdr:nvSpPr>
        <xdr:cNvPr id="246" name="テキスト ボックス 245"/>
        <xdr:cNvSpPr txBox="1"/>
      </xdr:nvSpPr>
      <xdr:spPr>
        <a:xfrm>
          <a:off x="2641111" y="1618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30266</xdr:rowOff>
    </xdr:from>
    <xdr:to>
      <xdr:col>2</xdr:col>
      <xdr:colOff>638175</xdr:colOff>
      <xdr:row>98</xdr:row>
      <xdr:rowOff>57383</xdr:rowOff>
    </xdr:to>
    <xdr:cxnSp macro="">
      <xdr:nvCxnSpPr>
        <xdr:cNvPr id="247" name="直線コネクタ 246"/>
        <xdr:cNvCxnSpPr/>
      </xdr:nvCxnSpPr>
      <xdr:spPr>
        <a:xfrm flipV="1">
          <a:off x="1130300" y="16832366"/>
          <a:ext cx="889000" cy="2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20417</xdr:rowOff>
    </xdr:from>
    <xdr:to>
      <xdr:col>3</xdr:col>
      <xdr:colOff>3175</xdr:colOff>
      <xdr:row>96</xdr:row>
      <xdr:rowOff>122017</xdr:rowOff>
    </xdr:to>
    <xdr:sp macro="" textlink="">
      <xdr:nvSpPr>
        <xdr:cNvPr id="248" name="フローチャート : 判断 247"/>
        <xdr:cNvSpPr/>
      </xdr:nvSpPr>
      <xdr:spPr>
        <a:xfrm>
          <a:off x="1968500" y="164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138544</xdr:rowOff>
    </xdr:from>
    <xdr:ext cx="534377" cy="259045"/>
    <xdr:sp macro="" textlink="">
      <xdr:nvSpPr>
        <xdr:cNvPr id="249" name="テキスト ボックス 248"/>
        <xdr:cNvSpPr txBox="1"/>
      </xdr:nvSpPr>
      <xdr:spPr>
        <a:xfrm>
          <a:off x="1752111" y="162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41580</xdr:rowOff>
    </xdr:from>
    <xdr:to>
      <xdr:col>1</xdr:col>
      <xdr:colOff>485775</xdr:colOff>
      <xdr:row>96</xdr:row>
      <xdr:rowOff>143180</xdr:rowOff>
    </xdr:to>
    <xdr:sp macro="" textlink="">
      <xdr:nvSpPr>
        <xdr:cNvPr id="250" name="フローチャート : 判断 249"/>
        <xdr:cNvSpPr/>
      </xdr:nvSpPr>
      <xdr:spPr>
        <a:xfrm>
          <a:off x="1079500" y="1650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159707</xdr:rowOff>
    </xdr:from>
    <xdr:ext cx="534377" cy="259045"/>
    <xdr:sp macro="" textlink="">
      <xdr:nvSpPr>
        <xdr:cNvPr id="251" name="テキスト ボックス 250"/>
        <xdr:cNvSpPr txBox="1"/>
      </xdr:nvSpPr>
      <xdr:spPr>
        <a:xfrm>
          <a:off x="863111" y="1627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7617</xdr:rowOff>
    </xdr:from>
    <xdr:to>
      <xdr:col>6</xdr:col>
      <xdr:colOff>561975</xdr:colOff>
      <xdr:row>97</xdr:row>
      <xdr:rowOff>109217</xdr:rowOff>
    </xdr:to>
    <xdr:sp macro="" textlink="">
      <xdr:nvSpPr>
        <xdr:cNvPr id="257" name="円/楕円 256"/>
        <xdr:cNvSpPr/>
      </xdr:nvSpPr>
      <xdr:spPr>
        <a:xfrm>
          <a:off x="4584700" y="1663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93994</xdr:rowOff>
    </xdr:from>
    <xdr:ext cx="534377" cy="259045"/>
    <xdr:sp macro="" textlink="">
      <xdr:nvSpPr>
        <xdr:cNvPr id="258" name="扶助費該当値テキスト"/>
        <xdr:cNvSpPr txBox="1"/>
      </xdr:nvSpPr>
      <xdr:spPr>
        <a:xfrm>
          <a:off x="4686300" y="1655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65,217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76991</xdr:rowOff>
    </xdr:from>
    <xdr:to>
      <xdr:col>5</xdr:col>
      <xdr:colOff>409575</xdr:colOff>
      <xdr:row>98</xdr:row>
      <xdr:rowOff>7141</xdr:rowOff>
    </xdr:to>
    <xdr:sp macro="" textlink="">
      <xdr:nvSpPr>
        <xdr:cNvPr id="259" name="円/楕円 258"/>
        <xdr:cNvSpPr/>
      </xdr:nvSpPr>
      <xdr:spPr>
        <a:xfrm>
          <a:off x="3746500" y="1670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169718</xdr:rowOff>
    </xdr:from>
    <xdr:ext cx="534377" cy="259045"/>
    <xdr:sp macro="" textlink="">
      <xdr:nvSpPr>
        <xdr:cNvPr id="260" name="テキスト ボックス 259"/>
        <xdr:cNvSpPr txBox="1"/>
      </xdr:nvSpPr>
      <xdr:spPr>
        <a:xfrm>
          <a:off x="3530111" y="1680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58,844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91807</xdr:rowOff>
    </xdr:from>
    <xdr:to>
      <xdr:col>4</xdr:col>
      <xdr:colOff>206375</xdr:colOff>
      <xdr:row>98</xdr:row>
      <xdr:rowOff>21957</xdr:rowOff>
    </xdr:to>
    <xdr:sp macro="" textlink="">
      <xdr:nvSpPr>
        <xdr:cNvPr id="261" name="円/楕円 260"/>
        <xdr:cNvSpPr/>
      </xdr:nvSpPr>
      <xdr:spPr>
        <a:xfrm>
          <a:off x="2857500" y="1672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13084</xdr:rowOff>
    </xdr:from>
    <xdr:ext cx="534377" cy="259045"/>
    <xdr:sp macro="" textlink="">
      <xdr:nvSpPr>
        <xdr:cNvPr id="262" name="テキスト ボックス 261"/>
        <xdr:cNvSpPr txBox="1"/>
      </xdr:nvSpPr>
      <xdr:spPr>
        <a:xfrm>
          <a:off x="2641111" y="1681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57,483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150916</xdr:rowOff>
    </xdr:from>
    <xdr:to>
      <xdr:col>3</xdr:col>
      <xdr:colOff>3175</xdr:colOff>
      <xdr:row>98</xdr:row>
      <xdr:rowOff>81066</xdr:rowOff>
    </xdr:to>
    <xdr:sp macro="" textlink="">
      <xdr:nvSpPr>
        <xdr:cNvPr id="263" name="円/楕円 262"/>
        <xdr:cNvSpPr/>
      </xdr:nvSpPr>
      <xdr:spPr>
        <a:xfrm>
          <a:off x="1968500" y="1678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72193</xdr:rowOff>
    </xdr:from>
    <xdr:ext cx="534377" cy="259045"/>
    <xdr:sp macro="" textlink="">
      <xdr:nvSpPr>
        <xdr:cNvPr id="264" name="テキスト ボックス 263"/>
        <xdr:cNvSpPr txBox="1"/>
      </xdr:nvSpPr>
      <xdr:spPr>
        <a:xfrm>
          <a:off x="1752111" y="1687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52,053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6583</xdr:rowOff>
    </xdr:from>
    <xdr:to>
      <xdr:col>1</xdr:col>
      <xdr:colOff>485775</xdr:colOff>
      <xdr:row>98</xdr:row>
      <xdr:rowOff>108183</xdr:rowOff>
    </xdr:to>
    <xdr:sp macro="" textlink="">
      <xdr:nvSpPr>
        <xdr:cNvPr id="265" name="円/楕円 264"/>
        <xdr:cNvSpPr/>
      </xdr:nvSpPr>
      <xdr:spPr>
        <a:xfrm>
          <a:off x="1079500" y="1680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99310</xdr:rowOff>
    </xdr:from>
    <xdr:ext cx="534377" cy="259045"/>
    <xdr:sp macro="" textlink="">
      <xdr:nvSpPr>
        <xdr:cNvPr id="266" name="テキスト ボックス 265"/>
        <xdr:cNvSpPr txBox="1"/>
      </xdr:nvSpPr>
      <xdr:spPr>
        <a:xfrm>
          <a:off x="863111" y="1690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4" name="直線コネクタ 293"/>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5"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6" name="直線コネクタ 295"/>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7"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8" name="直線コネクタ 297"/>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29305</xdr:rowOff>
    </xdr:from>
    <xdr:to>
      <xdr:col>15</xdr:col>
      <xdr:colOff>180975</xdr:colOff>
      <xdr:row>36</xdr:row>
      <xdr:rowOff>62938</xdr:rowOff>
    </xdr:to>
    <xdr:cxnSp macro="">
      <xdr:nvCxnSpPr>
        <xdr:cNvPr id="299" name="直線コネクタ 298"/>
        <xdr:cNvCxnSpPr/>
      </xdr:nvCxnSpPr>
      <xdr:spPr>
        <a:xfrm flipV="1">
          <a:off x="9639300" y="6201505"/>
          <a:ext cx="838200" cy="3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300"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301" name="フローチャート : 判断 300"/>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62938</xdr:rowOff>
    </xdr:from>
    <xdr:to>
      <xdr:col>14</xdr:col>
      <xdr:colOff>28575</xdr:colOff>
      <xdr:row>36</xdr:row>
      <xdr:rowOff>114630</xdr:rowOff>
    </xdr:to>
    <xdr:cxnSp macro="">
      <xdr:nvCxnSpPr>
        <xdr:cNvPr id="302" name="直線コネクタ 301"/>
        <xdr:cNvCxnSpPr/>
      </xdr:nvCxnSpPr>
      <xdr:spPr>
        <a:xfrm flipV="1">
          <a:off x="8750300" y="6235138"/>
          <a:ext cx="889000" cy="5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3" name="フローチャート : 判断 302"/>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4" name="テキスト ボックス 303"/>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82502</xdr:rowOff>
    </xdr:from>
    <xdr:to>
      <xdr:col>12</xdr:col>
      <xdr:colOff>511175</xdr:colOff>
      <xdr:row>36</xdr:row>
      <xdr:rowOff>114630</xdr:rowOff>
    </xdr:to>
    <xdr:cxnSp macro="">
      <xdr:nvCxnSpPr>
        <xdr:cNvPr id="305" name="直線コネクタ 304"/>
        <xdr:cNvCxnSpPr/>
      </xdr:nvCxnSpPr>
      <xdr:spPr>
        <a:xfrm>
          <a:off x="7861300" y="6254702"/>
          <a:ext cx="889000" cy="3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6" name="フローチャート : 判断 305"/>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7" name="テキスト ボックス 306"/>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24247</xdr:rowOff>
    </xdr:from>
    <xdr:to>
      <xdr:col>11</xdr:col>
      <xdr:colOff>307975</xdr:colOff>
      <xdr:row>36</xdr:row>
      <xdr:rowOff>82502</xdr:rowOff>
    </xdr:to>
    <xdr:cxnSp macro="">
      <xdr:nvCxnSpPr>
        <xdr:cNvPr id="308" name="直線コネクタ 307"/>
        <xdr:cNvCxnSpPr/>
      </xdr:nvCxnSpPr>
      <xdr:spPr>
        <a:xfrm>
          <a:off x="6972300" y="6196447"/>
          <a:ext cx="889000" cy="5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9" name="フローチャート : 判断 308"/>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150356</xdr:rowOff>
    </xdr:from>
    <xdr:ext cx="534377" cy="259045"/>
    <xdr:sp macro="" textlink="">
      <xdr:nvSpPr>
        <xdr:cNvPr id="310" name="テキスト ボックス 309"/>
        <xdr:cNvSpPr txBox="1"/>
      </xdr:nvSpPr>
      <xdr:spPr>
        <a:xfrm>
          <a:off x="7594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11" name="フローチャート : 判断 310"/>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157424</xdr:rowOff>
    </xdr:from>
    <xdr:ext cx="534377" cy="259045"/>
    <xdr:sp macro="" textlink="">
      <xdr:nvSpPr>
        <xdr:cNvPr id="312" name="テキスト ボックス 311"/>
        <xdr:cNvSpPr txBox="1"/>
      </xdr:nvSpPr>
      <xdr:spPr>
        <a:xfrm>
          <a:off x="6705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149955</xdr:rowOff>
    </xdr:from>
    <xdr:to>
      <xdr:col>15</xdr:col>
      <xdr:colOff>231775</xdr:colOff>
      <xdr:row>36</xdr:row>
      <xdr:rowOff>80105</xdr:rowOff>
    </xdr:to>
    <xdr:sp macro="" textlink="">
      <xdr:nvSpPr>
        <xdr:cNvPr id="318" name="円/楕円 317"/>
        <xdr:cNvSpPr/>
      </xdr:nvSpPr>
      <xdr:spPr>
        <a:xfrm>
          <a:off x="10426700" y="615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1382</xdr:rowOff>
    </xdr:from>
    <xdr:ext cx="534377" cy="259045"/>
    <xdr:sp macro="" textlink="">
      <xdr:nvSpPr>
        <xdr:cNvPr id="319" name="補助費等該当値テキスト"/>
        <xdr:cNvSpPr txBox="1"/>
      </xdr:nvSpPr>
      <xdr:spPr>
        <a:xfrm>
          <a:off x="10528300" y="60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65,590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12138</xdr:rowOff>
    </xdr:from>
    <xdr:to>
      <xdr:col>14</xdr:col>
      <xdr:colOff>79375</xdr:colOff>
      <xdr:row>36</xdr:row>
      <xdr:rowOff>113738</xdr:rowOff>
    </xdr:to>
    <xdr:sp macro="" textlink="">
      <xdr:nvSpPr>
        <xdr:cNvPr id="320" name="円/楕円 319"/>
        <xdr:cNvSpPr/>
      </xdr:nvSpPr>
      <xdr:spPr>
        <a:xfrm>
          <a:off x="9588500" y="618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104865</xdr:rowOff>
    </xdr:from>
    <xdr:ext cx="534377" cy="259045"/>
    <xdr:sp macro="" textlink="">
      <xdr:nvSpPr>
        <xdr:cNvPr id="321" name="テキスト ボックス 320"/>
        <xdr:cNvSpPr txBox="1"/>
      </xdr:nvSpPr>
      <xdr:spPr>
        <a:xfrm>
          <a:off x="9372111" y="627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62,059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63830</xdr:rowOff>
    </xdr:from>
    <xdr:to>
      <xdr:col>12</xdr:col>
      <xdr:colOff>561975</xdr:colOff>
      <xdr:row>36</xdr:row>
      <xdr:rowOff>165430</xdr:rowOff>
    </xdr:to>
    <xdr:sp macro="" textlink="">
      <xdr:nvSpPr>
        <xdr:cNvPr id="322" name="円/楕円 321"/>
        <xdr:cNvSpPr/>
      </xdr:nvSpPr>
      <xdr:spPr>
        <a:xfrm>
          <a:off x="8699500" y="62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156557</xdr:rowOff>
    </xdr:from>
    <xdr:ext cx="534377" cy="259045"/>
    <xdr:sp macro="" textlink="">
      <xdr:nvSpPr>
        <xdr:cNvPr id="323" name="テキスト ボックス 322"/>
        <xdr:cNvSpPr txBox="1"/>
      </xdr:nvSpPr>
      <xdr:spPr>
        <a:xfrm>
          <a:off x="8483111" y="632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56,632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31702</xdr:rowOff>
    </xdr:from>
    <xdr:to>
      <xdr:col>11</xdr:col>
      <xdr:colOff>358775</xdr:colOff>
      <xdr:row>36</xdr:row>
      <xdr:rowOff>133302</xdr:rowOff>
    </xdr:to>
    <xdr:sp macro="" textlink="">
      <xdr:nvSpPr>
        <xdr:cNvPr id="324" name="円/楕円 323"/>
        <xdr:cNvSpPr/>
      </xdr:nvSpPr>
      <xdr:spPr>
        <a:xfrm>
          <a:off x="7810500" y="620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149829</xdr:rowOff>
    </xdr:from>
    <xdr:ext cx="534377" cy="259045"/>
    <xdr:sp macro="" textlink="">
      <xdr:nvSpPr>
        <xdr:cNvPr id="325" name="テキスト ボックス 324"/>
        <xdr:cNvSpPr txBox="1"/>
      </xdr:nvSpPr>
      <xdr:spPr>
        <a:xfrm>
          <a:off x="7594111" y="597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60,005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144897</xdr:rowOff>
    </xdr:from>
    <xdr:to>
      <xdr:col>10</xdr:col>
      <xdr:colOff>155575</xdr:colOff>
      <xdr:row>36</xdr:row>
      <xdr:rowOff>75047</xdr:rowOff>
    </xdr:to>
    <xdr:sp macro="" textlink="">
      <xdr:nvSpPr>
        <xdr:cNvPr id="326" name="円/楕円 325"/>
        <xdr:cNvSpPr/>
      </xdr:nvSpPr>
      <xdr:spPr>
        <a:xfrm>
          <a:off x="6921500" y="614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91574</xdr:rowOff>
    </xdr:from>
    <xdr:ext cx="534377" cy="259045"/>
    <xdr:sp macro="" textlink="">
      <xdr:nvSpPr>
        <xdr:cNvPr id="327" name="テキスト ボックス 326"/>
        <xdr:cNvSpPr txBox="1"/>
      </xdr:nvSpPr>
      <xdr:spPr>
        <a:xfrm>
          <a:off x="6705111" y="592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3" name="テキスト ボックス 34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5" name="テキスト ボックス 34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9" name="直線コネクタ 348"/>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50"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51" name="直線コネクタ 350"/>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2"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3" name="直線コネクタ 352"/>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163429</xdr:rowOff>
    </xdr:from>
    <xdr:to>
      <xdr:col>15</xdr:col>
      <xdr:colOff>180975</xdr:colOff>
      <xdr:row>57</xdr:row>
      <xdr:rowOff>106101</xdr:rowOff>
    </xdr:to>
    <xdr:cxnSp macro="">
      <xdr:nvCxnSpPr>
        <xdr:cNvPr id="354" name="直線コネクタ 353"/>
        <xdr:cNvCxnSpPr/>
      </xdr:nvCxnSpPr>
      <xdr:spPr>
        <a:xfrm>
          <a:off x="9639300" y="9593179"/>
          <a:ext cx="838200" cy="28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5"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6" name="フローチャート : 判断 355"/>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163429</xdr:rowOff>
    </xdr:from>
    <xdr:to>
      <xdr:col>14</xdr:col>
      <xdr:colOff>28575</xdr:colOff>
      <xdr:row>56</xdr:row>
      <xdr:rowOff>39198</xdr:rowOff>
    </xdr:to>
    <xdr:cxnSp macro="">
      <xdr:nvCxnSpPr>
        <xdr:cNvPr id="357" name="直線コネクタ 356"/>
        <xdr:cNvCxnSpPr/>
      </xdr:nvCxnSpPr>
      <xdr:spPr>
        <a:xfrm flipV="1">
          <a:off x="8750300" y="9593179"/>
          <a:ext cx="889000" cy="4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8" name="フローチャート : 判断 357"/>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133808</xdr:rowOff>
    </xdr:from>
    <xdr:ext cx="534377" cy="259045"/>
    <xdr:sp macro="" textlink="">
      <xdr:nvSpPr>
        <xdr:cNvPr id="359" name="テキスト ボックス 358"/>
        <xdr:cNvSpPr txBox="1"/>
      </xdr:nvSpPr>
      <xdr:spPr>
        <a:xfrm>
          <a:off x="9372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20549</xdr:rowOff>
    </xdr:from>
    <xdr:to>
      <xdr:col>12</xdr:col>
      <xdr:colOff>511175</xdr:colOff>
      <xdr:row>56</xdr:row>
      <xdr:rowOff>39198</xdr:rowOff>
    </xdr:to>
    <xdr:cxnSp macro="">
      <xdr:nvCxnSpPr>
        <xdr:cNvPr id="360" name="直線コネクタ 359"/>
        <xdr:cNvCxnSpPr/>
      </xdr:nvCxnSpPr>
      <xdr:spPr>
        <a:xfrm>
          <a:off x="7861300" y="9621749"/>
          <a:ext cx="889000" cy="1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61" name="フローチャート : 判断 360"/>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2" name="テキスト ボックス 361"/>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20549</xdr:rowOff>
    </xdr:from>
    <xdr:to>
      <xdr:col>11</xdr:col>
      <xdr:colOff>307975</xdr:colOff>
      <xdr:row>57</xdr:row>
      <xdr:rowOff>22136</xdr:rowOff>
    </xdr:to>
    <xdr:cxnSp macro="">
      <xdr:nvCxnSpPr>
        <xdr:cNvPr id="363" name="直線コネクタ 362"/>
        <xdr:cNvCxnSpPr/>
      </xdr:nvCxnSpPr>
      <xdr:spPr>
        <a:xfrm flipV="1">
          <a:off x="6972300" y="9621749"/>
          <a:ext cx="889000" cy="17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4" name="フローチャート : 判断 363"/>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108653</xdr:rowOff>
    </xdr:from>
    <xdr:ext cx="534377" cy="259045"/>
    <xdr:sp macro="" textlink="">
      <xdr:nvSpPr>
        <xdr:cNvPr id="365" name="テキスト ボックス 364"/>
        <xdr:cNvSpPr txBox="1"/>
      </xdr:nvSpPr>
      <xdr:spPr>
        <a:xfrm>
          <a:off x="7594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6" name="フローチャート : 判断 365"/>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7" name="テキスト ボックス 366"/>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55301</xdr:rowOff>
    </xdr:from>
    <xdr:to>
      <xdr:col>15</xdr:col>
      <xdr:colOff>231775</xdr:colOff>
      <xdr:row>57</xdr:row>
      <xdr:rowOff>156901</xdr:rowOff>
    </xdr:to>
    <xdr:sp macro="" textlink="">
      <xdr:nvSpPr>
        <xdr:cNvPr id="373" name="円/楕円 372"/>
        <xdr:cNvSpPr/>
      </xdr:nvSpPr>
      <xdr:spPr>
        <a:xfrm>
          <a:off x="10426700" y="982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141678</xdr:rowOff>
    </xdr:from>
    <xdr:ext cx="534377" cy="259045"/>
    <xdr:sp macro="" textlink="">
      <xdr:nvSpPr>
        <xdr:cNvPr id="374" name="普通建設事業費該当値テキスト"/>
        <xdr:cNvSpPr txBox="1"/>
      </xdr:nvSpPr>
      <xdr:spPr>
        <a:xfrm>
          <a:off x="10528300" y="974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44,849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112629</xdr:rowOff>
    </xdr:from>
    <xdr:to>
      <xdr:col>14</xdr:col>
      <xdr:colOff>79375</xdr:colOff>
      <xdr:row>56</xdr:row>
      <xdr:rowOff>42779</xdr:rowOff>
    </xdr:to>
    <xdr:sp macro="" textlink="">
      <xdr:nvSpPr>
        <xdr:cNvPr id="375" name="円/楕円 374"/>
        <xdr:cNvSpPr/>
      </xdr:nvSpPr>
      <xdr:spPr>
        <a:xfrm>
          <a:off x="9588500" y="954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59306</xdr:rowOff>
    </xdr:from>
    <xdr:ext cx="599010" cy="259045"/>
    <xdr:sp macro="" textlink="">
      <xdr:nvSpPr>
        <xdr:cNvPr id="376" name="テキスト ボックス 375"/>
        <xdr:cNvSpPr txBox="1"/>
      </xdr:nvSpPr>
      <xdr:spPr>
        <a:xfrm>
          <a:off x="9339794" y="931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107,310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159848</xdr:rowOff>
    </xdr:from>
    <xdr:to>
      <xdr:col>12</xdr:col>
      <xdr:colOff>561975</xdr:colOff>
      <xdr:row>56</xdr:row>
      <xdr:rowOff>89998</xdr:rowOff>
    </xdr:to>
    <xdr:sp macro="" textlink="">
      <xdr:nvSpPr>
        <xdr:cNvPr id="377" name="円/楕円 376"/>
        <xdr:cNvSpPr/>
      </xdr:nvSpPr>
      <xdr:spPr>
        <a:xfrm>
          <a:off x="8699500" y="958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81125</xdr:rowOff>
    </xdr:from>
    <xdr:ext cx="534377" cy="259045"/>
    <xdr:sp macro="" textlink="">
      <xdr:nvSpPr>
        <xdr:cNvPr id="378" name="テキスト ボックス 377"/>
        <xdr:cNvSpPr txBox="1"/>
      </xdr:nvSpPr>
      <xdr:spPr>
        <a:xfrm>
          <a:off x="8483111" y="968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96,982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141199</xdr:rowOff>
    </xdr:from>
    <xdr:to>
      <xdr:col>11</xdr:col>
      <xdr:colOff>358775</xdr:colOff>
      <xdr:row>56</xdr:row>
      <xdr:rowOff>71349</xdr:rowOff>
    </xdr:to>
    <xdr:sp macro="" textlink="">
      <xdr:nvSpPr>
        <xdr:cNvPr id="379" name="円/楕円 378"/>
        <xdr:cNvSpPr/>
      </xdr:nvSpPr>
      <xdr:spPr>
        <a:xfrm>
          <a:off x="7810500" y="957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87876</xdr:rowOff>
    </xdr:from>
    <xdr:ext cx="599010" cy="259045"/>
    <xdr:sp macro="" textlink="">
      <xdr:nvSpPr>
        <xdr:cNvPr id="380" name="テキスト ボックス 379"/>
        <xdr:cNvSpPr txBox="1"/>
      </xdr:nvSpPr>
      <xdr:spPr>
        <a:xfrm>
          <a:off x="7561794" y="9346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101,061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142786</xdr:rowOff>
    </xdr:from>
    <xdr:to>
      <xdr:col>10</xdr:col>
      <xdr:colOff>155575</xdr:colOff>
      <xdr:row>57</xdr:row>
      <xdr:rowOff>72936</xdr:rowOff>
    </xdr:to>
    <xdr:sp macro="" textlink="">
      <xdr:nvSpPr>
        <xdr:cNvPr id="381" name="円/楕円 380"/>
        <xdr:cNvSpPr/>
      </xdr:nvSpPr>
      <xdr:spPr>
        <a:xfrm>
          <a:off x="6921500" y="974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64063</xdr:rowOff>
    </xdr:from>
    <xdr:ext cx="534377" cy="259045"/>
    <xdr:sp macro="" textlink="">
      <xdr:nvSpPr>
        <xdr:cNvPr id="382" name="テキスト ボックス 381"/>
        <xdr:cNvSpPr txBox="1"/>
      </xdr:nvSpPr>
      <xdr:spPr>
        <a:xfrm>
          <a:off x="6705111" y="983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6" name="直線コネクタ 405"/>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9"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10" name="直線コネクタ 409"/>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67089</xdr:rowOff>
    </xdr:from>
    <xdr:to>
      <xdr:col>15</xdr:col>
      <xdr:colOff>180975</xdr:colOff>
      <xdr:row>79</xdr:row>
      <xdr:rowOff>25416</xdr:rowOff>
    </xdr:to>
    <xdr:cxnSp macro="">
      <xdr:nvCxnSpPr>
        <xdr:cNvPr id="411" name="直線コネクタ 410"/>
        <xdr:cNvCxnSpPr/>
      </xdr:nvCxnSpPr>
      <xdr:spPr>
        <a:xfrm>
          <a:off x="9639300" y="12925839"/>
          <a:ext cx="838200" cy="64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2"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3" name="フローチャート : 判断 412"/>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67089</xdr:rowOff>
    </xdr:from>
    <xdr:to>
      <xdr:col>14</xdr:col>
      <xdr:colOff>28575</xdr:colOff>
      <xdr:row>76</xdr:row>
      <xdr:rowOff>61229</xdr:rowOff>
    </xdr:to>
    <xdr:cxnSp macro="">
      <xdr:nvCxnSpPr>
        <xdr:cNvPr id="414" name="直線コネクタ 413"/>
        <xdr:cNvCxnSpPr/>
      </xdr:nvCxnSpPr>
      <xdr:spPr>
        <a:xfrm flipV="1">
          <a:off x="8750300" y="12925839"/>
          <a:ext cx="889000" cy="16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5" name="フローチャート : 判断 414"/>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121262</xdr:rowOff>
    </xdr:from>
    <xdr:ext cx="534377" cy="259045"/>
    <xdr:sp macro="" textlink="">
      <xdr:nvSpPr>
        <xdr:cNvPr id="416" name="テキスト ボックス 415"/>
        <xdr:cNvSpPr txBox="1"/>
      </xdr:nvSpPr>
      <xdr:spPr>
        <a:xfrm>
          <a:off x="9372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7" name="フローチャート : 判断 416"/>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31894</xdr:rowOff>
    </xdr:from>
    <xdr:ext cx="534377" cy="259045"/>
    <xdr:sp macro="" textlink="">
      <xdr:nvSpPr>
        <xdr:cNvPr id="418" name="テキスト ボックス 417"/>
        <xdr:cNvSpPr txBox="1"/>
      </xdr:nvSpPr>
      <xdr:spPr>
        <a:xfrm>
          <a:off x="8483111" y="132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146066</xdr:rowOff>
    </xdr:from>
    <xdr:to>
      <xdr:col>15</xdr:col>
      <xdr:colOff>231775</xdr:colOff>
      <xdr:row>79</xdr:row>
      <xdr:rowOff>76216</xdr:rowOff>
    </xdr:to>
    <xdr:sp macro="" textlink="">
      <xdr:nvSpPr>
        <xdr:cNvPr id="424" name="円/楕円 423"/>
        <xdr:cNvSpPr/>
      </xdr:nvSpPr>
      <xdr:spPr>
        <a:xfrm>
          <a:off x="10426700" y="1351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60993</xdr:rowOff>
    </xdr:from>
    <xdr:ext cx="469744" cy="259045"/>
    <xdr:sp macro="" textlink="">
      <xdr:nvSpPr>
        <xdr:cNvPr id="425" name="普通建設事業費 （ うち新規整備　）該当値テキスト"/>
        <xdr:cNvSpPr txBox="1"/>
      </xdr:nvSpPr>
      <xdr:spPr>
        <a:xfrm>
          <a:off x="10528300" y="1343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2,498</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16289</xdr:rowOff>
    </xdr:from>
    <xdr:to>
      <xdr:col>14</xdr:col>
      <xdr:colOff>79375</xdr:colOff>
      <xdr:row>75</xdr:row>
      <xdr:rowOff>117889</xdr:rowOff>
    </xdr:to>
    <xdr:sp macro="" textlink="">
      <xdr:nvSpPr>
        <xdr:cNvPr id="426" name="円/楕円 425"/>
        <xdr:cNvSpPr/>
      </xdr:nvSpPr>
      <xdr:spPr>
        <a:xfrm>
          <a:off x="9588500" y="1287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134416</xdr:rowOff>
    </xdr:from>
    <xdr:ext cx="534377" cy="259045"/>
    <xdr:sp macro="" textlink="">
      <xdr:nvSpPr>
        <xdr:cNvPr id="427" name="テキスト ボックス 426"/>
        <xdr:cNvSpPr txBox="1"/>
      </xdr:nvSpPr>
      <xdr:spPr>
        <a:xfrm>
          <a:off x="9372111" y="1265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87,029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10429</xdr:rowOff>
    </xdr:from>
    <xdr:to>
      <xdr:col>12</xdr:col>
      <xdr:colOff>561975</xdr:colOff>
      <xdr:row>76</xdr:row>
      <xdr:rowOff>112029</xdr:rowOff>
    </xdr:to>
    <xdr:sp macro="" textlink="">
      <xdr:nvSpPr>
        <xdr:cNvPr id="428" name="円/楕円 427"/>
        <xdr:cNvSpPr/>
      </xdr:nvSpPr>
      <xdr:spPr>
        <a:xfrm>
          <a:off x="8699500" y="1304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128557</xdr:rowOff>
    </xdr:from>
    <xdr:ext cx="534377" cy="259045"/>
    <xdr:sp macro="" textlink="">
      <xdr:nvSpPr>
        <xdr:cNvPr id="429" name="テキスト ボックス 428"/>
        <xdr:cNvSpPr txBox="1"/>
      </xdr:nvSpPr>
      <xdr:spPr>
        <a:xfrm>
          <a:off x="8483111" y="1281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40" name="直線コネクタ 43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1" name="テキスト ボックス 440"/>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4" name="直線コネクタ 44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5" name="テキスト ボックス 444"/>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9" name="直線コネクタ 448"/>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50"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51" name="直線コネクタ 450"/>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2"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3" name="直線コネクタ 452"/>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161761</xdr:rowOff>
    </xdr:from>
    <xdr:to>
      <xdr:col>15</xdr:col>
      <xdr:colOff>180975</xdr:colOff>
      <xdr:row>97</xdr:row>
      <xdr:rowOff>97648</xdr:rowOff>
    </xdr:to>
    <xdr:cxnSp macro="">
      <xdr:nvCxnSpPr>
        <xdr:cNvPr id="454" name="直線コネクタ 453"/>
        <xdr:cNvCxnSpPr/>
      </xdr:nvCxnSpPr>
      <xdr:spPr>
        <a:xfrm flipV="1">
          <a:off x="9639300" y="16620961"/>
          <a:ext cx="838200" cy="10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5"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6" name="フローチャート : 判断 455"/>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45191</xdr:rowOff>
    </xdr:from>
    <xdr:to>
      <xdr:col>14</xdr:col>
      <xdr:colOff>28575</xdr:colOff>
      <xdr:row>97</xdr:row>
      <xdr:rowOff>97648</xdr:rowOff>
    </xdr:to>
    <xdr:cxnSp macro="">
      <xdr:nvCxnSpPr>
        <xdr:cNvPr id="457" name="直線コネクタ 456"/>
        <xdr:cNvCxnSpPr/>
      </xdr:nvCxnSpPr>
      <xdr:spPr>
        <a:xfrm>
          <a:off x="8750300" y="16675841"/>
          <a:ext cx="889000" cy="5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8" name="フローチャート : 判断 457"/>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9" name="テキスト ボックス 458"/>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60" name="フローチャート : 判断 459"/>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61" name="テキスト ボックス 460"/>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110961</xdr:rowOff>
    </xdr:from>
    <xdr:to>
      <xdr:col>15</xdr:col>
      <xdr:colOff>231775</xdr:colOff>
      <xdr:row>97</xdr:row>
      <xdr:rowOff>41111</xdr:rowOff>
    </xdr:to>
    <xdr:sp macro="" textlink="">
      <xdr:nvSpPr>
        <xdr:cNvPr id="467" name="円/楕円 466"/>
        <xdr:cNvSpPr/>
      </xdr:nvSpPr>
      <xdr:spPr>
        <a:xfrm>
          <a:off x="10426700" y="1657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89388</xdr:rowOff>
    </xdr:from>
    <xdr:ext cx="534377" cy="259045"/>
    <xdr:sp macro="" textlink="">
      <xdr:nvSpPr>
        <xdr:cNvPr id="468" name="普通建設事業費 （ うち更新整備　）該当値テキスト"/>
        <xdr:cNvSpPr txBox="1"/>
      </xdr:nvSpPr>
      <xdr:spPr>
        <a:xfrm>
          <a:off x="10528300" y="1654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36,140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46848</xdr:rowOff>
    </xdr:from>
    <xdr:to>
      <xdr:col>14</xdr:col>
      <xdr:colOff>79375</xdr:colOff>
      <xdr:row>97</xdr:row>
      <xdr:rowOff>148448</xdr:rowOff>
    </xdr:to>
    <xdr:sp macro="" textlink="">
      <xdr:nvSpPr>
        <xdr:cNvPr id="469" name="円/楕円 468"/>
        <xdr:cNvSpPr/>
      </xdr:nvSpPr>
      <xdr:spPr>
        <a:xfrm>
          <a:off x="9588500" y="1667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139575</xdr:rowOff>
    </xdr:from>
    <xdr:ext cx="534377" cy="259045"/>
    <xdr:sp macro="" textlink="">
      <xdr:nvSpPr>
        <xdr:cNvPr id="470" name="テキスト ボックス 469"/>
        <xdr:cNvSpPr txBox="1"/>
      </xdr:nvSpPr>
      <xdr:spPr>
        <a:xfrm>
          <a:off x="9372111" y="1677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165841</xdr:rowOff>
    </xdr:from>
    <xdr:to>
      <xdr:col>12</xdr:col>
      <xdr:colOff>561975</xdr:colOff>
      <xdr:row>97</xdr:row>
      <xdr:rowOff>95991</xdr:rowOff>
    </xdr:to>
    <xdr:sp macro="" textlink="">
      <xdr:nvSpPr>
        <xdr:cNvPr id="471" name="円/楕円 470"/>
        <xdr:cNvSpPr/>
      </xdr:nvSpPr>
      <xdr:spPr>
        <a:xfrm>
          <a:off x="8699500" y="1662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87118</xdr:rowOff>
    </xdr:from>
    <xdr:ext cx="534377" cy="259045"/>
    <xdr:sp macro="" textlink="">
      <xdr:nvSpPr>
        <xdr:cNvPr id="472" name="テキスト ボックス 471"/>
        <xdr:cNvSpPr txBox="1"/>
      </xdr:nvSpPr>
      <xdr:spPr>
        <a:xfrm>
          <a:off x="8483111" y="1671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6" name="テキスト ボックス 48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8" name="テキスト ボックス 48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0" name="テキスト ボックス 48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2" name="テキスト ボックス 49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4" name="直線コネクタ 493"/>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6" name="直線コネクタ 49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7"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8" name="直線コネクタ 497"/>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112085</xdr:rowOff>
    </xdr:from>
    <xdr:to>
      <xdr:col>23</xdr:col>
      <xdr:colOff>517525</xdr:colOff>
      <xdr:row>38</xdr:row>
      <xdr:rowOff>120772</xdr:rowOff>
    </xdr:to>
    <xdr:cxnSp macro="">
      <xdr:nvCxnSpPr>
        <xdr:cNvPr id="499" name="直線コネクタ 498"/>
        <xdr:cNvCxnSpPr/>
      </xdr:nvCxnSpPr>
      <xdr:spPr>
        <a:xfrm flipV="1">
          <a:off x="15481300" y="6627185"/>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500"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501" name="フローチャート : 判断 500"/>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61656</xdr:rowOff>
    </xdr:from>
    <xdr:to>
      <xdr:col>22</xdr:col>
      <xdr:colOff>365125</xdr:colOff>
      <xdr:row>38</xdr:row>
      <xdr:rowOff>120772</xdr:rowOff>
    </xdr:to>
    <xdr:cxnSp macro="">
      <xdr:nvCxnSpPr>
        <xdr:cNvPr id="502" name="直線コネクタ 501"/>
        <xdr:cNvCxnSpPr/>
      </xdr:nvCxnSpPr>
      <xdr:spPr>
        <a:xfrm>
          <a:off x="14592300" y="6576756"/>
          <a:ext cx="889000" cy="5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3" name="フローチャート : 判断 502"/>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4" name="テキスト ボックス 503"/>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61656</xdr:rowOff>
    </xdr:from>
    <xdr:to>
      <xdr:col>21</xdr:col>
      <xdr:colOff>161925</xdr:colOff>
      <xdr:row>38</xdr:row>
      <xdr:rowOff>84996</xdr:rowOff>
    </xdr:to>
    <xdr:cxnSp macro="">
      <xdr:nvCxnSpPr>
        <xdr:cNvPr id="505" name="直線コネクタ 504"/>
        <xdr:cNvCxnSpPr/>
      </xdr:nvCxnSpPr>
      <xdr:spPr>
        <a:xfrm flipV="1">
          <a:off x="13703300" y="6576756"/>
          <a:ext cx="889000" cy="2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6" name="フローチャート : 判断 505"/>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7" name="テキスト ボックス 506"/>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84996</xdr:rowOff>
    </xdr:from>
    <xdr:to>
      <xdr:col>19</xdr:col>
      <xdr:colOff>644525</xdr:colOff>
      <xdr:row>38</xdr:row>
      <xdr:rowOff>130602</xdr:rowOff>
    </xdr:to>
    <xdr:cxnSp macro="">
      <xdr:nvCxnSpPr>
        <xdr:cNvPr id="508" name="直線コネクタ 507"/>
        <xdr:cNvCxnSpPr/>
      </xdr:nvCxnSpPr>
      <xdr:spPr>
        <a:xfrm flipV="1">
          <a:off x="12814300" y="6600096"/>
          <a:ext cx="889000" cy="4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9" name="フローチャート : 判断 508"/>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10" name="テキスト ボックス 509"/>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11" name="フローチャート : 判断 510"/>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2" name="テキスト ボックス 511"/>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61285</xdr:rowOff>
    </xdr:from>
    <xdr:to>
      <xdr:col>23</xdr:col>
      <xdr:colOff>568325</xdr:colOff>
      <xdr:row>38</xdr:row>
      <xdr:rowOff>162885</xdr:rowOff>
    </xdr:to>
    <xdr:sp macro="" textlink="">
      <xdr:nvSpPr>
        <xdr:cNvPr id="518" name="円/楕円 517"/>
        <xdr:cNvSpPr/>
      </xdr:nvSpPr>
      <xdr:spPr>
        <a:xfrm>
          <a:off x="16268700" y="657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147662</xdr:rowOff>
    </xdr:from>
    <xdr:ext cx="469744" cy="259045"/>
    <xdr:sp macro="" textlink="">
      <xdr:nvSpPr>
        <xdr:cNvPr id="519" name="災害復旧事業費該当値テキスト"/>
        <xdr:cNvSpPr txBox="1"/>
      </xdr:nvSpPr>
      <xdr:spPr>
        <a:xfrm>
          <a:off x="16370300" y="649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69972</xdr:rowOff>
    </xdr:from>
    <xdr:to>
      <xdr:col>22</xdr:col>
      <xdr:colOff>415925</xdr:colOff>
      <xdr:row>39</xdr:row>
      <xdr:rowOff>122</xdr:rowOff>
    </xdr:to>
    <xdr:sp macro="" textlink="">
      <xdr:nvSpPr>
        <xdr:cNvPr id="520" name="円/楕円 519"/>
        <xdr:cNvSpPr/>
      </xdr:nvSpPr>
      <xdr:spPr>
        <a:xfrm>
          <a:off x="15430500" y="658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162699</xdr:rowOff>
    </xdr:from>
    <xdr:ext cx="378565" cy="259045"/>
    <xdr:sp macro="" textlink="">
      <xdr:nvSpPr>
        <xdr:cNvPr id="521" name="テキスト ボックス 520"/>
        <xdr:cNvSpPr txBox="1"/>
      </xdr:nvSpPr>
      <xdr:spPr>
        <a:xfrm>
          <a:off x="15292017" y="6677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10856</xdr:rowOff>
    </xdr:from>
    <xdr:to>
      <xdr:col>21</xdr:col>
      <xdr:colOff>212725</xdr:colOff>
      <xdr:row>38</xdr:row>
      <xdr:rowOff>112456</xdr:rowOff>
    </xdr:to>
    <xdr:sp macro="" textlink="">
      <xdr:nvSpPr>
        <xdr:cNvPr id="522" name="円/楕円 521"/>
        <xdr:cNvSpPr/>
      </xdr:nvSpPr>
      <xdr:spPr>
        <a:xfrm>
          <a:off x="14541500" y="652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103583</xdr:rowOff>
    </xdr:from>
    <xdr:ext cx="469744" cy="259045"/>
    <xdr:sp macro="" textlink="">
      <xdr:nvSpPr>
        <xdr:cNvPr id="523" name="テキスト ボックス 522"/>
        <xdr:cNvSpPr txBox="1"/>
      </xdr:nvSpPr>
      <xdr:spPr>
        <a:xfrm>
          <a:off x="14357427" y="661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34196</xdr:rowOff>
    </xdr:from>
    <xdr:to>
      <xdr:col>20</xdr:col>
      <xdr:colOff>9525</xdr:colOff>
      <xdr:row>38</xdr:row>
      <xdr:rowOff>135796</xdr:rowOff>
    </xdr:to>
    <xdr:sp macro="" textlink="">
      <xdr:nvSpPr>
        <xdr:cNvPr id="524" name="円/楕円 523"/>
        <xdr:cNvSpPr/>
      </xdr:nvSpPr>
      <xdr:spPr>
        <a:xfrm>
          <a:off x="13652500" y="654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126923</xdr:rowOff>
    </xdr:from>
    <xdr:ext cx="469744" cy="259045"/>
    <xdr:sp macro="" textlink="">
      <xdr:nvSpPr>
        <xdr:cNvPr id="525" name="テキスト ボックス 524"/>
        <xdr:cNvSpPr txBox="1"/>
      </xdr:nvSpPr>
      <xdr:spPr>
        <a:xfrm>
          <a:off x="13468427" y="664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79802</xdr:rowOff>
    </xdr:from>
    <xdr:to>
      <xdr:col>18</xdr:col>
      <xdr:colOff>492125</xdr:colOff>
      <xdr:row>39</xdr:row>
      <xdr:rowOff>9952</xdr:rowOff>
    </xdr:to>
    <xdr:sp macro="" textlink="">
      <xdr:nvSpPr>
        <xdr:cNvPr id="526" name="円/楕円 525"/>
        <xdr:cNvSpPr/>
      </xdr:nvSpPr>
      <xdr:spPr>
        <a:xfrm>
          <a:off x="12763500" y="659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1079</xdr:rowOff>
    </xdr:from>
    <xdr:ext cx="378565" cy="259045"/>
    <xdr:sp macro="" textlink="">
      <xdr:nvSpPr>
        <xdr:cNvPr id="527" name="テキスト ボックス 526"/>
        <xdr:cNvSpPr txBox="1"/>
      </xdr:nvSpPr>
      <xdr:spPr>
        <a:xfrm>
          <a:off x="12625017" y="6687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8" name="直線コネクタ 53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9" name="テキスト ボックス 53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0" name="直線コネクタ 53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41" name="テキスト ボックス 54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3" name="テキスト ボックス 54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4" name="直線コネクタ 54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5" name="テキスト ボックス 54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6" name="直線コネクタ 54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7" name="テキスト ボックス 54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9" name="テキスト ボックス 54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51" name="直線コネクタ 550"/>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3" name="直線コネクタ 55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4"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5" name="直線コネクタ 554"/>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6" name="直線コネクタ 55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8" name="フローチャート : 判断 55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9" name="直線コネクタ 55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60" name="フローチャート : 判断 559"/>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1" name="テキスト ボックス 560"/>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2" name="直線コネクタ 56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3" name="フローチャート : 判断 562"/>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4" name="テキスト ボックス 563"/>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5" name="直線コネクタ 56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6" name="フローチャート : 判断 565"/>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7" name="テキスト ボックス 566"/>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8" name="フローチャート : 判断 567"/>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9" name="テキスト ボックス 568"/>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5" name="円/楕円 57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7" name="円/楕円 57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8" name="テキスト ボックス 577"/>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9" name="円/楕円 57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80" name="テキスト ボックス 579"/>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81" name="円/楕円 58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2" name="テキスト ボックス 581"/>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3" name="円/楕円 58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4" name="テキスト ボックス 583"/>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5" name="直線コネクタ 59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6" name="テキスト ボックス 59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7" name="直線コネクタ 59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8" name="テキスト ボックス 59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9" name="直線コネクタ 59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0" name="テキスト ボックス 59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1" name="直線コネクタ 60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2" name="テキスト ボックス 60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3" name="直線コネクタ 60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4" name="テキスト ボックス 60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8" name="直線コネクタ 607"/>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9"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10" name="直線コネクタ 609"/>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11"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2" name="直線コネクタ 611"/>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37154</xdr:rowOff>
    </xdr:from>
    <xdr:to>
      <xdr:col>23</xdr:col>
      <xdr:colOff>517525</xdr:colOff>
      <xdr:row>77</xdr:row>
      <xdr:rowOff>65584</xdr:rowOff>
    </xdr:to>
    <xdr:cxnSp macro="">
      <xdr:nvCxnSpPr>
        <xdr:cNvPr id="613" name="直線コネクタ 612"/>
        <xdr:cNvCxnSpPr/>
      </xdr:nvCxnSpPr>
      <xdr:spPr>
        <a:xfrm flipV="1">
          <a:off x="15481300" y="13238804"/>
          <a:ext cx="838200" cy="2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4"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5" name="フローチャート : 判断 614"/>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65584</xdr:rowOff>
    </xdr:from>
    <xdr:to>
      <xdr:col>22</xdr:col>
      <xdr:colOff>365125</xdr:colOff>
      <xdr:row>77</xdr:row>
      <xdr:rowOff>76961</xdr:rowOff>
    </xdr:to>
    <xdr:cxnSp macro="">
      <xdr:nvCxnSpPr>
        <xdr:cNvPr id="616" name="直線コネクタ 615"/>
        <xdr:cNvCxnSpPr/>
      </xdr:nvCxnSpPr>
      <xdr:spPr>
        <a:xfrm flipV="1">
          <a:off x="14592300" y="13267234"/>
          <a:ext cx="889000" cy="1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7" name="フローチャート : 判断 616"/>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160146</xdr:rowOff>
    </xdr:from>
    <xdr:ext cx="534377" cy="259045"/>
    <xdr:sp macro="" textlink="">
      <xdr:nvSpPr>
        <xdr:cNvPr id="618" name="テキスト ボックス 617"/>
        <xdr:cNvSpPr txBox="1"/>
      </xdr:nvSpPr>
      <xdr:spPr>
        <a:xfrm>
          <a:off x="15214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76961</xdr:rowOff>
    </xdr:from>
    <xdr:to>
      <xdr:col>21</xdr:col>
      <xdr:colOff>161925</xdr:colOff>
      <xdr:row>77</xdr:row>
      <xdr:rowOff>87961</xdr:rowOff>
    </xdr:to>
    <xdr:cxnSp macro="">
      <xdr:nvCxnSpPr>
        <xdr:cNvPr id="619" name="直線コネクタ 618"/>
        <xdr:cNvCxnSpPr/>
      </xdr:nvCxnSpPr>
      <xdr:spPr>
        <a:xfrm flipV="1">
          <a:off x="13703300" y="13278611"/>
          <a:ext cx="889000" cy="1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20" name="フローチャート : 判断 619"/>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171028</xdr:rowOff>
    </xdr:from>
    <xdr:ext cx="534377" cy="259045"/>
    <xdr:sp macro="" textlink="">
      <xdr:nvSpPr>
        <xdr:cNvPr id="621" name="テキスト ボックス 620"/>
        <xdr:cNvSpPr txBox="1"/>
      </xdr:nvSpPr>
      <xdr:spPr>
        <a:xfrm>
          <a:off x="14325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87961</xdr:rowOff>
    </xdr:from>
    <xdr:to>
      <xdr:col>19</xdr:col>
      <xdr:colOff>644525</xdr:colOff>
      <xdr:row>77</xdr:row>
      <xdr:rowOff>114283</xdr:rowOff>
    </xdr:to>
    <xdr:cxnSp macro="">
      <xdr:nvCxnSpPr>
        <xdr:cNvPr id="622" name="直線コネクタ 621"/>
        <xdr:cNvCxnSpPr/>
      </xdr:nvCxnSpPr>
      <xdr:spPr>
        <a:xfrm flipV="1">
          <a:off x="12814300" y="13289611"/>
          <a:ext cx="889000" cy="2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3" name="フローチャート : 判断 622"/>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168978</xdr:rowOff>
    </xdr:from>
    <xdr:ext cx="534377" cy="259045"/>
    <xdr:sp macro="" textlink="">
      <xdr:nvSpPr>
        <xdr:cNvPr id="624" name="テキスト ボックス 623"/>
        <xdr:cNvSpPr txBox="1"/>
      </xdr:nvSpPr>
      <xdr:spPr>
        <a:xfrm>
          <a:off x="13436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5" name="フローチャート : 判断 624"/>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168166</xdr:rowOff>
    </xdr:from>
    <xdr:ext cx="534377" cy="259045"/>
    <xdr:sp macro="" textlink="">
      <xdr:nvSpPr>
        <xdr:cNvPr id="626" name="テキスト ボックス 625"/>
        <xdr:cNvSpPr txBox="1"/>
      </xdr:nvSpPr>
      <xdr:spPr>
        <a:xfrm>
          <a:off x="12547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157804</xdr:rowOff>
    </xdr:from>
    <xdr:to>
      <xdr:col>23</xdr:col>
      <xdr:colOff>568325</xdr:colOff>
      <xdr:row>77</xdr:row>
      <xdr:rowOff>87954</xdr:rowOff>
    </xdr:to>
    <xdr:sp macro="" textlink="">
      <xdr:nvSpPr>
        <xdr:cNvPr id="632" name="円/楕円 631"/>
        <xdr:cNvSpPr/>
      </xdr:nvSpPr>
      <xdr:spPr>
        <a:xfrm>
          <a:off x="16268700" y="1318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9231</xdr:rowOff>
    </xdr:from>
    <xdr:ext cx="534377" cy="259045"/>
    <xdr:sp macro="" textlink="">
      <xdr:nvSpPr>
        <xdr:cNvPr id="633" name="公債費該当値テキスト"/>
        <xdr:cNvSpPr txBox="1"/>
      </xdr:nvSpPr>
      <xdr:spPr>
        <a:xfrm>
          <a:off x="16370300" y="1303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91,915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14784</xdr:rowOff>
    </xdr:from>
    <xdr:to>
      <xdr:col>22</xdr:col>
      <xdr:colOff>415925</xdr:colOff>
      <xdr:row>77</xdr:row>
      <xdr:rowOff>116384</xdr:rowOff>
    </xdr:to>
    <xdr:sp macro="" textlink="">
      <xdr:nvSpPr>
        <xdr:cNvPr id="634" name="円/楕円 633"/>
        <xdr:cNvSpPr/>
      </xdr:nvSpPr>
      <xdr:spPr>
        <a:xfrm>
          <a:off x="15430500" y="132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132911</xdr:rowOff>
    </xdr:from>
    <xdr:ext cx="534377" cy="259045"/>
    <xdr:sp macro="" textlink="">
      <xdr:nvSpPr>
        <xdr:cNvPr id="635" name="テキスト ボックス 634"/>
        <xdr:cNvSpPr txBox="1"/>
      </xdr:nvSpPr>
      <xdr:spPr>
        <a:xfrm>
          <a:off x="15214111" y="1299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84,453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26161</xdr:rowOff>
    </xdr:from>
    <xdr:to>
      <xdr:col>21</xdr:col>
      <xdr:colOff>212725</xdr:colOff>
      <xdr:row>77</xdr:row>
      <xdr:rowOff>127761</xdr:rowOff>
    </xdr:to>
    <xdr:sp macro="" textlink="">
      <xdr:nvSpPr>
        <xdr:cNvPr id="636" name="円/楕円 635"/>
        <xdr:cNvSpPr/>
      </xdr:nvSpPr>
      <xdr:spPr>
        <a:xfrm>
          <a:off x="14541500" y="132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144288</xdr:rowOff>
    </xdr:from>
    <xdr:ext cx="534377" cy="259045"/>
    <xdr:sp macro="" textlink="">
      <xdr:nvSpPr>
        <xdr:cNvPr id="637" name="テキスト ボックス 636"/>
        <xdr:cNvSpPr txBox="1"/>
      </xdr:nvSpPr>
      <xdr:spPr>
        <a:xfrm>
          <a:off x="14325111" y="1300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81,467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37161</xdr:rowOff>
    </xdr:from>
    <xdr:to>
      <xdr:col>20</xdr:col>
      <xdr:colOff>9525</xdr:colOff>
      <xdr:row>77</xdr:row>
      <xdr:rowOff>138761</xdr:rowOff>
    </xdr:to>
    <xdr:sp macro="" textlink="">
      <xdr:nvSpPr>
        <xdr:cNvPr id="638" name="円/楕円 637"/>
        <xdr:cNvSpPr/>
      </xdr:nvSpPr>
      <xdr:spPr>
        <a:xfrm>
          <a:off x="13652500" y="132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155288</xdr:rowOff>
    </xdr:from>
    <xdr:ext cx="534377" cy="259045"/>
    <xdr:sp macro="" textlink="">
      <xdr:nvSpPr>
        <xdr:cNvPr id="639" name="テキスト ボックス 638"/>
        <xdr:cNvSpPr txBox="1"/>
      </xdr:nvSpPr>
      <xdr:spPr>
        <a:xfrm>
          <a:off x="13436111" y="1301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78,580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63483</xdr:rowOff>
    </xdr:from>
    <xdr:to>
      <xdr:col>18</xdr:col>
      <xdr:colOff>492125</xdr:colOff>
      <xdr:row>77</xdr:row>
      <xdr:rowOff>165083</xdr:rowOff>
    </xdr:to>
    <xdr:sp macro="" textlink="">
      <xdr:nvSpPr>
        <xdr:cNvPr id="640" name="円/楕円 639"/>
        <xdr:cNvSpPr/>
      </xdr:nvSpPr>
      <xdr:spPr>
        <a:xfrm>
          <a:off x="12763500" y="1326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10160</xdr:rowOff>
    </xdr:from>
    <xdr:ext cx="534377" cy="259045"/>
    <xdr:sp macro="" textlink="">
      <xdr:nvSpPr>
        <xdr:cNvPr id="641" name="テキスト ボックス 640"/>
        <xdr:cNvSpPr txBox="1"/>
      </xdr:nvSpPr>
      <xdr:spPr>
        <a:xfrm>
          <a:off x="12547111" y="130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2" name="直線コネクタ 6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3" name="テキスト ボックス 6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4" name="直線コネクタ 6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5" name="テキスト ボックス 65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7" name="テキスト ボックス 65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8" name="直線コネクタ 6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9" name="テキスト ボックス 65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0" name="直線コネクタ 6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1" name="テキスト ボックス 66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5" name="直線コネクタ 664"/>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6"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7" name="直線コネクタ 666"/>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8"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9" name="直線コネクタ 668"/>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48115</xdr:rowOff>
    </xdr:from>
    <xdr:to>
      <xdr:col>23</xdr:col>
      <xdr:colOff>517525</xdr:colOff>
      <xdr:row>97</xdr:row>
      <xdr:rowOff>48626</xdr:rowOff>
    </xdr:to>
    <xdr:cxnSp macro="">
      <xdr:nvCxnSpPr>
        <xdr:cNvPr id="670" name="直線コネクタ 669"/>
        <xdr:cNvCxnSpPr/>
      </xdr:nvCxnSpPr>
      <xdr:spPr>
        <a:xfrm>
          <a:off x="15481300" y="16678765"/>
          <a:ext cx="838200" cy="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154119</xdr:rowOff>
    </xdr:from>
    <xdr:ext cx="534377" cy="259045"/>
    <xdr:sp macro="" textlink="">
      <xdr:nvSpPr>
        <xdr:cNvPr id="671" name="積立金平均値テキスト"/>
        <xdr:cNvSpPr txBox="1"/>
      </xdr:nvSpPr>
      <xdr:spPr>
        <a:xfrm>
          <a:off x="16370300" y="1678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2" name="フローチャート : 判断 671"/>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54660</xdr:rowOff>
    </xdr:from>
    <xdr:to>
      <xdr:col>22</xdr:col>
      <xdr:colOff>365125</xdr:colOff>
      <xdr:row>97</xdr:row>
      <xdr:rowOff>48115</xdr:rowOff>
    </xdr:to>
    <xdr:cxnSp macro="">
      <xdr:nvCxnSpPr>
        <xdr:cNvPr id="673" name="直線コネクタ 672"/>
        <xdr:cNvCxnSpPr/>
      </xdr:nvCxnSpPr>
      <xdr:spPr>
        <a:xfrm>
          <a:off x="14592300" y="16342410"/>
          <a:ext cx="889000" cy="33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4" name="フローチャート : 判断 673"/>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104146</xdr:rowOff>
    </xdr:from>
    <xdr:ext cx="534377" cy="259045"/>
    <xdr:sp macro="" textlink="">
      <xdr:nvSpPr>
        <xdr:cNvPr id="675" name="テキスト ボックス 674"/>
        <xdr:cNvSpPr txBox="1"/>
      </xdr:nvSpPr>
      <xdr:spPr>
        <a:xfrm>
          <a:off x="15214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54660</xdr:rowOff>
    </xdr:from>
    <xdr:to>
      <xdr:col>21</xdr:col>
      <xdr:colOff>161925</xdr:colOff>
      <xdr:row>96</xdr:row>
      <xdr:rowOff>131814</xdr:rowOff>
    </xdr:to>
    <xdr:cxnSp macro="">
      <xdr:nvCxnSpPr>
        <xdr:cNvPr id="676" name="直線コネクタ 675"/>
        <xdr:cNvCxnSpPr/>
      </xdr:nvCxnSpPr>
      <xdr:spPr>
        <a:xfrm flipV="1">
          <a:off x="13703300" y="16342410"/>
          <a:ext cx="889000" cy="24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7" name="フローチャート : 判断 676"/>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23337</xdr:rowOff>
    </xdr:from>
    <xdr:ext cx="534377" cy="259045"/>
    <xdr:sp macro="" textlink="">
      <xdr:nvSpPr>
        <xdr:cNvPr id="678" name="テキスト ボックス 677"/>
        <xdr:cNvSpPr txBox="1"/>
      </xdr:nvSpPr>
      <xdr:spPr>
        <a:xfrm>
          <a:off x="14325111" y="168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117351</xdr:rowOff>
    </xdr:from>
    <xdr:to>
      <xdr:col>19</xdr:col>
      <xdr:colOff>644525</xdr:colOff>
      <xdr:row>96</xdr:row>
      <xdr:rowOff>131814</xdr:rowOff>
    </xdr:to>
    <xdr:cxnSp macro="">
      <xdr:nvCxnSpPr>
        <xdr:cNvPr id="679" name="直線コネクタ 678"/>
        <xdr:cNvCxnSpPr/>
      </xdr:nvCxnSpPr>
      <xdr:spPr>
        <a:xfrm>
          <a:off x="12814300" y="16576551"/>
          <a:ext cx="889000" cy="1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80" name="フローチャート : 判断 679"/>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41183</xdr:rowOff>
    </xdr:from>
    <xdr:ext cx="534377" cy="259045"/>
    <xdr:sp macro="" textlink="">
      <xdr:nvSpPr>
        <xdr:cNvPr id="681" name="テキスト ボックス 680"/>
        <xdr:cNvSpPr txBox="1"/>
      </xdr:nvSpPr>
      <xdr:spPr>
        <a:xfrm>
          <a:off x="13436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2" name="フローチャート : 判断 681"/>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5315</xdr:rowOff>
    </xdr:from>
    <xdr:ext cx="534377" cy="259045"/>
    <xdr:sp macro="" textlink="">
      <xdr:nvSpPr>
        <xdr:cNvPr id="683" name="テキスト ボックス 682"/>
        <xdr:cNvSpPr txBox="1"/>
      </xdr:nvSpPr>
      <xdr:spPr>
        <a:xfrm>
          <a:off x="12547111" y="1663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169276</xdr:rowOff>
    </xdr:from>
    <xdr:to>
      <xdr:col>23</xdr:col>
      <xdr:colOff>568325</xdr:colOff>
      <xdr:row>97</xdr:row>
      <xdr:rowOff>99426</xdr:rowOff>
    </xdr:to>
    <xdr:sp macro="" textlink="">
      <xdr:nvSpPr>
        <xdr:cNvPr id="689" name="円/楕円 688"/>
        <xdr:cNvSpPr/>
      </xdr:nvSpPr>
      <xdr:spPr>
        <a:xfrm>
          <a:off x="16268700" y="1662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20703</xdr:rowOff>
    </xdr:from>
    <xdr:ext cx="534377" cy="259045"/>
    <xdr:sp macro="" textlink="">
      <xdr:nvSpPr>
        <xdr:cNvPr id="690" name="積立金該当値テキスト"/>
        <xdr:cNvSpPr txBox="1"/>
      </xdr:nvSpPr>
      <xdr:spPr>
        <a:xfrm>
          <a:off x="16370300" y="164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44,452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168765</xdr:rowOff>
    </xdr:from>
    <xdr:to>
      <xdr:col>22</xdr:col>
      <xdr:colOff>415925</xdr:colOff>
      <xdr:row>97</xdr:row>
      <xdr:rowOff>98915</xdr:rowOff>
    </xdr:to>
    <xdr:sp macro="" textlink="">
      <xdr:nvSpPr>
        <xdr:cNvPr id="691" name="円/楕円 690"/>
        <xdr:cNvSpPr/>
      </xdr:nvSpPr>
      <xdr:spPr>
        <a:xfrm>
          <a:off x="15430500" y="166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115442</xdr:rowOff>
    </xdr:from>
    <xdr:ext cx="534377" cy="259045"/>
    <xdr:sp macro="" textlink="">
      <xdr:nvSpPr>
        <xdr:cNvPr id="692" name="テキスト ボックス 691"/>
        <xdr:cNvSpPr txBox="1"/>
      </xdr:nvSpPr>
      <xdr:spPr>
        <a:xfrm>
          <a:off x="15214111" y="1640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44,519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3860</xdr:rowOff>
    </xdr:from>
    <xdr:to>
      <xdr:col>21</xdr:col>
      <xdr:colOff>212725</xdr:colOff>
      <xdr:row>95</xdr:row>
      <xdr:rowOff>105460</xdr:rowOff>
    </xdr:to>
    <xdr:sp macro="" textlink="">
      <xdr:nvSpPr>
        <xdr:cNvPr id="693" name="円/楕円 692"/>
        <xdr:cNvSpPr/>
      </xdr:nvSpPr>
      <xdr:spPr>
        <a:xfrm>
          <a:off x="14541500" y="162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121987</xdr:rowOff>
    </xdr:from>
    <xdr:ext cx="534377" cy="259045"/>
    <xdr:sp macro="" textlink="">
      <xdr:nvSpPr>
        <xdr:cNvPr id="694" name="テキスト ボックス 693"/>
        <xdr:cNvSpPr txBox="1"/>
      </xdr:nvSpPr>
      <xdr:spPr>
        <a:xfrm>
          <a:off x="14325111" y="1606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88,660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81014</xdr:rowOff>
    </xdr:from>
    <xdr:to>
      <xdr:col>20</xdr:col>
      <xdr:colOff>9525</xdr:colOff>
      <xdr:row>97</xdr:row>
      <xdr:rowOff>11164</xdr:rowOff>
    </xdr:to>
    <xdr:sp macro="" textlink="">
      <xdr:nvSpPr>
        <xdr:cNvPr id="695" name="円/楕円 694"/>
        <xdr:cNvSpPr/>
      </xdr:nvSpPr>
      <xdr:spPr>
        <a:xfrm>
          <a:off x="13652500" y="165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27691</xdr:rowOff>
    </xdr:from>
    <xdr:ext cx="534377" cy="259045"/>
    <xdr:sp macro="" textlink="">
      <xdr:nvSpPr>
        <xdr:cNvPr id="696" name="テキスト ボックス 695"/>
        <xdr:cNvSpPr txBox="1"/>
      </xdr:nvSpPr>
      <xdr:spPr>
        <a:xfrm>
          <a:off x="13436111" y="163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56,035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66551</xdr:rowOff>
    </xdr:from>
    <xdr:to>
      <xdr:col>18</xdr:col>
      <xdr:colOff>492125</xdr:colOff>
      <xdr:row>96</xdr:row>
      <xdr:rowOff>168151</xdr:rowOff>
    </xdr:to>
    <xdr:sp macro="" textlink="">
      <xdr:nvSpPr>
        <xdr:cNvPr id="697" name="円/楕円 696"/>
        <xdr:cNvSpPr/>
      </xdr:nvSpPr>
      <xdr:spPr>
        <a:xfrm>
          <a:off x="12763500" y="1652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13228</xdr:rowOff>
    </xdr:from>
    <xdr:ext cx="534377" cy="259045"/>
    <xdr:sp macro="" textlink="">
      <xdr:nvSpPr>
        <xdr:cNvPr id="698" name="テキスト ボックス 697"/>
        <xdr:cNvSpPr txBox="1"/>
      </xdr:nvSpPr>
      <xdr:spPr>
        <a:xfrm>
          <a:off x="12547111" y="1630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9" name="直線コネクタ 70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0" name="テキスト ボックス 70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1" name="直線コネクタ 71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2" name="テキスト ボックス 71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4" name="テキスト ボックス 71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5" name="直線コネクタ 71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6" name="テキスト ボックス 71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7" name="直線コネクタ 71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8" name="テキスト ボックス 71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20" name="テキスト ボックス 719"/>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2" name="直線コネクタ 721"/>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3"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4" name="直線コネクタ 72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5"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6" name="直線コネクタ 725"/>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130690</xdr:rowOff>
    </xdr:from>
    <xdr:to>
      <xdr:col>32</xdr:col>
      <xdr:colOff>187325</xdr:colOff>
      <xdr:row>39</xdr:row>
      <xdr:rowOff>44</xdr:rowOff>
    </xdr:to>
    <xdr:cxnSp macro="">
      <xdr:nvCxnSpPr>
        <xdr:cNvPr id="727" name="直線コネクタ 726"/>
        <xdr:cNvCxnSpPr/>
      </xdr:nvCxnSpPr>
      <xdr:spPr>
        <a:xfrm>
          <a:off x="21323300" y="6645790"/>
          <a:ext cx="838200" cy="4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106418</xdr:rowOff>
    </xdr:from>
    <xdr:ext cx="469744" cy="259045"/>
    <xdr:sp macro="" textlink="">
      <xdr:nvSpPr>
        <xdr:cNvPr id="728" name="投資及び出資金平均値テキスト"/>
        <xdr:cNvSpPr txBox="1"/>
      </xdr:nvSpPr>
      <xdr:spPr>
        <a:xfrm>
          <a:off x="22212300" y="6621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9" name="フローチャート : 判断 728"/>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130690</xdr:rowOff>
    </xdr:from>
    <xdr:to>
      <xdr:col>31</xdr:col>
      <xdr:colOff>34925</xdr:colOff>
      <xdr:row>38</xdr:row>
      <xdr:rowOff>148520</xdr:rowOff>
    </xdr:to>
    <xdr:cxnSp macro="">
      <xdr:nvCxnSpPr>
        <xdr:cNvPr id="730" name="直線コネクタ 729"/>
        <xdr:cNvCxnSpPr/>
      </xdr:nvCxnSpPr>
      <xdr:spPr>
        <a:xfrm flipV="1">
          <a:off x="20434300" y="6645790"/>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31" name="フローチャート : 判断 730"/>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53915</xdr:rowOff>
    </xdr:from>
    <xdr:ext cx="469744" cy="259045"/>
    <xdr:sp macro="" textlink="">
      <xdr:nvSpPr>
        <xdr:cNvPr id="732" name="テキスト ボックス 731"/>
        <xdr:cNvSpPr txBox="1"/>
      </xdr:nvSpPr>
      <xdr:spPr>
        <a:xfrm>
          <a:off x="21088427" y="674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108496</xdr:rowOff>
    </xdr:from>
    <xdr:to>
      <xdr:col>29</xdr:col>
      <xdr:colOff>517525</xdr:colOff>
      <xdr:row>38</xdr:row>
      <xdr:rowOff>148520</xdr:rowOff>
    </xdr:to>
    <xdr:cxnSp macro="">
      <xdr:nvCxnSpPr>
        <xdr:cNvPr id="733" name="直線コネクタ 732"/>
        <xdr:cNvCxnSpPr/>
      </xdr:nvCxnSpPr>
      <xdr:spPr>
        <a:xfrm>
          <a:off x="19545300" y="6623596"/>
          <a:ext cx="889000" cy="4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4" name="フローチャート : 判断 733"/>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52926</xdr:rowOff>
    </xdr:from>
    <xdr:ext cx="469744" cy="259045"/>
    <xdr:sp macro="" textlink="">
      <xdr:nvSpPr>
        <xdr:cNvPr id="735" name="テキスト ボックス 734"/>
        <xdr:cNvSpPr txBox="1"/>
      </xdr:nvSpPr>
      <xdr:spPr>
        <a:xfrm>
          <a:off x="20199427" y="673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108496</xdr:rowOff>
    </xdr:from>
    <xdr:to>
      <xdr:col>28</xdr:col>
      <xdr:colOff>314325</xdr:colOff>
      <xdr:row>38</xdr:row>
      <xdr:rowOff>170732</xdr:rowOff>
    </xdr:to>
    <xdr:cxnSp macro="">
      <xdr:nvCxnSpPr>
        <xdr:cNvPr id="736" name="直線コネクタ 735"/>
        <xdr:cNvCxnSpPr/>
      </xdr:nvCxnSpPr>
      <xdr:spPr>
        <a:xfrm flipV="1">
          <a:off x="18656300" y="6623596"/>
          <a:ext cx="889000" cy="6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7" name="フローチャート : 判断 736"/>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56564</xdr:rowOff>
    </xdr:from>
    <xdr:ext cx="469744" cy="259045"/>
    <xdr:sp macro="" textlink="">
      <xdr:nvSpPr>
        <xdr:cNvPr id="738" name="テキスト ボックス 737"/>
        <xdr:cNvSpPr txBox="1"/>
      </xdr:nvSpPr>
      <xdr:spPr>
        <a:xfrm>
          <a:off x="19310427" y="674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9" name="フローチャート : 判断 738"/>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57173</xdr:rowOff>
    </xdr:from>
    <xdr:ext cx="469744" cy="259045"/>
    <xdr:sp macro="" textlink="">
      <xdr:nvSpPr>
        <xdr:cNvPr id="740" name="テキスト ボックス 739"/>
        <xdr:cNvSpPr txBox="1"/>
      </xdr:nvSpPr>
      <xdr:spPr>
        <a:xfrm>
          <a:off x="18421427" y="674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120694</xdr:rowOff>
    </xdr:from>
    <xdr:to>
      <xdr:col>32</xdr:col>
      <xdr:colOff>238125</xdr:colOff>
      <xdr:row>39</xdr:row>
      <xdr:rowOff>50844</xdr:rowOff>
    </xdr:to>
    <xdr:sp macro="" textlink="">
      <xdr:nvSpPr>
        <xdr:cNvPr id="746" name="円/楕円 745"/>
        <xdr:cNvSpPr/>
      </xdr:nvSpPr>
      <xdr:spPr>
        <a:xfrm>
          <a:off x="22110700" y="663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80072</xdr:rowOff>
    </xdr:from>
    <xdr:ext cx="469744" cy="259045"/>
    <xdr:sp macro="" textlink="">
      <xdr:nvSpPr>
        <xdr:cNvPr id="747" name="投資及び出資金該当値テキスト"/>
        <xdr:cNvSpPr txBox="1"/>
      </xdr:nvSpPr>
      <xdr:spPr>
        <a:xfrm>
          <a:off x="22212300" y="642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79890</xdr:rowOff>
    </xdr:from>
    <xdr:to>
      <xdr:col>31</xdr:col>
      <xdr:colOff>85725</xdr:colOff>
      <xdr:row>39</xdr:row>
      <xdr:rowOff>10040</xdr:rowOff>
    </xdr:to>
    <xdr:sp macro="" textlink="">
      <xdr:nvSpPr>
        <xdr:cNvPr id="748" name="円/楕円 747"/>
        <xdr:cNvSpPr/>
      </xdr:nvSpPr>
      <xdr:spPr>
        <a:xfrm>
          <a:off x="21272500" y="659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26566</xdr:rowOff>
    </xdr:from>
    <xdr:ext cx="469744" cy="259045"/>
    <xdr:sp macro="" textlink="">
      <xdr:nvSpPr>
        <xdr:cNvPr id="749" name="テキスト ボックス 748"/>
        <xdr:cNvSpPr txBox="1"/>
      </xdr:nvSpPr>
      <xdr:spPr>
        <a:xfrm>
          <a:off x="21088427" y="637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97720</xdr:rowOff>
    </xdr:from>
    <xdr:to>
      <xdr:col>29</xdr:col>
      <xdr:colOff>568325</xdr:colOff>
      <xdr:row>39</xdr:row>
      <xdr:rowOff>27870</xdr:rowOff>
    </xdr:to>
    <xdr:sp macro="" textlink="">
      <xdr:nvSpPr>
        <xdr:cNvPr id="750" name="円/楕円 749"/>
        <xdr:cNvSpPr/>
      </xdr:nvSpPr>
      <xdr:spPr>
        <a:xfrm>
          <a:off x="20383500" y="661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44397</xdr:rowOff>
    </xdr:from>
    <xdr:ext cx="469744" cy="259045"/>
    <xdr:sp macro="" textlink="">
      <xdr:nvSpPr>
        <xdr:cNvPr id="751" name="テキスト ボックス 750"/>
        <xdr:cNvSpPr txBox="1"/>
      </xdr:nvSpPr>
      <xdr:spPr>
        <a:xfrm>
          <a:off x="20199427" y="638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57696</xdr:rowOff>
    </xdr:from>
    <xdr:to>
      <xdr:col>28</xdr:col>
      <xdr:colOff>365125</xdr:colOff>
      <xdr:row>38</xdr:row>
      <xdr:rowOff>159296</xdr:rowOff>
    </xdr:to>
    <xdr:sp macro="" textlink="">
      <xdr:nvSpPr>
        <xdr:cNvPr id="752" name="円/楕円 751"/>
        <xdr:cNvSpPr/>
      </xdr:nvSpPr>
      <xdr:spPr>
        <a:xfrm>
          <a:off x="19494500" y="65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4373</xdr:rowOff>
    </xdr:from>
    <xdr:ext cx="469744" cy="259045"/>
    <xdr:sp macro="" textlink="">
      <xdr:nvSpPr>
        <xdr:cNvPr id="753" name="テキスト ボックス 752"/>
        <xdr:cNvSpPr txBox="1"/>
      </xdr:nvSpPr>
      <xdr:spPr>
        <a:xfrm>
          <a:off x="19310427" y="634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119932</xdr:rowOff>
    </xdr:from>
    <xdr:to>
      <xdr:col>27</xdr:col>
      <xdr:colOff>161925</xdr:colOff>
      <xdr:row>39</xdr:row>
      <xdr:rowOff>50082</xdr:rowOff>
    </xdr:to>
    <xdr:sp macro="" textlink="">
      <xdr:nvSpPr>
        <xdr:cNvPr id="754" name="円/楕円 753"/>
        <xdr:cNvSpPr/>
      </xdr:nvSpPr>
      <xdr:spPr>
        <a:xfrm>
          <a:off x="18605500" y="66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66610</xdr:rowOff>
    </xdr:from>
    <xdr:ext cx="469744" cy="259045"/>
    <xdr:sp macro="" textlink="">
      <xdr:nvSpPr>
        <xdr:cNvPr id="755" name="テキスト ボックス 754"/>
        <xdr:cNvSpPr txBox="1"/>
      </xdr:nvSpPr>
      <xdr:spPr>
        <a:xfrm>
          <a:off x="18421427" y="641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9" name="テキスト ボックス 76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1" name="テキスト ボックス 77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3" name="テキスト ボックス 77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81" name="直線コネクタ 780"/>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4"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5" name="直線コネクタ 784"/>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86" name="直線コネクタ 78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7"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8" name="フローチャート : 判断 787"/>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89" name="直線コネクタ 78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90" name="フローチャート : 判断 789"/>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91" name="テキスト ボックス 790"/>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92" name="直線コネクタ 79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3" name="フローチャート : 判断 792"/>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4" name="テキスト ボックス 793"/>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95" name="直線コネクタ 79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6" name="フローチャート : 判断 795"/>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7" name="テキスト ボックス 796"/>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8" name="フローチャート : 判断 797"/>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9" name="テキスト ボックス 798"/>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5" name="円/楕円 80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806"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07" name="円/楕円 80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08" name="テキスト ボックス 807"/>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09" name="円/楕円 80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0" name="テキスト ボックス 809"/>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1" name="円/楕円 81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12" name="テキスト ボックス 811"/>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13" name="円/楕円 81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14" name="テキスト ボックス 813"/>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6" name="直線コネクタ 82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7" name="テキスト ボックス 82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8" name="直線コネクタ 82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9" name="テキスト ボックス 82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0" name="直線コネクタ 82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1" name="テキスト ボックス 83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2" name="直線コネクタ 83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3" name="テキスト ボックス 83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4" name="直線コネクタ 83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5" name="テキスト ボックス 83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6" name="直線コネクタ 83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7" name="テキスト ボックス 83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41" name="直線コネクタ 840"/>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2"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3" name="直線コネクタ 842"/>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4"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5" name="直線コネクタ 844"/>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121168</xdr:rowOff>
    </xdr:from>
    <xdr:to>
      <xdr:col>32</xdr:col>
      <xdr:colOff>187325</xdr:colOff>
      <xdr:row>76</xdr:row>
      <xdr:rowOff>149758</xdr:rowOff>
    </xdr:to>
    <xdr:cxnSp macro="">
      <xdr:nvCxnSpPr>
        <xdr:cNvPr id="846" name="直線コネクタ 845"/>
        <xdr:cNvCxnSpPr/>
      </xdr:nvCxnSpPr>
      <xdr:spPr>
        <a:xfrm flipV="1">
          <a:off x="21323300" y="13151368"/>
          <a:ext cx="838200" cy="2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7"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8" name="フローチャート : 判断 847"/>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149758</xdr:rowOff>
    </xdr:from>
    <xdr:to>
      <xdr:col>31</xdr:col>
      <xdr:colOff>34925</xdr:colOff>
      <xdr:row>77</xdr:row>
      <xdr:rowOff>19408</xdr:rowOff>
    </xdr:to>
    <xdr:cxnSp macro="">
      <xdr:nvCxnSpPr>
        <xdr:cNvPr id="849" name="直線コネクタ 848"/>
        <xdr:cNvCxnSpPr/>
      </xdr:nvCxnSpPr>
      <xdr:spPr>
        <a:xfrm flipV="1">
          <a:off x="20434300" y="13179958"/>
          <a:ext cx="889000" cy="4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50" name="フローチャート : 判断 849"/>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153747</xdr:rowOff>
    </xdr:from>
    <xdr:ext cx="534377" cy="259045"/>
    <xdr:sp macro="" textlink="">
      <xdr:nvSpPr>
        <xdr:cNvPr id="851" name="テキスト ボックス 850"/>
        <xdr:cNvSpPr txBox="1"/>
      </xdr:nvSpPr>
      <xdr:spPr>
        <a:xfrm>
          <a:off x="21056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17661</xdr:rowOff>
    </xdr:from>
    <xdr:to>
      <xdr:col>29</xdr:col>
      <xdr:colOff>517525</xdr:colOff>
      <xdr:row>77</xdr:row>
      <xdr:rowOff>19408</xdr:rowOff>
    </xdr:to>
    <xdr:cxnSp macro="">
      <xdr:nvCxnSpPr>
        <xdr:cNvPr id="852" name="直線コネクタ 851"/>
        <xdr:cNvCxnSpPr/>
      </xdr:nvCxnSpPr>
      <xdr:spPr>
        <a:xfrm>
          <a:off x="19545300" y="13219311"/>
          <a:ext cx="889000" cy="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3" name="フローチャート : 判断 852"/>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47742</xdr:rowOff>
    </xdr:from>
    <xdr:ext cx="534377" cy="259045"/>
    <xdr:sp macro="" textlink="">
      <xdr:nvSpPr>
        <xdr:cNvPr id="854" name="テキスト ボックス 853"/>
        <xdr:cNvSpPr txBox="1"/>
      </xdr:nvSpPr>
      <xdr:spPr>
        <a:xfrm>
          <a:off x="20167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17661</xdr:rowOff>
    </xdr:from>
    <xdr:to>
      <xdr:col>28</xdr:col>
      <xdr:colOff>314325</xdr:colOff>
      <xdr:row>77</xdr:row>
      <xdr:rowOff>80476</xdr:rowOff>
    </xdr:to>
    <xdr:cxnSp macro="">
      <xdr:nvCxnSpPr>
        <xdr:cNvPr id="855" name="直線コネクタ 854"/>
        <xdr:cNvCxnSpPr/>
      </xdr:nvCxnSpPr>
      <xdr:spPr>
        <a:xfrm flipV="1">
          <a:off x="18656300" y="13219311"/>
          <a:ext cx="889000" cy="6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6" name="フローチャート : 判断 855"/>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60151</xdr:rowOff>
    </xdr:from>
    <xdr:ext cx="534377" cy="259045"/>
    <xdr:sp macro="" textlink="">
      <xdr:nvSpPr>
        <xdr:cNvPr id="857" name="テキスト ボックス 856"/>
        <xdr:cNvSpPr txBox="1"/>
      </xdr:nvSpPr>
      <xdr:spPr>
        <a:xfrm>
          <a:off x="19278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8" name="フローチャート : 判断 857"/>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86702</xdr:rowOff>
    </xdr:from>
    <xdr:ext cx="534377" cy="259045"/>
    <xdr:sp macro="" textlink="">
      <xdr:nvSpPr>
        <xdr:cNvPr id="859" name="テキスト ボックス 858"/>
        <xdr:cNvSpPr txBox="1"/>
      </xdr:nvSpPr>
      <xdr:spPr>
        <a:xfrm>
          <a:off x="18389111" y="127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70368</xdr:rowOff>
    </xdr:from>
    <xdr:to>
      <xdr:col>32</xdr:col>
      <xdr:colOff>238125</xdr:colOff>
      <xdr:row>77</xdr:row>
      <xdr:rowOff>518</xdr:rowOff>
    </xdr:to>
    <xdr:sp macro="" textlink="">
      <xdr:nvSpPr>
        <xdr:cNvPr id="865" name="円/楕円 864"/>
        <xdr:cNvSpPr/>
      </xdr:nvSpPr>
      <xdr:spPr>
        <a:xfrm>
          <a:off x="22110700" y="1310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48795</xdr:rowOff>
    </xdr:from>
    <xdr:ext cx="534377" cy="259045"/>
    <xdr:sp macro="" textlink="">
      <xdr:nvSpPr>
        <xdr:cNvPr id="866" name="繰出金該当値テキスト"/>
        <xdr:cNvSpPr txBox="1"/>
      </xdr:nvSpPr>
      <xdr:spPr>
        <a:xfrm>
          <a:off x="22212300" y="1307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50,135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98958</xdr:rowOff>
    </xdr:from>
    <xdr:to>
      <xdr:col>31</xdr:col>
      <xdr:colOff>85725</xdr:colOff>
      <xdr:row>77</xdr:row>
      <xdr:rowOff>29108</xdr:rowOff>
    </xdr:to>
    <xdr:sp macro="" textlink="">
      <xdr:nvSpPr>
        <xdr:cNvPr id="867" name="円/楕円 866"/>
        <xdr:cNvSpPr/>
      </xdr:nvSpPr>
      <xdr:spPr>
        <a:xfrm>
          <a:off x="21272500" y="1312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20235</xdr:rowOff>
    </xdr:from>
    <xdr:ext cx="534377" cy="259045"/>
    <xdr:sp macro="" textlink="">
      <xdr:nvSpPr>
        <xdr:cNvPr id="868" name="テキスト ボックス 867"/>
        <xdr:cNvSpPr txBox="1"/>
      </xdr:nvSpPr>
      <xdr:spPr>
        <a:xfrm>
          <a:off x="21056111" y="1322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48,384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140058</xdr:rowOff>
    </xdr:from>
    <xdr:to>
      <xdr:col>29</xdr:col>
      <xdr:colOff>568325</xdr:colOff>
      <xdr:row>77</xdr:row>
      <xdr:rowOff>70208</xdr:rowOff>
    </xdr:to>
    <xdr:sp macro="" textlink="">
      <xdr:nvSpPr>
        <xdr:cNvPr id="869" name="円/楕円 868"/>
        <xdr:cNvSpPr/>
      </xdr:nvSpPr>
      <xdr:spPr>
        <a:xfrm>
          <a:off x="20383500" y="1317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61335</xdr:rowOff>
    </xdr:from>
    <xdr:ext cx="534377" cy="259045"/>
    <xdr:sp macro="" textlink="">
      <xdr:nvSpPr>
        <xdr:cNvPr id="870" name="テキスト ボックス 869"/>
        <xdr:cNvSpPr txBox="1"/>
      </xdr:nvSpPr>
      <xdr:spPr>
        <a:xfrm>
          <a:off x="20167111" y="1326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45,867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138311</xdr:rowOff>
    </xdr:from>
    <xdr:to>
      <xdr:col>28</xdr:col>
      <xdr:colOff>365125</xdr:colOff>
      <xdr:row>77</xdr:row>
      <xdr:rowOff>68461</xdr:rowOff>
    </xdr:to>
    <xdr:sp macro="" textlink="">
      <xdr:nvSpPr>
        <xdr:cNvPr id="871" name="円/楕円 870"/>
        <xdr:cNvSpPr/>
      </xdr:nvSpPr>
      <xdr:spPr>
        <a:xfrm>
          <a:off x="19494500" y="1316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59588</xdr:rowOff>
    </xdr:from>
    <xdr:ext cx="534377" cy="259045"/>
    <xdr:sp macro="" textlink="">
      <xdr:nvSpPr>
        <xdr:cNvPr id="872" name="テキスト ボックス 871"/>
        <xdr:cNvSpPr txBox="1"/>
      </xdr:nvSpPr>
      <xdr:spPr>
        <a:xfrm>
          <a:off x="19278111" y="1326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29676</xdr:rowOff>
    </xdr:from>
    <xdr:to>
      <xdr:col>27</xdr:col>
      <xdr:colOff>161925</xdr:colOff>
      <xdr:row>77</xdr:row>
      <xdr:rowOff>131276</xdr:rowOff>
    </xdr:to>
    <xdr:sp macro="" textlink="">
      <xdr:nvSpPr>
        <xdr:cNvPr id="873" name="円/楕円 872"/>
        <xdr:cNvSpPr/>
      </xdr:nvSpPr>
      <xdr:spPr>
        <a:xfrm>
          <a:off x="18605500" y="1323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122403</xdr:rowOff>
    </xdr:from>
    <xdr:ext cx="534377" cy="259045"/>
    <xdr:sp macro="" textlink="">
      <xdr:nvSpPr>
        <xdr:cNvPr id="874" name="テキスト ボックス 873"/>
        <xdr:cNvSpPr txBox="1"/>
      </xdr:nvSpPr>
      <xdr:spPr>
        <a:xfrm>
          <a:off x="18389111" y="133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42,127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5" name="直線コネクタ 88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6" name="テキスト ボックス 88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7" name="直線コネクタ 88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8" name="テキスト ボックス 88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90" name="テキスト ボックス 88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91" name="直線コネクタ 89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2" name="テキスト ボックス 89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3" name="直線コネクタ 89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4" name="テキスト ボックス 89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6" name="テキスト ボックス 89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8" name="直線コネクタ 897"/>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9"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900" name="直線コネクタ 89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901"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2" name="直線コネクタ 901"/>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3" name="直線コネクタ 90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4"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5" name="フローチャート : 判断 904"/>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6" name="直線コネクタ 90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7" name="フローチャート : 判断 906"/>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8" name="テキスト ボックス 907"/>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9" name="直線コネクタ 90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10" name="フローチャート : 判断 909"/>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11" name="テキスト ボックス 910"/>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2" name="直線コネクタ 91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3" name="フローチャート : 判断 912"/>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4" name="テキスト ボックス 913"/>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5" name="フローチャート : 判断 914"/>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6" name="テキスト ボックス 915"/>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2" name="円/楕円 92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3"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4" name="円/楕円 92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5" name="テキスト ボックス 924"/>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6" name="円/楕円 92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7" name="テキスト ボックス 926"/>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8" name="円/楕円 92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9" name="テキスト ボックス 928"/>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30" name="円/楕円 92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31" name="テキスト ボックス 930"/>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町村合併により職員数や公共施設が類似団体より多いため、人件費や物件費が高くなっている。</a:t>
          </a:r>
          <a:endParaRPr lang="ja-JP" altLang="ja-JP" sz="1400">
            <a:effectLst/>
          </a:endParaRPr>
        </a:p>
        <a:p>
          <a:r>
            <a:rPr kumimoji="1" lang="ja-JP" altLang="ja-JP" sz="1100">
              <a:solidFill>
                <a:schemeClr val="dk1"/>
              </a:solidFill>
              <a:effectLst/>
              <a:latin typeface="+mn-lt"/>
              <a:ea typeface="+mn-ea"/>
              <a:cs typeface="+mn-cs"/>
            </a:rPr>
            <a:t>また、学校等の教育施設の再編により、普通建設事業費も、類似団体と比較すると、高い割合となってい</a:t>
          </a:r>
          <a:r>
            <a:rPr kumimoji="1" lang="ja-JP" altLang="en-US" sz="1100">
              <a:solidFill>
                <a:schemeClr val="dk1"/>
              </a:solidFill>
              <a:effectLst/>
              <a:latin typeface="+mn-lt"/>
              <a:ea typeface="+mn-ea"/>
              <a:cs typeface="+mn-cs"/>
            </a:rPr>
            <a:t>たが、</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年度には大規模な新規事業が少なかったため、</a:t>
          </a:r>
          <a:r>
            <a:rPr kumimoji="1" lang="ja-JP" altLang="ja-JP" sz="1100">
              <a:solidFill>
                <a:schemeClr val="dk1"/>
              </a:solidFill>
              <a:effectLst/>
              <a:latin typeface="+mn-lt"/>
              <a:ea typeface="+mn-ea"/>
              <a:cs typeface="+mn-cs"/>
            </a:rPr>
            <a:t>類似団体と比較</a:t>
          </a:r>
          <a:r>
            <a:rPr kumimoji="1" lang="ja-JP" altLang="en-US" sz="1100">
              <a:solidFill>
                <a:schemeClr val="dk1"/>
              </a:solidFill>
              <a:effectLst/>
              <a:latin typeface="+mn-lt"/>
              <a:ea typeface="+mn-ea"/>
              <a:cs typeface="+mn-cs"/>
            </a:rPr>
            <a:t>し低い割合となった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現在、職員の定員適正化計画や、公共施設等総合管理</a:t>
          </a:r>
          <a:r>
            <a:rPr kumimoji="1" lang="ja-JP" altLang="en-US" sz="1100">
              <a:solidFill>
                <a:schemeClr val="dk1"/>
              </a:solidFill>
              <a:effectLst/>
              <a:latin typeface="+mn-lt"/>
              <a:ea typeface="+mn-ea"/>
              <a:cs typeface="+mn-cs"/>
            </a:rPr>
            <a:t>計画</a:t>
          </a:r>
          <a:r>
            <a:rPr kumimoji="1" lang="ja-JP" altLang="ja-JP" sz="1100">
              <a:solidFill>
                <a:schemeClr val="dk1"/>
              </a:solidFill>
              <a:effectLst/>
              <a:latin typeface="+mn-lt"/>
              <a:ea typeface="+mn-ea"/>
              <a:cs typeface="+mn-cs"/>
            </a:rPr>
            <a:t>に基づき、長期的視点に立った定員管理、公共施設の再編に取り組んでいるが、引き続き、財政の健全化に努める。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千葉県南房総市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39,733
39,426
230.15
23,099,851
22,163,745
874,847
15,502,635
26,480,662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42354</xdr:rowOff>
    </xdr:from>
    <xdr:to>
      <xdr:col>6</xdr:col>
      <xdr:colOff>511175</xdr:colOff>
      <xdr:row>35</xdr:row>
      <xdr:rowOff>87122</xdr:rowOff>
    </xdr:to>
    <xdr:cxnSp macro="">
      <xdr:nvCxnSpPr>
        <xdr:cNvPr id="61" name="直線コネクタ 60"/>
        <xdr:cNvCxnSpPr/>
      </xdr:nvCxnSpPr>
      <xdr:spPr>
        <a:xfrm>
          <a:off x="3797300" y="6043104"/>
          <a:ext cx="838200" cy="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42354</xdr:rowOff>
    </xdr:from>
    <xdr:to>
      <xdr:col>5</xdr:col>
      <xdr:colOff>358775</xdr:colOff>
      <xdr:row>35</xdr:row>
      <xdr:rowOff>74359</xdr:rowOff>
    </xdr:to>
    <xdr:cxnSp macro="">
      <xdr:nvCxnSpPr>
        <xdr:cNvPr id="64" name="直線コネクタ 63"/>
        <xdr:cNvCxnSpPr/>
      </xdr:nvCxnSpPr>
      <xdr:spPr>
        <a:xfrm flipV="1">
          <a:off x="2908300" y="6043104"/>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99712</xdr:rowOff>
    </xdr:from>
    <xdr:ext cx="469744" cy="259045"/>
    <xdr:sp macro="" textlink="">
      <xdr:nvSpPr>
        <xdr:cNvPr id="66" name="テキスト ボックス 65"/>
        <xdr:cNvSpPr txBox="1"/>
      </xdr:nvSpPr>
      <xdr:spPr>
        <a:xfrm>
          <a:off x="3562427"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16637</xdr:rowOff>
    </xdr:from>
    <xdr:to>
      <xdr:col>4</xdr:col>
      <xdr:colOff>155575</xdr:colOff>
      <xdr:row>35</xdr:row>
      <xdr:rowOff>74359</xdr:rowOff>
    </xdr:to>
    <xdr:cxnSp macro="">
      <xdr:nvCxnSpPr>
        <xdr:cNvPr id="67" name="直線コネクタ 66"/>
        <xdr:cNvCxnSpPr/>
      </xdr:nvCxnSpPr>
      <xdr:spPr>
        <a:xfrm>
          <a:off x="2019300" y="6017387"/>
          <a:ext cx="889000" cy="5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144670</xdr:rowOff>
    </xdr:from>
    <xdr:ext cx="469744" cy="259045"/>
    <xdr:sp macro="" textlink="">
      <xdr:nvSpPr>
        <xdr:cNvPr id="69" name="テキスト ボックス 68"/>
        <xdr:cNvSpPr txBox="1"/>
      </xdr:nvSpPr>
      <xdr:spPr>
        <a:xfrm>
          <a:off x="2673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9779</xdr:rowOff>
    </xdr:from>
    <xdr:to>
      <xdr:col>2</xdr:col>
      <xdr:colOff>638175</xdr:colOff>
      <xdr:row>35</xdr:row>
      <xdr:rowOff>16637</xdr:rowOff>
    </xdr:to>
    <xdr:cxnSp macro="">
      <xdr:nvCxnSpPr>
        <xdr:cNvPr id="70" name="直線コネクタ 69"/>
        <xdr:cNvCxnSpPr/>
      </xdr:nvCxnSpPr>
      <xdr:spPr>
        <a:xfrm>
          <a:off x="1130300" y="601052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158386</xdr:rowOff>
    </xdr:from>
    <xdr:ext cx="469744" cy="259045"/>
    <xdr:sp macro="" textlink="">
      <xdr:nvSpPr>
        <xdr:cNvPr id="72" name="テキスト ボックス 71"/>
        <xdr:cNvSpPr txBox="1"/>
      </xdr:nvSpPr>
      <xdr:spPr>
        <a:xfrm>
          <a:off x="1784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121429</xdr:rowOff>
    </xdr:from>
    <xdr:ext cx="469744" cy="259045"/>
    <xdr:sp macro="" textlink="">
      <xdr:nvSpPr>
        <xdr:cNvPr id="74" name="テキスト ボックス 73"/>
        <xdr:cNvSpPr txBox="1"/>
      </xdr:nvSpPr>
      <xdr:spPr>
        <a:xfrm>
          <a:off x="895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36322</xdr:rowOff>
    </xdr:from>
    <xdr:to>
      <xdr:col>6</xdr:col>
      <xdr:colOff>561975</xdr:colOff>
      <xdr:row>35</xdr:row>
      <xdr:rowOff>137922</xdr:rowOff>
    </xdr:to>
    <xdr:sp macro="" textlink="">
      <xdr:nvSpPr>
        <xdr:cNvPr id="80" name="円/楕円 79"/>
        <xdr:cNvSpPr/>
      </xdr:nvSpPr>
      <xdr:spPr>
        <a:xfrm>
          <a:off x="4584700" y="603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59199</xdr:rowOff>
    </xdr:from>
    <xdr:ext cx="469744" cy="259045"/>
    <xdr:sp macro="" textlink="">
      <xdr:nvSpPr>
        <xdr:cNvPr id="81" name="議会費該当値テキスト"/>
        <xdr:cNvSpPr txBox="1"/>
      </xdr:nvSpPr>
      <xdr:spPr>
        <a:xfrm>
          <a:off x="4686300" y="588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163004</xdr:rowOff>
    </xdr:from>
    <xdr:to>
      <xdr:col>5</xdr:col>
      <xdr:colOff>409575</xdr:colOff>
      <xdr:row>35</xdr:row>
      <xdr:rowOff>93154</xdr:rowOff>
    </xdr:to>
    <xdr:sp macro="" textlink="">
      <xdr:nvSpPr>
        <xdr:cNvPr id="82" name="円/楕円 81"/>
        <xdr:cNvSpPr/>
      </xdr:nvSpPr>
      <xdr:spPr>
        <a:xfrm>
          <a:off x="3746500" y="59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109681</xdr:rowOff>
    </xdr:from>
    <xdr:ext cx="469744" cy="259045"/>
    <xdr:sp macro="" textlink="">
      <xdr:nvSpPr>
        <xdr:cNvPr id="83" name="テキスト ボックス 82"/>
        <xdr:cNvSpPr txBox="1"/>
      </xdr:nvSpPr>
      <xdr:spPr>
        <a:xfrm>
          <a:off x="3562427" y="576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23559</xdr:rowOff>
    </xdr:from>
    <xdr:to>
      <xdr:col>4</xdr:col>
      <xdr:colOff>206375</xdr:colOff>
      <xdr:row>35</xdr:row>
      <xdr:rowOff>125159</xdr:rowOff>
    </xdr:to>
    <xdr:sp macro="" textlink="">
      <xdr:nvSpPr>
        <xdr:cNvPr id="84" name="円/楕円 83"/>
        <xdr:cNvSpPr/>
      </xdr:nvSpPr>
      <xdr:spPr>
        <a:xfrm>
          <a:off x="2857500" y="602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141686</xdr:rowOff>
    </xdr:from>
    <xdr:ext cx="469744" cy="259045"/>
    <xdr:sp macro="" textlink="">
      <xdr:nvSpPr>
        <xdr:cNvPr id="85" name="テキスト ボックス 84"/>
        <xdr:cNvSpPr txBox="1"/>
      </xdr:nvSpPr>
      <xdr:spPr>
        <a:xfrm>
          <a:off x="2673427" y="579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137287</xdr:rowOff>
    </xdr:from>
    <xdr:to>
      <xdr:col>3</xdr:col>
      <xdr:colOff>3175</xdr:colOff>
      <xdr:row>35</xdr:row>
      <xdr:rowOff>67437</xdr:rowOff>
    </xdr:to>
    <xdr:sp macro="" textlink="">
      <xdr:nvSpPr>
        <xdr:cNvPr id="86" name="円/楕円 85"/>
        <xdr:cNvSpPr/>
      </xdr:nvSpPr>
      <xdr:spPr>
        <a:xfrm>
          <a:off x="1968500" y="596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83964</xdr:rowOff>
    </xdr:from>
    <xdr:ext cx="469744" cy="259045"/>
    <xdr:sp macro="" textlink="">
      <xdr:nvSpPr>
        <xdr:cNvPr id="87" name="テキスト ボックス 86"/>
        <xdr:cNvSpPr txBox="1"/>
      </xdr:nvSpPr>
      <xdr:spPr>
        <a:xfrm>
          <a:off x="1784427" y="574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130429</xdr:rowOff>
    </xdr:from>
    <xdr:to>
      <xdr:col>1</xdr:col>
      <xdr:colOff>485775</xdr:colOff>
      <xdr:row>35</xdr:row>
      <xdr:rowOff>60579</xdr:rowOff>
    </xdr:to>
    <xdr:sp macro="" textlink="">
      <xdr:nvSpPr>
        <xdr:cNvPr id="88" name="円/楕円 87"/>
        <xdr:cNvSpPr/>
      </xdr:nvSpPr>
      <xdr:spPr>
        <a:xfrm>
          <a:off x="1079500" y="595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77106</xdr:rowOff>
    </xdr:from>
    <xdr:ext cx="469744" cy="259045"/>
    <xdr:sp macro="" textlink="">
      <xdr:nvSpPr>
        <xdr:cNvPr id="89" name="テキスト ボックス 88"/>
        <xdr:cNvSpPr txBox="1"/>
      </xdr:nvSpPr>
      <xdr:spPr>
        <a:xfrm>
          <a:off x="895427" y="573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106910</xdr:rowOff>
    </xdr:from>
    <xdr:to>
      <xdr:col>6</xdr:col>
      <xdr:colOff>511175</xdr:colOff>
      <xdr:row>56</xdr:row>
      <xdr:rowOff>84699</xdr:rowOff>
    </xdr:to>
    <xdr:cxnSp macro="">
      <xdr:nvCxnSpPr>
        <xdr:cNvPr id="116" name="直線コネクタ 115"/>
        <xdr:cNvCxnSpPr/>
      </xdr:nvCxnSpPr>
      <xdr:spPr>
        <a:xfrm>
          <a:off x="3797300" y="9536660"/>
          <a:ext cx="838200" cy="14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123433</xdr:rowOff>
    </xdr:from>
    <xdr:to>
      <xdr:col>5</xdr:col>
      <xdr:colOff>358775</xdr:colOff>
      <xdr:row>55</xdr:row>
      <xdr:rowOff>106910</xdr:rowOff>
    </xdr:to>
    <xdr:cxnSp macro="">
      <xdr:nvCxnSpPr>
        <xdr:cNvPr id="119" name="直線コネクタ 118"/>
        <xdr:cNvCxnSpPr/>
      </xdr:nvCxnSpPr>
      <xdr:spPr>
        <a:xfrm>
          <a:off x="2908300" y="9381733"/>
          <a:ext cx="889000" cy="15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147214</xdr:rowOff>
    </xdr:from>
    <xdr:ext cx="534377" cy="259045"/>
    <xdr:sp macro="" textlink="">
      <xdr:nvSpPr>
        <xdr:cNvPr id="121" name="テキスト ボックス 120"/>
        <xdr:cNvSpPr txBox="1"/>
      </xdr:nvSpPr>
      <xdr:spPr>
        <a:xfrm>
          <a:off x="3530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123433</xdr:rowOff>
    </xdr:from>
    <xdr:to>
      <xdr:col>4</xdr:col>
      <xdr:colOff>155575</xdr:colOff>
      <xdr:row>55</xdr:row>
      <xdr:rowOff>165294</xdr:rowOff>
    </xdr:to>
    <xdr:cxnSp macro="">
      <xdr:nvCxnSpPr>
        <xdr:cNvPr id="122" name="直線コネクタ 121"/>
        <xdr:cNvCxnSpPr/>
      </xdr:nvCxnSpPr>
      <xdr:spPr>
        <a:xfrm flipV="1">
          <a:off x="2019300" y="9381733"/>
          <a:ext cx="889000" cy="21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114373</xdr:rowOff>
    </xdr:from>
    <xdr:ext cx="534377" cy="259045"/>
    <xdr:sp macro="" textlink="">
      <xdr:nvSpPr>
        <xdr:cNvPr id="124" name="テキスト ボックス 123"/>
        <xdr:cNvSpPr txBox="1"/>
      </xdr:nvSpPr>
      <xdr:spPr>
        <a:xfrm>
          <a:off x="2641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96298</xdr:rowOff>
    </xdr:from>
    <xdr:to>
      <xdr:col>2</xdr:col>
      <xdr:colOff>638175</xdr:colOff>
      <xdr:row>55</xdr:row>
      <xdr:rowOff>165294</xdr:rowOff>
    </xdr:to>
    <xdr:cxnSp macro="">
      <xdr:nvCxnSpPr>
        <xdr:cNvPr id="125" name="直線コネクタ 124"/>
        <xdr:cNvCxnSpPr/>
      </xdr:nvCxnSpPr>
      <xdr:spPr>
        <a:xfrm>
          <a:off x="1130300" y="9526048"/>
          <a:ext cx="889000" cy="6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144306</xdr:rowOff>
    </xdr:from>
    <xdr:ext cx="534377" cy="259045"/>
    <xdr:sp macro="" textlink="">
      <xdr:nvSpPr>
        <xdr:cNvPr id="127" name="テキスト ボックス 126"/>
        <xdr:cNvSpPr txBox="1"/>
      </xdr:nvSpPr>
      <xdr:spPr>
        <a:xfrm>
          <a:off x="1752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20066</xdr:rowOff>
    </xdr:from>
    <xdr:ext cx="599010" cy="259045"/>
    <xdr:sp macro="" textlink="">
      <xdr:nvSpPr>
        <xdr:cNvPr id="129" name="テキスト ボックス 128"/>
        <xdr:cNvSpPr txBox="1"/>
      </xdr:nvSpPr>
      <xdr:spPr>
        <a:xfrm>
          <a:off x="830794" y="9621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33899</xdr:rowOff>
    </xdr:from>
    <xdr:to>
      <xdr:col>6</xdr:col>
      <xdr:colOff>561975</xdr:colOff>
      <xdr:row>56</xdr:row>
      <xdr:rowOff>135499</xdr:rowOff>
    </xdr:to>
    <xdr:sp macro="" textlink="">
      <xdr:nvSpPr>
        <xdr:cNvPr id="135" name="円/楕円 134"/>
        <xdr:cNvSpPr/>
      </xdr:nvSpPr>
      <xdr:spPr>
        <a:xfrm>
          <a:off x="4584700" y="963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56776</xdr:rowOff>
    </xdr:from>
    <xdr:ext cx="534377" cy="259045"/>
    <xdr:sp macro="" textlink="">
      <xdr:nvSpPr>
        <xdr:cNvPr id="136" name="総務費該当値テキスト"/>
        <xdr:cNvSpPr txBox="1"/>
      </xdr:nvSpPr>
      <xdr:spPr>
        <a:xfrm>
          <a:off x="4686300" y="948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87,030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56110</xdr:rowOff>
    </xdr:from>
    <xdr:to>
      <xdr:col>5</xdr:col>
      <xdr:colOff>409575</xdr:colOff>
      <xdr:row>55</xdr:row>
      <xdr:rowOff>157710</xdr:rowOff>
    </xdr:to>
    <xdr:sp macro="" textlink="">
      <xdr:nvSpPr>
        <xdr:cNvPr id="137" name="円/楕円 136"/>
        <xdr:cNvSpPr/>
      </xdr:nvSpPr>
      <xdr:spPr>
        <a:xfrm>
          <a:off x="3746500" y="948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2787</xdr:rowOff>
    </xdr:from>
    <xdr:ext cx="599010" cy="259045"/>
    <xdr:sp macro="" textlink="">
      <xdr:nvSpPr>
        <xdr:cNvPr id="138" name="テキスト ボックス 137"/>
        <xdr:cNvSpPr txBox="1"/>
      </xdr:nvSpPr>
      <xdr:spPr>
        <a:xfrm>
          <a:off x="3497794" y="9261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119,672</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72633</xdr:rowOff>
    </xdr:from>
    <xdr:to>
      <xdr:col>4</xdr:col>
      <xdr:colOff>206375</xdr:colOff>
      <xdr:row>55</xdr:row>
      <xdr:rowOff>2783</xdr:rowOff>
    </xdr:to>
    <xdr:sp macro="" textlink="">
      <xdr:nvSpPr>
        <xdr:cNvPr id="139" name="円/楕円 138"/>
        <xdr:cNvSpPr/>
      </xdr:nvSpPr>
      <xdr:spPr>
        <a:xfrm>
          <a:off x="2857500" y="933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19310</xdr:rowOff>
    </xdr:from>
    <xdr:ext cx="599010" cy="259045"/>
    <xdr:sp macro="" textlink="">
      <xdr:nvSpPr>
        <xdr:cNvPr id="140" name="テキスト ボックス 139"/>
        <xdr:cNvSpPr txBox="1"/>
      </xdr:nvSpPr>
      <xdr:spPr>
        <a:xfrm>
          <a:off x="2608794" y="910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153,558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114494</xdr:rowOff>
    </xdr:from>
    <xdr:to>
      <xdr:col>3</xdr:col>
      <xdr:colOff>3175</xdr:colOff>
      <xdr:row>56</xdr:row>
      <xdr:rowOff>44644</xdr:rowOff>
    </xdr:to>
    <xdr:sp macro="" textlink="">
      <xdr:nvSpPr>
        <xdr:cNvPr id="141" name="円/楕円 140"/>
        <xdr:cNvSpPr/>
      </xdr:nvSpPr>
      <xdr:spPr>
        <a:xfrm>
          <a:off x="1968500" y="954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61171</xdr:rowOff>
    </xdr:from>
    <xdr:ext cx="599010" cy="259045"/>
    <xdr:sp macro="" textlink="">
      <xdr:nvSpPr>
        <xdr:cNvPr id="142" name="テキスト ボックス 141"/>
        <xdr:cNvSpPr txBox="1"/>
      </xdr:nvSpPr>
      <xdr:spPr>
        <a:xfrm>
          <a:off x="1719794" y="931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106,902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45498</xdr:rowOff>
    </xdr:from>
    <xdr:to>
      <xdr:col>1</xdr:col>
      <xdr:colOff>485775</xdr:colOff>
      <xdr:row>55</xdr:row>
      <xdr:rowOff>147098</xdr:rowOff>
    </xdr:to>
    <xdr:sp macro="" textlink="">
      <xdr:nvSpPr>
        <xdr:cNvPr id="143" name="円/楕円 142"/>
        <xdr:cNvSpPr/>
      </xdr:nvSpPr>
      <xdr:spPr>
        <a:xfrm>
          <a:off x="1079500" y="94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163625</xdr:rowOff>
    </xdr:from>
    <xdr:ext cx="599010" cy="259045"/>
    <xdr:sp macro="" textlink="">
      <xdr:nvSpPr>
        <xdr:cNvPr id="144" name="テキスト ボックス 143"/>
        <xdr:cNvSpPr txBox="1"/>
      </xdr:nvSpPr>
      <xdr:spPr>
        <a:xfrm>
          <a:off x="830794" y="925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66255</xdr:rowOff>
    </xdr:from>
    <xdr:to>
      <xdr:col>6</xdr:col>
      <xdr:colOff>511175</xdr:colOff>
      <xdr:row>77</xdr:row>
      <xdr:rowOff>86930</xdr:rowOff>
    </xdr:to>
    <xdr:cxnSp macro="">
      <xdr:nvCxnSpPr>
        <xdr:cNvPr id="172" name="直線コネクタ 171"/>
        <xdr:cNvCxnSpPr/>
      </xdr:nvCxnSpPr>
      <xdr:spPr>
        <a:xfrm flipV="1">
          <a:off x="3797300" y="13267905"/>
          <a:ext cx="838200" cy="2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86930</xdr:rowOff>
    </xdr:from>
    <xdr:to>
      <xdr:col>5</xdr:col>
      <xdr:colOff>358775</xdr:colOff>
      <xdr:row>77</xdr:row>
      <xdr:rowOff>144912</xdr:rowOff>
    </xdr:to>
    <xdr:cxnSp macro="">
      <xdr:nvCxnSpPr>
        <xdr:cNvPr id="175" name="直線コネクタ 174"/>
        <xdr:cNvCxnSpPr/>
      </xdr:nvCxnSpPr>
      <xdr:spPr>
        <a:xfrm flipV="1">
          <a:off x="2908300" y="13288580"/>
          <a:ext cx="889000" cy="5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65515</xdr:rowOff>
    </xdr:from>
    <xdr:ext cx="599010" cy="259045"/>
    <xdr:sp macro="" textlink="">
      <xdr:nvSpPr>
        <xdr:cNvPr id="177" name="テキスト ボックス 176"/>
        <xdr:cNvSpPr txBox="1"/>
      </xdr:nvSpPr>
      <xdr:spPr>
        <a:xfrm>
          <a:off x="3497794"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144912</xdr:rowOff>
    </xdr:from>
    <xdr:to>
      <xdr:col>4</xdr:col>
      <xdr:colOff>155575</xdr:colOff>
      <xdr:row>77</xdr:row>
      <xdr:rowOff>167055</xdr:rowOff>
    </xdr:to>
    <xdr:cxnSp macro="">
      <xdr:nvCxnSpPr>
        <xdr:cNvPr id="178" name="直線コネクタ 177"/>
        <xdr:cNvCxnSpPr/>
      </xdr:nvCxnSpPr>
      <xdr:spPr>
        <a:xfrm flipV="1">
          <a:off x="2019300" y="13346562"/>
          <a:ext cx="889000" cy="2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167055</xdr:rowOff>
    </xdr:from>
    <xdr:to>
      <xdr:col>2</xdr:col>
      <xdr:colOff>638175</xdr:colOff>
      <xdr:row>78</xdr:row>
      <xdr:rowOff>73146</xdr:rowOff>
    </xdr:to>
    <xdr:cxnSp macro="">
      <xdr:nvCxnSpPr>
        <xdr:cNvPr id="181" name="直線コネクタ 180"/>
        <xdr:cNvCxnSpPr/>
      </xdr:nvCxnSpPr>
      <xdr:spPr>
        <a:xfrm flipV="1">
          <a:off x="1130300" y="13368705"/>
          <a:ext cx="889000" cy="7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15455</xdr:rowOff>
    </xdr:from>
    <xdr:to>
      <xdr:col>6</xdr:col>
      <xdr:colOff>561975</xdr:colOff>
      <xdr:row>77</xdr:row>
      <xdr:rowOff>117055</xdr:rowOff>
    </xdr:to>
    <xdr:sp macro="" textlink="">
      <xdr:nvSpPr>
        <xdr:cNvPr id="191" name="円/楕円 190"/>
        <xdr:cNvSpPr/>
      </xdr:nvSpPr>
      <xdr:spPr>
        <a:xfrm>
          <a:off x="4584700" y="1321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165332</xdr:rowOff>
    </xdr:from>
    <xdr:ext cx="599010" cy="259045"/>
    <xdr:sp macro="" textlink="">
      <xdr:nvSpPr>
        <xdr:cNvPr id="192" name="民生費該当値テキスト"/>
        <xdr:cNvSpPr txBox="1"/>
      </xdr:nvSpPr>
      <xdr:spPr>
        <a:xfrm>
          <a:off x="4686300" y="13195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153,564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36130</xdr:rowOff>
    </xdr:from>
    <xdr:to>
      <xdr:col>5</xdr:col>
      <xdr:colOff>409575</xdr:colOff>
      <xdr:row>77</xdr:row>
      <xdr:rowOff>137730</xdr:rowOff>
    </xdr:to>
    <xdr:sp macro="" textlink="">
      <xdr:nvSpPr>
        <xdr:cNvPr id="193" name="円/楕円 192"/>
        <xdr:cNvSpPr/>
      </xdr:nvSpPr>
      <xdr:spPr>
        <a:xfrm>
          <a:off x="3746500" y="1323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128857</xdr:rowOff>
    </xdr:from>
    <xdr:ext cx="599010" cy="259045"/>
    <xdr:sp macro="" textlink="">
      <xdr:nvSpPr>
        <xdr:cNvPr id="194" name="テキスト ボックス 193"/>
        <xdr:cNvSpPr txBox="1"/>
      </xdr:nvSpPr>
      <xdr:spPr>
        <a:xfrm>
          <a:off x="3497794" y="13330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149,042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94112</xdr:rowOff>
    </xdr:from>
    <xdr:to>
      <xdr:col>4</xdr:col>
      <xdr:colOff>206375</xdr:colOff>
      <xdr:row>78</xdr:row>
      <xdr:rowOff>24262</xdr:rowOff>
    </xdr:to>
    <xdr:sp macro="" textlink="">
      <xdr:nvSpPr>
        <xdr:cNvPr id="195" name="円/楕円 194"/>
        <xdr:cNvSpPr/>
      </xdr:nvSpPr>
      <xdr:spPr>
        <a:xfrm>
          <a:off x="2857500" y="1329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15389</xdr:rowOff>
    </xdr:from>
    <xdr:ext cx="599010" cy="259045"/>
    <xdr:sp macro="" textlink="">
      <xdr:nvSpPr>
        <xdr:cNvPr id="196" name="テキスト ボックス 195"/>
        <xdr:cNvSpPr txBox="1"/>
      </xdr:nvSpPr>
      <xdr:spPr>
        <a:xfrm>
          <a:off x="2608794" y="1338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136,360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116255</xdr:rowOff>
    </xdr:from>
    <xdr:to>
      <xdr:col>3</xdr:col>
      <xdr:colOff>3175</xdr:colOff>
      <xdr:row>78</xdr:row>
      <xdr:rowOff>46405</xdr:rowOff>
    </xdr:to>
    <xdr:sp macro="" textlink="">
      <xdr:nvSpPr>
        <xdr:cNvPr id="197" name="円/楕円 196"/>
        <xdr:cNvSpPr/>
      </xdr:nvSpPr>
      <xdr:spPr>
        <a:xfrm>
          <a:off x="1968500" y="1331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37532</xdr:rowOff>
    </xdr:from>
    <xdr:ext cx="599010" cy="259045"/>
    <xdr:sp macro="" textlink="">
      <xdr:nvSpPr>
        <xdr:cNvPr id="198" name="テキスト ボックス 197"/>
        <xdr:cNvSpPr txBox="1"/>
      </xdr:nvSpPr>
      <xdr:spPr>
        <a:xfrm>
          <a:off x="1719794" y="1341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131,517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22346</xdr:rowOff>
    </xdr:from>
    <xdr:to>
      <xdr:col>1</xdr:col>
      <xdr:colOff>485775</xdr:colOff>
      <xdr:row>78</xdr:row>
      <xdr:rowOff>123946</xdr:rowOff>
    </xdr:to>
    <xdr:sp macro="" textlink="">
      <xdr:nvSpPr>
        <xdr:cNvPr id="199" name="円/楕円 198"/>
        <xdr:cNvSpPr/>
      </xdr:nvSpPr>
      <xdr:spPr>
        <a:xfrm>
          <a:off x="1079500" y="1339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115073</xdr:rowOff>
    </xdr:from>
    <xdr:ext cx="599010" cy="259045"/>
    <xdr:sp macro="" textlink="">
      <xdr:nvSpPr>
        <xdr:cNvPr id="200" name="テキスト ボックス 199"/>
        <xdr:cNvSpPr txBox="1"/>
      </xdr:nvSpPr>
      <xdr:spPr>
        <a:xfrm>
          <a:off x="830794" y="1348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116069</xdr:rowOff>
    </xdr:from>
    <xdr:to>
      <xdr:col>6</xdr:col>
      <xdr:colOff>511175</xdr:colOff>
      <xdr:row>96</xdr:row>
      <xdr:rowOff>95791</xdr:rowOff>
    </xdr:to>
    <xdr:cxnSp macro="">
      <xdr:nvCxnSpPr>
        <xdr:cNvPr id="225" name="直線コネクタ 224"/>
        <xdr:cNvCxnSpPr/>
      </xdr:nvCxnSpPr>
      <xdr:spPr>
        <a:xfrm flipV="1">
          <a:off x="3797300" y="16403819"/>
          <a:ext cx="838200" cy="15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77223</xdr:rowOff>
    </xdr:from>
    <xdr:to>
      <xdr:col>5</xdr:col>
      <xdr:colOff>358775</xdr:colOff>
      <xdr:row>96</xdr:row>
      <xdr:rowOff>95791</xdr:rowOff>
    </xdr:to>
    <xdr:cxnSp macro="">
      <xdr:nvCxnSpPr>
        <xdr:cNvPr id="228" name="直線コネクタ 227"/>
        <xdr:cNvCxnSpPr/>
      </xdr:nvCxnSpPr>
      <xdr:spPr>
        <a:xfrm>
          <a:off x="2908300" y="16536423"/>
          <a:ext cx="889000" cy="1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171400</xdr:rowOff>
    </xdr:from>
    <xdr:to>
      <xdr:col>4</xdr:col>
      <xdr:colOff>155575</xdr:colOff>
      <xdr:row>96</xdr:row>
      <xdr:rowOff>77223</xdr:rowOff>
    </xdr:to>
    <xdr:cxnSp macro="">
      <xdr:nvCxnSpPr>
        <xdr:cNvPr id="231" name="直線コネクタ 230"/>
        <xdr:cNvCxnSpPr/>
      </xdr:nvCxnSpPr>
      <xdr:spPr>
        <a:xfrm>
          <a:off x="2019300" y="16459150"/>
          <a:ext cx="889000" cy="7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123648</xdr:rowOff>
    </xdr:from>
    <xdr:ext cx="534377" cy="259045"/>
    <xdr:sp macro="" textlink="">
      <xdr:nvSpPr>
        <xdr:cNvPr id="233" name="テキスト ボックス 232"/>
        <xdr:cNvSpPr txBox="1"/>
      </xdr:nvSpPr>
      <xdr:spPr>
        <a:xfrm>
          <a:off x="2641111" y="165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114388</xdr:rowOff>
    </xdr:from>
    <xdr:to>
      <xdr:col>2</xdr:col>
      <xdr:colOff>638175</xdr:colOff>
      <xdr:row>95</xdr:row>
      <xdr:rowOff>171400</xdr:rowOff>
    </xdr:to>
    <xdr:cxnSp macro="">
      <xdr:nvCxnSpPr>
        <xdr:cNvPr id="234" name="直線コネクタ 233"/>
        <xdr:cNvCxnSpPr/>
      </xdr:nvCxnSpPr>
      <xdr:spPr>
        <a:xfrm>
          <a:off x="1130300" y="16402138"/>
          <a:ext cx="889000" cy="5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143005</xdr:rowOff>
    </xdr:from>
    <xdr:ext cx="534377" cy="259045"/>
    <xdr:sp macro="" textlink="">
      <xdr:nvSpPr>
        <xdr:cNvPr id="236" name="テキスト ボックス 235"/>
        <xdr:cNvSpPr txBox="1"/>
      </xdr:nvSpPr>
      <xdr:spPr>
        <a:xfrm>
          <a:off x="1752111" y="166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145953</xdr:rowOff>
    </xdr:from>
    <xdr:ext cx="534377" cy="259045"/>
    <xdr:sp macro="" textlink="">
      <xdr:nvSpPr>
        <xdr:cNvPr id="238" name="テキスト ボックス 237"/>
        <xdr:cNvSpPr txBox="1"/>
      </xdr:nvSpPr>
      <xdr:spPr>
        <a:xfrm>
          <a:off x="863111" y="166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65269</xdr:rowOff>
    </xdr:from>
    <xdr:to>
      <xdr:col>6</xdr:col>
      <xdr:colOff>561975</xdr:colOff>
      <xdr:row>95</xdr:row>
      <xdr:rowOff>166869</xdr:rowOff>
    </xdr:to>
    <xdr:sp macro="" textlink="">
      <xdr:nvSpPr>
        <xdr:cNvPr id="244" name="円/楕円 243"/>
        <xdr:cNvSpPr/>
      </xdr:nvSpPr>
      <xdr:spPr>
        <a:xfrm>
          <a:off x="4584700" y="1635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88146</xdr:rowOff>
    </xdr:from>
    <xdr:ext cx="534377" cy="259045"/>
    <xdr:sp macro="" textlink="">
      <xdr:nvSpPr>
        <xdr:cNvPr id="245" name="衛生費該当値テキスト"/>
        <xdr:cNvSpPr txBox="1"/>
      </xdr:nvSpPr>
      <xdr:spPr>
        <a:xfrm>
          <a:off x="4686300" y="1620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74,135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44991</xdr:rowOff>
    </xdr:from>
    <xdr:to>
      <xdr:col>5</xdr:col>
      <xdr:colOff>409575</xdr:colOff>
      <xdr:row>96</xdr:row>
      <xdr:rowOff>146591</xdr:rowOff>
    </xdr:to>
    <xdr:sp macro="" textlink="">
      <xdr:nvSpPr>
        <xdr:cNvPr id="246" name="円/楕円 245"/>
        <xdr:cNvSpPr/>
      </xdr:nvSpPr>
      <xdr:spPr>
        <a:xfrm>
          <a:off x="3746500" y="1650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137718</xdr:rowOff>
    </xdr:from>
    <xdr:ext cx="534377" cy="259045"/>
    <xdr:sp macro="" textlink="">
      <xdr:nvSpPr>
        <xdr:cNvPr id="247" name="テキスト ボックス 246"/>
        <xdr:cNvSpPr txBox="1"/>
      </xdr:nvSpPr>
      <xdr:spPr>
        <a:xfrm>
          <a:off x="3530111" y="1659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47,683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26423</xdr:rowOff>
    </xdr:from>
    <xdr:to>
      <xdr:col>4</xdr:col>
      <xdr:colOff>206375</xdr:colOff>
      <xdr:row>96</xdr:row>
      <xdr:rowOff>128023</xdr:rowOff>
    </xdr:to>
    <xdr:sp macro="" textlink="">
      <xdr:nvSpPr>
        <xdr:cNvPr id="248" name="円/楕円 247"/>
        <xdr:cNvSpPr/>
      </xdr:nvSpPr>
      <xdr:spPr>
        <a:xfrm>
          <a:off x="2857500" y="1648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144550</xdr:rowOff>
    </xdr:from>
    <xdr:ext cx="534377" cy="259045"/>
    <xdr:sp macro="" textlink="">
      <xdr:nvSpPr>
        <xdr:cNvPr id="249" name="テキスト ボックス 248"/>
        <xdr:cNvSpPr txBox="1"/>
      </xdr:nvSpPr>
      <xdr:spPr>
        <a:xfrm>
          <a:off x="2641111" y="1626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50,932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120600</xdr:rowOff>
    </xdr:from>
    <xdr:to>
      <xdr:col>3</xdr:col>
      <xdr:colOff>3175</xdr:colOff>
      <xdr:row>96</xdr:row>
      <xdr:rowOff>50750</xdr:rowOff>
    </xdr:to>
    <xdr:sp macro="" textlink="">
      <xdr:nvSpPr>
        <xdr:cNvPr id="250" name="円/楕円 249"/>
        <xdr:cNvSpPr/>
      </xdr:nvSpPr>
      <xdr:spPr>
        <a:xfrm>
          <a:off x="1968500" y="1640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67277</xdr:rowOff>
    </xdr:from>
    <xdr:ext cx="534377" cy="259045"/>
    <xdr:sp macro="" textlink="">
      <xdr:nvSpPr>
        <xdr:cNvPr id="251" name="テキスト ボックス 250"/>
        <xdr:cNvSpPr txBox="1"/>
      </xdr:nvSpPr>
      <xdr:spPr>
        <a:xfrm>
          <a:off x="1752111" y="1618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64,453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63588</xdr:rowOff>
    </xdr:from>
    <xdr:to>
      <xdr:col>1</xdr:col>
      <xdr:colOff>485775</xdr:colOff>
      <xdr:row>95</xdr:row>
      <xdr:rowOff>165188</xdr:rowOff>
    </xdr:to>
    <xdr:sp macro="" textlink="">
      <xdr:nvSpPr>
        <xdr:cNvPr id="252" name="円/楕円 251"/>
        <xdr:cNvSpPr/>
      </xdr:nvSpPr>
      <xdr:spPr>
        <a:xfrm>
          <a:off x="1079500" y="1635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10265</xdr:rowOff>
    </xdr:from>
    <xdr:ext cx="534377" cy="259045"/>
    <xdr:sp macro="" textlink="">
      <xdr:nvSpPr>
        <xdr:cNvPr id="253" name="テキスト ボックス 252"/>
        <xdr:cNvSpPr txBox="1"/>
      </xdr:nvSpPr>
      <xdr:spPr>
        <a:xfrm>
          <a:off x="863111" y="161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84" name="直線コネクタ 28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87" name="直線コネクタ 28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290" name="直線コネクタ 28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293" name="直線コネクタ 29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03" name="円/楕円 30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0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05" name="円/楕円 30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06" name="テキスト ボックス 30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07" name="円/楕円 30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08" name="テキスト ボックス 307"/>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09" name="円/楕円 30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10" name="テキスト ボックス 309"/>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11" name="円/楕円 31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12" name="テキスト ボックス 311"/>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95962</xdr:rowOff>
    </xdr:from>
    <xdr:to>
      <xdr:col>15</xdr:col>
      <xdr:colOff>180975</xdr:colOff>
      <xdr:row>57</xdr:row>
      <xdr:rowOff>137299</xdr:rowOff>
    </xdr:to>
    <xdr:cxnSp macro="">
      <xdr:nvCxnSpPr>
        <xdr:cNvPr id="341" name="直線コネクタ 340"/>
        <xdr:cNvCxnSpPr/>
      </xdr:nvCxnSpPr>
      <xdr:spPr>
        <a:xfrm flipV="1">
          <a:off x="9639300" y="9868612"/>
          <a:ext cx="838200" cy="4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137299</xdr:rowOff>
    </xdr:from>
    <xdr:to>
      <xdr:col>14</xdr:col>
      <xdr:colOff>28575</xdr:colOff>
      <xdr:row>57</xdr:row>
      <xdr:rowOff>167869</xdr:rowOff>
    </xdr:to>
    <xdr:cxnSp macro="">
      <xdr:nvCxnSpPr>
        <xdr:cNvPr id="344" name="直線コネクタ 343"/>
        <xdr:cNvCxnSpPr/>
      </xdr:nvCxnSpPr>
      <xdr:spPr>
        <a:xfrm flipV="1">
          <a:off x="8750300" y="9909949"/>
          <a:ext cx="889000" cy="3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166116</xdr:rowOff>
    </xdr:from>
    <xdr:to>
      <xdr:col>12</xdr:col>
      <xdr:colOff>511175</xdr:colOff>
      <xdr:row>57</xdr:row>
      <xdr:rowOff>167869</xdr:rowOff>
    </xdr:to>
    <xdr:cxnSp macro="">
      <xdr:nvCxnSpPr>
        <xdr:cNvPr id="347" name="直線コネクタ 346"/>
        <xdr:cNvCxnSpPr/>
      </xdr:nvCxnSpPr>
      <xdr:spPr>
        <a:xfrm>
          <a:off x="7861300" y="9938766"/>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9" name="テキスト ボックス 348"/>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137046</xdr:rowOff>
    </xdr:from>
    <xdr:to>
      <xdr:col>11</xdr:col>
      <xdr:colOff>307975</xdr:colOff>
      <xdr:row>57</xdr:row>
      <xdr:rowOff>166116</xdr:rowOff>
    </xdr:to>
    <xdr:cxnSp macro="">
      <xdr:nvCxnSpPr>
        <xdr:cNvPr id="350" name="直線コネクタ 349"/>
        <xdr:cNvCxnSpPr/>
      </xdr:nvCxnSpPr>
      <xdr:spPr>
        <a:xfrm>
          <a:off x="6972300" y="9909696"/>
          <a:ext cx="889000" cy="2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4" name="テキスト ボックス 353"/>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45162</xdr:rowOff>
    </xdr:from>
    <xdr:to>
      <xdr:col>15</xdr:col>
      <xdr:colOff>231775</xdr:colOff>
      <xdr:row>57</xdr:row>
      <xdr:rowOff>146762</xdr:rowOff>
    </xdr:to>
    <xdr:sp macro="" textlink="">
      <xdr:nvSpPr>
        <xdr:cNvPr id="360" name="円/楕円 359"/>
        <xdr:cNvSpPr/>
      </xdr:nvSpPr>
      <xdr:spPr>
        <a:xfrm>
          <a:off x="10426700" y="981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23589</xdr:rowOff>
    </xdr:from>
    <xdr:ext cx="534377" cy="259045"/>
    <xdr:sp macro="" textlink="">
      <xdr:nvSpPr>
        <xdr:cNvPr id="361" name="農林水産業費該当値テキスト"/>
        <xdr:cNvSpPr txBox="1"/>
      </xdr:nvSpPr>
      <xdr:spPr>
        <a:xfrm>
          <a:off x="10528300" y="979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22,944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86499</xdr:rowOff>
    </xdr:from>
    <xdr:to>
      <xdr:col>14</xdr:col>
      <xdr:colOff>79375</xdr:colOff>
      <xdr:row>58</xdr:row>
      <xdr:rowOff>16649</xdr:rowOff>
    </xdr:to>
    <xdr:sp macro="" textlink="">
      <xdr:nvSpPr>
        <xdr:cNvPr id="362" name="円/楕円 361"/>
        <xdr:cNvSpPr/>
      </xdr:nvSpPr>
      <xdr:spPr>
        <a:xfrm>
          <a:off x="9588500" y="985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7776</xdr:rowOff>
    </xdr:from>
    <xdr:ext cx="534377" cy="259045"/>
    <xdr:sp macro="" textlink="">
      <xdr:nvSpPr>
        <xdr:cNvPr id="363" name="テキスト ボックス 362"/>
        <xdr:cNvSpPr txBox="1"/>
      </xdr:nvSpPr>
      <xdr:spPr>
        <a:xfrm>
          <a:off x="9372111" y="995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117069</xdr:rowOff>
    </xdr:from>
    <xdr:to>
      <xdr:col>12</xdr:col>
      <xdr:colOff>561975</xdr:colOff>
      <xdr:row>58</xdr:row>
      <xdr:rowOff>47219</xdr:rowOff>
    </xdr:to>
    <xdr:sp macro="" textlink="">
      <xdr:nvSpPr>
        <xdr:cNvPr id="364" name="円/楕円 363"/>
        <xdr:cNvSpPr/>
      </xdr:nvSpPr>
      <xdr:spPr>
        <a:xfrm>
          <a:off x="8699500" y="988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38346</xdr:rowOff>
    </xdr:from>
    <xdr:ext cx="534377" cy="259045"/>
    <xdr:sp macro="" textlink="">
      <xdr:nvSpPr>
        <xdr:cNvPr id="365" name="テキスト ボックス 364"/>
        <xdr:cNvSpPr txBox="1"/>
      </xdr:nvSpPr>
      <xdr:spPr>
        <a:xfrm>
          <a:off x="8483111" y="998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115316</xdr:rowOff>
    </xdr:from>
    <xdr:to>
      <xdr:col>11</xdr:col>
      <xdr:colOff>358775</xdr:colOff>
      <xdr:row>58</xdr:row>
      <xdr:rowOff>45466</xdr:rowOff>
    </xdr:to>
    <xdr:sp macro="" textlink="">
      <xdr:nvSpPr>
        <xdr:cNvPr id="366" name="円/楕円 365"/>
        <xdr:cNvSpPr/>
      </xdr:nvSpPr>
      <xdr:spPr>
        <a:xfrm>
          <a:off x="7810500" y="98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36593</xdr:rowOff>
    </xdr:from>
    <xdr:ext cx="534377" cy="259045"/>
    <xdr:sp macro="" textlink="">
      <xdr:nvSpPr>
        <xdr:cNvPr id="367" name="テキスト ボックス 366"/>
        <xdr:cNvSpPr txBox="1"/>
      </xdr:nvSpPr>
      <xdr:spPr>
        <a:xfrm>
          <a:off x="7594111" y="998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86246</xdr:rowOff>
    </xdr:from>
    <xdr:to>
      <xdr:col>10</xdr:col>
      <xdr:colOff>155575</xdr:colOff>
      <xdr:row>58</xdr:row>
      <xdr:rowOff>16396</xdr:rowOff>
    </xdr:to>
    <xdr:sp macro="" textlink="">
      <xdr:nvSpPr>
        <xdr:cNvPr id="368" name="円/楕円 367"/>
        <xdr:cNvSpPr/>
      </xdr:nvSpPr>
      <xdr:spPr>
        <a:xfrm>
          <a:off x="6921500" y="985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7523</xdr:rowOff>
    </xdr:from>
    <xdr:ext cx="534377" cy="259045"/>
    <xdr:sp macro="" textlink="">
      <xdr:nvSpPr>
        <xdr:cNvPr id="369" name="テキスト ボックス 368"/>
        <xdr:cNvSpPr txBox="1"/>
      </xdr:nvSpPr>
      <xdr:spPr>
        <a:xfrm>
          <a:off x="6705111" y="995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19,709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140145</xdr:rowOff>
    </xdr:from>
    <xdr:to>
      <xdr:col>15</xdr:col>
      <xdr:colOff>180975</xdr:colOff>
      <xdr:row>78</xdr:row>
      <xdr:rowOff>30811</xdr:rowOff>
    </xdr:to>
    <xdr:cxnSp macro="">
      <xdr:nvCxnSpPr>
        <xdr:cNvPr id="398" name="直線コネクタ 397"/>
        <xdr:cNvCxnSpPr/>
      </xdr:nvCxnSpPr>
      <xdr:spPr>
        <a:xfrm>
          <a:off x="9639300" y="13341795"/>
          <a:ext cx="838200" cy="6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140145</xdr:rowOff>
    </xdr:from>
    <xdr:to>
      <xdr:col>14</xdr:col>
      <xdr:colOff>28575</xdr:colOff>
      <xdr:row>77</xdr:row>
      <xdr:rowOff>145478</xdr:rowOff>
    </xdr:to>
    <xdr:cxnSp macro="">
      <xdr:nvCxnSpPr>
        <xdr:cNvPr id="401" name="直線コネクタ 400"/>
        <xdr:cNvCxnSpPr/>
      </xdr:nvCxnSpPr>
      <xdr:spPr>
        <a:xfrm flipV="1">
          <a:off x="8750300" y="13341795"/>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24058</xdr:rowOff>
    </xdr:from>
    <xdr:ext cx="534377" cy="259045"/>
    <xdr:sp macro="" textlink="">
      <xdr:nvSpPr>
        <xdr:cNvPr id="403" name="テキスト ボックス 402"/>
        <xdr:cNvSpPr txBox="1"/>
      </xdr:nvSpPr>
      <xdr:spPr>
        <a:xfrm>
          <a:off x="9372111" y="133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100394</xdr:rowOff>
    </xdr:from>
    <xdr:to>
      <xdr:col>12</xdr:col>
      <xdr:colOff>511175</xdr:colOff>
      <xdr:row>77</xdr:row>
      <xdr:rowOff>145478</xdr:rowOff>
    </xdr:to>
    <xdr:cxnSp macro="">
      <xdr:nvCxnSpPr>
        <xdr:cNvPr id="404" name="直線コネクタ 403"/>
        <xdr:cNvCxnSpPr/>
      </xdr:nvCxnSpPr>
      <xdr:spPr>
        <a:xfrm>
          <a:off x="7861300" y="13302044"/>
          <a:ext cx="889000" cy="4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59314</xdr:rowOff>
    </xdr:from>
    <xdr:ext cx="534377" cy="259045"/>
    <xdr:sp macro="" textlink="">
      <xdr:nvSpPr>
        <xdr:cNvPr id="406" name="テキスト ボックス 405"/>
        <xdr:cNvSpPr txBox="1"/>
      </xdr:nvSpPr>
      <xdr:spPr>
        <a:xfrm>
          <a:off x="8483111" y="1343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100394</xdr:rowOff>
    </xdr:from>
    <xdr:to>
      <xdr:col>11</xdr:col>
      <xdr:colOff>307975</xdr:colOff>
      <xdr:row>77</xdr:row>
      <xdr:rowOff>134113</xdr:rowOff>
    </xdr:to>
    <xdr:cxnSp macro="">
      <xdr:nvCxnSpPr>
        <xdr:cNvPr id="407" name="直線コネクタ 406"/>
        <xdr:cNvCxnSpPr/>
      </xdr:nvCxnSpPr>
      <xdr:spPr>
        <a:xfrm flipV="1">
          <a:off x="6972300" y="13302044"/>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74122</xdr:rowOff>
    </xdr:from>
    <xdr:ext cx="534377" cy="259045"/>
    <xdr:sp macro="" textlink="">
      <xdr:nvSpPr>
        <xdr:cNvPr id="409" name="テキスト ボックス 408"/>
        <xdr:cNvSpPr txBox="1"/>
      </xdr:nvSpPr>
      <xdr:spPr>
        <a:xfrm>
          <a:off x="7594111" y="1344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88231</xdr:rowOff>
    </xdr:from>
    <xdr:ext cx="534377" cy="259045"/>
    <xdr:sp macro="" textlink="">
      <xdr:nvSpPr>
        <xdr:cNvPr id="411" name="テキスト ボックス 410"/>
        <xdr:cNvSpPr txBox="1"/>
      </xdr:nvSpPr>
      <xdr:spPr>
        <a:xfrm>
          <a:off x="6705111" y="134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151461</xdr:rowOff>
    </xdr:from>
    <xdr:to>
      <xdr:col>15</xdr:col>
      <xdr:colOff>231775</xdr:colOff>
      <xdr:row>78</xdr:row>
      <xdr:rowOff>81611</xdr:rowOff>
    </xdr:to>
    <xdr:sp macro="" textlink="">
      <xdr:nvSpPr>
        <xdr:cNvPr id="417" name="円/楕円 416"/>
        <xdr:cNvSpPr/>
      </xdr:nvSpPr>
      <xdr:spPr>
        <a:xfrm>
          <a:off x="10426700" y="133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129888</xdr:rowOff>
    </xdr:from>
    <xdr:ext cx="534377" cy="259045"/>
    <xdr:sp macro="" textlink="">
      <xdr:nvSpPr>
        <xdr:cNvPr id="418" name="商工費該当値テキスト"/>
        <xdr:cNvSpPr txBox="1"/>
      </xdr:nvSpPr>
      <xdr:spPr>
        <a:xfrm>
          <a:off x="10528300" y="1333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14,574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89345</xdr:rowOff>
    </xdr:from>
    <xdr:to>
      <xdr:col>14</xdr:col>
      <xdr:colOff>79375</xdr:colOff>
      <xdr:row>78</xdr:row>
      <xdr:rowOff>19495</xdr:rowOff>
    </xdr:to>
    <xdr:sp macro="" textlink="">
      <xdr:nvSpPr>
        <xdr:cNvPr id="419" name="円/楕円 418"/>
        <xdr:cNvSpPr/>
      </xdr:nvSpPr>
      <xdr:spPr>
        <a:xfrm>
          <a:off x="9588500" y="132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36022</xdr:rowOff>
    </xdr:from>
    <xdr:ext cx="534377" cy="259045"/>
    <xdr:sp macro="" textlink="">
      <xdr:nvSpPr>
        <xdr:cNvPr id="420" name="テキスト ボックス 419"/>
        <xdr:cNvSpPr txBox="1"/>
      </xdr:nvSpPr>
      <xdr:spPr>
        <a:xfrm>
          <a:off x="9372111" y="1306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94678</xdr:rowOff>
    </xdr:from>
    <xdr:to>
      <xdr:col>12</xdr:col>
      <xdr:colOff>561975</xdr:colOff>
      <xdr:row>78</xdr:row>
      <xdr:rowOff>24828</xdr:rowOff>
    </xdr:to>
    <xdr:sp macro="" textlink="">
      <xdr:nvSpPr>
        <xdr:cNvPr id="421" name="円/楕円 420"/>
        <xdr:cNvSpPr/>
      </xdr:nvSpPr>
      <xdr:spPr>
        <a:xfrm>
          <a:off x="8699500" y="1329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41355</xdr:rowOff>
    </xdr:from>
    <xdr:ext cx="534377" cy="259045"/>
    <xdr:sp macro="" textlink="">
      <xdr:nvSpPr>
        <xdr:cNvPr id="422" name="テキスト ボックス 421"/>
        <xdr:cNvSpPr txBox="1"/>
      </xdr:nvSpPr>
      <xdr:spPr>
        <a:xfrm>
          <a:off x="8483111" y="1307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49594</xdr:rowOff>
    </xdr:from>
    <xdr:to>
      <xdr:col>11</xdr:col>
      <xdr:colOff>358775</xdr:colOff>
      <xdr:row>77</xdr:row>
      <xdr:rowOff>151194</xdr:rowOff>
    </xdr:to>
    <xdr:sp macro="" textlink="">
      <xdr:nvSpPr>
        <xdr:cNvPr id="423" name="円/楕円 422"/>
        <xdr:cNvSpPr/>
      </xdr:nvSpPr>
      <xdr:spPr>
        <a:xfrm>
          <a:off x="7810500" y="132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167721</xdr:rowOff>
    </xdr:from>
    <xdr:ext cx="534377" cy="259045"/>
    <xdr:sp macro="" textlink="">
      <xdr:nvSpPr>
        <xdr:cNvPr id="424" name="テキスト ボックス 423"/>
        <xdr:cNvSpPr txBox="1"/>
      </xdr:nvSpPr>
      <xdr:spPr>
        <a:xfrm>
          <a:off x="7594111" y="1302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22,595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83313</xdr:rowOff>
    </xdr:from>
    <xdr:to>
      <xdr:col>10</xdr:col>
      <xdr:colOff>155575</xdr:colOff>
      <xdr:row>78</xdr:row>
      <xdr:rowOff>13463</xdr:rowOff>
    </xdr:to>
    <xdr:sp macro="" textlink="">
      <xdr:nvSpPr>
        <xdr:cNvPr id="425" name="円/楕円 424"/>
        <xdr:cNvSpPr/>
      </xdr:nvSpPr>
      <xdr:spPr>
        <a:xfrm>
          <a:off x="6921500" y="1328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29990</xdr:rowOff>
    </xdr:from>
    <xdr:ext cx="534377" cy="259045"/>
    <xdr:sp macro="" textlink="">
      <xdr:nvSpPr>
        <xdr:cNvPr id="426" name="テキスト ボックス 425"/>
        <xdr:cNvSpPr txBox="1"/>
      </xdr:nvSpPr>
      <xdr:spPr>
        <a:xfrm>
          <a:off x="6705111" y="130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163085</xdr:rowOff>
    </xdr:from>
    <xdr:to>
      <xdr:col>15</xdr:col>
      <xdr:colOff>180975</xdr:colOff>
      <xdr:row>99</xdr:row>
      <xdr:rowOff>16571</xdr:rowOff>
    </xdr:to>
    <xdr:cxnSp macro="">
      <xdr:nvCxnSpPr>
        <xdr:cNvPr id="459" name="直線コネクタ 458"/>
        <xdr:cNvCxnSpPr/>
      </xdr:nvCxnSpPr>
      <xdr:spPr>
        <a:xfrm>
          <a:off x="9639300" y="16965185"/>
          <a:ext cx="838200" cy="2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163085</xdr:rowOff>
    </xdr:from>
    <xdr:to>
      <xdr:col>14</xdr:col>
      <xdr:colOff>28575</xdr:colOff>
      <xdr:row>98</xdr:row>
      <xdr:rowOff>163807</xdr:rowOff>
    </xdr:to>
    <xdr:cxnSp macro="">
      <xdr:nvCxnSpPr>
        <xdr:cNvPr id="462" name="直線コネクタ 461"/>
        <xdr:cNvCxnSpPr/>
      </xdr:nvCxnSpPr>
      <xdr:spPr>
        <a:xfrm flipV="1">
          <a:off x="8750300" y="16965185"/>
          <a:ext cx="8890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89827</xdr:rowOff>
    </xdr:from>
    <xdr:to>
      <xdr:col>12</xdr:col>
      <xdr:colOff>511175</xdr:colOff>
      <xdr:row>98</xdr:row>
      <xdr:rowOff>163807</xdr:rowOff>
    </xdr:to>
    <xdr:cxnSp macro="">
      <xdr:nvCxnSpPr>
        <xdr:cNvPr id="465" name="直線コネクタ 464"/>
        <xdr:cNvCxnSpPr/>
      </xdr:nvCxnSpPr>
      <xdr:spPr>
        <a:xfrm>
          <a:off x="7861300" y="16891927"/>
          <a:ext cx="889000" cy="7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89827</xdr:rowOff>
    </xdr:from>
    <xdr:to>
      <xdr:col>11</xdr:col>
      <xdr:colOff>307975</xdr:colOff>
      <xdr:row>98</xdr:row>
      <xdr:rowOff>168723</xdr:rowOff>
    </xdr:to>
    <xdr:cxnSp macro="">
      <xdr:nvCxnSpPr>
        <xdr:cNvPr id="468" name="直線コネクタ 467"/>
        <xdr:cNvCxnSpPr/>
      </xdr:nvCxnSpPr>
      <xdr:spPr>
        <a:xfrm flipV="1">
          <a:off x="6972300" y="16891927"/>
          <a:ext cx="889000" cy="7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137221</xdr:rowOff>
    </xdr:from>
    <xdr:to>
      <xdr:col>15</xdr:col>
      <xdr:colOff>231775</xdr:colOff>
      <xdr:row>99</xdr:row>
      <xdr:rowOff>67371</xdr:rowOff>
    </xdr:to>
    <xdr:sp macro="" textlink="">
      <xdr:nvSpPr>
        <xdr:cNvPr id="478" name="円/楕円 477"/>
        <xdr:cNvSpPr/>
      </xdr:nvSpPr>
      <xdr:spPr>
        <a:xfrm>
          <a:off x="10426700" y="1693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52148</xdr:rowOff>
    </xdr:from>
    <xdr:ext cx="534377" cy="259045"/>
    <xdr:sp macro="" textlink="">
      <xdr:nvSpPr>
        <xdr:cNvPr id="479" name="土木費該当値テキスト"/>
        <xdr:cNvSpPr txBox="1"/>
      </xdr:nvSpPr>
      <xdr:spPr>
        <a:xfrm>
          <a:off x="10528300" y="1685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12,927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112285</xdr:rowOff>
    </xdr:from>
    <xdr:to>
      <xdr:col>14</xdr:col>
      <xdr:colOff>79375</xdr:colOff>
      <xdr:row>99</xdr:row>
      <xdr:rowOff>42435</xdr:rowOff>
    </xdr:to>
    <xdr:sp macro="" textlink="">
      <xdr:nvSpPr>
        <xdr:cNvPr id="480" name="円/楕円 479"/>
        <xdr:cNvSpPr/>
      </xdr:nvSpPr>
      <xdr:spPr>
        <a:xfrm>
          <a:off x="9588500" y="1691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33562</xdr:rowOff>
    </xdr:from>
    <xdr:ext cx="534377" cy="259045"/>
    <xdr:sp macro="" textlink="">
      <xdr:nvSpPr>
        <xdr:cNvPr id="481" name="テキスト ボックス 480"/>
        <xdr:cNvSpPr txBox="1"/>
      </xdr:nvSpPr>
      <xdr:spPr>
        <a:xfrm>
          <a:off x="9372111" y="1700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113007</xdr:rowOff>
    </xdr:from>
    <xdr:to>
      <xdr:col>12</xdr:col>
      <xdr:colOff>561975</xdr:colOff>
      <xdr:row>99</xdr:row>
      <xdr:rowOff>43157</xdr:rowOff>
    </xdr:to>
    <xdr:sp macro="" textlink="">
      <xdr:nvSpPr>
        <xdr:cNvPr id="482" name="円/楕円 481"/>
        <xdr:cNvSpPr/>
      </xdr:nvSpPr>
      <xdr:spPr>
        <a:xfrm>
          <a:off x="8699500" y="1691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34284</xdr:rowOff>
    </xdr:from>
    <xdr:ext cx="534377" cy="259045"/>
    <xdr:sp macro="" textlink="">
      <xdr:nvSpPr>
        <xdr:cNvPr id="483" name="テキスト ボックス 482"/>
        <xdr:cNvSpPr txBox="1"/>
      </xdr:nvSpPr>
      <xdr:spPr>
        <a:xfrm>
          <a:off x="8483111" y="1700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39027</xdr:rowOff>
    </xdr:from>
    <xdr:to>
      <xdr:col>11</xdr:col>
      <xdr:colOff>358775</xdr:colOff>
      <xdr:row>98</xdr:row>
      <xdr:rowOff>140627</xdr:rowOff>
    </xdr:to>
    <xdr:sp macro="" textlink="">
      <xdr:nvSpPr>
        <xdr:cNvPr id="484" name="円/楕円 483"/>
        <xdr:cNvSpPr/>
      </xdr:nvSpPr>
      <xdr:spPr>
        <a:xfrm>
          <a:off x="7810500" y="1684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131754</xdr:rowOff>
    </xdr:from>
    <xdr:ext cx="534377" cy="259045"/>
    <xdr:sp macro="" textlink="">
      <xdr:nvSpPr>
        <xdr:cNvPr id="485" name="テキスト ボックス 484"/>
        <xdr:cNvSpPr txBox="1"/>
      </xdr:nvSpPr>
      <xdr:spPr>
        <a:xfrm>
          <a:off x="7594111" y="1693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117923</xdr:rowOff>
    </xdr:from>
    <xdr:to>
      <xdr:col>10</xdr:col>
      <xdr:colOff>155575</xdr:colOff>
      <xdr:row>99</xdr:row>
      <xdr:rowOff>48073</xdr:rowOff>
    </xdr:to>
    <xdr:sp macro="" textlink="">
      <xdr:nvSpPr>
        <xdr:cNvPr id="486" name="円/楕円 485"/>
        <xdr:cNvSpPr/>
      </xdr:nvSpPr>
      <xdr:spPr>
        <a:xfrm>
          <a:off x="6921500" y="1692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39200</xdr:rowOff>
    </xdr:from>
    <xdr:ext cx="534377" cy="259045"/>
    <xdr:sp macro="" textlink="">
      <xdr:nvSpPr>
        <xdr:cNvPr id="487" name="テキスト ボックス 486"/>
        <xdr:cNvSpPr txBox="1"/>
      </xdr:nvSpPr>
      <xdr:spPr>
        <a:xfrm>
          <a:off x="6705111" y="1701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77507</xdr:rowOff>
    </xdr:from>
    <xdr:to>
      <xdr:col>23</xdr:col>
      <xdr:colOff>517525</xdr:colOff>
      <xdr:row>37</xdr:row>
      <xdr:rowOff>117097</xdr:rowOff>
    </xdr:to>
    <xdr:cxnSp macro="">
      <xdr:nvCxnSpPr>
        <xdr:cNvPr id="520" name="直線コネクタ 519"/>
        <xdr:cNvCxnSpPr/>
      </xdr:nvCxnSpPr>
      <xdr:spPr>
        <a:xfrm flipV="1">
          <a:off x="15481300" y="6421157"/>
          <a:ext cx="838200" cy="3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66641</xdr:rowOff>
    </xdr:from>
    <xdr:ext cx="534377" cy="259045"/>
    <xdr:sp macro="" textlink="">
      <xdr:nvSpPr>
        <xdr:cNvPr id="521" name="消防費平均値テキスト"/>
        <xdr:cNvSpPr txBox="1"/>
      </xdr:nvSpPr>
      <xdr:spPr>
        <a:xfrm>
          <a:off x="16370300" y="641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89594</xdr:rowOff>
    </xdr:from>
    <xdr:to>
      <xdr:col>22</xdr:col>
      <xdr:colOff>365125</xdr:colOff>
      <xdr:row>37</xdr:row>
      <xdr:rowOff>117097</xdr:rowOff>
    </xdr:to>
    <xdr:cxnSp macro="">
      <xdr:nvCxnSpPr>
        <xdr:cNvPr id="523" name="直線コネクタ 522"/>
        <xdr:cNvCxnSpPr/>
      </xdr:nvCxnSpPr>
      <xdr:spPr>
        <a:xfrm>
          <a:off x="14592300" y="6261794"/>
          <a:ext cx="889000" cy="19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2147</xdr:rowOff>
    </xdr:from>
    <xdr:ext cx="534377" cy="259045"/>
    <xdr:sp macro="" textlink="">
      <xdr:nvSpPr>
        <xdr:cNvPr id="525" name="テキスト ボックス 524"/>
        <xdr:cNvSpPr txBox="1"/>
      </xdr:nvSpPr>
      <xdr:spPr>
        <a:xfrm>
          <a:off x="15214111" y="651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197</xdr:rowOff>
    </xdr:from>
    <xdr:to>
      <xdr:col>21</xdr:col>
      <xdr:colOff>161925</xdr:colOff>
      <xdr:row>36</xdr:row>
      <xdr:rowOff>89594</xdr:rowOff>
    </xdr:to>
    <xdr:cxnSp macro="">
      <xdr:nvCxnSpPr>
        <xdr:cNvPr id="526" name="直線コネクタ 525"/>
        <xdr:cNvCxnSpPr/>
      </xdr:nvCxnSpPr>
      <xdr:spPr>
        <a:xfrm>
          <a:off x="13703300" y="6172397"/>
          <a:ext cx="889000" cy="8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8" name="テキスト ボックス 527"/>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197</xdr:rowOff>
    </xdr:from>
    <xdr:to>
      <xdr:col>19</xdr:col>
      <xdr:colOff>644525</xdr:colOff>
      <xdr:row>36</xdr:row>
      <xdr:rowOff>169861</xdr:rowOff>
    </xdr:to>
    <xdr:cxnSp macro="">
      <xdr:nvCxnSpPr>
        <xdr:cNvPr id="529" name="直線コネクタ 528"/>
        <xdr:cNvCxnSpPr/>
      </xdr:nvCxnSpPr>
      <xdr:spPr>
        <a:xfrm flipV="1">
          <a:off x="12814300" y="6172397"/>
          <a:ext cx="889000" cy="16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31" name="テキスト ボックス 530"/>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33" name="テキスト ボックス 532"/>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26707</xdr:rowOff>
    </xdr:from>
    <xdr:to>
      <xdr:col>23</xdr:col>
      <xdr:colOff>568325</xdr:colOff>
      <xdr:row>37</xdr:row>
      <xdr:rowOff>128307</xdr:rowOff>
    </xdr:to>
    <xdr:sp macro="" textlink="">
      <xdr:nvSpPr>
        <xdr:cNvPr id="539" name="円/楕円 538"/>
        <xdr:cNvSpPr/>
      </xdr:nvSpPr>
      <xdr:spPr>
        <a:xfrm>
          <a:off x="16268700" y="637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49584</xdr:rowOff>
    </xdr:from>
    <xdr:ext cx="534377" cy="259045"/>
    <xdr:sp macro="" textlink="">
      <xdr:nvSpPr>
        <xdr:cNvPr id="540" name="消防費該当値テキスト"/>
        <xdr:cNvSpPr txBox="1"/>
      </xdr:nvSpPr>
      <xdr:spPr>
        <a:xfrm>
          <a:off x="16370300" y="622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28,353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66297</xdr:rowOff>
    </xdr:from>
    <xdr:to>
      <xdr:col>22</xdr:col>
      <xdr:colOff>415925</xdr:colOff>
      <xdr:row>37</xdr:row>
      <xdr:rowOff>167897</xdr:rowOff>
    </xdr:to>
    <xdr:sp macro="" textlink="">
      <xdr:nvSpPr>
        <xdr:cNvPr id="541" name="円/楕円 540"/>
        <xdr:cNvSpPr/>
      </xdr:nvSpPr>
      <xdr:spPr>
        <a:xfrm>
          <a:off x="15430500" y="640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12974</xdr:rowOff>
    </xdr:from>
    <xdr:ext cx="534377" cy="259045"/>
    <xdr:sp macro="" textlink="">
      <xdr:nvSpPr>
        <xdr:cNvPr id="542" name="テキスト ボックス 541"/>
        <xdr:cNvSpPr txBox="1"/>
      </xdr:nvSpPr>
      <xdr:spPr>
        <a:xfrm>
          <a:off x="15214111" y="618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25,582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38794</xdr:rowOff>
    </xdr:from>
    <xdr:to>
      <xdr:col>21</xdr:col>
      <xdr:colOff>212725</xdr:colOff>
      <xdr:row>36</xdr:row>
      <xdr:rowOff>140394</xdr:rowOff>
    </xdr:to>
    <xdr:sp macro="" textlink="">
      <xdr:nvSpPr>
        <xdr:cNvPr id="543" name="円/楕円 542"/>
        <xdr:cNvSpPr/>
      </xdr:nvSpPr>
      <xdr:spPr>
        <a:xfrm>
          <a:off x="14541500" y="621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156921</xdr:rowOff>
    </xdr:from>
    <xdr:ext cx="534377" cy="259045"/>
    <xdr:sp macro="" textlink="">
      <xdr:nvSpPr>
        <xdr:cNvPr id="544" name="テキスト ボックス 543"/>
        <xdr:cNvSpPr txBox="1"/>
      </xdr:nvSpPr>
      <xdr:spPr>
        <a:xfrm>
          <a:off x="14325111" y="598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39,507</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120847</xdr:rowOff>
    </xdr:from>
    <xdr:to>
      <xdr:col>20</xdr:col>
      <xdr:colOff>9525</xdr:colOff>
      <xdr:row>36</xdr:row>
      <xdr:rowOff>50997</xdr:rowOff>
    </xdr:to>
    <xdr:sp macro="" textlink="">
      <xdr:nvSpPr>
        <xdr:cNvPr id="545" name="円/楕円 544"/>
        <xdr:cNvSpPr/>
      </xdr:nvSpPr>
      <xdr:spPr>
        <a:xfrm>
          <a:off x="13652500" y="612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67524</xdr:rowOff>
    </xdr:from>
    <xdr:ext cx="534377" cy="259045"/>
    <xdr:sp macro="" textlink="">
      <xdr:nvSpPr>
        <xdr:cNvPr id="546" name="テキスト ボックス 545"/>
        <xdr:cNvSpPr txBox="1"/>
      </xdr:nvSpPr>
      <xdr:spPr>
        <a:xfrm>
          <a:off x="13436111" y="589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119061</xdr:rowOff>
    </xdr:from>
    <xdr:to>
      <xdr:col>18</xdr:col>
      <xdr:colOff>492125</xdr:colOff>
      <xdr:row>37</xdr:row>
      <xdr:rowOff>49211</xdr:rowOff>
    </xdr:to>
    <xdr:sp macro="" textlink="">
      <xdr:nvSpPr>
        <xdr:cNvPr id="547" name="円/楕円 546"/>
        <xdr:cNvSpPr/>
      </xdr:nvSpPr>
      <xdr:spPr>
        <a:xfrm>
          <a:off x="12763500" y="62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65738</xdr:rowOff>
    </xdr:from>
    <xdr:ext cx="534377" cy="259045"/>
    <xdr:sp macro="" textlink="">
      <xdr:nvSpPr>
        <xdr:cNvPr id="548" name="テキスト ボックス 547"/>
        <xdr:cNvSpPr txBox="1"/>
      </xdr:nvSpPr>
      <xdr:spPr>
        <a:xfrm>
          <a:off x="12547111" y="60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82748</xdr:rowOff>
    </xdr:from>
    <xdr:to>
      <xdr:col>23</xdr:col>
      <xdr:colOff>517525</xdr:colOff>
      <xdr:row>56</xdr:row>
      <xdr:rowOff>57472</xdr:rowOff>
    </xdr:to>
    <xdr:cxnSp macro="">
      <xdr:nvCxnSpPr>
        <xdr:cNvPr id="577" name="直線コネクタ 576"/>
        <xdr:cNvCxnSpPr/>
      </xdr:nvCxnSpPr>
      <xdr:spPr>
        <a:xfrm>
          <a:off x="15481300" y="9341048"/>
          <a:ext cx="838200" cy="31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29440</xdr:rowOff>
    </xdr:from>
    <xdr:ext cx="534377" cy="259045"/>
    <xdr:sp macro="" textlink="">
      <xdr:nvSpPr>
        <xdr:cNvPr id="578" name="教育費平均値テキスト"/>
        <xdr:cNvSpPr txBox="1"/>
      </xdr:nvSpPr>
      <xdr:spPr>
        <a:xfrm>
          <a:off x="16370300" y="9630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82748</xdr:rowOff>
    </xdr:from>
    <xdr:to>
      <xdr:col>22</xdr:col>
      <xdr:colOff>365125</xdr:colOff>
      <xdr:row>55</xdr:row>
      <xdr:rowOff>5314</xdr:rowOff>
    </xdr:to>
    <xdr:cxnSp macro="">
      <xdr:nvCxnSpPr>
        <xdr:cNvPr id="580" name="直線コネクタ 579"/>
        <xdr:cNvCxnSpPr/>
      </xdr:nvCxnSpPr>
      <xdr:spPr>
        <a:xfrm flipV="1">
          <a:off x="14592300" y="9341048"/>
          <a:ext cx="889000" cy="9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142019</xdr:rowOff>
    </xdr:from>
    <xdr:ext cx="534377" cy="259045"/>
    <xdr:sp macro="" textlink="">
      <xdr:nvSpPr>
        <xdr:cNvPr id="582" name="テキスト ボックス 581"/>
        <xdr:cNvSpPr txBox="1"/>
      </xdr:nvSpPr>
      <xdr:spPr>
        <a:xfrm>
          <a:off x="15214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5314</xdr:rowOff>
    </xdr:from>
    <xdr:to>
      <xdr:col>21</xdr:col>
      <xdr:colOff>161925</xdr:colOff>
      <xdr:row>56</xdr:row>
      <xdr:rowOff>8849</xdr:rowOff>
    </xdr:to>
    <xdr:cxnSp macro="">
      <xdr:nvCxnSpPr>
        <xdr:cNvPr id="583" name="直線コネクタ 582"/>
        <xdr:cNvCxnSpPr/>
      </xdr:nvCxnSpPr>
      <xdr:spPr>
        <a:xfrm flipV="1">
          <a:off x="13703300" y="9435064"/>
          <a:ext cx="889000" cy="17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138010</xdr:rowOff>
    </xdr:from>
    <xdr:ext cx="534377" cy="259045"/>
    <xdr:sp macro="" textlink="">
      <xdr:nvSpPr>
        <xdr:cNvPr id="585" name="テキスト ボックス 584"/>
        <xdr:cNvSpPr txBox="1"/>
      </xdr:nvSpPr>
      <xdr:spPr>
        <a:xfrm>
          <a:off x="14325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8849</xdr:rowOff>
    </xdr:from>
    <xdr:to>
      <xdr:col>19</xdr:col>
      <xdr:colOff>644525</xdr:colOff>
      <xdr:row>57</xdr:row>
      <xdr:rowOff>35230</xdr:rowOff>
    </xdr:to>
    <xdr:cxnSp macro="">
      <xdr:nvCxnSpPr>
        <xdr:cNvPr id="586" name="直線コネクタ 585"/>
        <xdr:cNvCxnSpPr/>
      </xdr:nvCxnSpPr>
      <xdr:spPr>
        <a:xfrm flipV="1">
          <a:off x="12814300" y="9610049"/>
          <a:ext cx="889000" cy="19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7060</xdr:rowOff>
    </xdr:from>
    <xdr:ext cx="534377" cy="259045"/>
    <xdr:sp macro="" textlink="">
      <xdr:nvSpPr>
        <xdr:cNvPr id="588" name="テキスト ボックス 587"/>
        <xdr:cNvSpPr txBox="1"/>
      </xdr:nvSpPr>
      <xdr:spPr>
        <a:xfrm>
          <a:off x="13436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46069</xdr:rowOff>
    </xdr:from>
    <xdr:ext cx="534377" cy="259045"/>
    <xdr:sp macro="" textlink="">
      <xdr:nvSpPr>
        <xdr:cNvPr id="590" name="テキスト ボックス 589"/>
        <xdr:cNvSpPr txBox="1"/>
      </xdr:nvSpPr>
      <xdr:spPr>
        <a:xfrm>
          <a:off x="12547111" y="9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6672</xdr:rowOff>
    </xdr:from>
    <xdr:to>
      <xdr:col>23</xdr:col>
      <xdr:colOff>568325</xdr:colOff>
      <xdr:row>56</xdr:row>
      <xdr:rowOff>108272</xdr:rowOff>
    </xdr:to>
    <xdr:sp macro="" textlink="">
      <xdr:nvSpPr>
        <xdr:cNvPr id="596" name="円/楕円 595"/>
        <xdr:cNvSpPr/>
      </xdr:nvSpPr>
      <xdr:spPr>
        <a:xfrm>
          <a:off x="16268700" y="960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29549</xdr:rowOff>
    </xdr:from>
    <xdr:ext cx="534377" cy="259045"/>
    <xdr:sp macro="" textlink="">
      <xdr:nvSpPr>
        <xdr:cNvPr id="597" name="教育費該当値テキスト"/>
        <xdr:cNvSpPr txBox="1"/>
      </xdr:nvSpPr>
      <xdr:spPr>
        <a:xfrm>
          <a:off x="16370300" y="945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65,791</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31948</xdr:rowOff>
    </xdr:from>
    <xdr:to>
      <xdr:col>22</xdr:col>
      <xdr:colOff>415925</xdr:colOff>
      <xdr:row>54</xdr:row>
      <xdr:rowOff>133548</xdr:rowOff>
    </xdr:to>
    <xdr:sp macro="" textlink="">
      <xdr:nvSpPr>
        <xdr:cNvPr id="598" name="円/楕円 597"/>
        <xdr:cNvSpPr/>
      </xdr:nvSpPr>
      <xdr:spPr>
        <a:xfrm>
          <a:off x="15430500" y="929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52</xdr:row>
      <xdr:rowOff>150075</xdr:rowOff>
    </xdr:from>
    <xdr:ext cx="599010" cy="259045"/>
    <xdr:sp macro="" textlink="">
      <xdr:nvSpPr>
        <xdr:cNvPr id="599" name="テキスト ボックス 598"/>
        <xdr:cNvSpPr txBox="1"/>
      </xdr:nvSpPr>
      <xdr:spPr>
        <a:xfrm>
          <a:off x="15181794" y="90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107,474</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125964</xdr:rowOff>
    </xdr:from>
    <xdr:to>
      <xdr:col>21</xdr:col>
      <xdr:colOff>212725</xdr:colOff>
      <xdr:row>55</xdr:row>
      <xdr:rowOff>56114</xdr:rowOff>
    </xdr:to>
    <xdr:sp macro="" textlink="">
      <xdr:nvSpPr>
        <xdr:cNvPr id="600" name="円/楕円 599"/>
        <xdr:cNvSpPr/>
      </xdr:nvSpPr>
      <xdr:spPr>
        <a:xfrm>
          <a:off x="14541500" y="938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72641</xdr:rowOff>
    </xdr:from>
    <xdr:ext cx="534377" cy="259045"/>
    <xdr:sp macro="" textlink="">
      <xdr:nvSpPr>
        <xdr:cNvPr id="601" name="テキスト ボックス 600"/>
        <xdr:cNvSpPr txBox="1"/>
      </xdr:nvSpPr>
      <xdr:spPr>
        <a:xfrm>
          <a:off x="14325111" y="915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95,136</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129499</xdr:rowOff>
    </xdr:from>
    <xdr:to>
      <xdr:col>20</xdr:col>
      <xdr:colOff>9525</xdr:colOff>
      <xdr:row>56</xdr:row>
      <xdr:rowOff>59649</xdr:rowOff>
    </xdr:to>
    <xdr:sp macro="" textlink="">
      <xdr:nvSpPr>
        <xdr:cNvPr id="602" name="円/楕円 601"/>
        <xdr:cNvSpPr/>
      </xdr:nvSpPr>
      <xdr:spPr>
        <a:xfrm>
          <a:off x="13652500" y="955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76176</xdr:rowOff>
    </xdr:from>
    <xdr:ext cx="534377" cy="259045"/>
    <xdr:sp macro="" textlink="">
      <xdr:nvSpPr>
        <xdr:cNvPr id="603" name="テキスト ボックス 602"/>
        <xdr:cNvSpPr txBox="1"/>
      </xdr:nvSpPr>
      <xdr:spPr>
        <a:xfrm>
          <a:off x="13436111" y="933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72,172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155880</xdr:rowOff>
    </xdr:from>
    <xdr:to>
      <xdr:col>18</xdr:col>
      <xdr:colOff>492125</xdr:colOff>
      <xdr:row>57</xdr:row>
      <xdr:rowOff>86030</xdr:rowOff>
    </xdr:to>
    <xdr:sp macro="" textlink="">
      <xdr:nvSpPr>
        <xdr:cNvPr id="604" name="円/楕円 603"/>
        <xdr:cNvSpPr/>
      </xdr:nvSpPr>
      <xdr:spPr>
        <a:xfrm>
          <a:off x="12763500" y="97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77157</xdr:rowOff>
    </xdr:from>
    <xdr:ext cx="534377" cy="259045"/>
    <xdr:sp macro="" textlink="">
      <xdr:nvSpPr>
        <xdr:cNvPr id="605" name="テキスト ボックス 604"/>
        <xdr:cNvSpPr txBox="1"/>
      </xdr:nvSpPr>
      <xdr:spPr>
        <a:xfrm>
          <a:off x="12547111" y="984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112085</xdr:rowOff>
    </xdr:from>
    <xdr:to>
      <xdr:col>23</xdr:col>
      <xdr:colOff>517525</xdr:colOff>
      <xdr:row>78</xdr:row>
      <xdr:rowOff>120772</xdr:rowOff>
    </xdr:to>
    <xdr:cxnSp macro="">
      <xdr:nvCxnSpPr>
        <xdr:cNvPr id="632" name="直線コネクタ 631"/>
        <xdr:cNvCxnSpPr/>
      </xdr:nvCxnSpPr>
      <xdr:spPr>
        <a:xfrm flipV="1">
          <a:off x="15481300" y="13485185"/>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61657</xdr:rowOff>
    </xdr:from>
    <xdr:to>
      <xdr:col>22</xdr:col>
      <xdr:colOff>365125</xdr:colOff>
      <xdr:row>78</xdr:row>
      <xdr:rowOff>120772</xdr:rowOff>
    </xdr:to>
    <xdr:cxnSp macro="">
      <xdr:nvCxnSpPr>
        <xdr:cNvPr id="635" name="直線コネクタ 634"/>
        <xdr:cNvCxnSpPr/>
      </xdr:nvCxnSpPr>
      <xdr:spPr>
        <a:xfrm>
          <a:off x="14592300" y="13434757"/>
          <a:ext cx="889000" cy="5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61657</xdr:rowOff>
    </xdr:from>
    <xdr:to>
      <xdr:col>21</xdr:col>
      <xdr:colOff>161925</xdr:colOff>
      <xdr:row>78</xdr:row>
      <xdr:rowOff>84996</xdr:rowOff>
    </xdr:to>
    <xdr:cxnSp macro="">
      <xdr:nvCxnSpPr>
        <xdr:cNvPr id="638" name="直線コネクタ 637"/>
        <xdr:cNvCxnSpPr/>
      </xdr:nvCxnSpPr>
      <xdr:spPr>
        <a:xfrm flipV="1">
          <a:off x="13703300" y="13434757"/>
          <a:ext cx="889000" cy="2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84996</xdr:rowOff>
    </xdr:from>
    <xdr:to>
      <xdr:col>19</xdr:col>
      <xdr:colOff>644525</xdr:colOff>
      <xdr:row>78</xdr:row>
      <xdr:rowOff>130601</xdr:rowOff>
    </xdr:to>
    <xdr:cxnSp macro="">
      <xdr:nvCxnSpPr>
        <xdr:cNvPr id="641" name="直線コネクタ 640"/>
        <xdr:cNvCxnSpPr/>
      </xdr:nvCxnSpPr>
      <xdr:spPr>
        <a:xfrm flipV="1">
          <a:off x="12814300" y="13458096"/>
          <a:ext cx="889000" cy="4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61285</xdr:rowOff>
    </xdr:from>
    <xdr:to>
      <xdr:col>23</xdr:col>
      <xdr:colOff>568325</xdr:colOff>
      <xdr:row>78</xdr:row>
      <xdr:rowOff>162885</xdr:rowOff>
    </xdr:to>
    <xdr:sp macro="" textlink="">
      <xdr:nvSpPr>
        <xdr:cNvPr id="651" name="円/楕円 650"/>
        <xdr:cNvSpPr/>
      </xdr:nvSpPr>
      <xdr:spPr>
        <a:xfrm>
          <a:off x="16268700" y="1343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147662</xdr:rowOff>
    </xdr:from>
    <xdr:ext cx="469744" cy="259045"/>
    <xdr:sp macro="" textlink="">
      <xdr:nvSpPr>
        <xdr:cNvPr id="652" name="災害復旧費該当値テキスト"/>
        <xdr:cNvSpPr txBox="1"/>
      </xdr:nvSpPr>
      <xdr:spPr>
        <a:xfrm>
          <a:off x="16370300" y="1334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69972</xdr:rowOff>
    </xdr:from>
    <xdr:to>
      <xdr:col>22</xdr:col>
      <xdr:colOff>415925</xdr:colOff>
      <xdr:row>79</xdr:row>
      <xdr:rowOff>122</xdr:rowOff>
    </xdr:to>
    <xdr:sp macro="" textlink="">
      <xdr:nvSpPr>
        <xdr:cNvPr id="653" name="円/楕円 652"/>
        <xdr:cNvSpPr/>
      </xdr:nvSpPr>
      <xdr:spPr>
        <a:xfrm>
          <a:off x="15430500" y="1344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162699</xdr:rowOff>
    </xdr:from>
    <xdr:ext cx="378565" cy="259045"/>
    <xdr:sp macro="" textlink="">
      <xdr:nvSpPr>
        <xdr:cNvPr id="654" name="テキスト ボックス 653"/>
        <xdr:cNvSpPr txBox="1"/>
      </xdr:nvSpPr>
      <xdr:spPr>
        <a:xfrm>
          <a:off x="15292017" y="13535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10857</xdr:rowOff>
    </xdr:from>
    <xdr:to>
      <xdr:col>21</xdr:col>
      <xdr:colOff>212725</xdr:colOff>
      <xdr:row>78</xdr:row>
      <xdr:rowOff>112457</xdr:rowOff>
    </xdr:to>
    <xdr:sp macro="" textlink="">
      <xdr:nvSpPr>
        <xdr:cNvPr id="655" name="円/楕円 654"/>
        <xdr:cNvSpPr/>
      </xdr:nvSpPr>
      <xdr:spPr>
        <a:xfrm>
          <a:off x="14541500" y="1338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103584</xdr:rowOff>
    </xdr:from>
    <xdr:ext cx="469744" cy="259045"/>
    <xdr:sp macro="" textlink="">
      <xdr:nvSpPr>
        <xdr:cNvPr id="656" name="テキスト ボックス 655"/>
        <xdr:cNvSpPr txBox="1"/>
      </xdr:nvSpPr>
      <xdr:spPr>
        <a:xfrm>
          <a:off x="14357427" y="1347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34196</xdr:rowOff>
    </xdr:from>
    <xdr:to>
      <xdr:col>20</xdr:col>
      <xdr:colOff>9525</xdr:colOff>
      <xdr:row>78</xdr:row>
      <xdr:rowOff>135796</xdr:rowOff>
    </xdr:to>
    <xdr:sp macro="" textlink="">
      <xdr:nvSpPr>
        <xdr:cNvPr id="657" name="円/楕円 656"/>
        <xdr:cNvSpPr/>
      </xdr:nvSpPr>
      <xdr:spPr>
        <a:xfrm>
          <a:off x="13652500" y="1340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126923</xdr:rowOff>
    </xdr:from>
    <xdr:ext cx="469744" cy="259045"/>
    <xdr:sp macro="" textlink="">
      <xdr:nvSpPr>
        <xdr:cNvPr id="658" name="テキスト ボックス 657"/>
        <xdr:cNvSpPr txBox="1"/>
      </xdr:nvSpPr>
      <xdr:spPr>
        <a:xfrm>
          <a:off x="13468427" y="1350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79801</xdr:rowOff>
    </xdr:from>
    <xdr:to>
      <xdr:col>18</xdr:col>
      <xdr:colOff>492125</xdr:colOff>
      <xdr:row>79</xdr:row>
      <xdr:rowOff>9951</xdr:rowOff>
    </xdr:to>
    <xdr:sp macro="" textlink="">
      <xdr:nvSpPr>
        <xdr:cNvPr id="659" name="円/楕円 658"/>
        <xdr:cNvSpPr/>
      </xdr:nvSpPr>
      <xdr:spPr>
        <a:xfrm>
          <a:off x="12763500" y="1345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1078</xdr:rowOff>
    </xdr:from>
    <xdr:ext cx="378565" cy="259045"/>
    <xdr:sp macro="" textlink="">
      <xdr:nvSpPr>
        <xdr:cNvPr id="660" name="テキスト ボックス 659"/>
        <xdr:cNvSpPr txBox="1"/>
      </xdr:nvSpPr>
      <xdr:spPr>
        <a:xfrm>
          <a:off x="12625017" y="13545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37154</xdr:rowOff>
    </xdr:from>
    <xdr:to>
      <xdr:col>23</xdr:col>
      <xdr:colOff>517525</xdr:colOff>
      <xdr:row>97</xdr:row>
      <xdr:rowOff>65584</xdr:rowOff>
    </xdr:to>
    <xdr:cxnSp macro="">
      <xdr:nvCxnSpPr>
        <xdr:cNvPr id="689" name="直線コネクタ 688"/>
        <xdr:cNvCxnSpPr/>
      </xdr:nvCxnSpPr>
      <xdr:spPr>
        <a:xfrm flipV="1">
          <a:off x="15481300" y="16667804"/>
          <a:ext cx="838200" cy="2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90"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65584</xdr:rowOff>
    </xdr:from>
    <xdr:to>
      <xdr:col>22</xdr:col>
      <xdr:colOff>365125</xdr:colOff>
      <xdr:row>97</xdr:row>
      <xdr:rowOff>76961</xdr:rowOff>
    </xdr:to>
    <xdr:cxnSp macro="">
      <xdr:nvCxnSpPr>
        <xdr:cNvPr id="692" name="直線コネクタ 691"/>
        <xdr:cNvCxnSpPr/>
      </xdr:nvCxnSpPr>
      <xdr:spPr>
        <a:xfrm flipV="1">
          <a:off x="14592300" y="16696234"/>
          <a:ext cx="889000" cy="1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160070</xdr:rowOff>
    </xdr:from>
    <xdr:ext cx="534377" cy="259045"/>
    <xdr:sp macro="" textlink="">
      <xdr:nvSpPr>
        <xdr:cNvPr id="694" name="テキスト ボックス 693"/>
        <xdr:cNvSpPr txBox="1"/>
      </xdr:nvSpPr>
      <xdr:spPr>
        <a:xfrm>
          <a:off x="15214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76961</xdr:rowOff>
    </xdr:from>
    <xdr:to>
      <xdr:col>21</xdr:col>
      <xdr:colOff>161925</xdr:colOff>
      <xdr:row>97</xdr:row>
      <xdr:rowOff>87961</xdr:rowOff>
    </xdr:to>
    <xdr:cxnSp macro="">
      <xdr:nvCxnSpPr>
        <xdr:cNvPr id="695" name="直線コネクタ 694"/>
        <xdr:cNvCxnSpPr/>
      </xdr:nvCxnSpPr>
      <xdr:spPr>
        <a:xfrm flipV="1">
          <a:off x="13703300" y="16707611"/>
          <a:ext cx="889000" cy="1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170871</xdr:rowOff>
    </xdr:from>
    <xdr:ext cx="534377" cy="259045"/>
    <xdr:sp macro="" textlink="">
      <xdr:nvSpPr>
        <xdr:cNvPr id="697" name="テキスト ボックス 696"/>
        <xdr:cNvSpPr txBox="1"/>
      </xdr:nvSpPr>
      <xdr:spPr>
        <a:xfrm>
          <a:off x="14325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87961</xdr:rowOff>
    </xdr:from>
    <xdr:to>
      <xdr:col>19</xdr:col>
      <xdr:colOff>644525</xdr:colOff>
      <xdr:row>97</xdr:row>
      <xdr:rowOff>114283</xdr:rowOff>
    </xdr:to>
    <xdr:cxnSp macro="">
      <xdr:nvCxnSpPr>
        <xdr:cNvPr id="698" name="直線コネクタ 697"/>
        <xdr:cNvCxnSpPr/>
      </xdr:nvCxnSpPr>
      <xdr:spPr>
        <a:xfrm flipV="1">
          <a:off x="12814300" y="16718611"/>
          <a:ext cx="889000" cy="2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168871</xdr:rowOff>
    </xdr:from>
    <xdr:ext cx="534377" cy="259045"/>
    <xdr:sp macro="" textlink="">
      <xdr:nvSpPr>
        <xdr:cNvPr id="700" name="テキスト ボックス 699"/>
        <xdr:cNvSpPr txBox="1"/>
      </xdr:nvSpPr>
      <xdr:spPr>
        <a:xfrm>
          <a:off x="13436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168124</xdr:rowOff>
    </xdr:from>
    <xdr:ext cx="534377" cy="259045"/>
    <xdr:sp macro="" textlink="">
      <xdr:nvSpPr>
        <xdr:cNvPr id="702" name="テキスト ボックス 701"/>
        <xdr:cNvSpPr txBox="1"/>
      </xdr:nvSpPr>
      <xdr:spPr>
        <a:xfrm>
          <a:off x="12547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157804</xdr:rowOff>
    </xdr:from>
    <xdr:to>
      <xdr:col>23</xdr:col>
      <xdr:colOff>568325</xdr:colOff>
      <xdr:row>97</xdr:row>
      <xdr:rowOff>87954</xdr:rowOff>
    </xdr:to>
    <xdr:sp macro="" textlink="">
      <xdr:nvSpPr>
        <xdr:cNvPr id="708" name="円/楕円 707"/>
        <xdr:cNvSpPr/>
      </xdr:nvSpPr>
      <xdr:spPr>
        <a:xfrm>
          <a:off x="16268700" y="1661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9231</xdr:rowOff>
    </xdr:from>
    <xdr:ext cx="534377" cy="259045"/>
    <xdr:sp macro="" textlink="">
      <xdr:nvSpPr>
        <xdr:cNvPr id="709" name="公債費該当値テキスト"/>
        <xdr:cNvSpPr txBox="1"/>
      </xdr:nvSpPr>
      <xdr:spPr>
        <a:xfrm>
          <a:off x="16370300" y="1646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91,915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14784</xdr:rowOff>
    </xdr:from>
    <xdr:to>
      <xdr:col>22</xdr:col>
      <xdr:colOff>415925</xdr:colOff>
      <xdr:row>97</xdr:row>
      <xdr:rowOff>116384</xdr:rowOff>
    </xdr:to>
    <xdr:sp macro="" textlink="">
      <xdr:nvSpPr>
        <xdr:cNvPr id="710" name="円/楕円 709"/>
        <xdr:cNvSpPr/>
      </xdr:nvSpPr>
      <xdr:spPr>
        <a:xfrm>
          <a:off x="15430500" y="1664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132911</xdr:rowOff>
    </xdr:from>
    <xdr:ext cx="534377" cy="259045"/>
    <xdr:sp macro="" textlink="">
      <xdr:nvSpPr>
        <xdr:cNvPr id="711" name="テキスト ボックス 710"/>
        <xdr:cNvSpPr txBox="1"/>
      </xdr:nvSpPr>
      <xdr:spPr>
        <a:xfrm>
          <a:off x="15214111" y="1642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84,453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26161</xdr:rowOff>
    </xdr:from>
    <xdr:to>
      <xdr:col>21</xdr:col>
      <xdr:colOff>212725</xdr:colOff>
      <xdr:row>97</xdr:row>
      <xdr:rowOff>127761</xdr:rowOff>
    </xdr:to>
    <xdr:sp macro="" textlink="">
      <xdr:nvSpPr>
        <xdr:cNvPr id="712" name="円/楕円 711"/>
        <xdr:cNvSpPr/>
      </xdr:nvSpPr>
      <xdr:spPr>
        <a:xfrm>
          <a:off x="14541500" y="1665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144288</xdr:rowOff>
    </xdr:from>
    <xdr:ext cx="534377" cy="259045"/>
    <xdr:sp macro="" textlink="">
      <xdr:nvSpPr>
        <xdr:cNvPr id="713" name="テキスト ボックス 712"/>
        <xdr:cNvSpPr txBox="1"/>
      </xdr:nvSpPr>
      <xdr:spPr>
        <a:xfrm>
          <a:off x="14325111" y="1643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81,467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37161</xdr:rowOff>
    </xdr:from>
    <xdr:to>
      <xdr:col>20</xdr:col>
      <xdr:colOff>9525</xdr:colOff>
      <xdr:row>97</xdr:row>
      <xdr:rowOff>138761</xdr:rowOff>
    </xdr:to>
    <xdr:sp macro="" textlink="">
      <xdr:nvSpPr>
        <xdr:cNvPr id="714" name="円/楕円 713"/>
        <xdr:cNvSpPr/>
      </xdr:nvSpPr>
      <xdr:spPr>
        <a:xfrm>
          <a:off x="13652500" y="1666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155288</xdr:rowOff>
    </xdr:from>
    <xdr:ext cx="534377" cy="259045"/>
    <xdr:sp macro="" textlink="">
      <xdr:nvSpPr>
        <xdr:cNvPr id="715" name="テキスト ボックス 714"/>
        <xdr:cNvSpPr txBox="1"/>
      </xdr:nvSpPr>
      <xdr:spPr>
        <a:xfrm>
          <a:off x="13436111" y="164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78,580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63483</xdr:rowOff>
    </xdr:from>
    <xdr:to>
      <xdr:col>18</xdr:col>
      <xdr:colOff>492125</xdr:colOff>
      <xdr:row>97</xdr:row>
      <xdr:rowOff>165083</xdr:rowOff>
    </xdr:to>
    <xdr:sp macro="" textlink="">
      <xdr:nvSpPr>
        <xdr:cNvPr id="716" name="円/楕円 715"/>
        <xdr:cNvSpPr/>
      </xdr:nvSpPr>
      <xdr:spPr>
        <a:xfrm>
          <a:off x="12763500" y="1669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10160</xdr:rowOff>
    </xdr:from>
    <xdr:ext cx="534377" cy="259045"/>
    <xdr:sp macro="" textlink="">
      <xdr:nvSpPr>
        <xdr:cNvPr id="717" name="テキスト ボックス 716"/>
        <xdr:cNvSpPr txBox="1"/>
      </xdr:nvSpPr>
      <xdr:spPr>
        <a:xfrm>
          <a:off x="12547111" y="1646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137414</xdr:rowOff>
    </xdr:from>
    <xdr:to>
      <xdr:col>32</xdr:col>
      <xdr:colOff>187325</xdr:colOff>
      <xdr:row>38</xdr:row>
      <xdr:rowOff>139700</xdr:rowOff>
    </xdr:to>
    <xdr:cxnSp macro="">
      <xdr:nvCxnSpPr>
        <xdr:cNvPr id="744" name="直線コネクタ 743"/>
        <xdr:cNvCxnSpPr/>
      </xdr:nvCxnSpPr>
      <xdr:spPr>
        <a:xfrm>
          <a:off x="21323300" y="665251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137414</xdr:rowOff>
    </xdr:from>
    <xdr:to>
      <xdr:col>31</xdr:col>
      <xdr:colOff>34925</xdr:colOff>
      <xdr:row>38</xdr:row>
      <xdr:rowOff>137414</xdr:rowOff>
    </xdr:to>
    <xdr:cxnSp macro="">
      <xdr:nvCxnSpPr>
        <xdr:cNvPr id="747" name="直線コネクタ 746"/>
        <xdr:cNvCxnSpPr/>
      </xdr:nvCxnSpPr>
      <xdr:spPr>
        <a:xfrm>
          <a:off x="20434300" y="6652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137414</xdr:rowOff>
    </xdr:from>
    <xdr:to>
      <xdr:col>29</xdr:col>
      <xdr:colOff>517525</xdr:colOff>
      <xdr:row>38</xdr:row>
      <xdr:rowOff>137414</xdr:rowOff>
    </xdr:to>
    <xdr:cxnSp macro="">
      <xdr:nvCxnSpPr>
        <xdr:cNvPr id="750" name="直線コネクタ 749"/>
        <xdr:cNvCxnSpPr/>
      </xdr:nvCxnSpPr>
      <xdr:spPr>
        <a:xfrm>
          <a:off x="19545300" y="6652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137414</xdr:rowOff>
    </xdr:from>
    <xdr:to>
      <xdr:col>28</xdr:col>
      <xdr:colOff>314325</xdr:colOff>
      <xdr:row>38</xdr:row>
      <xdr:rowOff>137414</xdr:rowOff>
    </xdr:to>
    <xdr:cxnSp macro="">
      <xdr:nvCxnSpPr>
        <xdr:cNvPr id="753" name="直線コネクタ 752"/>
        <xdr:cNvCxnSpPr/>
      </xdr:nvCxnSpPr>
      <xdr:spPr>
        <a:xfrm>
          <a:off x="18656300" y="6652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86614</xdr:rowOff>
    </xdr:from>
    <xdr:to>
      <xdr:col>31</xdr:col>
      <xdr:colOff>85725</xdr:colOff>
      <xdr:row>39</xdr:row>
      <xdr:rowOff>16764</xdr:rowOff>
    </xdr:to>
    <xdr:sp macro="" textlink="">
      <xdr:nvSpPr>
        <xdr:cNvPr id="765" name="円/楕円 764"/>
        <xdr:cNvSpPr/>
      </xdr:nvSpPr>
      <xdr:spPr>
        <a:xfrm>
          <a:off x="21272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7891</xdr:rowOff>
    </xdr:from>
    <xdr:ext cx="313932" cy="259045"/>
    <xdr:sp macro="" textlink="">
      <xdr:nvSpPr>
        <xdr:cNvPr id="766" name="テキスト ボックス 765"/>
        <xdr:cNvSpPr txBox="1"/>
      </xdr:nvSpPr>
      <xdr:spPr>
        <a:xfrm>
          <a:off x="21166333" y="6694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86614</xdr:rowOff>
    </xdr:from>
    <xdr:to>
      <xdr:col>29</xdr:col>
      <xdr:colOff>568325</xdr:colOff>
      <xdr:row>39</xdr:row>
      <xdr:rowOff>16764</xdr:rowOff>
    </xdr:to>
    <xdr:sp macro="" textlink="">
      <xdr:nvSpPr>
        <xdr:cNvPr id="767" name="円/楕円 766"/>
        <xdr:cNvSpPr/>
      </xdr:nvSpPr>
      <xdr:spPr>
        <a:xfrm>
          <a:off x="20383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7891</xdr:rowOff>
    </xdr:from>
    <xdr:ext cx="313932" cy="259045"/>
    <xdr:sp macro="" textlink="">
      <xdr:nvSpPr>
        <xdr:cNvPr id="768" name="テキスト ボックス 767"/>
        <xdr:cNvSpPr txBox="1"/>
      </xdr:nvSpPr>
      <xdr:spPr>
        <a:xfrm>
          <a:off x="20277333" y="6694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86614</xdr:rowOff>
    </xdr:from>
    <xdr:to>
      <xdr:col>28</xdr:col>
      <xdr:colOff>365125</xdr:colOff>
      <xdr:row>39</xdr:row>
      <xdr:rowOff>16764</xdr:rowOff>
    </xdr:to>
    <xdr:sp macro="" textlink="">
      <xdr:nvSpPr>
        <xdr:cNvPr id="769" name="円/楕円 768"/>
        <xdr:cNvSpPr/>
      </xdr:nvSpPr>
      <xdr:spPr>
        <a:xfrm>
          <a:off x="19494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7891</xdr:rowOff>
    </xdr:from>
    <xdr:ext cx="313932" cy="259045"/>
    <xdr:sp macro="" textlink="">
      <xdr:nvSpPr>
        <xdr:cNvPr id="770" name="テキスト ボックス 769"/>
        <xdr:cNvSpPr txBox="1"/>
      </xdr:nvSpPr>
      <xdr:spPr>
        <a:xfrm>
          <a:off x="19388333" y="6694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86614</xdr:rowOff>
    </xdr:from>
    <xdr:to>
      <xdr:col>27</xdr:col>
      <xdr:colOff>161925</xdr:colOff>
      <xdr:row>39</xdr:row>
      <xdr:rowOff>16764</xdr:rowOff>
    </xdr:to>
    <xdr:sp macro="" textlink="">
      <xdr:nvSpPr>
        <xdr:cNvPr id="771" name="円/楕円 770"/>
        <xdr:cNvSpPr/>
      </xdr:nvSpPr>
      <xdr:spPr>
        <a:xfrm>
          <a:off x="18605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7891</xdr:rowOff>
    </xdr:from>
    <xdr:ext cx="313932" cy="259045"/>
    <xdr:sp macro="" textlink="">
      <xdr:nvSpPr>
        <xdr:cNvPr id="772" name="テキスト ボックス 771"/>
        <xdr:cNvSpPr txBox="1"/>
      </xdr:nvSpPr>
      <xdr:spPr>
        <a:xfrm>
          <a:off x="18499333" y="6694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類似団体と比較し、総務費、教育費のコストが高い。</a:t>
          </a:r>
          <a:endParaRPr lang="ja-JP" altLang="ja-JP" sz="1400">
            <a:effectLst/>
          </a:endParaRPr>
        </a:p>
        <a:p>
          <a:r>
            <a:rPr kumimoji="1" lang="ja-JP" altLang="ja-JP" sz="1100">
              <a:solidFill>
                <a:schemeClr val="dk1"/>
              </a:solidFill>
              <a:effectLst/>
              <a:latin typeface="+mn-lt"/>
              <a:ea typeface="+mn-ea"/>
              <a:cs typeface="+mn-cs"/>
            </a:rPr>
            <a:t>総務費は、町村合併による職員数の増加が影響している。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教育費は、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年度までは、</a:t>
          </a:r>
          <a:r>
            <a:rPr kumimoji="1" lang="ja-JP" altLang="ja-JP" sz="1100">
              <a:solidFill>
                <a:schemeClr val="dk1"/>
              </a:solidFill>
              <a:effectLst/>
              <a:latin typeface="+mn-lt"/>
              <a:ea typeface="+mn-ea"/>
              <a:cs typeface="+mn-cs"/>
            </a:rPr>
            <a:t>小中一貫校・幼保一体化施設等建設事業を実施したことにより、普通建設事業費等が増加</a:t>
          </a:r>
          <a:r>
            <a:rPr kumimoji="1" lang="ja-JP" altLang="en-US" sz="1100">
              <a:solidFill>
                <a:schemeClr val="dk1"/>
              </a:solidFill>
              <a:effectLst/>
              <a:latin typeface="+mn-lt"/>
              <a:ea typeface="+mn-ea"/>
              <a:cs typeface="+mn-cs"/>
            </a:rPr>
            <a:t>したが、平成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年度は大規模な</a:t>
          </a:r>
          <a:r>
            <a:rPr kumimoji="1" lang="ja-JP" altLang="ja-JP" sz="1100">
              <a:solidFill>
                <a:schemeClr val="dk1"/>
              </a:solidFill>
              <a:effectLst/>
              <a:latin typeface="+mn-lt"/>
              <a:ea typeface="+mn-ea"/>
              <a:cs typeface="+mn-cs"/>
            </a:rPr>
            <a:t>新規事業が少なかったため、類似団体</a:t>
          </a:r>
          <a:r>
            <a:rPr kumimoji="1" lang="ja-JP" altLang="en-US" sz="1100">
              <a:solidFill>
                <a:schemeClr val="dk1"/>
              </a:solidFill>
              <a:effectLst/>
              <a:latin typeface="+mn-lt"/>
              <a:ea typeface="+mn-ea"/>
              <a:cs typeface="+mn-cs"/>
            </a:rPr>
            <a:t>に近い</a:t>
          </a:r>
          <a:r>
            <a:rPr kumimoji="1" lang="ja-JP" altLang="ja-JP" sz="1100">
              <a:solidFill>
                <a:schemeClr val="dk1"/>
              </a:solidFill>
              <a:effectLst/>
              <a:latin typeface="+mn-lt"/>
              <a:ea typeface="+mn-ea"/>
              <a:cs typeface="+mn-cs"/>
            </a:rPr>
            <a:t>割合となった。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衛生費は、今後のごみ処理場建設のため一般廃棄物処理施設建設基金への積立を行った事により増加した。</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年度までは、必要な事業を行いつつ、</a:t>
          </a:r>
          <a:r>
            <a:rPr kumimoji="1" lang="ja-JP" altLang="en-US" sz="1100">
              <a:solidFill>
                <a:schemeClr val="dk1"/>
              </a:solidFill>
              <a:effectLst/>
              <a:latin typeface="+mn-lt"/>
              <a:ea typeface="+mn-ea"/>
              <a:cs typeface="+mn-cs"/>
            </a:rPr>
            <a:t>行政改革に務めるなど将来に備えた</a:t>
          </a:r>
          <a:r>
            <a:rPr kumimoji="1" lang="ja-JP" altLang="ja-JP" sz="1100">
              <a:solidFill>
                <a:schemeClr val="dk1"/>
              </a:solidFill>
              <a:effectLst/>
              <a:latin typeface="+mn-lt"/>
              <a:ea typeface="+mn-ea"/>
              <a:cs typeface="+mn-cs"/>
            </a:rPr>
            <a:t>財政調整基金や減債基金への積立てを行ったため、各比率は増加傾向であった。</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年度より、臨時財政対策債の発行を抑制しているため、実質収支が悪化している。</a:t>
          </a:r>
          <a:endParaRPr lang="ja-JP" altLang="ja-JP" sz="1400">
            <a:effectLst/>
          </a:endParaRPr>
        </a:p>
        <a:p>
          <a:r>
            <a:rPr kumimoji="1" lang="ja-JP" altLang="ja-JP" sz="1100">
              <a:solidFill>
                <a:schemeClr val="dk1"/>
              </a:solidFill>
              <a:effectLst/>
              <a:latin typeface="+mn-lt"/>
              <a:ea typeface="+mn-ea"/>
              <a:cs typeface="+mn-cs"/>
            </a:rPr>
            <a:t>また、平成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年度は、特定目的基金への積立てのため、財政調整基金を繰入れたため、実質単年度収支が悪化した。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以降、連結実質赤字比率はなく、また、すべての会計において、赤字は発生していない。ただし、各企業会計及び特別会計では一般会計からの繰入を行っており、その額は高止まりしていることから、その抑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23099851</v>
      </c>
      <c r="BO4" s="381"/>
      <c r="BP4" s="381"/>
      <c r="BQ4" s="381"/>
      <c r="BR4" s="381"/>
      <c r="BS4" s="381"/>
      <c r="BT4" s="381"/>
      <c r="BU4" s="382"/>
      <c r="BV4" s="380">
        <v>25197840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5.6</v>
      </c>
      <c r="CU4" s="387"/>
      <c r="CV4" s="387"/>
      <c r="CW4" s="387"/>
      <c r="CX4" s="387"/>
      <c r="CY4" s="387"/>
      <c r="CZ4" s="387"/>
      <c r="DA4" s="388"/>
      <c r="DB4" s="386">
        <v>6.5</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22163745</v>
      </c>
      <c r="BO5" s="418"/>
      <c r="BP5" s="418"/>
      <c r="BQ5" s="418"/>
      <c r="BR5" s="418"/>
      <c r="BS5" s="418"/>
      <c r="BT5" s="418"/>
      <c r="BU5" s="419"/>
      <c r="BV5" s="417">
        <v>24033098</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87.8</v>
      </c>
      <c r="CU5" s="415"/>
      <c r="CV5" s="415"/>
      <c r="CW5" s="415"/>
      <c r="CX5" s="415"/>
      <c r="CY5" s="415"/>
      <c r="CZ5" s="415"/>
      <c r="DA5" s="416"/>
      <c r="DB5" s="414">
        <v>86.8</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936106</v>
      </c>
      <c r="BO6" s="418"/>
      <c r="BP6" s="418"/>
      <c r="BQ6" s="418"/>
      <c r="BR6" s="418"/>
      <c r="BS6" s="418"/>
      <c r="BT6" s="418"/>
      <c r="BU6" s="419"/>
      <c r="BV6" s="417">
        <v>1164742</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87.8</v>
      </c>
      <c r="CU6" s="455"/>
      <c r="CV6" s="455"/>
      <c r="CW6" s="455"/>
      <c r="CX6" s="455"/>
      <c r="CY6" s="455"/>
      <c r="CZ6" s="455"/>
      <c r="DA6" s="456"/>
      <c r="DB6" s="454">
        <v>86.8</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61259</v>
      </c>
      <c r="BO7" s="418"/>
      <c r="BP7" s="418"/>
      <c r="BQ7" s="418"/>
      <c r="BR7" s="418"/>
      <c r="BS7" s="418"/>
      <c r="BT7" s="418"/>
      <c r="BU7" s="419"/>
      <c r="BV7" s="417">
        <v>146597</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15502635</v>
      </c>
      <c r="CU7" s="418"/>
      <c r="CV7" s="418"/>
      <c r="CW7" s="418"/>
      <c r="CX7" s="418"/>
      <c r="CY7" s="418"/>
      <c r="CZ7" s="418"/>
      <c r="DA7" s="419"/>
      <c r="DB7" s="417">
        <v>15750304</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874847</v>
      </c>
      <c r="BO8" s="418"/>
      <c r="BP8" s="418"/>
      <c r="BQ8" s="418"/>
      <c r="BR8" s="418"/>
      <c r="BS8" s="418"/>
      <c r="BT8" s="418"/>
      <c r="BU8" s="419"/>
      <c r="BV8" s="417">
        <v>1018145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0.34</v>
      </c>
      <c r="CU8" s="458"/>
      <c r="CV8" s="458"/>
      <c r="CW8" s="458"/>
      <c r="CX8" s="458"/>
      <c r="CY8" s="458"/>
      <c r="CZ8" s="458"/>
      <c r="DA8" s="459"/>
      <c r="DB8" s="457">
        <v>0.35</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39033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-143298</v>
      </c>
      <c r="BO9" s="418"/>
      <c r="BP9" s="418"/>
      <c r="BQ9" s="418"/>
      <c r="BR9" s="418"/>
      <c r="BS9" s="418"/>
      <c r="BT9" s="418"/>
      <c r="BU9" s="419"/>
      <c r="BV9" s="417">
        <v>496</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21.2</v>
      </c>
      <c r="CU9" s="415"/>
      <c r="CV9" s="415"/>
      <c r="CW9" s="415"/>
      <c r="CX9" s="415"/>
      <c r="CY9" s="415"/>
      <c r="CZ9" s="415"/>
      <c r="DA9" s="416"/>
      <c r="DB9" s="414">
        <v>19.600000000000001</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42104</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7211</v>
      </c>
      <c r="BO10" s="418"/>
      <c r="BP10" s="418"/>
      <c r="BQ10" s="418"/>
      <c r="BR10" s="418"/>
      <c r="BS10" s="418"/>
      <c r="BT10" s="418"/>
      <c r="BU10" s="419"/>
      <c r="BV10" s="417">
        <v>11768</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39733</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39426</v>
      </c>
      <c r="S13" s="499"/>
      <c r="T13" s="499"/>
      <c r="U13" s="499"/>
      <c r="V13" s="500"/>
      <c r="W13" s="433" t="s">
        <v>123</v>
      </c>
      <c r="X13" s="434"/>
      <c r="Y13" s="434"/>
      <c r="Z13" s="434"/>
      <c r="AA13" s="434"/>
      <c r="AB13" s="424"/>
      <c r="AC13" s="468">
        <v>3882</v>
      </c>
      <c r="AD13" s="469"/>
      <c r="AE13" s="469"/>
      <c r="AF13" s="469"/>
      <c r="AG13" s="508"/>
      <c r="AH13" s="468">
        <v>4332</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-136087</v>
      </c>
      <c r="BO13" s="418"/>
      <c r="BP13" s="418"/>
      <c r="BQ13" s="418"/>
      <c r="BR13" s="418"/>
      <c r="BS13" s="418"/>
      <c r="BT13" s="418"/>
      <c r="BU13" s="419"/>
      <c r="BV13" s="417">
        <v>12264</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7.3</v>
      </c>
      <c r="CU13" s="415"/>
      <c r="CV13" s="415"/>
      <c r="CW13" s="415"/>
      <c r="CX13" s="415"/>
      <c r="CY13" s="415"/>
      <c r="CZ13" s="415"/>
      <c r="DA13" s="416"/>
      <c r="DB13" s="414">
        <v>6.5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40388</v>
      </c>
      <c r="S14" s="499"/>
      <c r="T14" s="499"/>
      <c r="U14" s="499"/>
      <c r="V14" s="500"/>
      <c r="W14" s="407"/>
      <c r="X14" s="408"/>
      <c r="Y14" s="408"/>
      <c r="Z14" s="408"/>
      <c r="AA14" s="408"/>
      <c r="AB14" s="397"/>
      <c r="AC14" s="501">
        <v>20.5</v>
      </c>
      <c r="AD14" s="502"/>
      <c r="AE14" s="502"/>
      <c r="AF14" s="502"/>
      <c r="AG14" s="503"/>
      <c r="AH14" s="501">
        <v>21.1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120</v>
      </c>
      <c r="CU14" s="513"/>
      <c r="CV14" s="513"/>
      <c r="CW14" s="513"/>
      <c r="CX14" s="513"/>
      <c r="CY14" s="513"/>
      <c r="CZ14" s="513"/>
      <c r="DA14" s="514"/>
      <c r="DB14" s="512" t="s">
        <v>120</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40077</v>
      </c>
      <c r="S15" s="499"/>
      <c r="T15" s="499"/>
      <c r="U15" s="499"/>
      <c r="V15" s="500"/>
      <c r="W15" s="433" t="s">
        <v>130</v>
      </c>
      <c r="X15" s="434"/>
      <c r="Y15" s="434"/>
      <c r="Z15" s="434"/>
      <c r="AA15" s="434"/>
      <c r="AB15" s="424"/>
      <c r="AC15" s="468">
        <v>2883</v>
      </c>
      <c r="AD15" s="469"/>
      <c r="AE15" s="469"/>
      <c r="AF15" s="469"/>
      <c r="AG15" s="508"/>
      <c r="AH15" s="468">
        <v>3459</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3866161</v>
      </c>
      <c r="BO15" s="381"/>
      <c r="BP15" s="381"/>
      <c r="BQ15" s="381"/>
      <c r="BR15" s="381"/>
      <c r="BS15" s="381"/>
      <c r="BT15" s="381"/>
      <c r="BU15" s="382"/>
      <c r="BV15" s="380">
        <v>3818864</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15.2</v>
      </c>
      <c r="AD16" s="502"/>
      <c r="AE16" s="502"/>
      <c r="AF16" s="502"/>
      <c r="AG16" s="503"/>
      <c r="AH16" s="501">
        <v>16.899999999999999</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11908861</v>
      </c>
      <c r="BO16" s="418"/>
      <c r="BP16" s="418"/>
      <c r="BQ16" s="418"/>
      <c r="BR16" s="418"/>
      <c r="BS16" s="418"/>
      <c r="BT16" s="418"/>
      <c r="BU16" s="419"/>
      <c r="BV16" s="417">
        <v>11218018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12192</v>
      </c>
      <c r="AD17" s="469"/>
      <c r="AE17" s="469"/>
      <c r="AF17" s="469"/>
      <c r="AG17" s="508"/>
      <c r="AH17" s="468">
        <v>12695</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4875086</v>
      </c>
      <c r="BO17" s="418"/>
      <c r="BP17" s="418"/>
      <c r="BQ17" s="418"/>
      <c r="BR17" s="418"/>
      <c r="BS17" s="418"/>
      <c r="BT17" s="418"/>
      <c r="BU17" s="419"/>
      <c r="BV17" s="417">
        <v>4801336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230.15</v>
      </c>
      <c r="M18" s="530"/>
      <c r="N18" s="530"/>
      <c r="O18" s="530"/>
      <c r="P18" s="530"/>
      <c r="Q18" s="530"/>
      <c r="R18" s="531"/>
      <c r="S18" s="531"/>
      <c r="T18" s="531"/>
      <c r="U18" s="531"/>
      <c r="V18" s="532"/>
      <c r="W18" s="435"/>
      <c r="X18" s="436"/>
      <c r="Y18" s="436"/>
      <c r="Z18" s="436"/>
      <c r="AA18" s="436"/>
      <c r="AB18" s="427"/>
      <c r="AC18" s="533">
        <v>64.3</v>
      </c>
      <c r="AD18" s="534"/>
      <c r="AE18" s="534"/>
      <c r="AF18" s="534"/>
      <c r="AG18" s="535"/>
      <c r="AH18" s="533">
        <v>62</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13075638</v>
      </c>
      <c r="BO18" s="418"/>
      <c r="BP18" s="418"/>
      <c r="BQ18" s="418"/>
      <c r="BR18" s="418"/>
      <c r="BS18" s="418"/>
      <c r="BT18" s="418"/>
      <c r="BU18" s="419"/>
      <c r="BV18" s="417">
        <v>13132419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170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17040824</v>
      </c>
      <c r="BO19" s="418"/>
      <c r="BP19" s="418"/>
      <c r="BQ19" s="418"/>
      <c r="BR19" s="418"/>
      <c r="BS19" s="418"/>
      <c r="BT19" s="418"/>
      <c r="BU19" s="419"/>
      <c r="BV19" s="417">
        <v>17244029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15061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26480662</v>
      </c>
      <c r="BO23" s="418"/>
      <c r="BP23" s="418"/>
      <c r="BQ23" s="418"/>
      <c r="BR23" s="418"/>
      <c r="BS23" s="418"/>
      <c r="BT23" s="418"/>
      <c r="BU23" s="419"/>
      <c r="BV23" s="417">
        <v>28201970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8300</v>
      </c>
      <c r="R24" s="469"/>
      <c r="S24" s="469"/>
      <c r="T24" s="469"/>
      <c r="U24" s="469"/>
      <c r="V24" s="508"/>
      <c r="W24" s="563"/>
      <c r="X24" s="551"/>
      <c r="Y24" s="552"/>
      <c r="Z24" s="467" t="s">
        <v>153</v>
      </c>
      <c r="AA24" s="447"/>
      <c r="AB24" s="447"/>
      <c r="AC24" s="447"/>
      <c r="AD24" s="447"/>
      <c r="AE24" s="447"/>
      <c r="AF24" s="447"/>
      <c r="AG24" s="448"/>
      <c r="AH24" s="468">
        <v>392</v>
      </c>
      <c r="AI24" s="469"/>
      <c r="AJ24" s="469"/>
      <c r="AK24" s="469"/>
      <c r="AL24" s="508"/>
      <c r="AM24" s="468">
        <v>1283408</v>
      </c>
      <c r="AN24" s="469"/>
      <c r="AO24" s="469"/>
      <c r="AP24" s="469"/>
      <c r="AQ24" s="469"/>
      <c r="AR24" s="508"/>
      <c r="AS24" s="468">
        <v>3274</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13902222</v>
      </c>
      <c r="BO24" s="418"/>
      <c r="BP24" s="418"/>
      <c r="BQ24" s="418"/>
      <c r="BR24" s="418"/>
      <c r="BS24" s="418"/>
      <c r="BT24" s="418"/>
      <c r="BU24" s="419"/>
      <c r="BV24" s="417">
        <v>15314198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6940</v>
      </c>
      <c r="R25" s="469"/>
      <c r="S25" s="469"/>
      <c r="T25" s="469"/>
      <c r="U25" s="469"/>
      <c r="V25" s="508"/>
      <c r="W25" s="563"/>
      <c r="X25" s="551"/>
      <c r="Y25" s="552"/>
      <c r="Z25" s="467" t="s">
        <v>156</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2620607</v>
      </c>
      <c r="BO25" s="381"/>
      <c r="BP25" s="381"/>
      <c r="BQ25" s="381"/>
      <c r="BR25" s="381"/>
      <c r="BS25" s="381"/>
      <c r="BT25" s="381"/>
      <c r="BU25" s="382"/>
      <c r="BV25" s="380">
        <v>2086538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6410</v>
      </c>
      <c r="R26" s="469"/>
      <c r="S26" s="469"/>
      <c r="T26" s="469"/>
      <c r="U26" s="469"/>
      <c r="V26" s="508"/>
      <c r="W26" s="563"/>
      <c r="X26" s="551"/>
      <c r="Y26" s="552"/>
      <c r="Z26" s="467" t="s">
        <v>159</v>
      </c>
      <c r="AA26" s="573"/>
      <c r="AB26" s="573"/>
      <c r="AC26" s="573"/>
      <c r="AD26" s="573"/>
      <c r="AE26" s="573"/>
      <c r="AF26" s="573"/>
      <c r="AG26" s="574"/>
      <c r="AH26" s="468">
        <v>29</v>
      </c>
      <c r="AI26" s="469"/>
      <c r="AJ26" s="469"/>
      <c r="AK26" s="469"/>
      <c r="AL26" s="508"/>
      <c r="AM26" s="468">
        <v>75284</v>
      </c>
      <c r="AN26" s="469"/>
      <c r="AO26" s="469"/>
      <c r="AP26" s="469"/>
      <c r="AQ26" s="469"/>
      <c r="AR26" s="508"/>
      <c r="AS26" s="468">
        <v>2596</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4130</v>
      </c>
      <c r="R27" s="469"/>
      <c r="S27" s="469"/>
      <c r="T27" s="469"/>
      <c r="U27" s="469"/>
      <c r="V27" s="508"/>
      <c r="W27" s="563"/>
      <c r="X27" s="551"/>
      <c r="Y27" s="552"/>
      <c r="Z27" s="467" t="s">
        <v>162</v>
      </c>
      <c r="AA27" s="447"/>
      <c r="AB27" s="447"/>
      <c r="AC27" s="447"/>
      <c r="AD27" s="447"/>
      <c r="AE27" s="447"/>
      <c r="AF27" s="447"/>
      <c r="AG27" s="448"/>
      <c r="AH27" s="468">
        <v>42</v>
      </c>
      <c r="AI27" s="469"/>
      <c r="AJ27" s="469"/>
      <c r="AK27" s="469"/>
      <c r="AL27" s="508"/>
      <c r="AM27" s="468">
        <v>137662</v>
      </c>
      <c r="AN27" s="469"/>
      <c r="AO27" s="469"/>
      <c r="AP27" s="469"/>
      <c r="AQ27" s="469"/>
      <c r="AR27" s="508"/>
      <c r="AS27" s="468">
        <v>3278</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100000</v>
      </c>
      <c r="BO27" s="587"/>
      <c r="BP27" s="587"/>
      <c r="BQ27" s="587"/>
      <c r="BR27" s="587"/>
      <c r="BS27" s="587"/>
      <c r="BT27" s="587"/>
      <c r="BU27" s="588"/>
      <c r="BV27" s="586">
        <v>100000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3600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5044947</v>
      </c>
      <c r="BO28" s="381"/>
      <c r="BP28" s="381"/>
      <c r="BQ28" s="381"/>
      <c r="BR28" s="381"/>
      <c r="BS28" s="381"/>
      <c r="BT28" s="381"/>
      <c r="BU28" s="382"/>
      <c r="BV28" s="380">
        <v>5037736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18</v>
      </c>
      <c r="M29" s="469"/>
      <c r="N29" s="469"/>
      <c r="O29" s="469"/>
      <c r="P29" s="508"/>
      <c r="Q29" s="468">
        <v>3370</v>
      </c>
      <c r="R29" s="469"/>
      <c r="S29" s="469"/>
      <c r="T29" s="469"/>
      <c r="U29" s="469"/>
      <c r="V29" s="508"/>
      <c r="W29" s="564"/>
      <c r="X29" s="565"/>
      <c r="Y29" s="566"/>
      <c r="Z29" s="467" t="s">
        <v>169</v>
      </c>
      <c r="AA29" s="447"/>
      <c r="AB29" s="447"/>
      <c r="AC29" s="447"/>
      <c r="AD29" s="447"/>
      <c r="AE29" s="447"/>
      <c r="AF29" s="447"/>
      <c r="AG29" s="448"/>
      <c r="AH29" s="468">
        <v>434</v>
      </c>
      <c r="AI29" s="469"/>
      <c r="AJ29" s="469"/>
      <c r="AK29" s="469"/>
      <c r="AL29" s="508"/>
      <c r="AM29" s="468">
        <v>1421070</v>
      </c>
      <c r="AN29" s="469"/>
      <c r="AO29" s="469"/>
      <c r="AP29" s="469"/>
      <c r="AQ29" s="469"/>
      <c r="AR29" s="508"/>
      <c r="AS29" s="468">
        <v>3274</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5316260</v>
      </c>
      <c r="BO29" s="418"/>
      <c r="BP29" s="418"/>
      <c r="BQ29" s="418"/>
      <c r="BR29" s="418"/>
      <c r="BS29" s="418"/>
      <c r="BT29" s="418"/>
      <c r="BU29" s="419"/>
      <c r="BV29" s="417">
        <v>5280869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100.3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13552725</v>
      </c>
      <c r="BO30" s="587"/>
      <c r="BP30" s="587"/>
      <c r="BQ30" s="587"/>
      <c r="BR30" s="587"/>
      <c r="BS30" s="587"/>
      <c r="BT30" s="587"/>
      <c r="BU30" s="588"/>
      <c r="BV30" s="586">
        <v>12097584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千葉県市町村総合事務組合（一般会計）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富楽里とみやま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6</v>
      </c>
      <c r="AN35" s="598"/>
      <c r="AO35" s="599" t="str">
        <f>IF('各会計、関係団体の財政状況及び健全化判断比率'!B32="","",'各会計、関係団体の財政状況及び健全化判断比率'!B32)</f>
        <v>国保病院事業会計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千葉県市町村総合事務組合（千葉県自治会館管理運営特別会計）</v>
      </c>
      <c r="BZ35" s="599"/>
      <c r="CA35" s="599"/>
      <c r="CB35" s="599"/>
      <c r="CC35" s="599"/>
      <c r="CD35" s="599"/>
      <c r="CE35" s="599"/>
      <c r="CF35" s="599"/>
      <c r="CG35" s="599"/>
      <c r="CH35" s="599"/>
      <c r="CI35" s="599"/>
      <c r="CJ35" s="599"/>
      <c r="CK35" s="599"/>
      <c r="CL35" s="599"/>
      <c r="CM35" s="599"/>
      <c r="CN35" s="167"/>
      <c r="CO35" s="598">
        <f t="shared" ref="CO35:CO43" si="3">IF(CQ35="","",CO34+1)</f>
        <v>18</v>
      </c>
      <c r="CP35" s="598"/>
      <c r="CQ35" s="599" t="str">
        <f>IF('各会計、関係団体の財政状況及び健全化判断比率'!BS8="","",'各会計、関係団体の財政状況及び健全化判断比率'!BS8)</f>
        <v>千倉黒潮物産センター</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千葉県市町村総合事務組合（千葉県自治研修センター特別会計）</v>
      </c>
      <c r="BZ36" s="599"/>
      <c r="CA36" s="599"/>
      <c r="CB36" s="599"/>
      <c r="CC36" s="599"/>
      <c r="CD36" s="599"/>
      <c r="CE36" s="599"/>
      <c r="CF36" s="599"/>
      <c r="CG36" s="599"/>
      <c r="CH36" s="599"/>
      <c r="CI36" s="599"/>
      <c r="CJ36" s="599"/>
      <c r="CK36" s="599"/>
      <c r="CL36" s="599"/>
      <c r="CM36" s="599"/>
      <c r="CN36" s="167"/>
      <c r="CO36" s="598">
        <f t="shared" si="3"/>
        <v>19</v>
      </c>
      <c r="CP36" s="598"/>
      <c r="CQ36" s="599" t="str">
        <f>IF('各会計、関係団体の財政状況及び健全化判断比率'!BS9="","",'各会計、関係団体の財政状況及び健全化判断比率'!BS9)</f>
        <v>ちば南房総</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千葉県市町村総合事務組合（千葉県市町村交通災害共済特別会計）</v>
      </c>
      <c r="BZ37" s="599"/>
      <c r="CA37" s="599"/>
      <c r="CB37" s="599"/>
      <c r="CC37" s="599"/>
      <c r="CD37" s="599"/>
      <c r="CE37" s="599"/>
      <c r="CF37" s="599"/>
      <c r="CG37" s="599"/>
      <c r="CH37" s="599"/>
      <c r="CI37" s="599"/>
      <c r="CJ37" s="599"/>
      <c r="CK37" s="599"/>
      <c r="CL37" s="599"/>
      <c r="CM37" s="599"/>
      <c r="CN37" s="167"/>
      <c r="CO37" s="598">
        <f t="shared" si="3"/>
        <v>20</v>
      </c>
      <c r="CP37" s="598"/>
      <c r="CQ37" s="599" t="str">
        <f>IF('各会計、関係団体の財政状況及び健全化判断比率'!BS10="","",'各会計、関係団体の財政状況及び健全化判断比率'!BS10)</f>
        <v>南房総農業支援センター</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千葉県後期高齢者医療広域連合（一般会計）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千葉県後期高齢者医療広域連合（後期高齢者医療特別会計）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安房郡市広域市町村圏事務組合（一般会計）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鋸南地区環境衛生組合（一般会計）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15</v>
      </c>
      <c r="BX42" s="598"/>
      <c r="BY42" s="599" t="str">
        <f>IF('各会計、関係団体の財政状況及び健全化判断比率'!B76="","",'各会計、関係団体の財政状況及び健全化判断比率'!B76)</f>
        <v>南房総広域水道企業団（水道用水供給事業会計）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16</v>
      </c>
      <c r="BX43" s="598"/>
      <c r="BY43" s="599" t="str">
        <f>IF('各会計、関係団体の財政状況及び健全化判断比率'!B77="","",'各会計、関係団体の財政状況及び健全化判断比率'!B77)</f>
        <v>三芳水道企業団（水道会計）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84" t="s">
        <v>523</v>
      </c>
      <c r="D34" s="1184"/>
      <c r="E34" s="1185"/>
      <c r="F34" s="32">
        <v>7.96</v>
      </c>
      <c r="G34" s="33">
        <v>9.07</v>
      </c>
      <c r="H34" s="33">
        <v>9.09</v>
      </c>
      <c r="I34" s="33">
        <v>9.8800000000000008</v>
      </c>
      <c r="J34" s="34">
        <v>9.99</v>
      </c>
      <c r="K34" s="22"/>
      <c r="L34" s="22"/>
      <c r="M34" s="22"/>
      <c r="N34" s="22"/>
      <c r="O34" s="22"/>
      <c r="P34" s="22"/>
    </row>
    <row r="35" spans="1:16" ht="39" customHeight="1" x14ac:dyDescent="0.15">
      <c r="A35" s="22"/>
      <c r="B35" s="35"/>
      <c r="C35" s="1178" t="s">
        <v>524</v>
      </c>
      <c r="D35" s="1179"/>
      <c r="E35" s="1180"/>
      <c r="F35" s="36">
        <v>7.07</v>
      </c>
      <c r="G35" s="37">
        <v>8.17</v>
      </c>
      <c r="H35" s="37">
        <v>6.47</v>
      </c>
      <c r="I35" s="37">
        <v>6.46</v>
      </c>
      <c r="J35" s="38">
        <v>5.64</v>
      </c>
      <c r="K35" s="22"/>
      <c r="L35" s="22"/>
      <c r="M35" s="22"/>
      <c r="N35" s="22"/>
      <c r="O35" s="22"/>
      <c r="P35" s="22"/>
    </row>
    <row r="36" spans="1:16" ht="39" customHeight="1" x14ac:dyDescent="0.15">
      <c r="A36" s="22"/>
      <c r="B36" s="35"/>
      <c r="C36" s="1178" t="s">
        <v>525</v>
      </c>
      <c r="D36" s="1179"/>
      <c r="E36" s="1180"/>
      <c r="F36" s="36">
        <v>3.35</v>
      </c>
      <c r="G36" s="37">
        <v>3.24</v>
      </c>
      <c r="H36" s="37">
        <v>3.06</v>
      </c>
      <c r="I36" s="37">
        <v>2.63</v>
      </c>
      <c r="J36" s="38">
        <v>4.25</v>
      </c>
      <c r="K36" s="22"/>
      <c r="L36" s="22"/>
      <c r="M36" s="22"/>
      <c r="N36" s="22"/>
      <c r="O36" s="22"/>
      <c r="P36" s="22"/>
    </row>
    <row r="37" spans="1:16" ht="39" customHeight="1" x14ac:dyDescent="0.15">
      <c r="A37" s="22"/>
      <c r="B37" s="35"/>
      <c r="C37" s="1178" t="s">
        <v>526</v>
      </c>
      <c r="D37" s="1179"/>
      <c r="E37" s="1180"/>
      <c r="F37" s="36">
        <v>1.61</v>
      </c>
      <c r="G37" s="37">
        <v>1.88</v>
      </c>
      <c r="H37" s="37">
        <v>2.63</v>
      </c>
      <c r="I37" s="37">
        <v>2.64</v>
      </c>
      <c r="J37" s="38">
        <v>2.42</v>
      </c>
      <c r="K37" s="22"/>
      <c r="L37" s="22"/>
      <c r="M37" s="22"/>
      <c r="N37" s="22"/>
      <c r="O37" s="22"/>
      <c r="P37" s="22"/>
    </row>
    <row r="38" spans="1:16" ht="39" customHeight="1" x14ac:dyDescent="0.15">
      <c r="A38" s="22"/>
      <c r="B38" s="35"/>
      <c r="C38" s="1178" t="s">
        <v>527</v>
      </c>
      <c r="D38" s="1179"/>
      <c r="E38" s="1180"/>
      <c r="F38" s="36">
        <v>0.88</v>
      </c>
      <c r="G38" s="37">
        <v>1.1100000000000001</v>
      </c>
      <c r="H38" s="37">
        <v>0.63</v>
      </c>
      <c r="I38" s="37">
        <v>1.35</v>
      </c>
      <c r="J38" s="38">
        <v>1.1399999999999999</v>
      </c>
      <c r="K38" s="22"/>
      <c r="L38" s="22"/>
      <c r="M38" s="22"/>
      <c r="N38" s="22"/>
      <c r="O38" s="22"/>
      <c r="P38" s="22"/>
    </row>
    <row r="39" spans="1:16" ht="39" customHeight="1" x14ac:dyDescent="0.15">
      <c r="A39" s="22"/>
      <c r="B39" s="35"/>
      <c r="C39" s="1178" t="s">
        <v>528</v>
      </c>
      <c r="D39" s="1179"/>
      <c r="E39" s="1180"/>
      <c r="F39" s="36">
        <v>0.01</v>
      </c>
      <c r="G39" s="37">
        <v>0.01</v>
      </c>
      <c r="H39" s="37">
        <v>0.01</v>
      </c>
      <c r="I39" s="37">
        <v>0.01</v>
      </c>
      <c r="J39" s="38">
        <v>0.02</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529</v>
      </c>
      <c r="D42" s="1179"/>
      <c r="E42" s="1180"/>
      <c r="F42" s="36" t="s">
        <v>475</v>
      </c>
      <c r="G42" s="37" t="s">
        <v>475</v>
      </c>
      <c r="H42" s="37" t="s">
        <v>475</v>
      </c>
      <c r="I42" s="37" t="s">
        <v>475</v>
      </c>
      <c r="J42" s="38" t="s">
        <v>475</v>
      </c>
      <c r="K42" s="22"/>
      <c r="L42" s="22"/>
      <c r="M42" s="22"/>
      <c r="N42" s="22"/>
      <c r="O42" s="22"/>
      <c r="P42" s="22"/>
    </row>
    <row r="43" spans="1:16" ht="39" customHeight="1" thickBot="1" x14ac:dyDescent="0.2">
      <c r="A43" s="22"/>
      <c r="B43" s="40"/>
      <c r="C43" s="1181" t="s">
        <v>530</v>
      </c>
      <c r="D43" s="1182"/>
      <c r="E43" s="1183"/>
      <c r="F43" s="41">
        <v>0</v>
      </c>
      <c r="G43" s="42">
        <v>0</v>
      </c>
      <c r="H43" s="42">
        <v>0</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3012</v>
      </c>
      <c r="L45" s="60">
        <v>3013</v>
      </c>
      <c r="M45" s="60">
        <v>3343</v>
      </c>
      <c r="N45" s="60">
        <v>3411</v>
      </c>
      <c r="O45" s="61">
        <v>3652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475</v>
      </c>
      <c r="L46" s="64" t="s">
        <v>475</v>
      </c>
      <c r="M46" s="64" t="s">
        <v>475</v>
      </c>
      <c r="N46" s="64" t="s">
        <v>475</v>
      </c>
      <c r="O46" s="65" t="s">
        <v>475</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475</v>
      </c>
      <c r="L47" s="64" t="s">
        <v>475</v>
      </c>
      <c r="M47" s="64" t="s">
        <v>475</v>
      </c>
      <c r="N47" s="64" t="s">
        <v>475</v>
      </c>
      <c r="O47" s="65" t="s">
        <v>475</v>
      </c>
      <c r="P47" s="48"/>
      <c r="Q47" s="48"/>
      <c r="R47" s="48"/>
      <c r="S47" s="48"/>
      <c r="T47" s="48"/>
      <c r="U47" s="48"/>
    </row>
    <row r="48" spans="1:21" ht="30.75" customHeight="1" x14ac:dyDescent="0.15">
      <c r="A48" s="48"/>
      <c r="B48" s="1196"/>
      <c r="C48" s="1197"/>
      <c r="D48" s="62"/>
      <c r="E48" s="1188" t="s">
        <v>15</v>
      </c>
      <c r="F48" s="1188"/>
      <c r="G48" s="1188"/>
      <c r="H48" s="1188"/>
      <c r="I48" s="1188"/>
      <c r="J48" s="1189"/>
      <c r="K48" s="63">
        <v>121</v>
      </c>
      <c r="L48" s="64">
        <v>61</v>
      </c>
      <c r="M48" s="64">
        <v>59</v>
      </c>
      <c r="N48" s="64">
        <v>73</v>
      </c>
      <c r="O48" s="65">
        <v>71</v>
      </c>
      <c r="P48" s="48"/>
      <c r="Q48" s="48"/>
      <c r="R48" s="48"/>
      <c r="S48" s="48"/>
      <c r="T48" s="48"/>
      <c r="U48" s="48"/>
    </row>
    <row r="49" spans="1:21" ht="30.75" customHeight="1" x14ac:dyDescent="0.15">
      <c r="A49" s="48"/>
      <c r="B49" s="1196"/>
      <c r="C49" s="1197"/>
      <c r="D49" s="62"/>
      <c r="E49" s="1188" t="s">
        <v>16</v>
      </c>
      <c r="F49" s="1188"/>
      <c r="G49" s="1188"/>
      <c r="H49" s="1188"/>
      <c r="I49" s="1188"/>
      <c r="J49" s="1189"/>
      <c r="K49" s="63">
        <v>113</v>
      </c>
      <c r="L49" s="64">
        <v>90</v>
      </c>
      <c r="M49" s="64">
        <v>90</v>
      </c>
      <c r="N49" s="64">
        <v>81</v>
      </c>
      <c r="O49" s="65">
        <v>90</v>
      </c>
      <c r="P49" s="48"/>
      <c r="Q49" s="48"/>
      <c r="R49" s="48"/>
      <c r="S49" s="48"/>
      <c r="T49" s="48"/>
      <c r="U49" s="48"/>
    </row>
    <row r="50" spans="1:21" ht="30.75" customHeight="1" x14ac:dyDescent="0.15">
      <c r="A50" s="48"/>
      <c r="B50" s="1196"/>
      <c r="C50" s="1197"/>
      <c r="D50" s="62"/>
      <c r="E50" s="1188" t="s">
        <v>17</v>
      </c>
      <c r="F50" s="1188"/>
      <c r="G50" s="1188"/>
      <c r="H50" s="1188"/>
      <c r="I50" s="1188"/>
      <c r="J50" s="1189"/>
      <c r="K50" s="63">
        <v>70</v>
      </c>
      <c r="L50" s="64">
        <v>57</v>
      </c>
      <c r="M50" s="64">
        <v>42</v>
      </c>
      <c r="N50" s="64">
        <v>35</v>
      </c>
      <c r="O50" s="65">
        <v>29</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475</v>
      </c>
      <c r="L51" s="64" t="s">
        <v>475</v>
      </c>
      <c r="M51" s="64" t="s">
        <v>475</v>
      </c>
      <c r="N51" s="64" t="s">
        <v>475</v>
      </c>
      <c r="O51" s="65" t="s">
        <v>475</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2411</v>
      </c>
      <c r="L52" s="64">
        <v>2485</v>
      </c>
      <c r="M52" s="64">
        <v>2662</v>
      </c>
      <c r="N52" s="64">
        <v>2628</v>
      </c>
      <c r="O52" s="65">
        <v>2840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905</v>
      </c>
      <c r="L53" s="69">
        <v>736</v>
      </c>
      <c r="M53" s="69">
        <v>872</v>
      </c>
      <c r="N53" s="69">
        <v>972</v>
      </c>
      <c r="O53" s="70">
        <v>1002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202" t="s">
        <v>24</v>
      </c>
      <c r="C41" s="1203"/>
      <c r="D41" s="81"/>
      <c r="E41" s="1208" t="s">
        <v>25</v>
      </c>
      <c r="F41" s="1208"/>
      <c r="G41" s="1208"/>
      <c r="H41" s="1209"/>
      <c r="I41" s="82">
        <v>28424</v>
      </c>
      <c r="J41" s="83">
        <v>28654</v>
      </c>
      <c r="K41" s="83">
        <v>27874</v>
      </c>
      <c r="L41" s="83">
        <v>28202</v>
      </c>
      <c r="M41" s="84">
        <v>26481</v>
      </c>
    </row>
    <row r="42" spans="2:13" ht="27.75" customHeight="1" x14ac:dyDescent="0.15">
      <c r="B42" s="1204"/>
      <c r="C42" s="1205"/>
      <c r="D42" s="85"/>
      <c r="E42" s="1210" t="s">
        <v>26</v>
      </c>
      <c r="F42" s="1210"/>
      <c r="G42" s="1210"/>
      <c r="H42" s="1211"/>
      <c r="I42" s="86">
        <v>87</v>
      </c>
      <c r="J42" s="87">
        <v>80</v>
      </c>
      <c r="K42" s="87">
        <v>74</v>
      </c>
      <c r="L42" s="87">
        <v>67</v>
      </c>
      <c r="M42" s="88">
        <v>67</v>
      </c>
    </row>
    <row r="43" spans="2:13" ht="27.75" customHeight="1" x14ac:dyDescent="0.15">
      <c r="B43" s="1204"/>
      <c r="C43" s="1205"/>
      <c r="D43" s="85"/>
      <c r="E43" s="1210" t="s">
        <v>27</v>
      </c>
      <c r="F43" s="1210"/>
      <c r="G43" s="1210"/>
      <c r="H43" s="1211"/>
      <c r="I43" s="86">
        <v>641</v>
      </c>
      <c r="J43" s="87">
        <v>642</v>
      </c>
      <c r="K43" s="87">
        <v>693</v>
      </c>
      <c r="L43" s="87">
        <v>734</v>
      </c>
      <c r="M43" s="88">
        <v>795</v>
      </c>
    </row>
    <row r="44" spans="2:13" ht="27.75" customHeight="1" x14ac:dyDescent="0.15">
      <c r="B44" s="1204"/>
      <c r="C44" s="1205"/>
      <c r="D44" s="85"/>
      <c r="E44" s="1210" t="s">
        <v>28</v>
      </c>
      <c r="F44" s="1210"/>
      <c r="G44" s="1210"/>
      <c r="H44" s="1211"/>
      <c r="I44" s="86">
        <v>530</v>
      </c>
      <c r="J44" s="87">
        <v>461</v>
      </c>
      <c r="K44" s="87">
        <v>413</v>
      </c>
      <c r="L44" s="87">
        <v>396</v>
      </c>
      <c r="M44" s="88">
        <v>478</v>
      </c>
    </row>
    <row r="45" spans="2:13" ht="27.75" customHeight="1" x14ac:dyDescent="0.15">
      <c r="B45" s="1204"/>
      <c r="C45" s="1205"/>
      <c r="D45" s="85"/>
      <c r="E45" s="1210" t="s">
        <v>29</v>
      </c>
      <c r="F45" s="1210"/>
      <c r="G45" s="1210"/>
      <c r="H45" s="1211"/>
      <c r="I45" s="86">
        <v>7509</v>
      </c>
      <c r="J45" s="87">
        <v>7205</v>
      </c>
      <c r="K45" s="87">
        <v>6715</v>
      </c>
      <c r="L45" s="87">
        <v>6391</v>
      </c>
      <c r="M45" s="88">
        <v>6113</v>
      </c>
    </row>
    <row r="46" spans="2:13" ht="27.75" customHeight="1" x14ac:dyDescent="0.15">
      <c r="B46" s="1204"/>
      <c r="C46" s="1205"/>
      <c r="D46" s="89"/>
      <c r="E46" s="1210" t="s">
        <v>30</v>
      </c>
      <c r="F46" s="1210"/>
      <c r="G46" s="1210"/>
      <c r="H46" s="1211"/>
      <c r="I46" s="86" t="s">
        <v>475</v>
      </c>
      <c r="J46" s="87" t="s">
        <v>475</v>
      </c>
      <c r="K46" s="87" t="s">
        <v>475</v>
      </c>
      <c r="L46" s="87" t="s">
        <v>475</v>
      </c>
      <c r="M46" s="88" t="s">
        <v>475</v>
      </c>
    </row>
    <row r="47" spans="2:13" ht="27.75" customHeight="1" x14ac:dyDescent="0.15">
      <c r="B47" s="1204"/>
      <c r="C47" s="1205"/>
      <c r="D47" s="90"/>
      <c r="E47" s="1212" t="s">
        <v>31</v>
      </c>
      <c r="F47" s="1213"/>
      <c r="G47" s="1213"/>
      <c r="H47" s="1214"/>
      <c r="I47" s="86" t="s">
        <v>475</v>
      </c>
      <c r="J47" s="87" t="s">
        <v>475</v>
      </c>
      <c r="K47" s="87" t="s">
        <v>475</v>
      </c>
      <c r="L47" s="87" t="s">
        <v>475</v>
      </c>
      <c r="M47" s="88" t="s">
        <v>475</v>
      </c>
    </row>
    <row r="48" spans="2:13" ht="27.75" customHeight="1" x14ac:dyDescent="0.15">
      <c r="B48" s="1204"/>
      <c r="C48" s="1205"/>
      <c r="D48" s="85"/>
      <c r="E48" s="1210" t="s">
        <v>32</v>
      </c>
      <c r="F48" s="1210"/>
      <c r="G48" s="1210"/>
      <c r="H48" s="1211"/>
      <c r="I48" s="86" t="s">
        <v>475</v>
      </c>
      <c r="J48" s="87" t="s">
        <v>475</v>
      </c>
      <c r="K48" s="87" t="s">
        <v>475</v>
      </c>
      <c r="L48" s="87" t="s">
        <v>475</v>
      </c>
      <c r="M48" s="88" t="s">
        <v>475</v>
      </c>
    </row>
    <row r="49" spans="2:13" ht="27.75" customHeight="1" x14ac:dyDescent="0.15">
      <c r="B49" s="1206"/>
      <c r="C49" s="1207"/>
      <c r="D49" s="85"/>
      <c r="E49" s="1210" t="s">
        <v>33</v>
      </c>
      <c r="F49" s="1210"/>
      <c r="G49" s="1210"/>
      <c r="H49" s="1211"/>
      <c r="I49" s="86" t="s">
        <v>475</v>
      </c>
      <c r="J49" s="87" t="s">
        <v>475</v>
      </c>
      <c r="K49" s="87" t="s">
        <v>475</v>
      </c>
      <c r="L49" s="87" t="s">
        <v>475</v>
      </c>
      <c r="M49" s="88" t="s">
        <v>475</v>
      </c>
    </row>
    <row r="50" spans="2:13" ht="27.75" customHeight="1" x14ac:dyDescent="0.15">
      <c r="B50" s="1215" t="s">
        <v>34</v>
      </c>
      <c r="C50" s="1216"/>
      <c r="D50" s="91"/>
      <c r="E50" s="1210" t="s">
        <v>35</v>
      </c>
      <c r="F50" s="1210"/>
      <c r="G50" s="1210"/>
      <c r="H50" s="1211"/>
      <c r="I50" s="86">
        <v>14044</v>
      </c>
      <c r="J50" s="87">
        <v>15701</v>
      </c>
      <c r="K50" s="87">
        <v>17167</v>
      </c>
      <c r="L50" s="87">
        <v>18894</v>
      </c>
      <c r="M50" s="88">
        <v>19936</v>
      </c>
    </row>
    <row r="51" spans="2:13" ht="27.75" customHeight="1" x14ac:dyDescent="0.15">
      <c r="B51" s="1204"/>
      <c r="C51" s="1205"/>
      <c r="D51" s="85"/>
      <c r="E51" s="1210" t="s">
        <v>36</v>
      </c>
      <c r="F51" s="1210"/>
      <c r="G51" s="1210"/>
      <c r="H51" s="1211"/>
      <c r="I51" s="86">
        <v>254</v>
      </c>
      <c r="J51" s="87">
        <v>230</v>
      </c>
      <c r="K51" s="87">
        <v>206</v>
      </c>
      <c r="L51" s="87">
        <v>180</v>
      </c>
      <c r="M51" s="88">
        <v>154</v>
      </c>
    </row>
    <row r="52" spans="2:13" ht="27.75" customHeight="1" x14ac:dyDescent="0.15">
      <c r="B52" s="1206"/>
      <c r="C52" s="1207"/>
      <c r="D52" s="85"/>
      <c r="E52" s="1210" t="s">
        <v>37</v>
      </c>
      <c r="F52" s="1210"/>
      <c r="G52" s="1210"/>
      <c r="H52" s="1211"/>
      <c r="I52" s="86">
        <v>23812</v>
      </c>
      <c r="J52" s="87">
        <v>24119</v>
      </c>
      <c r="K52" s="87">
        <v>24035</v>
      </c>
      <c r="L52" s="87">
        <v>24961</v>
      </c>
      <c r="M52" s="88">
        <v>24232</v>
      </c>
    </row>
    <row r="53" spans="2:13" ht="27.75" customHeight="1" thickBot="1" x14ac:dyDescent="0.2">
      <c r="B53" s="1217" t="s">
        <v>21</v>
      </c>
      <c r="C53" s="1218"/>
      <c r="D53" s="92"/>
      <c r="E53" s="1219" t="s">
        <v>38</v>
      </c>
      <c r="F53" s="1219"/>
      <c r="G53" s="1219"/>
      <c r="H53" s="1220"/>
      <c r="I53" s="93">
        <v>-919</v>
      </c>
      <c r="J53" s="94">
        <v>-3007</v>
      </c>
      <c r="K53" s="94">
        <v>-5640</v>
      </c>
      <c r="L53" s="94">
        <v>-8246</v>
      </c>
      <c r="M53" s="95">
        <v>-10388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34" zoomScale="85" zoomScaleNormal="85" zoomScaleSheetLayoutView="55" workbookViewId="0">
      <selection activeCell="K14" sqref="K14"/>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548</v>
      </c>
      <c r="I42" s="354"/>
      <c r="J42" s="354"/>
      <c r="K42" s="354"/>
      <c r="L42" s="246"/>
      <c r="M42" s="246"/>
      <c r="N42" s="246"/>
      <c r="O42" s="246"/>
    </row>
    <row r="43" spans="2:17" x14ac:dyDescent="0.15">
      <c r="B43" s="250"/>
      <c r="C43" s="246"/>
      <c r="D43" s="246"/>
      <c r="E43" s="246"/>
      <c r="F43" s="246"/>
      <c r="G43" s="1235" t="s">
        <v>549</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550</v>
      </c>
    </row>
    <row r="50" spans="1:17" x14ac:dyDescent="0.15">
      <c r="B50" s="250"/>
      <c r="C50" s="246"/>
      <c r="D50" s="246"/>
      <c r="E50" s="246"/>
      <c r="F50" s="246"/>
      <c r="G50" s="1244"/>
      <c r="H50" s="1245"/>
      <c r="I50" s="1245"/>
      <c r="J50" s="1246"/>
      <c r="K50" s="356" t="s">
        <v>514</v>
      </c>
      <c r="L50" s="356" t="s">
        <v>515</v>
      </c>
      <c r="M50" s="356" t="s">
        <v>516</v>
      </c>
      <c r="N50" s="356" t="s">
        <v>517</v>
      </c>
      <c r="O50" s="356" t="s">
        <v>518</v>
      </c>
    </row>
    <row r="51" spans="1:17" x14ac:dyDescent="0.15">
      <c r="B51" s="250"/>
      <c r="C51" s="246"/>
      <c r="D51" s="246"/>
      <c r="E51" s="246"/>
      <c r="F51" s="246"/>
      <c r="G51" s="1247" t="s">
        <v>551</v>
      </c>
      <c r="H51" s="1248"/>
      <c r="I51" s="1253" t="s">
        <v>552</v>
      </c>
      <c r="J51" s="1253"/>
      <c r="K51" s="1255"/>
      <c r="L51" s="1255"/>
      <c r="M51" s="1255"/>
      <c r="N51" s="1221"/>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553</v>
      </c>
      <c r="J53" s="1233"/>
      <c r="K53" s="1256"/>
      <c r="L53" s="1256"/>
      <c r="M53" s="1256"/>
      <c r="N53" s="1225">
        <v>59.7</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554</v>
      </c>
      <c r="H55" s="1228"/>
      <c r="I55" s="1233" t="s">
        <v>552</v>
      </c>
      <c r="J55" s="1233"/>
      <c r="K55" s="1255"/>
      <c r="L55" s="1255"/>
      <c r="M55" s="1255"/>
      <c r="N55" s="1221">
        <v>58.5</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553</v>
      </c>
      <c r="J57" s="1223"/>
      <c r="K57" s="1256"/>
      <c r="L57" s="1256"/>
      <c r="M57" s="1256"/>
      <c r="N57" s="1225">
        <v>52.9</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555</v>
      </c>
      <c r="C63" s="246"/>
      <c r="D63" s="246"/>
      <c r="E63" s="246"/>
      <c r="F63" s="246"/>
      <c r="G63" s="246"/>
      <c r="H63" s="246"/>
      <c r="I63" s="246"/>
      <c r="J63" s="246"/>
      <c r="K63" s="246"/>
      <c r="L63" s="246"/>
      <c r="M63" s="246"/>
      <c r="N63" s="246"/>
      <c r="O63" s="246"/>
    </row>
    <row r="64" spans="1:17" x14ac:dyDescent="0.15">
      <c r="B64" s="250"/>
      <c r="C64" s="246"/>
      <c r="D64" s="246"/>
      <c r="E64" s="246"/>
      <c r="F64" s="246"/>
      <c r="G64" s="353" t="s">
        <v>548</v>
      </c>
      <c r="I64" s="354"/>
      <c r="J64" s="354"/>
      <c r="K64" s="354"/>
      <c r="L64" s="246"/>
      <c r="M64" s="246"/>
      <c r="N64" s="246"/>
      <c r="O64" s="246"/>
    </row>
    <row r="65" spans="2:30" x14ac:dyDescent="0.15">
      <c r="B65" s="250"/>
      <c r="C65" s="246"/>
      <c r="D65" s="246"/>
      <c r="E65" s="246"/>
      <c r="F65" s="246"/>
      <c r="G65" s="1235" t="s">
        <v>556</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557</v>
      </c>
      <c r="I71" s="370"/>
      <c r="J71" s="366"/>
      <c r="K71" s="366"/>
      <c r="L71" s="367"/>
      <c r="M71" s="366"/>
      <c r="N71" s="367"/>
      <c r="O71" s="368"/>
    </row>
    <row r="72" spans="2:30" x14ac:dyDescent="0.15">
      <c r="B72" s="250"/>
      <c r="C72" s="246"/>
      <c r="D72" s="246"/>
      <c r="E72" s="246"/>
      <c r="F72" s="246"/>
      <c r="G72" s="1244"/>
      <c r="H72" s="1245"/>
      <c r="I72" s="1245"/>
      <c r="J72" s="1246"/>
      <c r="K72" s="356" t="s">
        <v>514</v>
      </c>
      <c r="L72" s="356" t="s">
        <v>515</v>
      </c>
      <c r="M72" s="356" t="s">
        <v>516</v>
      </c>
      <c r="N72" s="356" t="s">
        <v>517</v>
      </c>
      <c r="O72" s="356" t="s">
        <v>518</v>
      </c>
    </row>
    <row r="73" spans="2:30" x14ac:dyDescent="0.15">
      <c r="B73" s="250"/>
      <c r="C73" s="246"/>
      <c r="D73" s="246"/>
      <c r="E73" s="246"/>
      <c r="F73" s="246"/>
      <c r="G73" s="1247" t="s">
        <v>551</v>
      </c>
      <c r="H73" s="1248"/>
      <c r="I73" s="1253" t="s">
        <v>552</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558</v>
      </c>
      <c r="J75" s="1233"/>
      <c r="K75" s="1225">
        <v>8.1</v>
      </c>
      <c r="L75" s="1225">
        <v>6.8</v>
      </c>
      <c r="M75" s="1225">
        <v>6.3</v>
      </c>
      <c r="N75" s="1225">
        <v>6.5</v>
      </c>
      <c r="O75" s="1225">
        <v>7.3</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554</v>
      </c>
      <c r="H77" s="1228"/>
      <c r="I77" s="1233" t="s">
        <v>552</v>
      </c>
      <c r="J77" s="1233"/>
      <c r="K77" s="1234">
        <v>76.2</v>
      </c>
      <c r="L77" s="1234">
        <v>65.3</v>
      </c>
      <c r="M77" s="1221">
        <v>60.8</v>
      </c>
      <c r="N77" s="1221">
        <v>58.5</v>
      </c>
      <c r="O77" s="1221">
        <v>54.6</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558</v>
      </c>
      <c r="J79" s="1223"/>
      <c r="K79" s="1224">
        <v>12.8</v>
      </c>
      <c r="L79" s="1224">
        <v>12</v>
      </c>
      <c r="M79" s="1224">
        <v>11.1</v>
      </c>
      <c r="N79" s="1224">
        <v>10.7</v>
      </c>
      <c r="O79" s="1224">
        <v>10</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513</v>
      </c>
      <c r="G2" s="113"/>
      <c r="H2" s="114"/>
    </row>
    <row r="3" spans="1:8" x14ac:dyDescent="0.15">
      <c r="A3" s="110" t="s">
        <v>506</v>
      </c>
      <c r="B3" s="115"/>
      <c r="C3" s="116"/>
      <c r="D3" s="117">
        <v>63214</v>
      </c>
      <c r="E3" s="118"/>
      <c r="F3" s="119">
        <v>75709</v>
      </c>
      <c r="G3" s="120"/>
      <c r="H3" s="121"/>
    </row>
    <row r="4" spans="1:8" x14ac:dyDescent="0.15">
      <c r="A4" s="122"/>
      <c r="B4" s="123"/>
      <c r="C4" s="124"/>
      <c r="D4" s="125">
        <v>48120</v>
      </c>
      <c r="E4" s="126"/>
      <c r="F4" s="127">
        <v>35212</v>
      </c>
      <c r="G4" s="128"/>
      <c r="H4" s="129"/>
    </row>
    <row r="5" spans="1:8" x14ac:dyDescent="0.15">
      <c r="A5" s="110" t="s">
        <v>508</v>
      </c>
      <c r="B5" s="115"/>
      <c r="C5" s="116"/>
      <c r="D5" s="117">
        <v>101061</v>
      </c>
      <c r="E5" s="118"/>
      <c r="F5" s="119">
        <v>90961</v>
      </c>
      <c r="G5" s="120"/>
      <c r="H5" s="121"/>
    </row>
    <row r="6" spans="1:8" x14ac:dyDescent="0.15">
      <c r="A6" s="122"/>
      <c r="B6" s="123"/>
      <c r="C6" s="124"/>
      <c r="D6" s="125">
        <v>66876</v>
      </c>
      <c r="E6" s="126"/>
      <c r="F6" s="127">
        <v>37720</v>
      </c>
      <c r="G6" s="128"/>
      <c r="H6" s="129"/>
    </row>
    <row r="7" spans="1:8" x14ac:dyDescent="0.15">
      <c r="A7" s="110" t="s">
        <v>509</v>
      </c>
      <c r="B7" s="115"/>
      <c r="C7" s="116"/>
      <c r="D7" s="117">
        <v>96982</v>
      </c>
      <c r="E7" s="118"/>
      <c r="F7" s="119">
        <v>106614</v>
      </c>
      <c r="G7" s="120"/>
      <c r="H7" s="121"/>
    </row>
    <row r="8" spans="1:8" x14ac:dyDescent="0.15">
      <c r="A8" s="122"/>
      <c r="B8" s="123"/>
      <c r="C8" s="124"/>
      <c r="D8" s="125">
        <v>58349</v>
      </c>
      <c r="E8" s="126"/>
      <c r="F8" s="127">
        <v>45545</v>
      </c>
      <c r="G8" s="128"/>
      <c r="H8" s="129"/>
    </row>
    <row r="9" spans="1:8" x14ac:dyDescent="0.15">
      <c r="A9" s="110" t="s">
        <v>510</v>
      </c>
      <c r="B9" s="115"/>
      <c r="C9" s="116"/>
      <c r="D9" s="117">
        <v>107310</v>
      </c>
      <c r="E9" s="118"/>
      <c r="F9" s="119">
        <v>85459</v>
      </c>
      <c r="G9" s="120"/>
      <c r="H9" s="121"/>
    </row>
    <row r="10" spans="1:8" x14ac:dyDescent="0.15">
      <c r="A10" s="122"/>
      <c r="B10" s="123"/>
      <c r="C10" s="124"/>
      <c r="D10" s="125">
        <v>75561</v>
      </c>
      <c r="E10" s="126"/>
      <c r="F10" s="127">
        <v>44378</v>
      </c>
      <c r="G10" s="128"/>
      <c r="H10" s="129"/>
    </row>
    <row r="11" spans="1:8" x14ac:dyDescent="0.15">
      <c r="A11" s="110" t="s">
        <v>511</v>
      </c>
      <c r="B11" s="115"/>
      <c r="C11" s="116"/>
      <c r="D11" s="117">
        <v>44849</v>
      </c>
      <c r="E11" s="118"/>
      <c r="F11" s="119">
        <v>83280</v>
      </c>
      <c r="G11" s="120"/>
      <c r="H11" s="121"/>
    </row>
    <row r="12" spans="1:8" x14ac:dyDescent="0.15">
      <c r="A12" s="122"/>
      <c r="B12" s="123"/>
      <c r="C12" s="130"/>
      <c r="D12" s="125">
        <v>36701</v>
      </c>
      <c r="E12" s="126"/>
      <c r="F12" s="127">
        <v>43123</v>
      </c>
      <c r="G12" s="128"/>
      <c r="H12" s="129"/>
    </row>
    <row r="13" spans="1:8" x14ac:dyDescent="0.15">
      <c r="A13" s="110"/>
      <c r="B13" s="115"/>
      <c r="C13" s="131"/>
      <c r="D13" s="132">
        <v>82683</v>
      </c>
      <c r="E13" s="133"/>
      <c r="F13" s="134">
        <v>88405</v>
      </c>
      <c r="G13" s="135"/>
      <c r="H13" s="121"/>
    </row>
    <row r="14" spans="1:8" x14ac:dyDescent="0.15">
      <c r="A14" s="122"/>
      <c r="B14" s="123"/>
      <c r="C14" s="124"/>
      <c r="D14" s="125">
        <v>57121</v>
      </c>
      <c r="E14" s="126"/>
      <c r="F14" s="127">
        <v>41196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7.07</v>
      </c>
      <c r="C19" s="136">
        <f>ROUND(VALUE(SUBSTITUTE(実質収支比率等に係る経年分析!G$48,"▲","-")),2)</f>
        <v>8.18</v>
      </c>
      <c r="D19" s="136">
        <f>ROUND(VALUE(SUBSTITUTE(実質収支比率等に係る経年分析!H$48,"▲","-")),2)</f>
        <v>6.47</v>
      </c>
      <c r="E19" s="136">
        <f>ROUND(VALUE(SUBSTITUTE(実質収支比率等に係る経年分析!I$48,"▲","-")),2)</f>
        <v>6.46</v>
      </c>
      <c r="F19" s="136">
        <f>ROUND(VALUE(SUBSTITUTE(実質収支比率等に係る経年分析!J$48,"▲","-")),2)</f>
        <v>5.64</v>
      </c>
    </row>
    <row r="20" spans="1:11" x14ac:dyDescent="0.15">
      <c r="A20" s="136" t="s">
        <v>43</v>
      </c>
      <c r="B20" s="136">
        <f>ROUND(VALUE(SUBSTITUTE(実質収支比率等に係る経年分析!F$47,"▲","-")),2)</f>
        <v>46.95</v>
      </c>
      <c r="C20" s="136">
        <f>ROUND(VALUE(SUBSTITUTE(実質収支比率等に係る経年分析!G$47,"▲","-")),2)</f>
        <v>44.9</v>
      </c>
      <c r="D20" s="136">
        <f>ROUND(VALUE(SUBSTITUTE(実質収支比率等に係る経年分析!H$47,"▲","-")),2)</f>
        <v>31.96</v>
      </c>
      <c r="E20" s="136">
        <f>ROUND(VALUE(SUBSTITUTE(実質収支比率等に係る経年分析!I$47,"▲","-")),2)</f>
        <v>31.99</v>
      </c>
      <c r="F20" s="136">
        <f>ROUND(VALUE(SUBSTITUTE(実質収支比率等に係る経年分析!J$47,"▲","-")),2)</f>
        <v>32.54</v>
      </c>
    </row>
    <row r="21" spans="1:11" x14ac:dyDescent="0.15">
      <c r="A21" s="136" t="s">
        <v>44</v>
      </c>
      <c r="B21" s="136">
        <f>IF(ISNUMBER(VALUE(SUBSTITUTE(実質収支比率等に係る経年分析!F$49,"▲","-"))),ROUND(VALUE(SUBSTITUTE(実質収支比率等に係る経年分析!F$49,"▲","-")),2),NA())</f>
        <v>-2.88</v>
      </c>
      <c r="C21" s="136">
        <f>IF(ISNUMBER(VALUE(SUBSTITUTE(実質収支比率等に係る経年分析!G$49,"▲","-"))),ROUND(VALUE(SUBSTITUTE(実質収支比率等に係る経年分析!G$49,"▲","-")),2),NA())</f>
        <v>-0.64</v>
      </c>
      <c r="D21" s="136">
        <f>IF(ISNUMBER(VALUE(SUBSTITUTE(実質収支比率等に係る経年分析!H$49,"▲","-"))),ROUND(VALUE(SUBSTITUTE(実質収支比率等に係る経年分析!H$49,"▲","-")),2),NA())</f>
        <v>-14.38</v>
      </c>
      <c r="E21" s="136">
        <f>IF(ISNUMBER(VALUE(SUBSTITUTE(実質収支比率等に係る経年分析!I$49,"▲","-"))),ROUND(VALUE(SUBSTITUTE(実質収支比率等に係る経年分析!I$49,"▲","-")),2),NA())</f>
        <v>0.08</v>
      </c>
      <c r="F21" s="136">
        <f>IF(ISNUMBER(VALUE(SUBSTITUTE(実質収支比率等に係る経年分析!J$49,"▲","-"))),ROUND(VALUE(SUBSTITUTE(実質収支比率等に係る経年分析!J$49,"▲","-")),2),NA())</f>
        <v>-0.88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0.88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1.1100000000000001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1.35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1.1399999999999999</v>
      </c>
    </row>
    <row r="33" spans="1:16" x14ac:dyDescent="0.15">
      <c r="A33" s="137" t="str">
        <f>IF(連結実質赤字比率に係る赤字・黒字の構成分析!C$37="",NA(),連結実質赤字比率に係る赤字・黒字の構成分析!C$37)</f>
        <v>国保病院事業会計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1.61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1.88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2.63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2.64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2.42</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3.35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3.24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3.06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2.63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4.25</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7.07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8.17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6.47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6.46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5.64</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7.96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9.07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9.09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9.8800000000000008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9.99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2411</v>
      </c>
      <c r="E42" s="138"/>
      <c r="F42" s="138"/>
      <c r="G42" s="138">
        <f>'実質公債費比率（分子）の構造'!L$52</f>
        <v>2485</v>
      </c>
      <c r="H42" s="138"/>
      <c r="I42" s="138"/>
      <c r="J42" s="138">
        <f>'実質公債費比率（分子）の構造'!M$52</f>
        <v>2662</v>
      </c>
      <c r="K42" s="138"/>
      <c r="L42" s="138"/>
      <c r="M42" s="138">
        <f>'実質公債費比率（分子）の構造'!N$52</f>
        <v>2628</v>
      </c>
      <c r="N42" s="138"/>
      <c r="O42" s="138"/>
      <c r="P42" s="138">
        <f>'実質公債費比率（分子）の構造'!O$52</f>
        <v>2840</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70</v>
      </c>
      <c r="C44" s="138"/>
      <c r="D44" s="138"/>
      <c r="E44" s="138">
        <f>'実質公債費比率（分子）の構造'!L$50</f>
        <v>57</v>
      </c>
      <c r="F44" s="138"/>
      <c r="G44" s="138"/>
      <c r="H44" s="138">
        <f>'実質公債費比率（分子）の構造'!M$50</f>
        <v>42</v>
      </c>
      <c r="I44" s="138"/>
      <c r="J44" s="138"/>
      <c r="K44" s="138">
        <f>'実質公債費比率（分子）の構造'!N$50</f>
        <v>35</v>
      </c>
      <c r="L44" s="138"/>
      <c r="M44" s="138"/>
      <c r="N44" s="138">
        <f>'実質公債費比率（分子）の構造'!O$50</f>
        <v>29</v>
      </c>
      <c r="O44" s="138"/>
      <c r="P44" s="138"/>
    </row>
    <row r="45" spans="1:16" x14ac:dyDescent="0.15">
      <c r="A45" s="138" t="s">
        <v>54</v>
      </c>
      <c r="B45" s="138">
        <f>'実質公債費比率（分子）の構造'!K$49</f>
        <v>113</v>
      </c>
      <c r="C45" s="138"/>
      <c r="D45" s="138"/>
      <c r="E45" s="138">
        <f>'実質公債費比率（分子）の構造'!L$49</f>
        <v>90</v>
      </c>
      <c r="F45" s="138"/>
      <c r="G45" s="138"/>
      <c r="H45" s="138">
        <f>'実質公債費比率（分子）の構造'!M$49</f>
        <v>90</v>
      </c>
      <c r="I45" s="138"/>
      <c r="J45" s="138"/>
      <c r="K45" s="138">
        <f>'実質公債費比率（分子）の構造'!N$49</f>
        <v>81</v>
      </c>
      <c r="L45" s="138"/>
      <c r="M45" s="138"/>
      <c r="N45" s="138">
        <f>'実質公債費比率（分子）の構造'!O$49</f>
        <v>90</v>
      </c>
      <c r="O45" s="138"/>
      <c r="P45" s="138"/>
    </row>
    <row r="46" spans="1:16" x14ac:dyDescent="0.15">
      <c r="A46" s="138" t="s">
        <v>55</v>
      </c>
      <c r="B46" s="138">
        <f>'実質公債費比率（分子）の構造'!K$48</f>
        <v>121</v>
      </c>
      <c r="C46" s="138"/>
      <c r="D46" s="138"/>
      <c r="E46" s="138">
        <f>'実質公債費比率（分子）の構造'!L$48</f>
        <v>61</v>
      </c>
      <c r="F46" s="138"/>
      <c r="G46" s="138"/>
      <c r="H46" s="138">
        <f>'実質公債費比率（分子）の構造'!M$48</f>
        <v>59</v>
      </c>
      <c r="I46" s="138"/>
      <c r="J46" s="138"/>
      <c r="K46" s="138">
        <f>'実質公債費比率（分子）の構造'!N$48</f>
        <v>73</v>
      </c>
      <c r="L46" s="138"/>
      <c r="M46" s="138"/>
      <c r="N46" s="138">
        <f>'実質公債費比率（分子）の構造'!O$48</f>
        <v>71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3012</v>
      </c>
      <c r="C49" s="138"/>
      <c r="D49" s="138"/>
      <c r="E49" s="138">
        <f>'実質公債費比率（分子）の構造'!L$45</f>
        <v>3013</v>
      </c>
      <c r="F49" s="138"/>
      <c r="G49" s="138"/>
      <c r="H49" s="138">
        <f>'実質公債費比率（分子）の構造'!M$45</f>
        <v>3343</v>
      </c>
      <c r="I49" s="138"/>
      <c r="J49" s="138"/>
      <c r="K49" s="138">
        <f>'実質公債費比率（分子）の構造'!N$45</f>
        <v>3411</v>
      </c>
      <c r="L49" s="138"/>
      <c r="M49" s="138"/>
      <c r="N49" s="138">
        <f>'実質公債費比率（分子）の構造'!O$45</f>
        <v>3652</v>
      </c>
      <c r="O49" s="138"/>
      <c r="P49" s="138"/>
    </row>
    <row r="50" spans="1:16" x14ac:dyDescent="0.15">
      <c r="A50" s="138" t="s">
        <v>59</v>
      </c>
      <c r="B50" s="138" t="e">
        <f>NA()</f>
        <v>#N/A</v>
      </c>
      <c r="C50" s="138">
        <f>IF(ISNUMBER('実質公債費比率（分子）の構造'!K$53),'実質公債費比率（分子）の構造'!K$53,NA())</f>
        <v>905</v>
      </c>
      <c r="D50" s="138" t="e">
        <f>NA()</f>
        <v>#N/A</v>
      </c>
      <c r="E50" s="138" t="e">
        <f>NA()</f>
        <v>#N/A</v>
      </c>
      <c r="F50" s="138">
        <f>IF(ISNUMBER('実質公債費比率（分子）の構造'!L$53),'実質公債費比率（分子）の構造'!L$53,NA())</f>
        <v>736</v>
      </c>
      <c r="G50" s="138" t="e">
        <f>NA()</f>
        <v>#N/A</v>
      </c>
      <c r="H50" s="138" t="e">
        <f>NA()</f>
        <v>#N/A</v>
      </c>
      <c r="I50" s="138">
        <f>IF(ISNUMBER('実質公債費比率（分子）の構造'!M$53),'実質公債費比率（分子）の構造'!M$53,NA())</f>
        <v>872</v>
      </c>
      <c r="J50" s="138" t="e">
        <f>NA()</f>
        <v>#N/A</v>
      </c>
      <c r="K50" s="138" t="e">
        <f>NA()</f>
        <v>#N/A</v>
      </c>
      <c r="L50" s="138">
        <f>IF(ISNUMBER('実質公債費比率（分子）の構造'!N$53),'実質公債費比率（分子）の構造'!N$53,NA())</f>
        <v>972</v>
      </c>
      <c r="M50" s="138" t="e">
        <f>NA()</f>
        <v>#N/A</v>
      </c>
      <c r="N50" s="138" t="e">
        <f>NA()</f>
        <v>#N/A</v>
      </c>
      <c r="O50" s="138">
        <f>IF(ISNUMBER('実質公債費比率（分子）の構造'!O$53),'実質公債費比率（分子）の構造'!O$53,NA())</f>
        <v>1002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23812</v>
      </c>
      <c r="E56" s="137"/>
      <c r="F56" s="137"/>
      <c r="G56" s="137">
        <f>'将来負担比率（分子）の構造'!J$52</f>
        <v>24119</v>
      </c>
      <c r="H56" s="137"/>
      <c r="I56" s="137"/>
      <c r="J56" s="137">
        <f>'将来負担比率（分子）の構造'!K$52</f>
        <v>24035</v>
      </c>
      <c r="K56" s="137"/>
      <c r="L56" s="137"/>
      <c r="M56" s="137">
        <f>'将来負担比率（分子）の構造'!L$52</f>
        <v>24961</v>
      </c>
      <c r="N56" s="137"/>
      <c r="O56" s="137"/>
      <c r="P56" s="137">
        <f>'将来負担比率（分子）の構造'!M$52</f>
        <v>24232</v>
      </c>
    </row>
    <row r="57" spans="1:16" x14ac:dyDescent="0.15">
      <c r="A57" s="137" t="s">
        <v>36</v>
      </c>
      <c r="B57" s="137"/>
      <c r="C57" s="137"/>
      <c r="D57" s="137">
        <f>'将来負担比率（分子）の構造'!I$51</f>
        <v>254</v>
      </c>
      <c r="E57" s="137"/>
      <c r="F57" s="137"/>
      <c r="G57" s="137">
        <f>'将来負担比率（分子）の構造'!J$51</f>
        <v>230</v>
      </c>
      <c r="H57" s="137"/>
      <c r="I57" s="137"/>
      <c r="J57" s="137">
        <f>'将来負担比率（分子）の構造'!K$51</f>
        <v>206</v>
      </c>
      <c r="K57" s="137"/>
      <c r="L57" s="137"/>
      <c r="M57" s="137">
        <f>'将来負担比率（分子）の構造'!L$51</f>
        <v>180</v>
      </c>
      <c r="N57" s="137"/>
      <c r="O57" s="137"/>
      <c r="P57" s="137">
        <f>'将来負担比率（分子）の構造'!M$51</f>
        <v>154</v>
      </c>
    </row>
    <row r="58" spans="1:16" x14ac:dyDescent="0.15">
      <c r="A58" s="137" t="s">
        <v>35</v>
      </c>
      <c r="B58" s="137"/>
      <c r="C58" s="137"/>
      <c r="D58" s="137">
        <f>'将来負担比率（分子）の構造'!I$50</f>
        <v>14044</v>
      </c>
      <c r="E58" s="137"/>
      <c r="F58" s="137"/>
      <c r="G58" s="137">
        <f>'将来負担比率（分子）の構造'!J$50</f>
        <v>15701</v>
      </c>
      <c r="H58" s="137"/>
      <c r="I58" s="137"/>
      <c r="J58" s="137">
        <f>'将来負担比率（分子）の構造'!K$50</f>
        <v>17167</v>
      </c>
      <c r="K58" s="137"/>
      <c r="L58" s="137"/>
      <c r="M58" s="137">
        <f>'将来負担比率（分子）の構造'!L$50</f>
        <v>18894</v>
      </c>
      <c r="N58" s="137"/>
      <c r="O58" s="137"/>
      <c r="P58" s="137">
        <f>'将来負担比率（分子）の構造'!M$50</f>
        <v>19936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7509</v>
      </c>
      <c r="C62" s="137"/>
      <c r="D62" s="137"/>
      <c r="E62" s="137">
        <f>'将来負担比率（分子）の構造'!J$45</f>
        <v>7205</v>
      </c>
      <c r="F62" s="137"/>
      <c r="G62" s="137"/>
      <c r="H62" s="137">
        <f>'将来負担比率（分子）の構造'!K$45</f>
        <v>6715</v>
      </c>
      <c r="I62" s="137"/>
      <c r="J62" s="137"/>
      <c r="K62" s="137">
        <f>'将来負担比率（分子）の構造'!L$45</f>
        <v>6391</v>
      </c>
      <c r="L62" s="137"/>
      <c r="M62" s="137"/>
      <c r="N62" s="137">
        <f>'将来負担比率（分子）の構造'!M$45</f>
        <v>6113</v>
      </c>
      <c r="O62" s="137"/>
      <c r="P62" s="137"/>
    </row>
    <row r="63" spans="1:16" x14ac:dyDescent="0.15">
      <c r="A63" s="137" t="s">
        <v>28</v>
      </c>
      <c r="B63" s="137">
        <f>'将来負担比率（分子）の構造'!I$44</f>
        <v>530</v>
      </c>
      <c r="C63" s="137"/>
      <c r="D63" s="137"/>
      <c r="E63" s="137">
        <f>'将来負担比率（分子）の構造'!J$44</f>
        <v>461</v>
      </c>
      <c r="F63" s="137"/>
      <c r="G63" s="137"/>
      <c r="H63" s="137">
        <f>'将来負担比率（分子）の構造'!K$44</f>
        <v>413</v>
      </c>
      <c r="I63" s="137"/>
      <c r="J63" s="137"/>
      <c r="K63" s="137">
        <f>'将来負担比率（分子）の構造'!L$44</f>
        <v>396</v>
      </c>
      <c r="L63" s="137"/>
      <c r="M63" s="137"/>
      <c r="N63" s="137">
        <f>'将来負担比率（分子）の構造'!M$44</f>
        <v>478</v>
      </c>
      <c r="O63" s="137"/>
      <c r="P63" s="137"/>
    </row>
    <row r="64" spans="1:16" x14ac:dyDescent="0.15">
      <c r="A64" s="137" t="s">
        <v>27</v>
      </c>
      <c r="B64" s="137">
        <f>'将来負担比率（分子）の構造'!I$43</f>
        <v>641</v>
      </c>
      <c r="C64" s="137"/>
      <c r="D64" s="137"/>
      <c r="E64" s="137">
        <f>'将来負担比率（分子）の構造'!J$43</f>
        <v>642</v>
      </c>
      <c r="F64" s="137"/>
      <c r="G64" s="137"/>
      <c r="H64" s="137">
        <f>'将来負担比率（分子）の構造'!K$43</f>
        <v>693</v>
      </c>
      <c r="I64" s="137"/>
      <c r="J64" s="137"/>
      <c r="K64" s="137">
        <f>'将来負担比率（分子）の構造'!L$43</f>
        <v>734</v>
      </c>
      <c r="L64" s="137"/>
      <c r="M64" s="137"/>
      <c r="N64" s="137">
        <f>'将来負担比率（分子）の構造'!M$43</f>
        <v>795</v>
      </c>
      <c r="O64" s="137"/>
      <c r="P64" s="137"/>
    </row>
    <row r="65" spans="1:16" x14ac:dyDescent="0.15">
      <c r="A65" s="137" t="s">
        <v>26</v>
      </c>
      <c r="B65" s="137">
        <f>'将来負担比率（分子）の構造'!I$42</f>
        <v>87</v>
      </c>
      <c r="C65" s="137"/>
      <c r="D65" s="137"/>
      <c r="E65" s="137">
        <f>'将来負担比率（分子）の構造'!J$42</f>
        <v>80</v>
      </c>
      <c r="F65" s="137"/>
      <c r="G65" s="137"/>
      <c r="H65" s="137">
        <f>'将来負担比率（分子）の構造'!K$42</f>
        <v>74</v>
      </c>
      <c r="I65" s="137"/>
      <c r="J65" s="137"/>
      <c r="K65" s="137">
        <f>'将来負担比率（分子）の構造'!L$42</f>
        <v>67</v>
      </c>
      <c r="L65" s="137"/>
      <c r="M65" s="137"/>
      <c r="N65" s="137">
        <f>'将来負担比率（分子）の構造'!M$42</f>
        <v>67</v>
      </c>
      <c r="O65" s="137"/>
      <c r="P65" s="137"/>
    </row>
    <row r="66" spans="1:16" x14ac:dyDescent="0.15">
      <c r="A66" s="137" t="s">
        <v>25</v>
      </c>
      <c r="B66" s="137">
        <f>'将来負担比率（分子）の構造'!I$41</f>
        <v>28424</v>
      </c>
      <c r="C66" s="137"/>
      <c r="D66" s="137"/>
      <c r="E66" s="137">
        <f>'将来負担比率（分子）の構造'!J$41</f>
        <v>28654</v>
      </c>
      <c r="F66" s="137"/>
      <c r="G66" s="137"/>
      <c r="H66" s="137">
        <f>'将来負担比率（分子）の構造'!K$41</f>
        <v>27874</v>
      </c>
      <c r="I66" s="137"/>
      <c r="J66" s="137"/>
      <c r="K66" s="137">
        <f>'将来負担比率（分子）の構造'!L$41</f>
        <v>28202</v>
      </c>
      <c r="L66" s="137"/>
      <c r="M66" s="137"/>
      <c r="N66" s="137">
        <f>'将来負担比率（分子）の構造'!M$41</f>
        <v>26481</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3928564</v>
      </c>
      <c r="S5" s="615"/>
      <c r="T5" s="615"/>
      <c r="U5" s="615"/>
      <c r="V5" s="615"/>
      <c r="W5" s="615"/>
      <c r="X5" s="615"/>
      <c r="Y5" s="616"/>
      <c r="Z5" s="617">
        <v>17</v>
      </c>
      <c r="AA5" s="617"/>
      <c r="AB5" s="617"/>
      <c r="AC5" s="617"/>
      <c r="AD5" s="618">
        <v>3928564</v>
      </c>
      <c r="AE5" s="618"/>
      <c r="AF5" s="618"/>
      <c r="AG5" s="618"/>
      <c r="AH5" s="618"/>
      <c r="AI5" s="618"/>
      <c r="AJ5" s="618"/>
      <c r="AK5" s="618"/>
      <c r="AL5" s="619">
        <v>26.4</v>
      </c>
      <c r="AM5" s="620"/>
      <c r="AN5" s="620"/>
      <c r="AO5" s="621"/>
      <c r="AP5" s="611" t="s">
        <v>208</v>
      </c>
      <c r="AQ5" s="612"/>
      <c r="AR5" s="612"/>
      <c r="AS5" s="612"/>
      <c r="AT5" s="612"/>
      <c r="AU5" s="612"/>
      <c r="AV5" s="612"/>
      <c r="AW5" s="612"/>
      <c r="AX5" s="612"/>
      <c r="AY5" s="612"/>
      <c r="AZ5" s="612"/>
      <c r="BA5" s="612"/>
      <c r="BB5" s="612"/>
      <c r="BC5" s="612"/>
      <c r="BD5" s="612"/>
      <c r="BE5" s="612"/>
      <c r="BF5" s="613"/>
      <c r="BG5" s="625">
        <v>3884062</v>
      </c>
      <c r="BH5" s="626"/>
      <c r="BI5" s="626"/>
      <c r="BJ5" s="626"/>
      <c r="BK5" s="626"/>
      <c r="BL5" s="626"/>
      <c r="BM5" s="626"/>
      <c r="BN5" s="627"/>
      <c r="BO5" s="628">
        <v>98.9</v>
      </c>
      <c r="BP5" s="628"/>
      <c r="BQ5" s="628"/>
      <c r="BR5" s="628"/>
      <c r="BS5" s="629" t="s">
        <v>209</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201</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207831</v>
      </c>
      <c r="S6" s="626"/>
      <c r="T6" s="626"/>
      <c r="U6" s="626"/>
      <c r="V6" s="626"/>
      <c r="W6" s="626"/>
      <c r="X6" s="626"/>
      <c r="Y6" s="627"/>
      <c r="Z6" s="628">
        <v>0.9</v>
      </c>
      <c r="AA6" s="628"/>
      <c r="AB6" s="628"/>
      <c r="AC6" s="628"/>
      <c r="AD6" s="629">
        <v>207831</v>
      </c>
      <c r="AE6" s="629"/>
      <c r="AF6" s="629"/>
      <c r="AG6" s="629"/>
      <c r="AH6" s="629"/>
      <c r="AI6" s="629"/>
      <c r="AJ6" s="629"/>
      <c r="AK6" s="629"/>
      <c r="AL6" s="630">
        <v>1.4</v>
      </c>
      <c r="AM6" s="631"/>
      <c r="AN6" s="631"/>
      <c r="AO6" s="632"/>
      <c r="AP6" s="622" t="s">
        <v>214</v>
      </c>
      <c r="AQ6" s="623"/>
      <c r="AR6" s="623"/>
      <c r="AS6" s="623"/>
      <c r="AT6" s="623"/>
      <c r="AU6" s="623"/>
      <c r="AV6" s="623"/>
      <c r="AW6" s="623"/>
      <c r="AX6" s="623"/>
      <c r="AY6" s="623"/>
      <c r="AZ6" s="623"/>
      <c r="BA6" s="623"/>
      <c r="BB6" s="623"/>
      <c r="BC6" s="623"/>
      <c r="BD6" s="623"/>
      <c r="BE6" s="623"/>
      <c r="BF6" s="624"/>
      <c r="BG6" s="625">
        <v>3884062</v>
      </c>
      <c r="BH6" s="626"/>
      <c r="BI6" s="626"/>
      <c r="BJ6" s="626"/>
      <c r="BK6" s="626"/>
      <c r="BL6" s="626"/>
      <c r="BM6" s="626"/>
      <c r="BN6" s="627"/>
      <c r="BO6" s="628">
        <v>98.9</v>
      </c>
      <c r="BP6" s="628"/>
      <c r="BQ6" s="628"/>
      <c r="BR6" s="628"/>
      <c r="BS6" s="629" t="s">
        <v>209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213585</v>
      </c>
      <c r="CS6" s="626"/>
      <c r="CT6" s="626"/>
      <c r="CU6" s="626"/>
      <c r="CV6" s="626"/>
      <c r="CW6" s="626"/>
      <c r="CX6" s="626"/>
      <c r="CY6" s="627"/>
      <c r="CZ6" s="628">
        <v>1</v>
      </c>
      <c r="DA6" s="628"/>
      <c r="DB6" s="628"/>
      <c r="DC6" s="628"/>
      <c r="DD6" s="634" t="s">
        <v>209</v>
      </c>
      <c r="DE6" s="626"/>
      <c r="DF6" s="626"/>
      <c r="DG6" s="626"/>
      <c r="DH6" s="626"/>
      <c r="DI6" s="626"/>
      <c r="DJ6" s="626"/>
      <c r="DK6" s="626"/>
      <c r="DL6" s="626"/>
      <c r="DM6" s="626"/>
      <c r="DN6" s="626"/>
      <c r="DO6" s="626"/>
      <c r="DP6" s="627"/>
      <c r="DQ6" s="634">
        <v>213585</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3185</v>
      </c>
      <c r="S7" s="626"/>
      <c r="T7" s="626"/>
      <c r="U7" s="626"/>
      <c r="V7" s="626"/>
      <c r="W7" s="626"/>
      <c r="X7" s="626"/>
      <c r="Y7" s="627"/>
      <c r="Z7" s="628">
        <v>0</v>
      </c>
      <c r="AA7" s="628"/>
      <c r="AB7" s="628"/>
      <c r="AC7" s="628"/>
      <c r="AD7" s="629">
        <v>3185</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1516616</v>
      </c>
      <c r="BH7" s="626"/>
      <c r="BI7" s="626"/>
      <c r="BJ7" s="626"/>
      <c r="BK7" s="626"/>
      <c r="BL7" s="626"/>
      <c r="BM7" s="626"/>
      <c r="BN7" s="627"/>
      <c r="BO7" s="628">
        <v>38.6</v>
      </c>
      <c r="BP7" s="628"/>
      <c r="BQ7" s="628"/>
      <c r="BR7" s="628"/>
      <c r="BS7" s="629" t="s">
        <v>209</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3457969</v>
      </c>
      <c r="CS7" s="626"/>
      <c r="CT7" s="626"/>
      <c r="CU7" s="626"/>
      <c r="CV7" s="626"/>
      <c r="CW7" s="626"/>
      <c r="CX7" s="626"/>
      <c r="CY7" s="627"/>
      <c r="CZ7" s="628">
        <v>15.6</v>
      </c>
      <c r="DA7" s="628"/>
      <c r="DB7" s="628"/>
      <c r="DC7" s="628"/>
      <c r="DD7" s="634">
        <v>71204</v>
      </c>
      <c r="DE7" s="626"/>
      <c r="DF7" s="626"/>
      <c r="DG7" s="626"/>
      <c r="DH7" s="626"/>
      <c r="DI7" s="626"/>
      <c r="DJ7" s="626"/>
      <c r="DK7" s="626"/>
      <c r="DL7" s="626"/>
      <c r="DM7" s="626"/>
      <c r="DN7" s="626"/>
      <c r="DO7" s="626"/>
      <c r="DP7" s="627"/>
      <c r="DQ7" s="634">
        <v>2750591</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13942</v>
      </c>
      <c r="S8" s="626"/>
      <c r="T8" s="626"/>
      <c r="U8" s="626"/>
      <c r="V8" s="626"/>
      <c r="W8" s="626"/>
      <c r="X8" s="626"/>
      <c r="Y8" s="627"/>
      <c r="Z8" s="628">
        <v>0.1</v>
      </c>
      <c r="AA8" s="628"/>
      <c r="AB8" s="628"/>
      <c r="AC8" s="628"/>
      <c r="AD8" s="629">
        <v>13942</v>
      </c>
      <c r="AE8" s="629"/>
      <c r="AF8" s="629"/>
      <c r="AG8" s="629"/>
      <c r="AH8" s="629"/>
      <c r="AI8" s="629"/>
      <c r="AJ8" s="629"/>
      <c r="AK8" s="629"/>
      <c r="AL8" s="630">
        <v>0.1</v>
      </c>
      <c r="AM8" s="631"/>
      <c r="AN8" s="631"/>
      <c r="AO8" s="632"/>
      <c r="AP8" s="622" t="s">
        <v>220</v>
      </c>
      <c r="AQ8" s="623"/>
      <c r="AR8" s="623"/>
      <c r="AS8" s="623"/>
      <c r="AT8" s="623"/>
      <c r="AU8" s="623"/>
      <c r="AV8" s="623"/>
      <c r="AW8" s="623"/>
      <c r="AX8" s="623"/>
      <c r="AY8" s="623"/>
      <c r="AZ8" s="623"/>
      <c r="BA8" s="623"/>
      <c r="BB8" s="623"/>
      <c r="BC8" s="623"/>
      <c r="BD8" s="623"/>
      <c r="BE8" s="623"/>
      <c r="BF8" s="624"/>
      <c r="BG8" s="625">
        <v>64883</v>
      </c>
      <c r="BH8" s="626"/>
      <c r="BI8" s="626"/>
      <c r="BJ8" s="626"/>
      <c r="BK8" s="626"/>
      <c r="BL8" s="626"/>
      <c r="BM8" s="626"/>
      <c r="BN8" s="627"/>
      <c r="BO8" s="628">
        <v>1.7</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6101565</v>
      </c>
      <c r="CS8" s="626"/>
      <c r="CT8" s="626"/>
      <c r="CU8" s="626"/>
      <c r="CV8" s="626"/>
      <c r="CW8" s="626"/>
      <c r="CX8" s="626"/>
      <c r="CY8" s="627"/>
      <c r="CZ8" s="628">
        <v>27.5</v>
      </c>
      <c r="DA8" s="628"/>
      <c r="DB8" s="628"/>
      <c r="DC8" s="628"/>
      <c r="DD8" s="634">
        <v>287863</v>
      </c>
      <c r="DE8" s="626"/>
      <c r="DF8" s="626"/>
      <c r="DG8" s="626"/>
      <c r="DH8" s="626"/>
      <c r="DI8" s="626"/>
      <c r="DJ8" s="626"/>
      <c r="DK8" s="626"/>
      <c r="DL8" s="626"/>
      <c r="DM8" s="626"/>
      <c r="DN8" s="626"/>
      <c r="DO8" s="626"/>
      <c r="DP8" s="627"/>
      <c r="DQ8" s="634">
        <v>3205818</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10226</v>
      </c>
      <c r="S9" s="626"/>
      <c r="T9" s="626"/>
      <c r="U9" s="626"/>
      <c r="V9" s="626"/>
      <c r="W9" s="626"/>
      <c r="X9" s="626"/>
      <c r="Y9" s="627"/>
      <c r="Z9" s="628">
        <v>0</v>
      </c>
      <c r="AA9" s="628"/>
      <c r="AB9" s="628"/>
      <c r="AC9" s="628"/>
      <c r="AD9" s="629">
        <v>10226</v>
      </c>
      <c r="AE9" s="629"/>
      <c r="AF9" s="629"/>
      <c r="AG9" s="629"/>
      <c r="AH9" s="629"/>
      <c r="AI9" s="629"/>
      <c r="AJ9" s="629"/>
      <c r="AK9" s="629"/>
      <c r="AL9" s="630">
        <v>0.1</v>
      </c>
      <c r="AM9" s="631"/>
      <c r="AN9" s="631"/>
      <c r="AO9" s="632"/>
      <c r="AP9" s="622" t="s">
        <v>223</v>
      </c>
      <c r="AQ9" s="623"/>
      <c r="AR9" s="623"/>
      <c r="AS9" s="623"/>
      <c r="AT9" s="623"/>
      <c r="AU9" s="623"/>
      <c r="AV9" s="623"/>
      <c r="AW9" s="623"/>
      <c r="AX9" s="623"/>
      <c r="AY9" s="623"/>
      <c r="AZ9" s="623"/>
      <c r="BA9" s="623"/>
      <c r="BB9" s="623"/>
      <c r="BC9" s="623"/>
      <c r="BD9" s="623"/>
      <c r="BE9" s="623"/>
      <c r="BF9" s="624"/>
      <c r="BG9" s="625">
        <v>1297979</v>
      </c>
      <c r="BH9" s="626"/>
      <c r="BI9" s="626"/>
      <c r="BJ9" s="626"/>
      <c r="BK9" s="626"/>
      <c r="BL9" s="626"/>
      <c r="BM9" s="626"/>
      <c r="BN9" s="627"/>
      <c r="BO9" s="628">
        <v>33</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2945619</v>
      </c>
      <c r="CS9" s="626"/>
      <c r="CT9" s="626"/>
      <c r="CU9" s="626"/>
      <c r="CV9" s="626"/>
      <c r="CW9" s="626"/>
      <c r="CX9" s="626"/>
      <c r="CY9" s="627"/>
      <c r="CZ9" s="628">
        <v>13.3</v>
      </c>
      <c r="DA9" s="628"/>
      <c r="DB9" s="628"/>
      <c r="DC9" s="628"/>
      <c r="DD9" s="634">
        <v>41265</v>
      </c>
      <c r="DE9" s="626"/>
      <c r="DF9" s="626"/>
      <c r="DG9" s="626"/>
      <c r="DH9" s="626"/>
      <c r="DI9" s="626"/>
      <c r="DJ9" s="626"/>
      <c r="DK9" s="626"/>
      <c r="DL9" s="626"/>
      <c r="DM9" s="626"/>
      <c r="DN9" s="626"/>
      <c r="DO9" s="626"/>
      <c r="DP9" s="627"/>
      <c r="DQ9" s="634">
        <v>2597347</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617595</v>
      </c>
      <c r="S10" s="626"/>
      <c r="T10" s="626"/>
      <c r="U10" s="626"/>
      <c r="V10" s="626"/>
      <c r="W10" s="626"/>
      <c r="X10" s="626"/>
      <c r="Y10" s="627"/>
      <c r="Z10" s="628">
        <v>2.7</v>
      </c>
      <c r="AA10" s="628"/>
      <c r="AB10" s="628"/>
      <c r="AC10" s="628"/>
      <c r="AD10" s="629">
        <v>617595</v>
      </c>
      <c r="AE10" s="629"/>
      <c r="AF10" s="629"/>
      <c r="AG10" s="629"/>
      <c r="AH10" s="629"/>
      <c r="AI10" s="629"/>
      <c r="AJ10" s="629"/>
      <c r="AK10" s="629"/>
      <c r="AL10" s="630">
        <v>4.0999999999999996</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88663</v>
      </c>
      <c r="BH10" s="626"/>
      <c r="BI10" s="626"/>
      <c r="BJ10" s="626"/>
      <c r="BK10" s="626"/>
      <c r="BL10" s="626"/>
      <c r="BM10" s="626"/>
      <c r="BN10" s="627"/>
      <c r="BO10" s="628">
        <v>2.2999999999999998</v>
      </c>
      <c r="BP10" s="628"/>
      <c r="BQ10" s="628"/>
      <c r="BR10" s="628"/>
      <c r="BS10" s="634" t="s">
        <v>111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t="s">
        <v>111</v>
      </c>
      <c r="CS10" s="626"/>
      <c r="CT10" s="626"/>
      <c r="CU10" s="626"/>
      <c r="CV10" s="626"/>
      <c r="CW10" s="626"/>
      <c r="CX10" s="626"/>
      <c r="CY10" s="627"/>
      <c r="CZ10" s="628" t="s">
        <v>111</v>
      </c>
      <c r="DA10" s="628"/>
      <c r="DB10" s="628"/>
      <c r="DC10" s="628"/>
      <c r="DD10" s="634" t="s">
        <v>111</v>
      </c>
      <c r="DE10" s="626"/>
      <c r="DF10" s="626"/>
      <c r="DG10" s="626"/>
      <c r="DH10" s="626"/>
      <c r="DI10" s="626"/>
      <c r="DJ10" s="626"/>
      <c r="DK10" s="626"/>
      <c r="DL10" s="626"/>
      <c r="DM10" s="626"/>
      <c r="DN10" s="626"/>
      <c r="DO10" s="626"/>
      <c r="DP10" s="627"/>
      <c r="DQ10" s="634" t="s">
        <v>111</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v>10003</v>
      </c>
      <c r="S11" s="626"/>
      <c r="T11" s="626"/>
      <c r="U11" s="626"/>
      <c r="V11" s="626"/>
      <c r="W11" s="626"/>
      <c r="X11" s="626"/>
      <c r="Y11" s="627"/>
      <c r="Z11" s="628">
        <v>0</v>
      </c>
      <c r="AA11" s="628"/>
      <c r="AB11" s="628"/>
      <c r="AC11" s="628"/>
      <c r="AD11" s="629">
        <v>10003</v>
      </c>
      <c r="AE11" s="629"/>
      <c r="AF11" s="629"/>
      <c r="AG11" s="629"/>
      <c r="AH11" s="629"/>
      <c r="AI11" s="629"/>
      <c r="AJ11" s="629"/>
      <c r="AK11" s="629"/>
      <c r="AL11" s="630">
        <v>0.1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65091</v>
      </c>
      <c r="BH11" s="626"/>
      <c r="BI11" s="626"/>
      <c r="BJ11" s="626"/>
      <c r="BK11" s="626"/>
      <c r="BL11" s="626"/>
      <c r="BM11" s="626"/>
      <c r="BN11" s="627"/>
      <c r="BO11" s="628">
        <v>1.7</v>
      </c>
      <c r="BP11" s="628"/>
      <c r="BQ11" s="628"/>
      <c r="BR11" s="628"/>
      <c r="BS11" s="634" t="s">
        <v>111</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911631</v>
      </c>
      <c r="CS11" s="626"/>
      <c r="CT11" s="626"/>
      <c r="CU11" s="626"/>
      <c r="CV11" s="626"/>
      <c r="CW11" s="626"/>
      <c r="CX11" s="626"/>
      <c r="CY11" s="627"/>
      <c r="CZ11" s="628">
        <v>4.0999999999999996</v>
      </c>
      <c r="DA11" s="628"/>
      <c r="DB11" s="628"/>
      <c r="DC11" s="628"/>
      <c r="DD11" s="634">
        <v>179002</v>
      </c>
      <c r="DE11" s="626"/>
      <c r="DF11" s="626"/>
      <c r="DG11" s="626"/>
      <c r="DH11" s="626"/>
      <c r="DI11" s="626"/>
      <c r="DJ11" s="626"/>
      <c r="DK11" s="626"/>
      <c r="DL11" s="626"/>
      <c r="DM11" s="626"/>
      <c r="DN11" s="626"/>
      <c r="DO11" s="626"/>
      <c r="DP11" s="627"/>
      <c r="DQ11" s="634">
        <v>442725</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2041274</v>
      </c>
      <c r="BH12" s="626"/>
      <c r="BI12" s="626"/>
      <c r="BJ12" s="626"/>
      <c r="BK12" s="626"/>
      <c r="BL12" s="626"/>
      <c r="BM12" s="626"/>
      <c r="BN12" s="627"/>
      <c r="BO12" s="628">
        <v>52</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579068</v>
      </c>
      <c r="CS12" s="626"/>
      <c r="CT12" s="626"/>
      <c r="CU12" s="626"/>
      <c r="CV12" s="626"/>
      <c r="CW12" s="626"/>
      <c r="CX12" s="626"/>
      <c r="CY12" s="627"/>
      <c r="CZ12" s="628">
        <v>2.6</v>
      </c>
      <c r="DA12" s="628"/>
      <c r="DB12" s="628"/>
      <c r="DC12" s="628"/>
      <c r="DD12" s="634">
        <v>55897</v>
      </c>
      <c r="DE12" s="626"/>
      <c r="DF12" s="626"/>
      <c r="DG12" s="626"/>
      <c r="DH12" s="626"/>
      <c r="DI12" s="626"/>
      <c r="DJ12" s="626"/>
      <c r="DK12" s="626"/>
      <c r="DL12" s="626"/>
      <c r="DM12" s="626"/>
      <c r="DN12" s="626"/>
      <c r="DO12" s="626"/>
      <c r="DP12" s="627"/>
      <c r="DQ12" s="634">
        <v>461691</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55457</v>
      </c>
      <c r="S13" s="626"/>
      <c r="T13" s="626"/>
      <c r="U13" s="626"/>
      <c r="V13" s="626"/>
      <c r="W13" s="626"/>
      <c r="X13" s="626"/>
      <c r="Y13" s="627"/>
      <c r="Z13" s="628">
        <v>0.2</v>
      </c>
      <c r="AA13" s="628"/>
      <c r="AB13" s="628"/>
      <c r="AC13" s="628"/>
      <c r="AD13" s="629">
        <v>55457</v>
      </c>
      <c r="AE13" s="629"/>
      <c r="AF13" s="629"/>
      <c r="AG13" s="629"/>
      <c r="AH13" s="629"/>
      <c r="AI13" s="629"/>
      <c r="AJ13" s="629"/>
      <c r="AK13" s="629"/>
      <c r="AL13" s="630">
        <v>0.4</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2036388</v>
      </c>
      <c r="BH13" s="626"/>
      <c r="BI13" s="626"/>
      <c r="BJ13" s="626"/>
      <c r="BK13" s="626"/>
      <c r="BL13" s="626"/>
      <c r="BM13" s="626"/>
      <c r="BN13" s="627"/>
      <c r="BO13" s="628">
        <v>51.8</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513646</v>
      </c>
      <c r="CS13" s="626"/>
      <c r="CT13" s="626"/>
      <c r="CU13" s="626"/>
      <c r="CV13" s="626"/>
      <c r="CW13" s="626"/>
      <c r="CX13" s="626"/>
      <c r="CY13" s="627"/>
      <c r="CZ13" s="628">
        <v>2.2999999999999998</v>
      </c>
      <c r="DA13" s="628"/>
      <c r="DB13" s="628"/>
      <c r="DC13" s="628"/>
      <c r="DD13" s="634">
        <v>249299</v>
      </c>
      <c r="DE13" s="626"/>
      <c r="DF13" s="626"/>
      <c r="DG13" s="626"/>
      <c r="DH13" s="626"/>
      <c r="DI13" s="626"/>
      <c r="DJ13" s="626"/>
      <c r="DK13" s="626"/>
      <c r="DL13" s="626"/>
      <c r="DM13" s="626"/>
      <c r="DN13" s="626"/>
      <c r="DO13" s="626"/>
      <c r="DP13" s="627"/>
      <c r="DQ13" s="634">
        <v>329539</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128739</v>
      </c>
      <c r="BH14" s="626"/>
      <c r="BI14" s="626"/>
      <c r="BJ14" s="626"/>
      <c r="BK14" s="626"/>
      <c r="BL14" s="626"/>
      <c r="BM14" s="626"/>
      <c r="BN14" s="627"/>
      <c r="BO14" s="628">
        <v>3.3</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1126535</v>
      </c>
      <c r="CS14" s="626"/>
      <c r="CT14" s="626"/>
      <c r="CU14" s="626"/>
      <c r="CV14" s="626"/>
      <c r="CW14" s="626"/>
      <c r="CX14" s="626"/>
      <c r="CY14" s="627"/>
      <c r="CZ14" s="628">
        <v>5.0999999999999996</v>
      </c>
      <c r="DA14" s="628"/>
      <c r="DB14" s="628"/>
      <c r="DC14" s="628"/>
      <c r="DD14" s="634">
        <v>78490</v>
      </c>
      <c r="DE14" s="626"/>
      <c r="DF14" s="626"/>
      <c r="DG14" s="626"/>
      <c r="DH14" s="626"/>
      <c r="DI14" s="626"/>
      <c r="DJ14" s="626"/>
      <c r="DK14" s="626"/>
      <c r="DL14" s="626"/>
      <c r="DM14" s="626"/>
      <c r="DN14" s="626"/>
      <c r="DO14" s="626"/>
      <c r="DP14" s="627"/>
      <c r="DQ14" s="634">
        <v>1015949</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10683</v>
      </c>
      <c r="S15" s="626"/>
      <c r="T15" s="626"/>
      <c r="U15" s="626"/>
      <c r="V15" s="626"/>
      <c r="W15" s="626"/>
      <c r="X15" s="626"/>
      <c r="Y15" s="627"/>
      <c r="Z15" s="628">
        <v>0</v>
      </c>
      <c r="AA15" s="628"/>
      <c r="AB15" s="628"/>
      <c r="AC15" s="628"/>
      <c r="AD15" s="629">
        <v>10683</v>
      </c>
      <c r="AE15" s="629"/>
      <c r="AF15" s="629"/>
      <c r="AG15" s="629"/>
      <c r="AH15" s="629"/>
      <c r="AI15" s="629"/>
      <c r="AJ15" s="629"/>
      <c r="AK15" s="629"/>
      <c r="AL15" s="630">
        <v>0.1</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197433</v>
      </c>
      <c r="BH15" s="626"/>
      <c r="BI15" s="626"/>
      <c r="BJ15" s="626"/>
      <c r="BK15" s="626"/>
      <c r="BL15" s="626"/>
      <c r="BM15" s="626"/>
      <c r="BN15" s="627"/>
      <c r="BO15" s="628">
        <v>5</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2614069</v>
      </c>
      <c r="CS15" s="626"/>
      <c r="CT15" s="626"/>
      <c r="CU15" s="626"/>
      <c r="CV15" s="626"/>
      <c r="CW15" s="626"/>
      <c r="CX15" s="626"/>
      <c r="CY15" s="627"/>
      <c r="CZ15" s="628">
        <v>11.8</v>
      </c>
      <c r="DA15" s="628"/>
      <c r="DB15" s="628"/>
      <c r="DC15" s="628"/>
      <c r="DD15" s="634">
        <v>818951</v>
      </c>
      <c r="DE15" s="626"/>
      <c r="DF15" s="626"/>
      <c r="DG15" s="626"/>
      <c r="DH15" s="626"/>
      <c r="DI15" s="626"/>
      <c r="DJ15" s="626"/>
      <c r="DK15" s="626"/>
      <c r="DL15" s="626"/>
      <c r="DM15" s="626"/>
      <c r="DN15" s="626"/>
      <c r="DO15" s="626"/>
      <c r="DP15" s="627"/>
      <c r="DQ15" s="634">
        <v>1443701</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10773529</v>
      </c>
      <c r="S16" s="626"/>
      <c r="T16" s="626"/>
      <c r="U16" s="626"/>
      <c r="V16" s="626"/>
      <c r="W16" s="626"/>
      <c r="X16" s="626"/>
      <c r="Y16" s="627"/>
      <c r="Z16" s="628">
        <v>46.6</v>
      </c>
      <c r="AA16" s="628"/>
      <c r="AB16" s="628"/>
      <c r="AC16" s="628"/>
      <c r="AD16" s="629">
        <v>9967353</v>
      </c>
      <c r="AE16" s="629"/>
      <c r="AF16" s="629"/>
      <c r="AG16" s="629"/>
      <c r="AH16" s="629"/>
      <c r="AI16" s="629"/>
      <c r="AJ16" s="629"/>
      <c r="AK16" s="629"/>
      <c r="AL16" s="630">
        <v>66.900000000000006</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47997</v>
      </c>
      <c r="CS16" s="626"/>
      <c r="CT16" s="626"/>
      <c r="CU16" s="626"/>
      <c r="CV16" s="626"/>
      <c r="CW16" s="626"/>
      <c r="CX16" s="626"/>
      <c r="CY16" s="627"/>
      <c r="CZ16" s="628">
        <v>0.2</v>
      </c>
      <c r="DA16" s="628"/>
      <c r="DB16" s="628"/>
      <c r="DC16" s="628"/>
      <c r="DD16" s="634" t="s">
        <v>111</v>
      </c>
      <c r="DE16" s="626"/>
      <c r="DF16" s="626"/>
      <c r="DG16" s="626"/>
      <c r="DH16" s="626"/>
      <c r="DI16" s="626"/>
      <c r="DJ16" s="626"/>
      <c r="DK16" s="626"/>
      <c r="DL16" s="626"/>
      <c r="DM16" s="626"/>
      <c r="DN16" s="626"/>
      <c r="DO16" s="626"/>
      <c r="DP16" s="627"/>
      <c r="DQ16" s="634">
        <v>24679</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9967353</v>
      </c>
      <c r="S17" s="626"/>
      <c r="T17" s="626"/>
      <c r="U17" s="626"/>
      <c r="V17" s="626"/>
      <c r="W17" s="626"/>
      <c r="X17" s="626"/>
      <c r="Y17" s="627"/>
      <c r="Z17" s="628">
        <v>43.1</v>
      </c>
      <c r="AA17" s="628"/>
      <c r="AB17" s="628"/>
      <c r="AC17" s="628"/>
      <c r="AD17" s="629">
        <v>9967353</v>
      </c>
      <c r="AE17" s="629"/>
      <c r="AF17" s="629"/>
      <c r="AG17" s="629"/>
      <c r="AH17" s="629"/>
      <c r="AI17" s="629"/>
      <c r="AJ17" s="629"/>
      <c r="AK17" s="629"/>
      <c r="AL17" s="630">
        <v>66.900000000000006</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3652061</v>
      </c>
      <c r="CS17" s="626"/>
      <c r="CT17" s="626"/>
      <c r="CU17" s="626"/>
      <c r="CV17" s="626"/>
      <c r="CW17" s="626"/>
      <c r="CX17" s="626"/>
      <c r="CY17" s="627"/>
      <c r="CZ17" s="628">
        <v>16.5</v>
      </c>
      <c r="DA17" s="628"/>
      <c r="DB17" s="628"/>
      <c r="DC17" s="628"/>
      <c r="DD17" s="634" t="s">
        <v>111</v>
      </c>
      <c r="DE17" s="626"/>
      <c r="DF17" s="626"/>
      <c r="DG17" s="626"/>
      <c r="DH17" s="626"/>
      <c r="DI17" s="626"/>
      <c r="DJ17" s="626"/>
      <c r="DK17" s="626"/>
      <c r="DL17" s="626"/>
      <c r="DM17" s="626"/>
      <c r="DN17" s="626"/>
      <c r="DO17" s="626"/>
      <c r="DP17" s="627"/>
      <c r="DQ17" s="634">
        <v>3619093</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806176</v>
      </c>
      <c r="S18" s="626"/>
      <c r="T18" s="626"/>
      <c r="U18" s="626"/>
      <c r="V18" s="626"/>
      <c r="W18" s="626"/>
      <c r="X18" s="626"/>
      <c r="Y18" s="627"/>
      <c r="Z18" s="628">
        <v>3.5</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44502</v>
      </c>
      <c r="BH19" s="626"/>
      <c r="BI19" s="626"/>
      <c r="BJ19" s="626"/>
      <c r="BK19" s="626"/>
      <c r="BL19" s="626"/>
      <c r="BM19" s="626"/>
      <c r="BN19" s="627"/>
      <c r="BO19" s="628">
        <v>1.1000000000000001</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15631015</v>
      </c>
      <c r="S20" s="626"/>
      <c r="T20" s="626"/>
      <c r="U20" s="626"/>
      <c r="V20" s="626"/>
      <c r="W20" s="626"/>
      <c r="X20" s="626"/>
      <c r="Y20" s="627"/>
      <c r="Z20" s="628">
        <v>67.7</v>
      </c>
      <c r="AA20" s="628"/>
      <c r="AB20" s="628"/>
      <c r="AC20" s="628"/>
      <c r="AD20" s="629">
        <v>14824839</v>
      </c>
      <c r="AE20" s="629"/>
      <c r="AF20" s="629"/>
      <c r="AG20" s="629"/>
      <c r="AH20" s="629"/>
      <c r="AI20" s="629"/>
      <c r="AJ20" s="629"/>
      <c r="AK20" s="629"/>
      <c r="AL20" s="630">
        <v>99.6</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44502</v>
      </c>
      <c r="BH20" s="626"/>
      <c r="BI20" s="626"/>
      <c r="BJ20" s="626"/>
      <c r="BK20" s="626"/>
      <c r="BL20" s="626"/>
      <c r="BM20" s="626"/>
      <c r="BN20" s="627"/>
      <c r="BO20" s="628">
        <v>1.1000000000000001</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22163745</v>
      </c>
      <c r="CS20" s="626"/>
      <c r="CT20" s="626"/>
      <c r="CU20" s="626"/>
      <c r="CV20" s="626"/>
      <c r="CW20" s="626"/>
      <c r="CX20" s="626"/>
      <c r="CY20" s="627"/>
      <c r="CZ20" s="628">
        <v>100</v>
      </c>
      <c r="DA20" s="628"/>
      <c r="DB20" s="628"/>
      <c r="DC20" s="628"/>
      <c r="DD20" s="634">
        <v>1781971</v>
      </c>
      <c r="DE20" s="626"/>
      <c r="DF20" s="626"/>
      <c r="DG20" s="626"/>
      <c r="DH20" s="626"/>
      <c r="DI20" s="626"/>
      <c r="DJ20" s="626"/>
      <c r="DK20" s="626"/>
      <c r="DL20" s="626"/>
      <c r="DM20" s="626"/>
      <c r="DN20" s="626"/>
      <c r="DO20" s="626"/>
      <c r="DP20" s="627"/>
      <c r="DQ20" s="634">
        <v>16104718</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5054</v>
      </c>
      <c r="S21" s="626"/>
      <c r="T21" s="626"/>
      <c r="U21" s="626"/>
      <c r="V21" s="626"/>
      <c r="W21" s="626"/>
      <c r="X21" s="626"/>
      <c r="Y21" s="627"/>
      <c r="Z21" s="628">
        <v>0</v>
      </c>
      <c r="AA21" s="628"/>
      <c r="AB21" s="628"/>
      <c r="AC21" s="628"/>
      <c r="AD21" s="629">
        <v>5054</v>
      </c>
      <c r="AE21" s="629"/>
      <c r="AF21" s="629"/>
      <c r="AG21" s="629"/>
      <c r="AH21" s="629"/>
      <c r="AI21" s="629"/>
      <c r="AJ21" s="629"/>
      <c r="AK21" s="629"/>
      <c r="AL21" s="630">
        <v>0</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44502</v>
      </c>
      <c r="BH21" s="626"/>
      <c r="BI21" s="626"/>
      <c r="BJ21" s="626"/>
      <c r="BK21" s="626"/>
      <c r="BL21" s="626"/>
      <c r="BM21" s="626"/>
      <c r="BN21" s="627"/>
      <c r="BO21" s="628">
        <v>1.1000000000000001</v>
      </c>
      <c r="BP21" s="628"/>
      <c r="BQ21" s="628"/>
      <c r="BR21" s="628"/>
      <c r="BS21" s="634" t="s">
        <v>111</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300980</v>
      </c>
      <c r="S22" s="626"/>
      <c r="T22" s="626"/>
      <c r="U22" s="626"/>
      <c r="V22" s="626"/>
      <c r="W22" s="626"/>
      <c r="X22" s="626"/>
      <c r="Y22" s="627"/>
      <c r="Z22" s="628">
        <v>1.3</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175520</v>
      </c>
      <c r="S23" s="626"/>
      <c r="T23" s="626"/>
      <c r="U23" s="626"/>
      <c r="V23" s="626"/>
      <c r="W23" s="626"/>
      <c r="X23" s="626"/>
      <c r="Y23" s="627"/>
      <c r="Z23" s="628">
        <v>0.8</v>
      </c>
      <c r="AA23" s="628"/>
      <c r="AB23" s="628"/>
      <c r="AC23" s="628"/>
      <c r="AD23" s="629">
        <v>19019</v>
      </c>
      <c r="AE23" s="629"/>
      <c r="AF23" s="629"/>
      <c r="AG23" s="629"/>
      <c r="AH23" s="629"/>
      <c r="AI23" s="629"/>
      <c r="AJ23" s="629"/>
      <c r="AK23" s="629"/>
      <c r="AL23" s="630">
        <v>0.1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50" t="s">
        <v>268</v>
      </c>
      <c r="DM23" s="651"/>
      <c r="DN23" s="651"/>
      <c r="DO23" s="651"/>
      <c r="DP23" s="651"/>
      <c r="DQ23" s="651"/>
      <c r="DR23" s="651"/>
      <c r="DS23" s="651"/>
      <c r="DT23" s="651"/>
      <c r="DU23" s="651"/>
      <c r="DV23" s="652"/>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205381</v>
      </c>
      <c r="S24" s="626"/>
      <c r="T24" s="626"/>
      <c r="U24" s="626"/>
      <c r="V24" s="626"/>
      <c r="W24" s="626"/>
      <c r="X24" s="626"/>
      <c r="Y24" s="627"/>
      <c r="Z24" s="628">
        <v>0.9</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10204778</v>
      </c>
      <c r="CS24" s="615"/>
      <c r="CT24" s="615"/>
      <c r="CU24" s="615"/>
      <c r="CV24" s="615"/>
      <c r="CW24" s="615"/>
      <c r="CX24" s="615"/>
      <c r="CY24" s="616"/>
      <c r="CZ24" s="654">
        <v>46</v>
      </c>
      <c r="DA24" s="655"/>
      <c r="DB24" s="655"/>
      <c r="DC24" s="656"/>
      <c r="DD24" s="653">
        <v>8117422</v>
      </c>
      <c r="DE24" s="615"/>
      <c r="DF24" s="615"/>
      <c r="DG24" s="615"/>
      <c r="DH24" s="615"/>
      <c r="DI24" s="615"/>
      <c r="DJ24" s="615"/>
      <c r="DK24" s="616"/>
      <c r="DL24" s="653">
        <v>7991379</v>
      </c>
      <c r="DM24" s="615"/>
      <c r="DN24" s="615"/>
      <c r="DO24" s="615"/>
      <c r="DP24" s="615"/>
      <c r="DQ24" s="615"/>
      <c r="DR24" s="615"/>
      <c r="DS24" s="615"/>
      <c r="DT24" s="615"/>
      <c r="DU24" s="615"/>
      <c r="DV24" s="616"/>
      <c r="DW24" s="619">
        <v>53.7</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1880214</v>
      </c>
      <c r="S25" s="626"/>
      <c r="T25" s="626"/>
      <c r="U25" s="626"/>
      <c r="V25" s="626"/>
      <c r="W25" s="626"/>
      <c r="X25" s="626"/>
      <c r="Y25" s="627"/>
      <c r="Z25" s="628">
        <v>8.1</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3961467</v>
      </c>
      <c r="CS25" s="645"/>
      <c r="CT25" s="645"/>
      <c r="CU25" s="645"/>
      <c r="CV25" s="645"/>
      <c r="CW25" s="645"/>
      <c r="CX25" s="645"/>
      <c r="CY25" s="646"/>
      <c r="CZ25" s="659">
        <v>17.899999999999999</v>
      </c>
      <c r="DA25" s="660"/>
      <c r="DB25" s="660"/>
      <c r="DC25" s="661"/>
      <c r="DD25" s="634">
        <v>3790386</v>
      </c>
      <c r="DE25" s="645"/>
      <c r="DF25" s="645"/>
      <c r="DG25" s="645"/>
      <c r="DH25" s="645"/>
      <c r="DI25" s="645"/>
      <c r="DJ25" s="645"/>
      <c r="DK25" s="646"/>
      <c r="DL25" s="634">
        <v>3742523</v>
      </c>
      <c r="DM25" s="645"/>
      <c r="DN25" s="645"/>
      <c r="DO25" s="645"/>
      <c r="DP25" s="645"/>
      <c r="DQ25" s="645"/>
      <c r="DR25" s="645"/>
      <c r="DS25" s="645"/>
      <c r="DT25" s="645"/>
      <c r="DU25" s="645"/>
      <c r="DV25" s="646"/>
      <c r="DW25" s="630">
        <v>25.1</v>
      </c>
      <c r="DX25" s="657"/>
      <c r="DY25" s="657"/>
      <c r="DZ25" s="657"/>
      <c r="EA25" s="657"/>
      <c r="EB25" s="657"/>
      <c r="EC25" s="658"/>
    </row>
    <row r="26" spans="2:133" ht="11.25" customHeight="1" x14ac:dyDescent="0.15">
      <c r="B26" s="662" t="s">
        <v>276</v>
      </c>
      <c r="C26" s="663"/>
      <c r="D26" s="663"/>
      <c r="E26" s="663"/>
      <c r="F26" s="663"/>
      <c r="G26" s="663"/>
      <c r="H26" s="663"/>
      <c r="I26" s="663"/>
      <c r="J26" s="663"/>
      <c r="K26" s="663"/>
      <c r="L26" s="663"/>
      <c r="M26" s="663"/>
      <c r="N26" s="663"/>
      <c r="O26" s="663"/>
      <c r="P26" s="663"/>
      <c r="Q26" s="664"/>
      <c r="R26" s="625">
        <v>10952</v>
      </c>
      <c r="S26" s="626"/>
      <c r="T26" s="626"/>
      <c r="U26" s="626"/>
      <c r="V26" s="626"/>
      <c r="W26" s="626"/>
      <c r="X26" s="626"/>
      <c r="Y26" s="627"/>
      <c r="Z26" s="628">
        <v>0</v>
      </c>
      <c r="AA26" s="628"/>
      <c r="AB26" s="628"/>
      <c r="AC26" s="628"/>
      <c r="AD26" s="629">
        <v>10952</v>
      </c>
      <c r="AE26" s="629"/>
      <c r="AF26" s="629"/>
      <c r="AG26" s="629"/>
      <c r="AH26" s="629"/>
      <c r="AI26" s="629"/>
      <c r="AJ26" s="629"/>
      <c r="AK26" s="629"/>
      <c r="AL26" s="630">
        <v>0.1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2553891</v>
      </c>
      <c r="CS26" s="626"/>
      <c r="CT26" s="626"/>
      <c r="CU26" s="626"/>
      <c r="CV26" s="626"/>
      <c r="CW26" s="626"/>
      <c r="CX26" s="626"/>
      <c r="CY26" s="627"/>
      <c r="CZ26" s="659">
        <v>11.5</v>
      </c>
      <c r="DA26" s="660"/>
      <c r="DB26" s="660"/>
      <c r="DC26" s="661"/>
      <c r="DD26" s="634">
        <v>2397983</v>
      </c>
      <c r="DE26" s="626"/>
      <c r="DF26" s="626"/>
      <c r="DG26" s="626"/>
      <c r="DH26" s="626"/>
      <c r="DI26" s="626"/>
      <c r="DJ26" s="626"/>
      <c r="DK26" s="627"/>
      <c r="DL26" s="634" t="s">
        <v>209</v>
      </c>
      <c r="DM26" s="626"/>
      <c r="DN26" s="626"/>
      <c r="DO26" s="626"/>
      <c r="DP26" s="626"/>
      <c r="DQ26" s="626"/>
      <c r="DR26" s="626"/>
      <c r="DS26" s="626"/>
      <c r="DT26" s="626"/>
      <c r="DU26" s="626"/>
      <c r="DV26" s="627"/>
      <c r="DW26" s="630" t="s">
        <v>209</v>
      </c>
      <c r="DX26" s="657"/>
      <c r="DY26" s="657"/>
      <c r="DZ26" s="657"/>
      <c r="EA26" s="657"/>
      <c r="EB26" s="657"/>
      <c r="EC26" s="658"/>
    </row>
    <row r="27" spans="2:133" ht="11.25" customHeight="1" x14ac:dyDescent="0.15">
      <c r="B27" s="622" t="s">
        <v>279</v>
      </c>
      <c r="C27" s="623"/>
      <c r="D27" s="623"/>
      <c r="E27" s="623"/>
      <c r="F27" s="623"/>
      <c r="G27" s="623"/>
      <c r="H27" s="623"/>
      <c r="I27" s="623"/>
      <c r="J27" s="623"/>
      <c r="K27" s="623"/>
      <c r="L27" s="623"/>
      <c r="M27" s="623"/>
      <c r="N27" s="623"/>
      <c r="O27" s="623"/>
      <c r="P27" s="623"/>
      <c r="Q27" s="624"/>
      <c r="R27" s="625">
        <v>1300080</v>
      </c>
      <c r="S27" s="626"/>
      <c r="T27" s="626"/>
      <c r="U27" s="626"/>
      <c r="V27" s="626"/>
      <c r="W27" s="626"/>
      <c r="X27" s="626"/>
      <c r="Y27" s="627"/>
      <c r="Z27" s="628">
        <v>5.6</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3928564</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2591250</v>
      </c>
      <c r="CS27" s="645"/>
      <c r="CT27" s="645"/>
      <c r="CU27" s="645"/>
      <c r="CV27" s="645"/>
      <c r="CW27" s="645"/>
      <c r="CX27" s="645"/>
      <c r="CY27" s="646"/>
      <c r="CZ27" s="659">
        <v>11.7</v>
      </c>
      <c r="DA27" s="660"/>
      <c r="DB27" s="660"/>
      <c r="DC27" s="661"/>
      <c r="DD27" s="634">
        <v>707943</v>
      </c>
      <c r="DE27" s="645"/>
      <c r="DF27" s="645"/>
      <c r="DG27" s="645"/>
      <c r="DH27" s="645"/>
      <c r="DI27" s="645"/>
      <c r="DJ27" s="645"/>
      <c r="DK27" s="646"/>
      <c r="DL27" s="634">
        <v>629763</v>
      </c>
      <c r="DM27" s="645"/>
      <c r="DN27" s="645"/>
      <c r="DO27" s="645"/>
      <c r="DP27" s="645"/>
      <c r="DQ27" s="645"/>
      <c r="DR27" s="645"/>
      <c r="DS27" s="645"/>
      <c r="DT27" s="645"/>
      <c r="DU27" s="645"/>
      <c r="DV27" s="646"/>
      <c r="DW27" s="630">
        <v>4.2</v>
      </c>
      <c r="DX27" s="657"/>
      <c r="DY27" s="657"/>
      <c r="DZ27" s="657"/>
      <c r="EA27" s="657"/>
      <c r="EB27" s="657"/>
      <c r="EC27" s="658"/>
    </row>
    <row r="28" spans="2:133" ht="11.25" customHeight="1" x14ac:dyDescent="0.15">
      <c r="B28" s="622" t="s">
        <v>282</v>
      </c>
      <c r="C28" s="623"/>
      <c r="D28" s="623"/>
      <c r="E28" s="623"/>
      <c r="F28" s="623"/>
      <c r="G28" s="623"/>
      <c r="H28" s="623"/>
      <c r="I28" s="623"/>
      <c r="J28" s="623"/>
      <c r="K28" s="623"/>
      <c r="L28" s="623"/>
      <c r="M28" s="623"/>
      <c r="N28" s="623"/>
      <c r="O28" s="623"/>
      <c r="P28" s="623"/>
      <c r="Q28" s="624"/>
      <c r="R28" s="625">
        <v>214384</v>
      </c>
      <c r="S28" s="626"/>
      <c r="T28" s="626"/>
      <c r="U28" s="626"/>
      <c r="V28" s="626"/>
      <c r="W28" s="626"/>
      <c r="X28" s="626"/>
      <c r="Y28" s="627"/>
      <c r="Z28" s="628">
        <v>0.9</v>
      </c>
      <c r="AA28" s="628"/>
      <c r="AB28" s="628"/>
      <c r="AC28" s="628"/>
      <c r="AD28" s="629" t="s">
        <v>111</v>
      </c>
      <c r="AE28" s="629"/>
      <c r="AF28" s="629"/>
      <c r="AG28" s="629"/>
      <c r="AH28" s="629"/>
      <c r="AI28" s="629"/>
      <c r="AJ28" s="629"/>
      <c r="AK28" s="629"/>
      <c r="AL28" s="630" t="s">
        <v>111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3652061</v>
      </c>
      <c r="CS28" s="626"/>
      <c r="CT28" s="626"/>
      <c r="CU28" s="626"/>
      <c r="CV28" s="626"/>
      <c r="CW28" s="626"/>
      <c r="CX28" s="626"/>
      <c r="CY28" s="627"/>
      <c r="CZ28" s="659">
        <v>16.5</v>
      </c>
      <c r="DA28" s="660"/>
      <c r="DB28" s="660"/>
      <c r="DC28" s="661"/>
      <c r="DD28" s="634">
        <v>3619093</v>
      </c>
      <c r="DE28" s="626"/>
      <c r="DF28" s="626"/>
      <c r="DG28" s="626"/>
      <c r="DH28" s="626"/>
      <c r="DI28" s="626"/>
      <c r="DJ28" s="626"/>
      <c r="DK28" s="627"/>
      <c r="DL28" s="634">
        <v>3619093</v>
      </c>
      <c r="DM28" s="626"/>
      <c r="DN28" s="626"/>
      <c r="DO28" s="626"/>
      <c r="DP28" s="626"/>
      <c r="DQ28" s="626"/>
      <c r="DR28" s="626"/>
      <c r="DS28" s="626"/>
      <c r="DT28" s="626"/>
      <c r="DU28" s="626"/>
      <c r="DV28" s="627"/>
      <c r="DW28" s="630">
        <v>24.3</v>
      </c>
      <c r="DX28" s="657"/>
      <c r="DY28" s="657"/>
      <c r="DZ28" s="657"/>
      <c r="EA28" s="657"/>
      <c r="EB28" s="657"/>
      <c r="EC28" s="658"/>
    </row>
    <row r="29" spans="2:133" ht="11.25" customHeight="1" x14ac:dyDescent="0.15">
      <c r="B29" s="622" t="s">
        <v>284</v>
      </c>
      <c r="C29" s="623"/>
      <c r="D29" s="623"/>
      <c r="E29" s="623"/>
      <c r="F29" s="623"/>
      <c r="G29" s="623"/>
      <c r="H29" s="623"/>
      <c r="I29" s="623"/>
      <c r="J29" s="623"/>
      <c r="K29" s="623"/>
      <c r="L29" s="623"/>
      <c r="M29" s="623"/>
      <c r="N29" s="623"/>
      <c r="O29" s="623"/>
      <c r="P29" s="623"/>
      <c r="Q29" s="624"/>
      <c r="R29" s="625">
        <v>167402</v>
      </c>
      <c r="S29" s="626"/>
      <c r="T29" s="626"/>
      <c r="U29" s="626"/>
      <c r="V29" s="626"/>
      <c r="W29" s="626"/>
      <c r="X29" s="626"/>
      <c r="Y29" s="627"/>
      <c r="Z29" s="628">
        <v>0.7</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3652061</v>
      </c>
      <c r="CS29" s="645"/>
      <c r="CT29" s="645"/>
      <c r="CU29" s="645"/>
      <c r="CV29" s="645"/>
      <c r="CW29" s="645"/>
      <c r="CX29" s="645"/>
      <c r="CY29" s="646"/>
      <c r="CZ29" s="659">
        <v>16.5</v>
      </c>
      <c r="DA29" s="660"/>
      <c r="DB29" s="660"/>
      <c r="DC29" s="661"/>
      <c r="DD29" s="634">
        <v>3619093</v>
      </c>
      <c r="DE29" s="645"/>
      <c r="DF29" s="645"/>
      <c r="DG29" s="645"/>
      <c r="DH29" s="645"/>
      <c r="DI29" s="645"/>
      <c r="DJ29" s="645"/>
      <c r="DK29" s="646"/>
      <c r="DL29" s="634">
        <v>3619093</v>
      </c>
      <c r="DM29" s="645"/>
      <c r="DN29" s="645"/>
      <c r="DO29" s="645"/>
      <c r="DP29" s="645"/>
      <c r="DQ29" s="645"/>
      <c r="DR29" s="645"/>
      <c r="DS29" s="645"/>
      <c r="DT29" s="645"/>
      <c r="DU29" s="645"/>
      <c r="DV29" s="646"/>
      <c r="DW29" s="630">
        <v>24.3</v>
      </c>
      <c r="DX29" s="657"/>
      <c r="DY29" s="657"/>
      <c r="DZ29" s="657"/>
      <c r="EA29" s="657"/>
      <c r="EB29" s="657"/>
      <c r="EC29" s="658"/>
    </row>
    <row r="30" spans="2:133" ht="11.25" customHeight="1" x14ac:dyDescent="0.15">
      <c r="B30" s="622" t="s">
        <v>288</v>
      </c>
      <c r="C30" s="623"/>
      <c r="D30" s="623"/>
      <c r="E30" s="623"/>
      <c r="F30" s="623"/>
      <c r="G30" s="623"/>
      <c r="H30" s="623"/>
      <c r="I30" s="623"/>
      <c r="J30" s="623"/>
      <c r="K30" s="623"/>
      <c r="L30" s="623"/>
      <c r="M30" s="623"/>
      <c r="N30" s="623"/>
      <c r="O30" s="623"/>
      <c r="P30" s="623"/>
      <c r="Q30" s="624"/>
      <c r="R30" s="625">
        <v>268485</v>
      </c>
      <c r="S30" s="626"/>
      <c r="T30" s="626"/>
      <c r="U30" s="626"/>
      <c r="V30" s="626"/>
      <c r="W30" s="626"/>
      <c r="X30" s="626"/>
      <c r="Y30" s="627"/>
      <c r="Z30" s="628">
        <v>1.2</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98.3</v>
      </c>
      <c r="BH30" s="684"/>
      <c r="BI30" s="684"/>
      <c r="BJ30" s="684"/>
      <c r="BK30" s="684"/>
      <c r="BL30" s="684"/>
      <c r="BM30" s="620">
        <v>90.3</v>
      </c>
      <c r="BN30" s="684"/>
      <c r="BO30" s="684"/>
      <c r="BP30" s="684"/>
      <c r="BQ30" s="685"/>
      <c r="BR30" s="683">
        <v>97.9</v>
      </c>
      <c r="BS30" s="684"/>
      <c r="BT30" s="684"/>
      <c r="BU30" s="684"/>
      <c r="BV30" s="684"/>
      <c r="BW30" s="684"/>
      <c r="BX30" s="620">
        <v>89.9</v>
      </c>
      <c r="BY30" s="684"/>
      <c r="BZ30" s="684"/>
      <c r="CA30" s="684"/>
      <c r="CB30" s="685"/>
      <c r="CD30" s="688"/>
      <c r="CE30" s="689"/>
      <c r="CF30" s="639" t="s">
        <v>291</v>
      </c>
      <c r="CG30" s="640"/>
      <c r="CH30" s="640"/>
      <c r="CI30" s="640"/>
      <c r="CJ30" s="640"/>
      <c r="CK30" s="640"/>
      <c r="CL30" s="640"/>
      <c r="CM30" s="640"/>
      <c r="CN30" s="640"/>
      <c r="CO30" s="640"/>
      <c r="CP30" s="640"/>
      <c r="CQ30" s="641"/>
      <c r="CR30" s="625">
        <v>3362908</v>
      </c>
      <c r="CS30" s="626"/>
      <c r="CT30" s="626"/>
      <c r="CU30" s="626"/>
      <c r="CV30" s="626"/>
      <c r="CW30" s="626"/>
      <c r="CX30" s="626"/>
      <c r="CY30" s="627"/>
      <c r="CZ30" s="659">
        <v>15.2</v>
      </c>
      <c r="DA30" s="660"/>
      <c r="DB30" s="660"/>
      <c r="DC30" s="661"/>
      <c r="DD30" s="634">
        <v>3336348</v>
      </c>
      <c r="DE30" s="626"/>
      <c r="DF30" s="626"/>
      <c r="DG30" s="626"/>
      <c r="DH30" s="626"/>
      <c r="DI30" s="626"/>
      <c r="DJ30" s="626"/>
      <c r="DK30" s="627"/>
      <c r="DL30" s="634">
        <v>3336348</v>
      </c>
      <c r="DM30" s="626"/>
      <c r="DN30" s="626"/>
      <c r="DO30" s="626"/>
      <c r="DP30" s="626"/>
      <c r="DQ30" s="626"/>
      <c r="DR30" s="626"/>
      <c r="DS30" s="626"/>
      <c r="DT30" s="626"/>
      <c r="DU30" s="626"/>
      <c r="DV30" s="627"/>
      <c r="DW30" s="630">
        <v>22.4</v>
      </c>
      <c r="DX30" s="657"/>
      <c r="DY30" s="657"/>
      <c r="DZ30" s="657"/>
      <c r="EA30" s="657"/>
      <c r="EB30" s="657"/>
      <c r="EC30" s="658"/>
    </row>
    <row r="31" spans="2:133" ht="11.25" customHeight="1" x14ac:dyDescent="0.15">
      <c r="B31" s="622" t="s">
        <v>292</v>
      </c>
      <c r="C31" s="623"/>
      <c r="D31" s="623"/>
      <c r="E31" s="623"/>
      <c r="F31" s="623"/>
      <c r="G31" s="623"/>
      <c r="H31" s="623"/>
      <c r="I31" s="623"/>
      <c r="J31" s="623"/>
      <c r="K31" s="623"/>
      <c r="L31" s="623"/>
      <c r="M31" s="623"/>
      <c r="N31" s="623"/>
      <c r="O31" s="623"/>
      <c r="P31" s="623"/>
      <c r="Q31" s="624"/>
      <c r="R31" s="625">
        <v>1164742</v>
      </c>
      <c r="S31" s="626"/>
      <c r="T31" s="626"/>
      <c r="U31" s="626"/>
      <c r="V31" s="626"/>
      <c r="W31" s="626"/>
      <c r="X31" s="626"/>
      <c r="Y31" s="627"/>
      <c r="Z31" s="628">
        <v>5</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98.7</v>
      </c>
      <c r="BH31" s="645"/>
      <c r="BI31" s="645"/>
      <c r="BJ31" s="645"/>
      <c r="BK31" s="645"/>
      <c r="BL31" s="645"/>
      <c r="BM31" s="631">
        <v>92.2</v>
      </c>
      <c r="BN31" s="681"/>
      <c r="BO31" s="681"/>
      <c r="BP31" s="681"/>
      <c r="BQ31" s="682"/>
      <c r="BR31" s="680">
        <v>98.1</v>
      </c>
      <c r="BS31" s="645"/>
      <c r="BT31" s="645"/>
      <c r="BU31" s="645"/>
      <c r="BV31" s="645"/>
      <c r="BW31" s="645"/>
      <c r="BX31" s="631">
        <v>91.9</v>
      </c>
      <c r="BY31" s="681"/>
      <c r="BZ31" s="681"/>
      <c r="CA31" s="681"/>
      <c r="CB31" s="682"/>
      <c r="CD31" s="688"/>
      <c r="CE31" s="689"/>
      <c r="CF31" s="639" t="s">
        <v>295</v>
      </c>
      <c r="CG31" s="640"/>
      <c r="CH31" s="640"/>
      <c r="CI31" s="640"/>
      <c r="CJ31" s="640"/>
      <c r="CK31" s="640"/>
      <c r="CL31" s="640"/>
      <c r="CM31" s="640"/>
      <c r="CN31" s="640"/>
      <c r="CO31" s="640"/>
      <c r="CP31" s="640"/>
      <c r="CQ31" s="641"/>
      <c r="CR31" s="625">
        <v>289153</v>
      </c>
      <c r="CS31" s="645"/>
      <c r="CT31" s="645"/>
      <c r="CU31" s="645"/>
      <c r="CV31" s="645"/>
      <c r="CW31" s="645"/>
      <c r="CX31" s="645"/>
      <c r="CY31" s="646"/>
      <c r="CZ31" s="659">
        <v>1.3</v>
      </c>
      <c r="DA31" s="660"/>
      <c r="DB31" s="660"/>
      <c r="DC31" s="661"/>
      <c r="DD31" s="634">
        <v>282745</v>
      </c>
      <c r="DE31" s="645"/>
      <c r="DF31" s="645"/>
      <c r="DG31" s="645"/>
      <c r="DH31" s="645"/>
      <c r="DI31" s="645"/>
      <c r="DJ31" s="645"/>
      <c r="DK31" s="646"/>
      <c r="DL31" s="634">
        <v>282745</v>
      </c>
      <c r="DM31" s="645"/>
      <c r="DN31" s="645"/>
      <c r="DO31" s="645"/>
      <c r="DP31" s="645"/>
      <c r="DQ31" s="645"/>
      <c r="DR31" s="645"/>
      <c r="DS31" s="645"/>
      <c r="DT31" s="645"/>
      <c r="DU31" s="645"/>
      <c r="DV31" s="646"/>
      <c r="DW31" s="630">
        <v>1.9</v>
      </c>
      <c r="DX31" s="657"/>
      <c r="DY31" s="657"/>
      <c r="DZ31" s="657"/>
      <c r="EA31" s="657"/>
      <c r="EB31" s="657"/>
      <c r="EC31" s="658"/>
    </row>
    <row r="32" spans="2:133" ht="11.25" customHeight="1" x14ac:dyDescent="0.15">
      <c r="B32" s="622" t="s">
        <v>296</v>
      </c>
      <c r="C32" s="623"/>
      <c r="D32" s="623"/>
      <c r="E32" s="623"/>
      <c r="F32" s="623"/>
      <c r="G32" s="623"/>
      <c r="H32" s="623"/>
      <c r="I32" s="623"/>
      <c r="J32" s="623"/>
      <c r="K32" s="623"/>
      <c r="L32" s="623"/>
      <c r="M32" s="623"/>
      <c r="N32" s="623"/>
      <c r="O32" s="623"/>
      <c r="P32" s="623"/>
      <c r="Q32" s="624"/>
      <c r="R32" s="625">
        <v>134042</v>
      </c>
      <c r="S32" s="626"/>
      <c r="T32" s="626"/>
      <c r="U32" s="626"/>
      <c r="V32" s="626"/>
      <c r="W32" s="626"/>
      <c r="X32" s="626"/>
      <c r="Y32" s="627"/>
      <c r="Z32" s="628">
        <v>0.6</v>
      </c>
      <c r="AA32" s="628"/>
      <c r="AB32" s="628"/>
      <c r="AC32" s="628"/>
      <c r="AD32" s="629">
        <v>29386</v>
      </c>
      <c r="AE32" s="629"/>
      <c r="AF32" s="629"/>
      <c r="AG32" s="629"/>
      <c r="AH32" s="629"/>
      <c r="AI32" s="629"/>
      <c r="AJ32" s="629"/>
      <c r="AK32" s="629"/>
      <c r="AL32" s="630">
        <v>0.2</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97.8</v>
      </c>
      <c r="BH32" s="693"/>
      <c r="BI32" s="693"/>
      <c r="BJ32" s="693"/>
      <c r="BK32" s="693"/>
      <c r="BL32" s="693"/>
      <c r="BM32" s="694">
        <v>87.7</v>
      </c>
      <c r="BN32" s="693"/>
      <c r="BO32" s="693"/>
      <c r="BP32" s="693"/>
      <c r="BQ32" s="695"/>
      <c r="BR32" s="692">
        <v>97.4</v>
      </c>
      <c r="BS32" s="693"/>
      <c r="BT32" s="693"/>
      <c r="BU32" s="693"/>
      <c r="BV32" s="693"/>
      <c r="BW32" s="693"/>
      <c r="BX32" s="694">
        <v>87.2</v>
      </c>
      <c r="BY32" s="693"/>
      <c r="BZ32" s="693"/>
      <c r="CA32" s="693"/>
      <c r="CB32" s="695"/>
      <c r="CD32" s="690"/>
      <c r="CE32" s="691"/>
      <c r="CF32" s="639" t="s">
        <v>298</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7"/>
      <c r="DY32" s="657"/>
      <c r="DZ32" s="657"/>
      <c r="EA32" s="657"/>
      <c r="EB32" s="657"/>
      <c r="EC32" s="658"/>
    </row>
    <row r="33" spans="2:133" ht="11.25" customHeight="1" x14ac:dyDescent="0.15">
      <c r="B33" s="622" t="s">
        <v>299</v>
      </c>
      <c r="C33" s="623"/>
      <c r="D33" s="623"/>
      <c r="E33" s="623"/>
      <c r="F33" s="623"/>
      <c r="G33" s="623"/>
      <c r="H33" s="623"/>
      <c r="I33" s="623"/>
      <c r="J33" s="623"/>
      <c r="K33" s="623"/>
      <c r="L33" s="623"/>
      <c r="M33" s="623"/>
      <c r="N33" s="623"/>
      <c r="O33" s="623"/>
      <c r="P33" s="623"/>
      <c r="Q33" s="624"/>
      <c r="R33" s="625">
        <v>1641600</v>
      </c>
      <c r="S33" s="626"/>
      <c r="T33" s="626"/>
      <c r="U33" s="626"/>
      <c r="V33" s="626"/>
      <c r="W33" s="626"/>
      <c r="X33" s="626"/>
      <c r="Y33" s="627"/>
      <c r="Z33" s="628">
        <v>7.1</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10128999</v>
      </c>
      <c r="CS33" s="645"/>
      <c r="CT33" s="645"/>
      <c r="CU33" s="645"/>
      <c r="CV33" s="645"/>
      <c r="CW33" s="645"/>
      <c r="CX33" s="645"/>
      <c r="CY33" s="646"/>
      <c r="CZ33" s="659">
        <v>45.7</v>
      </c>
      <c r="DA33" s="660"/>
      <c r="DB33" s="660"/>
      <c r="DC33" s="661"/>
      <c r="DD33" s="634">
        <v>7606998</v>
      </c>
      <c r="DE33" s="645"/>
      <c r="DF33" s="645"/>
      <c r="DG33" s="645"/>
      <c r="DH33" s="645"/>
      <c r="DI33" s="645"/>
      <c r="DJ33" s="645"/>
      <c r="DK33" s="646"/>
      <c r="DL33" s="634">
        <v>5084259</v>
      </c>
      <c r="DM33" s="645"/>
      <c r="DN33" s="645"/>
      <c r="DO33" s="645"/>
      <c r="DP33" s="645"/>
      <c r="DQ33" s="645"/>
      <c r="DR33" s="645"/>
      <c r="DS33" s="645"/>
      <c r="DT33" s="645"/>
      <c r="DU33" s="645"/>
      <c r="DV33" s="646"/>
      <c r="DW33" s="630">
        <v>34.1</v>
      </c>
      <c r="DX33" s="657"/>
      <c r="DY33" s="657"/>
      <c r="DZ33" s="657"/>
      <c r="EA33" s="657"/>
      <c r="EB33" s="657"/>
      <c r="EC33" s="658"/>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3544012</v>
      </c>
      <c r="CS34" s="626"/>
      <c r="CT34" s="626"/>
      <c r="CU34" s="626"/>
      <c r="CV34" s="626"/>
      <c r="CW34" s="626"/>
      <c r="CX34" s="626"/>
      <c r="CY34" s="627"/>
      <c r="CZ34" s="659">
        <v>16</v>
      </c>
      <c r="DA34" s="660"/>
      <c r="DB34" s="660"/>
      <c r="DC34" s="661"/>
      <c r="DD34" s="634">
        <v>2302755</v>
      </c>
      <c r="DE34" s="626"/>
      <c r="DF34" s="626"/>
      <c r="DG34" s="626"/>
      <c r="DH34" s="626"/>
      <c r="DI34" s="626"/>
      <c r="DJ34" s="626"/>
      <c r="DK34" s="627"/>
      <c r="DL34" s="634">
        <v>1900987</v>
      </c>
      <c r="DM34" s="626"/>
      <c r="DN34" s="626"/>
      <c r="DO34" s="626"/>
      <c r="DP34" s="626"/>
      <c r="DQ34" s="626"/>
      <c r="DR34" s="626"/>
      <c r="DS34" s="626"/>
      <c r="DT34" s="626"/>
      <c r="DU34" s="626"/>
      <c r="DV34" s="627"/>
      <c r="DW34" s="630">
        <v>12.8</v>
      </c>
      <c r="DX34" s="657"/>
      <c r="DY34" s="657"/>
      <c r="DZ34" s="657"/>
      <c r="EA34" s="657"/>
      <c r="EB34" s="657"/>
      <c r="EC34" s="658"/>
    </row>
    <row r="35" spans="2:133" ht="11.25" customHeight="1" x14ac:dyDescent="0.15">
      <c r="B35" s="622" t="s">
        <v>305</v>
      </c>
      <c r="C35" s="623"/>
      <c r="D35" s="623"/>
      <c r="E35" s="623"/>
      <c r="F35" s="623"/>
      <c r="G35" s="623"/>
      <c r="H35" s="623"/>
      <c r="I35" s="623"/>
      <c r="J35" s="623"/>
      <c r="K35" s="623"/>
      <c r="L35" s="623"/>
      <c r="M35" s="623"/>
      <c r="N35" s="623"/>
      <c r="O35" s="623"/>
      <c r="P35" s="623"/>
      <c r="Q35" s="624"/>
      <c r="R35" s="625" t="s">
        <v>111</v>
      </c>
      <c r="S35" s="626"/>
      <c r="T35" s="626"/>
      <c r="U35" s="626"/>
      <c r="V35" s="626"/>
      <c r="W35" s="626"/>
      <c r="X35" s="626"/>
      <c r="Y35" s="627"/>
      <c r="Z35" s="628" t="s">
        <v>111</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2567607</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1264025</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128057</v>
      </c>
      <c r="CS35" s="645"/>
      <c r="CT35" s="645"/>
      <c r="CU35" s="645"/>
      <c r="CV35" s="645"/>
      <c r="CW35" s="645"/>
      <c r="CX35" s="645"/>
      <c r="CY35" s="646"/>
      <c r="CZ35" s="659">
        <v>0.6</v>
      </c>
      <c r="DA35" s="660"/>
      <c r="DB35" s="660"/>
      <c r="DC35" s="661"/>
      <c r="DD35" s="634">
        <v>112424</v>
      </c>
      <c r="DE35" s="645"/>
      <c r="DF35" s="645"/>
      <c r="DG35" s="645"/>
      <c r="DH35" s="645"/>
      <c r="DI35" s="645"/>
      <c r="DJ35" s="645"/>
      <c r="DK35" s="646"/>
      <c r="DL35" s="634">
        <v>112424</v>
      </c>
      <c r="DM35" s="645"/>
      <c r="DN35" s="645"/>
      <c r="DO35" s="645"/>
      <c r="DP35" s="645"/>
      <c r="DQ35" s="645"/>
      <c r="DR35" s="645"/>
      <c r="DS35" s="645"/>
      <c r="DT35" s="645"/>
      <c r="DU35" s="645"/>
      <c r="DV35" s="646"/>
      <c r="DW35" s="630">
        <v>0.8</v>
      </c>
      <c r="DX35" s="657"/>
      <c r="DY35" s="657"/>
      <c r="DZ35" s="657"/>
      <c r="EA35" s="657"/>
      <c r="EB35" s="657"/>
      <c r="EC35" s="658"/>
    </row>
    <row r="36" spans="2:133" ht="11.25" customHeight="1" x14ac:dyDescent="0.15">
      <c r="B36" s="668" t="s">
        <v>309</v>
      </c>
      <c r="C36" s="669"/>
      <c r="D36" s="669"/>
      <c r="E36" s="669"/>
      <c r="F36" s="669"/>
      <c r="G36" s="669"/>
      <c r="H36" s="669"/>
      <c r="I36" s="669"/>
      <c r="J36" s="669"/>
      <c r="K36" s="669"/>
      <c r="L36" s="669"/>
      <c r="M36" s="669"/>
      <c r="N36" s="669"/>
      <c r="O36" s="669"/>
      <c r="P36" s="669"/>
      <c r="Q36" s="670"/>
      <c r="R36" s="697">
        <v>23099851</v>
      </c>
      <c r="S36" s="698"/>
      <c r="T36" s="698"/>
      <c r="U36" s="698"/>
      <c r="V36" s="698"/>
      <c r="W36" s="698"/>
      <c r="X36" s="698"/>
      <c r="Y36" s="699"/>
      <c r="Z36" s="700">
        <v>100</v>
      </c>
      <c r="AA36" s="700"/>
      <c r="AB36" s="700"/>
      <c r="AC36" s="700"/>
      <c r="AD36" s="701">
        <v>14889250</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495585</v>
      </c>
      <c r="BA36" s="626"/>
      <c r="BB36" s="626"/>
      <c r="BC36" s="626"/>
      <c r="BD36" s="645"/>
      <c r="BE36" s="645"/>
      <c r="BF36" s="682"/>
      <c r="BG36" s="639" t="s">
        <v>311</v>
      </c>
      <c r="BH36" s="640"/>
      <c r="BI36" s="640"/>
      <c r="BJ36" s="640"/>
      <c r="BK36" s="640"/>
      <c r="BL36" s="640"/>
      <c r="BM36" s="640"/>
      <c r="BN36" s="640"/>
      <c r="BO36" s="640"/>
      <c r="BP36" s="640"/>
      <c r="BQ36" s="640"/>
      <c r="BR36" s="640"/>
      <c r="BS36" s="640"/>
      <c r="BT36" s="640"/>
      <c r="BU36" s="641"/>
      <c r="BV36" s="625">
        <v>1176160</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2606070</v>
      </c>
      <c r="CS36" s="626"/>
      <c r="CT36" s="626"/>
      <c r="CU36" s="626"/>
      <c r="CV36" s="626"/>
      <c r="CW36" s="626"/>
      <c r="CX36" s="626"/>
      <c r="CY36" s="627"/>
      <c r="CZ36" s="659">
        <v>11.8</v>
      </c>
      <c r="DA36" s="660"/>
      <c r="DB36" s="660"/>
      <c r="DC36" s="661"/>
      <c r="DD36" s="634">
        <v>2063014</v>
      </c>
      <c r="DE36" s="626"/>
      <c r="DF36" s="626"/>
      <c r="DG36" s="626"/>
      <c r="DH36" s="626"/>
      <c r="DI36" s="626"/>
      <c r="DJ36" s="626"/>
      <c r="DK36" s="627"/>
      <c r="DL36" s="634">
        <v>1459259</v>
      </c>
      <c r="DM36" s="626"/>
      <c r="DN36" s="626"/>
      <c r="DO36" s="626"/>
      <c r="DP36" s="626"/>
      <c r="DQ36" s="626"/>
      <c r="DR36" s="626"/>
      <c r="DS36" s="626"/>
      <c r="DT36" s="626"/>
      <c r="DU36" s="626"/>
      <c r="DV36" s="627"/>
      <c r="DW36" s="630">
        <v>9.8000000000000007</v>
      </c>
      <c r="DX36" s="657"/>
      <c r="DY36" s="657"/>
      <c r="DZ36" s="657"/>
      <c r="EA36" s="657"/>
      <c r="EB36" s="657"/>
      <c r="EC36" s="658"/>
    </row>
    <row r="37" spans="2:133" ht="11.25" customHeight="1" x14ac:dyDescent="0.15">
      <c r="AQ37" s="704" t="s">
        <v>313</v>
      </c>
      <c r="AR37" s="705"/>
      <c r="AS37" s="705"/>
      <c r="AT37" s="705"/>
      <c r="AU37" s="705"/>
      <c r="AV37" s="705"/>
      <c r="AW37" s="705"/>
      <c r="AX37" s="705"/>
      <c r="AY37" s="706"/>
      <c r="AZ37" s="625">
        <v>80000</v>
      </c>
      <c r="BA37" s="626"/>
      <c r="BB37" s="626"/>
      <c r="BC37" s="626"/>
      <c r="BD37" s="645"/>
      <c r="BE37" s="645"/>
      <c r="BF37" s="682"/>
      <c r="BG37" s="639" t="s">
        <v>314</v>
      </c>
      <c r="BH37" s="640"/>
      <c r="BI37" s="640"/>
      <c r="BJ37" s="640"/>
      <c r="BK37" s="640"/>
      <c r="BL37" s="640"/>
      <c r="BM37" s="640"/>
      <c r="BN37" s="640"/>
      <c r="BO37" s="640"/>
      <c r="BP37" s="640"/>
      <c r="BQ37" s="640"/>
      <c r="BR37" s="640"/>
      <c r="BS37" s="640"/>
      <c r="BT37" s="640"/>
      <c r="BU37" s="641"/>
      <c r="BV37" s="625">
        <v>8082</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1062770</v>
      </c>
      <c r="CS37" s="645"/>
      <c r="CT37" s="645"/>
      <c r="CU37" s="645"/>
      <c r="CV37" s="645"/>
      <c r="CW37" s="645"/>
      <c r="CX37" s="645"/>
      <c r="CY37" s="646"/>
      <c r="CZ37" s="659">
        <v>4.8</v>
      </c>
      <c r="DA37" s="660"/>
      <c r="DB37" s="660"/>
      <c r="DC37" s="661"/>
      <c r="DD37" s="634">
        <v>1023197</v>
      </c>
      <c r="DE37" s="645"/>
      <c r="DF37" s="645"/>
      <c r="DG37" s="645"/>
      <c r="DH37" s="645"/>
      <c r="DI37" s="645"/>
      <c r="DJ37" s="645"/>
      <c r="DK37" s="646"/>
      <c r="DL37" s="634">
        <v>953408</v>
      </c>
      <c r="DM37" s="645"/>
      <c r="DN37" s="645"/>
      <c r="DO37" s="645"/>
      <c r="DP37" s="645"/>
      <c r="DQ37" s="645"/>
      <c r="DR37" s="645"/>
      <c r="DS37" s="645"/>
      <c r="DT37" s="645"/>
      <c r="DU37" s="645"/>
      <c r="DV37" s="646"/>
      <c r="DW37" s="630">
        <v>6.4</v>
      </c>
      <c r="DX37" s="657"/>
      <c r="DY37" s="657"/>
      <c r="DZ37" s="657"/>
      <c r="EA37" s="657"/>
      <c r="EB37" s="657"/>
      <c r="EC37" s="658"/>
    </row>
    <row r="38" spans="2:133" ht="11.25" customHeight="1" x14ac:dyDescent="0.15">
      <c r="AQ38" s="704" t="s">
        <v>316</v>
      </c>
      <c r="AR38" s="705"/>
      <c r="AS38" s="705"/>
      <c r="AT38" s="705"/>
      <c r="AU38" s="705"/>
      <c r="AV38" s="705"/>
      <c r="AW38" s="705"/>
      <c r="AX38" s="705"/>
      <c r="AY38" s="706"/>
      <c r="AZ38" s="625" t="s">
        <v>317</v>
      </c>
      <c r="BA38" s="626"/>
      <c r="BB38" s="626"/>
      <c r="BC38" s="626"/>
      <c r="BD38" s="645"/>
      <c r="BE38" s="645"/>
      <c r="BF38" s="682"/>
      <c r="BG38" s="639" t="s">
        <v>318</v>
      </c>
      <c r="BH38" s="640"/>
      <c r="BI38" s="640"/>
      <c r="BJ38" s="640"/>
      <c r="BK38" s="640"/>
      <c r="BL38" s="640"/>
      <c r="BM38" s="640"/>
      <c r="BN38" s="640"/>
      <c r="BO38" s="640"/>
      <c r="BP38" s="640"/>
      <c r="BQ38" s="640"/>
      <c r="BR38" s="640"/>
      <c r="BS38" s="640"/>
      <c r="BT38" s="640"/>
      <c r="BU38" s="641"/>
      <c r="BV38" s="625">
        <v>13122</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1992022</v>
      </c>
      <c r="CS38" s="626"/>
      <c r="CT38" s="626"/>
      <c r="CU38" s="626"/>
      <c r="CV38" s="626"/>
      <c r="CW38" s="626"/>
      <c r="CX38" s="626"/>
      <c r="CY38" s="627"/>
      <c r="CZ38" s="659">
        <v>9</v>
      </c>
      <c r="DA38" s="660"/>
      <c r="DB38" s="660"/>
      <c r="DC38" s="661"/>
      <c r="DD38" s="634">
        <v>1630196</v>
      </c>
      <c r="DE38" s="626"/>
      <c r="DF38" s="626"/>
      <c r="DG38" s="626"/>
      <c r="DH38" s="626"/>
      <c r="DI38" s="626"/>
      <c r="DJ38" s="626"/>
      <c r="DK38" s="627"/>
      <c r="DL38" s="634">
        <v>1571817</v>
      </c>
      <c r="DM38" s="626"/>
      <c r="DN38" s="626"/>
      <c r="DO38" s="626"/>
      <c r="DP38" s="626"/>
      <c r="DQ38" s="626"/>
      <c r="DR38" s="626"/>
      <c r="DS38" s="626"/>
      <c r="DT38" s="626"/>
      <c r="DU38" s="626"/>
      <c r="DV38" s="627"/>
      <c r="DW38" s="630">
        <v>10.6</v>
      </c>
      <c r="DX38" s="657"/>
      <c r="DY38" s="657"/>
      <c r="DZ38" s="657"/>
      <c r="EA38" s="657"/>
      <c r="EB38" s="657"/>
      <c r="EC38" s="658"/>
    </row>
    <row r="39" spans="2:133" ht="11.25" customHeight="1" x14ac:dyDescent="0.15">
      <c r="AQ39" s="704" t="s">
        <v>320</v>
      </c>
      <c r="AR39" s="705"/>
      <c r="AS39" s="705"/>
      <c r="AT39" s="705"/>
      <c r="AU39" s="705"/>
      <c r="AV39" s="705"/>
      <c r="AW39" s="705"/>
      <c r="AX39" s="705"/>
      <c r="AY39" s="706"/>
      <c r="AZ39" s="625" t="s">
        <v>317</v>
      </c>
      <c r="BA39" s="626"/>
      <c r="BB39" s="626"/>
      <c r="BC39" s="626"/>
      <c r="BD39" s="645"/>
      <c r="BE39" s="645"/>
      <c r="BF39" s="682"/>
      <c r="BG39" s="710" t="s">
        <v>321</v>
      </c>
      <c r="BH39" s="711"/>
      <c r="BI39" s="711"/>
      <c r="BJ39" s="711"/>
      <c r="BK39" s="711"/>
      <c r="BL39" s="189"/>
      <c r="BM39" s="640" t="s">
        <v>322</v>
      </c>
      <c r="BN39" s="640"/>
      <c r="BO39" s="640"/>
      <c r="BP39" s="640"/>
      <c r="BQ39" s="640"/>
      <c r="BR39" s="640"/>
      <c r="BS39" s="640"/>
      <c r="BT39" s="640"/>
      <c r="BU39" s="641"/>
      <c r="BV39" s="625">
        <v>101</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1766228</v>
      </c>
      <c r="CS39" s="645"/>
      <c r="CT39" s="645"/>
      <c r="CU39" s="645"/>
      <c r="CV39" s="645"/>
      <c r="CW39" s="645"/>
      <c r="CX39" s="645"/>
      <c r="CY39" s="646"/>
      <c r="CZ39" s="659">
        <v>8</v>
      </c>
      <c r="DA39" s="660"/>
      <c r="DB39" s="660"/>
      <c r="DC39" s="661"/>
      <c r="DD39" s="634">
        <v>1458726</v>
      </c>
      <c r="DE39" s="645"/>
      <c r="DF39" s="645"/>
      <c r="DG39" s="645"/>
      <c r="DH39" s="645"/>
      <c r="DI39" s="645"/>
      <c r="DJ39" s="645"/>
      <c r="DK39" s="646"/>
      <c r="DL39" s="634" t="s">
        <v>317</v>
      </c>
      <c r="DM39" s="645"/>
      <c r="DN39" s="645"/>
      <c r="DO39" s="645"/>
      <c r="DP39" s="645"/>
      <c r="DQ39" s="645"/>
      <c r="DR39" s="645"/>
      <c r="DS39" s="645"/>
      <c r="DT39" s="645"/>
      <c r="DU39" s="645"/>
      <c r="DV39" s="646"/>
      <c r="DW39" s="630" t="s">
        <v>317</v>
      </c>
      <c r="DX39" s="657"/>
      <c r="DY39" s="657"/>
      <c r="DZ39" s="657"/>
      <c r="EA39" s="657"/>
      <c r="EB39" s="657"/>
      <c r="EC39" s="658"/>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452809</v>
      </c>
      <c r="BA40" s="626"/>
      <c r="BB40" s="626"/>
      <c r="BC40" s="626"/>
      <c r="BD40" s="645"/>
      <c r="BE40" s="645"/>
      <c r="BF40" s="682"/>
      <c r="BG40" s="710"/>
      <c r="BH40" s="711"/>
      <c r="BI40" s="711"/>
      <c r="BJ40" s="711"/>
      <c r="BK40" s="711"/>
      <c r="BL40" s="189"/>
      <c r="BM40" s="640" t="s">
        <v>325</v>
      </c>
      <c r="BN40" s="640"/>
      <c r="BO40" s="640"/>
      <c r="BP40" s="640"/>
      <c r="BQ40" s="640"/>
      <c r="BR40" s="640"/>
      <c r="BS40" s="640"/>
      <c r="BT40" s="640"/>
      <c r="BU40" s="641"/>
      <c r="BV40" s="625">
        <v>107</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92610</v>
      </c>
      <c r="CS40" s="626"/>
      <c r="CT40" s="626"/>
      <c r="CU40" s="626"/>
      <c r="CV40" s="626"/>
      <c r="CW40" s="626"/>
      <c r="CX40" s="626"/>
      <c r="CY40" s="627"/>
      <c r="CZ40" s="659">
        <v>0.4</v>
      </c>
      <c r="DA40" s="660"/>
      <c r="DB40" s="660"/>
      <c r="DC40" s="661"/>
      <c r="DD40" s="634">
        <v>39883</v>
      </c>
      <c r="DE40" s="626"/>
      <c r="DF40" s="626"/>
      <c r="DG40" s="626"/>
      <c r="DH40" s="626"/>
      <c r="DI40" s="626"/>
      <c r="DJ40" s="626"/>
      <c r="DK40" s="627"/>
      <c r="DL40" s="634">
        <v>39772</v>
      </c>
      <c r="DM40" s="626"/>
      <c r="DN40" s="626"/>
      <c r="DO40" s="626"/>
      <c r="DP40" s="626"/>
      <c r="DQ40" s="626"/>
      <c r="DR40" s="626"/>
      <c r="DS40" s="626"/>
      <c r="DT40" s="626"/>
      <c r="DU40" s="626"/>
      <c r="DV40" s="627"/>
      <c r="DW40" s="630">
        <v>0.3</v>
      </c>
      <c r="DX40" s="657"/>
      <c r="DY40" s="657"/>
      <c r="DZ40" s="657"/>
      <c r="EA40" s="657"/>
      <c r="EB40" s="657"/>
      <c r="EC40" s="658"/>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327</v>
      </c>
      <c r="AR41" s="648"/>
      <c r="AS41" s="648"/>
      <c r="AT41" s="648"/>
      <c r="AU41" s="648"/>
      <c r="AV41" s="648"/>
      <c r="AW41" s="648"/>
      <c r="AX41" s="648"/>
      <c r="AY41" s="649"/>
      <c r="AZ41" s="697">
        <v>1539213</v>
      </c>
      <c r="BA41" s="698"/>
      <c r="BB41" s="698"/>
      <c r="BC41" s="698"/>
      <c r="BD41" s="693"/>
      <c r="BE41" s="693"/>
      <c r="BF41" s="695"/>
      <c r="BG41" s="712"/>
      <c r="BH41" s="713"/>
      <c r="BI41" s="713"/>
      <c r="BJ41" s="713"/>
      <c r="BK41" s="713"/>
      <c r="BL41" s="191"/>
      <c r="BM41" s="648" t="s">
        <v>328</v>
      </c>
      <c r="BN41" s="648"/>
      <c r="BO41" s="648"/>
      <c r="BP41" s="648"/>
      <c r="BQ41" s="648"/>
      <c r="BR41" s="648"/>
      <c r="BS41" s="648"/>
      <c r="BT41" s="648"/>
      <c r="BU41" s="649"/>
      <c r="BV41" s="697">
        <v>297</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45"/>
      <c r="CT41" s="645"/>
      <c r="CU41" s="645"/>
      <c r="CV41" s="645"/>
      <c r="CW41" s="645"/>
      <c r="CX41" s="645"/>
      <c r="CY41" s="646"/>
      <c r="CZ41" s="659" t="s">
        <v>330</v>
      </c>
      <c r="DA41" s="660"/>
      <c r="DB41" s="660"/>
      <c r="DC41" s="661"/>
      <c r="DD41" s="634" t="s">
        <v>330</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1829968</v>
      </c>
      <c r="CS42" s="626"/>
      <c r="CT42" s="626"/>
      <c r="CU42" s="626"/>
      <c r="CV42" s="626"/>
      <c r="CW42" s="626"/>
      <c r="CX42" s="626"/>
      <c r="CY42" s="627"/>
      <c r="CZ42" s="659">
        <v>8.3000000000000007</v>
      </c>
      <c r="DA42" s="708"/>
      <c r="DB42" s="708"/>
      <c r="DC42" s="709"/>
      <c r="DD42" s="634">
        <v>380298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95760</v>
      </c>
      <c r="CS43" s="645"/>
      <c r="CT43" s="645"/>
      <c r="CU43" s="645"/>
      <c r="CV43" s="645"/>
      <c r="CW43" s="645"/>
      <c r="CX43" s="645"/>
      <c r="CY43" s="646"/>
      <c r="CZ43" s="659">
        <v>0.4</v>
      </c>
      <c r="DA43" s="660"/>
      <c r="DB43" s="660"/>
      <c r="DC43" s="661"/>
      <c r="DD43" s="634">
        <v>88660</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1781971</v>
      </c>
      <c r="CS44" s="626"/>
      <c r="CT44" s="626"/>
      <c r="CU44" s="626"/>
      <c r="CV44" s="626"/>
      <c r="CW44" s="626"/>
      <c r="CX44" s="626"/>
      <c r="CY44" s="627"/>
      <c r="CZ44" s="659">
        <v>8</v>
      </c>
      <c r="DA44" s="708"/>
      <c r="DB44" s="708"/>
      <c r="DC44" s="709"/>
      <c r="DD44" s="634">
        <v>355619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277845</v>
      </c>
      <c r="CS45" s="645"/>
      <c r="CT45" s="645"/>
      <c r="CU45" s="645"/>
      <c r="CV45" s="645"/>
      <c r="CW45" s="645"/>
      <c r="CX45" s="645"/>
      <c r="CY45" s="646"/>
      <c r="CZ45" s="659">
        <v>1.3</v>
      </c>
      <c r="DA45" s="660"/>
      <c r="DB45" s="660"/>
      <c r="DC45" s="661"/>
      <c r="DD45" s="634">
        <v>15883</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1458249</v>
      </c>
      <c r="CS46" s="626"/>
      <c r="CT46" s="626"/>
      <c r="CU46" s="626"/>
      <c r="CV46" s="626"/>
      <c r="CW46" s="626"/>
      <c r="CX46" s="626"/>
      <c r="CY46" s="627"/>
      <c r="CZ46" s="659">
        <v>6.6</v>
      </c>
      <c r="DA46" s="708"/>
      <c r="DB46" s="708"/>
      <c r="DC46" s="709"/>
      <c r="DD46" s="634">
        <v>334279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v>47997</v>
      </c>
      <c r="CS47" s="645"/>
      <c r="CT47" s="645"/>
      <c r="CU47" s="645"/>
      <c r="CV47" s="645"/>
      <c r="CW47" s="645"/>
      <c r="CX47" s="645"/>
      <c r="CY47" s="646"/>
      <c r="CZ47" s="659">
        <v>0.2</v>
      </c>
      <c r="DA47" s="660"/>
      <c r="DB47" s="660"/>
      <c r="DC47" s="661"/>
      <c r="DD47" s="634">
        <v>24679</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22163745</v>
      </c>
      <c r="CS49" s="693"/>
      <c r="CT49" s="693"/>
      <c r="CU49" s="693"/>
      <c r="CV49" s="693"/>
      <c r="CW49" s="693"/>
      <c r="CX49" s="693"/>
      <c r="CY49" s="720"/>
      <c r="CZ49" s="721">
        <v>100</v>
      </c>
      <c r="DA49" s="722"/>
      <c r="DB49" s="722"/>
      <c r="DC49" s="723"/>
      <c r="DD49" s="724">
        <v>16104718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364</v>
      </c>
      <c r="C7" s="752"/>
      <c r="D7" s="752"/>
      <c r="E7" s="752"/>
      <c r="F7" s="752"/>
      <c r="G7" s="752"/>
      <c r="H7" s="752"/>
      <c r="I7" s="752"/>
      <c r="J7" s="752"/>
      <c r="K7" s="752"/>
      <c r="L7" s="752"/>
      <c r="M7" s="752"/>
      <c r="N7" s="752"/>
      <c r="O7" s="752"/>
      <c r="P7" s="753"/>
      <c r="Q7" s="754">
        <v>23098</v>
      </c>
      <c r="R7" s="755"/>
      <c r="S7" s="755"/>
      <c r="T7" s="755"/>
      <c r="U7" s="755"/>
      <c r="V7" s="755">
        <v>22162</v>
      </c>
      <c r="W7" s="755"/>
      <c r="X7" s="755"/>
      <c r="Y7" s="755"/>
      <c r="Z7" s="755"/>
      <c r="AA7" s="755">
        <v>936</v>
      </c>
      <c r="AB7" s="755"/>
      <c r="AC7" s="755"/>
      <c r="AD7" s="755"/>
      <c r="AE7" s="756"/>
      <c r="AF7" s="757">
        <v>875</v>
      </c>
      <c r="AG7" s="758"/>
      <c r="AH7" s="758"/>
      <c r="AI7" s="758"/>
      <c r="AJ7" s="759"/>
      <c r="AK7" s="794" t="s">
        <v>545</v>
      </c>
      <c r="AL7" s="795"/>
      <c r="AM7" s="795"/>
      <c r="AN7" s="795"/>
      <c r="AO7" s="795"/>
      <c r="AP7" s="795">
        <v>26481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531</v>
      </c>
      <c r="BT7" s="799"/>
      <c r="BU7" s="799"/>
      <c r="BV7" s="799"/>
      <c r="BW7" s="799"/>
      <c r="BX7" s="799"/>
      <c r="BY7" s="799"/>
      <c r="BZ7" s="799"/>
      <c r="CA7" s="799"/>
      <c r="CB7" s="799"/>
      <c r="CC7" s="799"/>
      <c r="CD7" s="799"/>
      <c r="CE7" s="799"/>
      <c r="CF7" s="799"/>
      <c r="CG7" s="800"/>
      <c r="CH7" s="791">
        <v>8</v>
      </c>
      <c r="CI7" s="792"/>
      <c r="CJ7" s="792"/>
      <c r="CK7" s="792"/>
      <c r="CL7" s="793"/>
      <c r="CM7" s="791">
        <v>79</v>
      </c>
      <c r="CN7" s="792"/>
      <c r="CO7" s="792"/>
      <c r="CP7" s="792"/>
      <c r="CQ7" s="793"/>
      <c r="CR7" s="791">
        <v>17</v>
      </c>
      <c r="CS7" s="792"/>
      <c r="CT7" s="792"/>
      <c r="CU7" s="792"/>
      <c r="CV7" s="793"/>
      <c r="CW7" s="791" t="s">
        <v>545</v>
      </c>
      <c r="CX7" s="792"/>
      <c r="CY7" s="792"/>
      <c r="CZ7" s="792"/>
      <c r="DA7" s="793"/>
      <c r="DB7" s="791" t="s">
        <v>475</v>
      </c>
      <c r="DC7" s="792"/>
      <c r="DD7" s="792"/>
      <c r="DE7" s="792"/>
      <c r="DF7" s="793"/>
      <c r="DG7" s="791" t="s">
        <v>475</v>
      </c>
      <c r="DH7" s="792"/>
      <c r="DI7" s="792"/>
      <c r="DJ7" s="792"/>
      <c r="DK7" s="793"/>
      <c r="DL7" s="791" t="s">
        <v>475</v>
      </c>
      <c r="DM7" s="792"/>
      <c r="DN7" s="792"/>
      <c r="DO7" s="792"/>
      <c r="DP7" s="793"/>
      <c r="DQ7" s="791" t="s">
        <v>475</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532</v>
      </c>
      <c r="BT8" s="789"/>
      <c r="BU8" s="789"/>
      <c r="BV8" s="789"/>
      <c r="BW8" s="789"/>
      <c r="BX8" s="789"/>
      <c r="BY8" s="789"/>
      <c r="BZ8" s="789"/>
      <c r="CA8" s="789"/>
      <c r="CB8" s="789"/>
      <c r="CC8" s="789"/>
      <c r="CD8" s="789"/>
      <c r="CE8" s="789"/>
      <c r="CF8" s="789"/>
      <c r="CG8" s="790"/>
      <c r="CH8" s="801">
        <v>1</v>
      </c>
      <c r="CI8" s="802"/>
      <c r="CJ8" s="802"/>
      <c r="CK8" s="802"/>
      <c r="CL8" s="803"/>
      <c r="CM8" s="801">
        <v>77</v>
      </c>
      <c r="CN8" s="802"/>
      <c r="CO8" s="802"/>
      <c r="CP8" s="802"/>
      <c r="CQ8" s="803"/>
      <c r="CR8" s="801">
        <v>24</v>
      </c>
      <c r="CS8" s="802"/>
      <c r="CT8" s="802"/>
      <c r="CU8" s="802"/>
      <c r="CV8" s="803"/>
      <c r="CW8" s="801" t="s">
        <v>545</v>
      </c>
      <c r="CX8" s="802"/>
      <c r="CY8" s="802"/>
      <c r="CZ8" s="802"/>
      <c r="DA8" s="803"/>
      <c r="DB8" s="801" t="s">
        <v>475</v>
      </c>
      <c r="DC8" s="802"/>
      <c r="DD8" s="802"/>
      <c r="DE8" s="802"/>
      <c r="DF8" s="803"/>
      <c r="DG8" s="801" t="s">
        <v>475</v>
      </c>
      <c r="DH8" s="802"/>
      <c r="DI8" s="802"/>
      <c r="DJ8" s="802"/>
      <c r="DK8" s="803"/>
      <c r="DL8" s="801" t="s">
        <v>475</v>
      </c>
      <c r="DM8" s="802"/>
      <c r="DN8" s="802"/>
      <c r="DO8" s="802"/>
      <c r="DP8" s="803"/>
      <c r="DQ8" s="801" t="s">
        <v>475</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533</v>
      </c>
      <c r="BT9" s="789"/>
      <c r="BU9" s="789"/>
      <c r="BV9" s="789"/>
      <c r="BW9" s="789"/>
      <c r="BX9" s="789"/>
      <c r="BY9" s="789"/>
      <c r="BZ9" s="789"/>
      <c r="CA9" s="789"/>
      <c r="CB9" s="789"/>
      <c r="CC9" s="789"/>
      <c r="CD9" s="789"/>
      <c r="CE9" s="789"/>
      <c r="CF9" s="789"/>
      <c r="CG9" s="790"/>
      <c r="CH9" s="801">
        <v>-21</v>
      </c>
      <c r="CI9" s="802"/>
      <c r="CJ9" s="802"/>
      <c r="CK9" s="802"/>
      <c r="CL9" s="803"/>
      <c r="CM9" s="801">
        <v>251</v>
      </c>
      <c r="CN9" s="802"/>
      <c r="CO9" s="802"/>
      <c r="CP9" s="802"/>
      <c r="CQ9" s="803"/>
      <c r="CR9" s="801">
        <v>115</v>
      </c>
      <c r="CS9" s="802"/>
      <c r="CT9" s="802"/>
      <c r="CU9" s="802"/>
      <c r="CV9" s="803"/>
      <c r="CW9" s="801" t="s">
        <v>545</v>
      </c>
      <c r="CX9" s="802"/>
      <c r="CY9" s="802"/>
      <c r="CZ9" s="802"/>
      <c r="DA9" s="803"/>
      <c r="DB9" s="801" t="s">
        <v>475</v>
      </c>
      <c r="DC9" s="802"/>
      <c r="DD9" s="802"/>
      <c r="DE9" s="802"/>
      <c r="DF9" s="803"/>
      <c r="DG9" s="801" t="s">
        <v>475</v>
      </c>
      <c r="DH9" s="802"/>
      <c r="DI9" s="802"/>
      <c r="DJ9" s="802"/>
      <c r="DK9" s="803"/>
      <c r="DL9" s="801" t="s">
        <v>475</v>
      </c>
      <c r="DM9" s="802"/>
      <c r="DN9" s="802"/>
      <c r="DO9" s="802"/>
      <c r="DP9" s="803"/>
      <c r="DQ9" s="801" t="s">
        <v>475</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534</v>
      </c>
      <c r="BT10" s="789"/>
      <c r="BU10" s="789"/>
      <c r="BV10" s="789"/>
      <c r="BW10" s="789"/>
      <c r="BX10" s="789"/>
      <c r="BY10" s="789"/>
      <c r="BZ10" s="789"/>
      <c r="CA10" s="789"/>
      <c r="CB10" s="789"/>
      <c r="CC10" s="789"/>
      <c r="CD10" s="789"/>
      <c r="CE10" s="789"/>
      <c r="CF10" s="789"/>
      <c r="CG10" s="790"/>
      <c r="CH10" s="801">
        <v>7</v>
      </c>
      <c r="CI10" s="802"/>
      <c r="CJ10" s="802"/>
      <c r="CK10" s="802"/>
      <c r="CL10" s="803"/>
      <c r="CM10" s="801">
        <v>57</v>
      </c>
      <c r="CN10" s="802"/>
      <c r="CO10" s="802"/>
      <c r="CP10" s="802"/>
      <c r="CQ10" s="803"/>
      <c r="CR10" s="801">
        <v>15</v>
      </c>
      <c r="CS10" s="802"/>
      <c r="CT10" s="802"/>
      <c r="CU10" s="802"/>
      <c r="CV10" s="803"/>
      <c r="CW10" s="801">
        <v>20</v>
      </c>
      <c r="CX10" s="802"/>
      <c r="CY10" s="802"/>
      <c r="CZ10" s="802"/>
      <c r="DA10" s="803"/>
      <c r="DB10" s="801" t="s">
        <v>475</v>
      </c>
      <c r="DC10" s="802"/>
      <c r="DD10" s="802"/>
      <c r="DE10" s="802"/>
      <c r="DF10" s="803"/>
      <c r="DG10" s="801" t="s">
        <v>475</v>
      </c>
      <c r="DH10" s="802"/>
      <c r="DI10" s="802"/>
      <c r="DJ10" s="802"/>
      <c r="DK10" s="803"/>
      <c r="DL10" s="801" t="s">
        <v>475</v>
      </c>
      <c r="DM10" s="802"/>
      <c r="DN10" s="802"/>
      <c r="DO10" s="802"/>
      <c r="DP10" s="803"/>
      <c r="DQ10" s="801" t="s">
        <v>475</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365</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366</v>
      </c>
      <c r="B23" s="810" t="s">
        <v>367</v>
      </c>
      <c r="C23" s="811"/>
      <c r="D23" s="811"/>
      <c r="E23" s="811"/>
      <c r="F23" s="811"/>
      <c r="G23" s="811"/>
      <c r="H23" s="811"/>
      <c r="I23" s="811"/>
      <c r="J23" s="811"/>
      <c r="K23" s="811"/>
      <c r="L23" s="811"/>
      <c r="M23" s="811"/>
      <c r="N23" s="811"/>
      <c r="O23" s="811"/>
      <c r="P23" s="812"/>
      <c r="Q23" s="813">
        <v>23100</v>
      </c>
      <c r="R23" s="814"/>
      <c r="S23" s="814"/>
      <c r="T23" s="814"/>
      <c r="U23" s="814"/>
      <c r="V23" s="814">
        <v>22164</v>
      </c>
      <c r="W23" s="814"/>
      <c r="X23" s="814"/>
      <c r="Y23" s="814"/>
      <c r="Z23" s="814"/>
      <c r="AA23" s="814">
        <v>936</v>
      </c>
      <c r="AB23" s="814"/>
      <c r="AC23" s="814"/>
      <c r="AD23" s="814"/>
      <c r="AE23" s="815"/>
      <c r="AF23" s="816">
        <v>875</v>
      </c>
      <c r="AG23" s="814"/>
      <c r="AH23" s="814"/>
      <c r="AI23" s="814"/>
      <c r="AJ23" s="817"/>
      <c r="AK23" s="818"/>
      <c r="AL23" s="819"/>
      <c r="AM23" s="819"/>
      <c r="AN23" s="819"/>
      <c r="AO23" s="819"/>
      <c r="AP23" s="814">
        <v>26481</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368</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369</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370</v>
      </c>
      <c r="R26" s="738"/>
      <c r="S26" s="738"/>
      <c r="T26" s="738"/>
      <c r="U26" s="739"/>
      <c r="V26" s="737" t="s">
        <v>371</v>
      </c>
      <c r="W26" s="738"/>
      <c r="X26" s="738"/>
      <c r="Y26" s="738"/>
      <c r="Z26" s="739"/>
      <c r="AA26" s="737" t="s">
        <v>372</v>
      </c>
      <c r="AB26" s="738"/>
      <c r="AC26" s="738"/>
      <c r="AD26" s="738"/>
      <c r="AE26" s="738"/>
      <c r="AF26" s="832" t="s">
        <v>373</v>
      </c>
      <c r="AG26" s="833"/>
      <c r="AH26" s="833"/>
      <c r="AI26" s="833"/>
      <c r="AJ26" s="834"/>
      <c r="AK26" s="738" t="s">
        <v>374</v>
      </c>
      <c r="AL26" s="738"/>
      <c r="AM26" s="738"/>
      <c r="AN26" s="738"/>
      <c r="AO26" s="739"/>
      <c r="AP26" s="737" t="s">
        <v>375</v>
      </c>
      <c r="AQ26" s="738"/>
      <c r="AR26" s="738"/>
      <c r="AS26" s="738"/>
      <c r="AT26" s="739"/>
      <c r="AU26" s="737" t="s">
        <v>376</v>
      </c>
      <c r="AV26" s="738"/>
      <c r="AW26" s="738"/>
      <c r="AX26" s="738"/>
      <c r="AY26" s="739"/>
      <c r="AZ26" s="737" t="s">
        <v>377</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378</v>
      </c>
      <c r="C28" s="752"/>
      <c r="D28" s="752"/>
      <c r="E28" s="752"/>
      <c r="F28" s="752"/>
      <c r="G28" s="752"/>
      <c r="H28" s="752"/>
      <c r="I28" s="752"/>
      <c r="J28" s="752"/>
      <c r="K28" s="752"/>
      <c r="L28" s="752"/>
      <c r="M28" s="752"/>
      <c r="N28" s="752"/>
      <c r="O28" s="752"/>
      <c r="P28" s="753"/>
      <c r="Q28" s="842">
        <v>7795</v>
      </c>
      <c r="R28" s="843"/>
      <c r="S28" s="843"/>
      <c r="T28" s="843"/>
      <c r="U28" s="843"/>
      <c r="V28" s="843">
        <v>7135</v>
      </c>
      <c r="W28" s="843"/>
      <c r="X28" s="843"/>
      <c r="Y28" s="843"/>
      <c r="Z28" s="843"/>
      <c r="AA28" s="843">
        <v>660</v>
      </c>
      <c r="AB28" s="843"/>
      <c r="AC28" s="843"/>
      <c r="AD28" s="843"/>
      <c r="AE28" s="844"/>
      <c r="AF28" s="845">
        <v>660</v>
      </c>
      <c r="AG28" s="843"/>
      <c r="AH28" s="843"/>
      <c r="AI28" s="843"/>
      <c r="AJ28" s="846"/>
      <c r="AK28" s="847">
        <v>414</v>
      </c>
      <c r="AL28" s="838"/>
      <c r="AM28" s="838"/>
      <c r="AN28" s="838"/>
      <c r="AO28" s="838"/>
      <c r="AP28" s="838" t="s">
        <v>475</v>
      </c>
      <c r="AQ28" s="838"/>
      <c r="AR28" s="838"/>
      <c r="AS28" s="838"/>
      <c r="AT28" s="838"/>
      <c r="AU28" s="838" t="s">
        <v>475</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379</v>
      </c>
      <c r="C29" s="776"/>
      <c r="D29" s="776"/>
      <c r="E29" s="776"/>
      <c r="F29" s="776"/>
      <c r="G29" s="776"/>
      <c r="H29" s="776"/>
      <c r="I29" s="776"/>
      <c r="J29" s="776"/>
      <c r="K29" s="776"/>
      <c r="L29" s="776"/>
      <c r="M29" s="776"/>
      <c r="N29" s="776"/>
      <c r="O29" s="776"/>
      <c r="P29" s="777"/>
      <c r="Q29" s="778">
        <v>5281</v>
      </c>
      <c r="R29" s="779"/>
      <c r="S29" s="779"/>
      <c r="T29" s="779"/>
      <c r="U29" s="779"/>
      <c r="V29" s="779">
        <v>5104</v>
      </c>
      <c r="W29" s="779"/>
      <c r="X29" s="779"/>
      <c r="Y29" s="779"/>
      <c r="Z29" s="779"/>
      <c r="AA29" s="779">
        <v>177</v>
      </c>
      <c r="AB29" s="779"/>
      <c r="AC29" s="779"/>
      <c r="AD29" s="779"/>
      <c r="AE29" s="780"/>
      <c r="AF29" s="781">
        <v>177</v>
      </c>
      <c r="AG29" s="782"/>
      <c r="AH29" s="782"/>
      <c r="AI29" s="782"/>
      <c r="AJ29" s="783"/>
      <c r="AK29" s="850">
        <v>679</v>
      </c>
      <c r="AL29" s="851"/>
      <c r="AM29" s="851"/>
      <c r="AN29" s="851"/>
      <c r="AO29" s="851"/>
      <c r="AP29" s="851" t="s">
        <v>475</v>
      </c>
      <c r="AQ29" s="851"/>
      <c r="AR29" s="851"/>
      <c r="AS29" s="851"/>
      <c r="AT29" s="851"/>
      <c r="AU29" s="851" t="s">
        <v>475</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380</v>
      </c>
      <c r="C30" s="776"/>
      <c r="D30" s="776"/>
      <c r="E30" s="776"/>
      <c r="F30" s="776"/>
      <c r="G30" s="776"/>
      <c r="H30" s="776"/>
      <c r="I30" s="776"/>
      <c r="J30" s="776"/>
      <c r="K30" s="776"/>
      <c r="L30" s="776"/>
      <c r="M30" s="776"/>
      <c r="N30" s="776"/>
      <c r="O30" s="776"/>
      <c r="P30" s="777"/>
      <c r="Q30" s="778">
        <v>557</v>
      </c>
      <c r="R30" s="779"/>
      <c r="S30" s="779"/>
      <c r="T30" s="779"/>
      <c r="U30" s="779"/>
      <c r="V30" s="779">
        <v>554</v>
      </c>
      <c r="W30" s="779"/>
      <c r="X30" s="779"/>
      <c r="Y30" s="779"/>
      <c r="Z30" s="779"/>
      <c r="AA30" s="779">
        <v>3</v>
      </c>
      <c r="AB30" s="779"/>
      <c r="AC30" s="779"/>
      <c r="AD30" s="779"/>
      <c r="AE30" s="780"/>
      <c r="AF30" s="781">
        <v>3</v>
      </c>
      <c r="AG30" s="782"/>
      <c r="AH30" s="782"/>
      <c r="AI30" s="782"/>
      <c r="AJ30" s="783"/>
      <c r="AK30" s="850">
        <v>156</v>
      </c>
      <c r="AL30" s="851"/>
      <c r="AM30" s="851"/>
      <c r="AN30" s="851"/>
      <c r="AO30" s="851"/>
      <c r="AP30" s="851" t="s">
        <v>475</v>
      </c>
      <c r="AQ30" s="851"/>
      <c r="AR30" s="851"/>
      <c r="AS30" s="851"/>
      <c r="AT30" s="851"/>
      <c r="AU30" s="851" t="s">
        <v>475</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381</v>
      </c>
      <c r="C31" s="776"/>
      <c r="D31" s="776"/>
      <c r="E31" s="776"/>
      <c r="F31" s="776"/>
      <c r="G31" s="776"/>
      <c r="H31" s="776"/>
      <c r="I31" s="776"/>
      <c r="J31" s="776"/>
      <c r="K31" s="776"/>
      <c r="L31" s="776"/>
      <c r="M31" s="776"/>
      <c r="N31" s="776"/>
      <c r="O31" s="776"/>
      <c r="P31" s="777"/>
      <c r="Q31" s="778">
        <v>1537</v>
      </c>
      <c r="R31" s="779"/>
      <c r="S31" s="779"/>
      <c r="T31" s="779"/>
      <c r="U31" s="779"/>
      <c r="V31" s="779">
        <v>1385</v>
      </c>
      <c r="W31" s="779"/>
      <c r="X31" s="779"/>
      <c r="Y31" s="779"/>
      <c r="Z31" s="779"/>
      <c r="AA31" s="779">
        <v>152</v>
      </c>
      <c r="AB31" s="779"/>
      <c r="AC31" s="779"/>
      <c r="AD31" s="779"/>
      <c r="AE31" s="780"/>
      <c r="AF31" s="781">
        <v>1549</v>
      </c>
      <c r="AG31" s="782"/>
      <c r="AH31" s="782"/>
      <c r="AI31" s="782"/>
      <c r="AJ31" s="783"/>
      <c r="AK31" s="850">
        <v>341</v>
      </c>
      <c r="AL31" s="851"/>
      <c r="AM31" s="851"/>
      <c r="AN31" s="851"/>
      <c r="AO31" s="851"/>
      <c r="AP31" s="851">
        <v>2420</v>
      </c>
      <c r="AQ31" s="851"/>
      <c r="AR31" s="851"/>
      <c r="AS31" s="851"/>
      <c r="AT31" s="851"/>
      <c r="AU31" s="851">
        <v>770</v>
      </c>
      <c r="AV31" s="851"/>
      <c r="AW31" s="851"/>
      <c r="AX31" s="851"/>
      <c r="AY31" s="851"/>
      <c r="AZ31" s="852" t="s">
        <v>545</v>
      </c>
      <c r="BA31" s="852"/>
      <c r="BB31" s="852"/>
      <c r="BC31" s="852"/>
      <c r="BD31" s="852"/>
      <c r="BE31" s="848" t="s">
        <v>382</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383</v>
      </c>
      <c r="C32" s="776"/>
      <c r="D32" s="776"/>
      <c r="E32" s="776"/>
      <c r="F32" s="776"/>
      <c r="G32" s="776"/>
      <c r="H32" s="776"/>
      <c r="I32" s="776"/>
      <c r="J32" s="776"/>
      <c r="K32" s="776"/>
      <c r="L32" s="776"/>
      <c r="M32" s="776"/>
      <c r="N32" s="776"/>
      <c r="O32" s="776"/>
      <c r="P32" s="777"/>
      <c r="Q32" s="778">
        <v>496</v>
      </c>
      <c r="R32" s="779"/>
      <c r="S32" s="779"/>
      <c r="T32" s="779"/>
      <c r="U32" s="779"/>
      <c r="V32" s="779">
        <v>557</v>
      </c>
      <c r="W32" s="779"/>
      <c r="X32" s="779"/>
      <c r="Y32" s="779"/>
      <c r="Z32" s="779"/>
      <c r="AA32" s="779">
        <v>-60</v>
      </c>
      <c r="AB32" s="779"/>
      <c r="AC32" s="779"/>
      <c r="AD32" s="779"/>
      <c r="AE32" s="780"/>
      <c r="AF32" s="781">
        <v>376</v>
      </c>
      <c r="AG32" s="782"/>
      <c r="AH32" s="782"/>
      <c r="AI32" s="782"/>
      <c r="AJ32" s="783"/>
      <c r="AK32" s="850">
        <v>80</v>
      </c>
      <c r="AL32" s="851"/>
      <c r="AM32" s="851"/>
      <c r="AN32" s="851"/>
      <c r="AO32" s="851"/>
      <c r="AP32" s="851">
        <v>40</v>
      </c>
      <c r="AQ32" s="851"/>
      <c r="AR32" s="851"/>
      <c r="AS32" s="851"/>
      <c r="AT32" s="851"/>
      <c r="AU32" s="851">
        <v>25</v>
      </c>
      <c r="AV32" s="851"/>
      <c r="AW32" s="851"/>
      <c r="AX32" s="851"/>
      <c r="AY32" s="851"/>
      <c r="AZ32" s="852" t="s">
        <v>545</v>
      </c>
      <c r="BA32" s="852"/>
      <c r="BB32" s="852"/>
      <c r="BC32" s="852"/>
      <c r="BD32" s="852"/>
      <c r="BE32" s="848" t="s">
        <v>382</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384</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366</v>
      </c>
      <c r="B63" s="810" t="s">
        <v>385</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2765</v>
      </c>
      <c r="AG63" s="862"/>
      <c r="AH63" s="862"/>
      <c r="AI63" s="862"/>
      <c r="AJ63" s="863"/>
      <c r="AK63" s="864"/>
      <c r="AL63" s="859"/>
      <c r="AM63" s="859"/>
      <c r="AN63" s="859"/>
      <c r="AO63" s="859"/>
      <c r="AP63" s="862">
        <v>2460</v>
      </c>
      <c r="AQ63" s="862"/>
      <c r="AR63" s="862"/>
      <c r="AS63" s="862"/>
      <c r="AT63" s="862"/>
      <c r="AU63" s="862">
        <v>795</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387</v>
      </c>
      <c r="B66" s="761"/>
      <c r="C66" s="761"/>
      <c r="D66" s="761"/>
      <c r="E66" s="761"/>
      <c r="F66" s="761"/>
      <c r="G66" s="761"/>
      <c r="H66" s="761"/>
      <c r="I66" s="761"/>
      <c r="J66" s="761"/>
      <c r="K66" s="761"/>
      <c r="L66" s="761"/>
      <c r="M66" s="761"/>
      <c r="N66" s="761"/>
      <c r="O66" s="761"/>
      <c r="P66" s="762"/>
      <c r="Q66" s="737" t="s">
        <v>370</v>
      </c>
      <c r="R66" s="738"/>
      <c r="S66" s="738"/>
      <c r="T66" s="738"/>
      <c r="U66" s="739"/>
      <c r="V66" s="737" t="s">
        <v>371</v>
      </c>
      <c r="W66" s="738"/>
      <c r="X66" s="738"/>
      <c r="Y66" s="738"/>
      <c r="Z66" s="739"/>
      <c r="AA66" s="737" t="s">
        <v>372</v>
      </c>
      <c r="AB66" s="738"/>
      <c r="AC66" s="738"/>
      <c r="AD66" s="738"/>
      <c r="AE66" s="739"/>
      <c r="AF66" s="872" t="s">
        <v>373</v>
      </c>
      <c r="AG66" s="833"/>
      <c r="AH66" s="833"/>
      <c r="AI66" s="833"/>
      <c r="AJ66" s="873"/>
      <c r="AK66" s="737" t="s">
        <v>374</v>
      </c>
      <c r="AL66" s="761"/>
      <c r="AM66" s="761"/>
      <c r="AN66" s="761"/>
      <c r="AO66" s="762"/>
      <c r="AP66" s="737" t="s">
        <v>375</v>
      </c>
      <c r="AQ66" s="738"/>
      <c r="AR66" s="738"/>
      <c r="AS66" s="738"/>
      <c r="AT66" s="739"/>
      <c r="AU66" s="737" t="s">
        <v>388</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535</v>
      </c>
      <c r="C68" s="890"/>
      <c r="D68" s="890"/>
      <c r="E68" s="890"/>
      <c r="F68" s="890"/>
      <c r="G68" s="890"/>
      <c r="H68" s="890"/>
      <c r="I68" s="890"/>
      <c r="J68" s="890"/>
      <c r="K68" s="890"/>
      <c r="L68" s="890"/>
      <c r="M68" s="890"/>
      <c r="N68" s="890"/>
      <c r="O68" s="890"/>
      <c r="P68" s="891"/>
      <c r="Q68" s="892">
        <v>22493</v>
      </c>
      <c r="R68" s="886"/>
      <c r="S68" s="886"/>
      <c r="T68" s="886"/>
      <c r="U68" s="886"/>
      <c r="V68" s="886">
        <v>22018</v>
      </c>
      <c r="W68" s="886"/>
      <c r="X68" s="886"/>
      <c r="Y68" s="886"/>
      <c r="Z68" s="886"/>
      <c r="AA68" s="886">
        <v>475</v>
      </c>
      <c r="AB68" s="886"/>
      <c r="AC68" s="886"/>
      <c r="AD68" s="886"/>
      <c r="AE68" s="886"/>
      <c r="AF68" s="886">
        <v>475</v>
      </c>
      <c r="AG68" s="886"/>
      <c r="AH68" s="886"/>
      <c r="AI68" s="886"/>
      <c r="AJ68" s="886"/>
      <c r="AK68" s="886">
        <v>1327</v>
      </c>
      <c r="AL68" s="886"/>
      <c r="AM68" s="886"/>
      <c r="AN68" s="886"/>
      <c r="AO68" s="886"/>
      <c r="AP68" s="886" t="s">
        <v>545</v>
      </c>
      <c r="AQ68" s="886"/>
      <c r="AR68" s="886"/>
      <c r="AS68" s="886"/>
      <c r="AT68" s="886"/>
      <c r="AU68" s="886" t="s">
        <v>545</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536</v>
      </c>
      <c r="C69" s="894"/>
      <c r="D69" s="894"/>
      <c r="E69" s="894"/>
      <c r="F69" s="894"/>
      <c r="G69" s="894"/>
      <c r="H69" s="894"/>
      <c r="I69" s="894"/>
      <c r="J69" s="894"/>
      <c r="K69" s="894"/>
      <c r="L69" s="894"/>
      <c r="M69" s="894"/>
      <c r="N69" s="894"/>
      <c r="O69" s="894"/>
      <c r="P69" s="895"/>
      <c r="Q69" s="896">
        <v>186</v>
      </c>
      <c r="R69" s="851"/>
      <c r="S69" s="851"/>
      <c r="T69" s="851"/>
      <c r="U69" s="851"/>
      <c r="V69" s="851">
        <v>154</v>
      </c>
      <c r="W69" s="851"/>
      <c r="X69" s="851"/>
      <c r="Y69" s="851"/>
      <c r="Z69" s="851"/>
      <c r="AA69" s="851">
        <v>32</v>
      </c>
      <c r="AB69" s="851"/>
      <c r="AC69" s="851"/>
      <c r="AD69" s="851"/>
      <c r="AE69" s="851"/>
      <c r="AF69" s="851">
        <v>32</v>
      </c>
      <c r="AG69" s="851"/>
      <c r="AH69" s="851"/>
      <c r="AI69" s="851"/>
      <c r="AJ69" s="851"/>
      <c r="AK69" s="851" t="s">
        <v>475</v>
      </c>
      <c r="AL69" s="851"/>
      <c r="AM69" s="851"/>
      <c r="AN69" s="851"/>
      <c r="AO69" s="851"/>
      <c r="AP69" s="851" t="s">
        <v>475</v>
      </c>
      <c r="AQ69" s="851"/>
      <c r="AR69" s="851"/>
      <c r="AS69" s="851"/>
      <c r="AT69" s="851"/>
      <c r="AU69" s="851" t="s">
        <v>475</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537</v>
      </c>
      <c r="C70" s="894"/>
      <c r="D70" s="894"/>
      <c r="E70" s="894"/>
      <c r="F70" s="894"/>
      <c r="G70" s="894"/>
      <c r="H70" s="894"/>
      <c r="I70" s="894"/>
      <c r="J70" s="894"/>
      <c r="K70" s="894"/>
      <c r="L70" s="894"/>
      <c r="M70" s="894"/>
      <c r="N70" s="894"/>
      <c r="O70" s="894"/>
      <c r="P70" s="895"/>
      <c r="Q70" s="896">
        <v>112</v>
      </c>
      <c r="R70" s="851"/>
      <c r="S70" s="851"/>
      <c r="T70" s="851"/>
      <c r="U70" s="851"/>
      <c r="V70" s="851">
        <v>97</v>
      </c>
      <c r="W70" s="851"/>
      <c r="X70" s="851"/>
      <c r="Y70" s="851"/>
      <c r="Z70" s="851"/>
      <c r="AA70" s="851">
        <v>15</v>
      </c>
      <c r="AB70" s="851"/>
      <c r="AC70" s="851"/>
      <c r="AD70" s="851"/>
      <c r="AE70" s="851"/>
      <c r="AF70" s="851">
        <v>15</v>
      </c>
      <c r="AG70" s="851"/>
      <c r="AH70" s="851"/>
      <c r="AI70" s="851"/>
      <c r="AJ70" s="851"/>
      <c r="AK70" s="851">
        <v>2</v>
      </c>
      <c r="AL70" s="851"/>
      <c r="AM70" s="851"/>
      <c r="AN70" s="851"/>
      <c r="AO70" s="851"/>
      <c r="AP70" s="851" t="s">
        <v>475</v>
      </c>
      <c r="AQ70" s="851"/>
      <c r="AR70" s="851"/>
      <c r="AS70" s="851"/>
      <c r="AT70" s="851"/>
      <c r="AU70" s="851" t="s">
        <v>475</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538</v>
      </c>
      <c r="C71" s="894"/>
      <c r="D71" s="894"/>
      <c r="E71" s="894"/>
      <c r="F71" s="894"/>
      <c r="G71" s="894"/>
      <c r="H71" s="894"/>
      <c r="I71" s="894"/>
      <c r="J71" s="894"/>
      <c r="K71" s="894"/>
      <c r="L71" s="894"/>
      <c r="M71" s="894"/>
      <c r="N71" s="894"/>
      <c r="O71" s="894"/>
      <c r="P71" s="895"/>
      <c r="Q71" s="896">
        <v>111</v>
      </c>
      <c r="R71" s="851"/>
      <c r="S71" s="851"/>
      <c r="T71" s="851"/>
      <c r="U71" s="851"/>
      <c r="V71" s="851">
        <v>81</v>
      </c>
      <c r="W71" s="851"/>
      <c r="X71" s="851"/>
      <c r="Y71" s="851"/>
      <c r="Z71" s="851"/>
      <c r="AA71" s="851">
        <v>30</v>
      </c>
      <c r="AB71" s="851"/>
      <c r="AC71" s="851"/>
      <c r="AD71" s="851"/>
      <c r="AE71" s="851"/>
      <c r="AF71" s="851">
        <v>30</v>
      </c>
      <c r="AG71" s="851"/>
      <c r="AH71" s="851"/>
      <c r="AI71" s="851"/>
      <c r="AJ71" s="851"/>
      <c r="AK71" s="851" t="s">
        <v>475</v>
      </c>
      <c r="AL71" s="851"/>
      <c r="AM71" s="851"/>
      <c r="AN71" s="851"/>
      <c r="AO71" s="851"/>
      <c r="AP71" s="851" t="s">
        <v>475</v>
      </c>
      <c r="AQ71" s="851"/>
      <c r="AR71" s="851"/>
      <c r="AS71" s="851"/>
      <c r="AT71" s="851"/>
      <c r="AU71" s="851" t="s">
        <v>475</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539</v>
      </c>
      <c r="C72" s="894"/>
      <c r="D72" s="894"/>
      <c r="E72" s="894"/>
      <c r="F72" s="894"/>
      <c r="G72" s="894"/>
      <c r="H72" s="894"/>
      <c r="I72" s="894"/>
      <c r="J72" s="894"/>
      <c r="K72" s="894"/>
      <c r="L72" s="894"/>
      <c r="M72" s="894"/>
      <c r="N72" s="894"/>
      <c r="O72" s="894"/>
      <c r="P72" s="895"/>
      <c r="Q72" s="896">
        <v>2076</v>
      </c>
      <c r="R72" s="851"/>
      <c r="S72" s="851"/>
      <c r="T72" s="851"/>
      <c r="U72" s="851"/>
      <c r="V72" s="851">
        <v>1822</v>
      </c>
      <c r="W72" s="851"/>
      <c r="X72" s="851"/>
      <c r="Y72" s="851"/>
      <c r="Z72" s="851"/>
      <c r="AA72" s="851">
        <v>254</v>
      </c>
      <c r="AB72" s="851"/>
      <c r="AC72" s="851"/>
      <c r="AD72" s="851"/>
      <c r="AE72" s="851"/>
      <c r="AF72" s="851">
        <v>254</v>
      </c>
      <c r="AG72" s="851"/>
      <c r="AH72" s="851"/>
      <c r="AI72" s="851"/>
      <c r="AJ72" s="851"/>
      <c r="AK72" s="851">
        <v>73</v>
      </c>
      <c r="AL72" s="851"/>
      <c r="AM72" s="851"/>
      <c r="AN72" s="851"/>
      <c r="AO72" s="851"/>
      <c r="AP72" s="851" t="s">
        <v>475</v>
      </c>
      <c r="AQ72" s="851"/>
      <c r="AR72" s="851"/>
      <c r="AS72" s="851"/>
      <c r="AT72" s="851"/>
      <c r="AU72" s="851" t="s">
        <v>475</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540</v>
      </c>
      <c r="C73" s="894"/>
      <c r="D73" s="894"/>
      <c r="E73" s="894"/>
      <c r="F73" s="894"/>
      <c r="G73" s="894"/>
      <c r="H73" s="894"/>
      <c r="I73" s="894"/>
      <c r="J73" s="894"/>
      <c r="K73" s="894"/>
      <c r="L73" s="894"/>
      <c r="M73" s="894"/>
      <c r="N73" s="894"/>
      <c r="O73" s="894"/>
      <c r="P73" s="895"/>
      <c r="Q73" s="896">
        <v>565538</v>
      </c>
      <c r="R73" s="851"/>
      <c r="S73" s="851"/>
      <c r="T73" s="851"/>
      <c r="U73" s="851"/>
      <c r="V73" s="851">
        <v>552543</v>
      </c>
      <c r="W73" s="851"/>
      <c r="X73" s="851"/>
      <c r="Y73" s="851"/>
      <c r="Z73" s="851"/>
      <c r="AA73" s="851">
        <v>12995</v>
      </c>
      <c r="AB73" s="851"/>
      <c r="AC73" s="851"/>
      <c r="AD73" s="851"/>
      <c r="AE73" s="851"/>
      <c r="AF73" s="851">
        <v>12995</v>
      </c>
      <c r="AG73" s="851"/>
      <c r="AH73" s="851"/>
      <c r="AI73" s="851"/>
      <c r="AJ73" s="851"/>
      <c r="AK73" s="851">
        <v>3497</v>
      </c>
      <c r="AL73" s="851"/>
      <c r="AM73" s="851"/>
      <c r="AN73" s="851"/>
      <c r="AO73" s="851"/>
      <c r="AP73" s="851" t="s">
        <v>475</v>
      </c>
      <c r="AQ73" s="851"/>
      <c r="AR73" s="851"/>
      <c r="AS73" s="851"/>
      <c r="AT73" s="851"/>
      <c r="AU73" s="851" t="s">
        <v>475</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541</v>
      </c>
      <c r="C74" s="894"/>
      <c r="D74" s="894"/>
      <c r="E74" s="894"/>
      <c r="F74" s="894"/>
      <c r="G74" s="894"/>
      <c r="H74" s="894"/>
      <c r="I74" s="894"/>
      <c r="J74" s="894"/>
      <c r="K74" s="894"/>
      <c r="L74" s="894"/>
      <c r="M74" s="894"/>
      <c r="N74" s="894"/>
      <c r="O74" s="894"/>
      <c r="P74" s="895"/>
      <c r="Q74" s="896">
        <v>3634</v>
      </c>
      <c r="R74" s="851"/>
      <c r="S74" s="851"/>
      <c r="T74" s="851"/>
      <c r="U74" s="851"/>
      <c r="V74" s="851">
        <v>3416</v>
      </c>
      <c r="W74" s="851"/>
      <c r="X74" s="851"/>
      <c r="Y74" s="851"/>
      <c r="Z74" s="851"/>
      <c r="AA74" s="851">
        <v>218</v>
      </c>
      <c r="AB74" s="851"/>
      <c r="AC74" s="851"/>
      <c r="AD74" s="851"/>
      <c r="AE74" s="851"/>
      <c r="AF74" s="851">
        <v>182</v>
      </c>
      <c r="AG74" s="851"/>
      <c r="AH74" s="851"/>
      <c r="AI74" s="851"/>
      <c r="AJ74" s="851"/>
      <c r="AK74" s="851" t="s">
        <v>475</v>
      </c>
      <c r="AL74" s="851"/>
      <c r="AM74" s="851"/>
      <c r="AN74" s="851"/>
      <c r="AO74" s="851"/>
      <c r="AP74" s="851">
        <v>2635</v>
      </c>
      <c r="AQ74" s="851"/>
      <c r="AR74" s="851"/>
      <c r="AS74" s="851"/>
      <c r="AT74" s="851"/>
      <c r="AU74" s="851">
        <v>459</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542</v>
      </c>
      <c r="C75" s="894"/>
      <c r="D75" s="894"/>
      <c r="E75" s="894"/>
      <c r="F75" s="894"/>
      <c r="G75" s="894"/>
      <c r="H75" s="894"/>
      <c r="I75" s="894"/>
      <c r="J75" s="894"/>
      <c r="K75" s="894"/>
      <c r="L75" s="894"/>
      <c r="M75" s="894"/>
      <c r="N75" s="894"/>
      <c r="O75" s="894"/>
      <c r="P75" s="895"/>
      <c r="Q75" s="899">
        <v>641</v>
      </c>
      <c r="R75" s="900"/>
      <c r="S75" s="900"/>
      <c r="T75" s="900"/>
      <c r="U75" s="850"/>
      <c r="V75" s="901">
        <v>601</v>
      </c>
      <c r="W75" s="900"/>
      <c r="X75" s="900"/>
      <c r="Y75" s="900"/>
      <c r="Z75" s="850"/>
      <c r="AA75" s="901">
        <v>40</v>
      </c>
      <c r="AB75" s="900"/>
      <c r="AC75" s="900"/>
      <c r="AD75" s="900"/>
      <c r="AE75" s="850"/>
      <c r="AF75" s="901">
        <v>40</v>
      </c>
      <c r="AG75" s="900"/>
      <c r="AH75" s="900"/>
      <c r="AI75" s="900"/>
      <c r="AJ75" s="850"/>
      <c r="AK75" s="901" t="s">
        <v>545</v>
      </c>
      <c r="AL75" s="900"/>
      <c r="AM75" s="900"/>
      <c r="AN75" s="900"/>
      <c r="AO75" s="850"/>
      <c r="AP75" s="901" t="s">
        <v>545</v>
      </c>
      <c r="AQ75" s="900"/>
      <c r="AR75" s="900"/>
      <c r="AS75" s="900"/>
      <c r="AT75" s="850"/>
      <c r="AU75" s="901" t="s">
        <v>545</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543</v>
      </c>
      <c r="C76" s="894"/>
      <c r="D76" s="894"/>
      <c r="E76" s="894"/>
      <c r="F76" s="894"/>
      <c r="G76" s="894"/>
      <c r="H76" s="894"/>
      <c r="I76" s="894"/>
      <c r="J76" s="894"/>
      <c r="K76" s="894"/>
      <c r="L76" s="894"/>
      <c r="M76" s="894"/>
      <c r="N76" s="894"/>
      <c r="O76" s="894"/>
      <c r="P76" s="895"/>
      <c r="Q76" s="899">
        <v>3938</v>
      </c>
      <c r="R76" s="900"/>
      <c r="S76" s="900"/>
      <c r="T76" s="900"/>
      <c r="U76" s="850"/>
      <c r="V76" s="901">
        <v>3586</v>
      </c>
      <c r="W76" s="900"/>
      <c r="X76" s="900"/>
      <c r="Y76" s="900"/>
      <c r="Z76" s="850"/>
      <c r="AA76" s="901">
        <v>352</v>
      </c>
      <c r="AB76" s="900"/>
      <c r="AC76" s="900"/>
      <c r="AD76" s="900"/>
      <c r="AE76" s="850"/>
      <c r="AF76" s="901">
        <v>5341</v>
      </c>
      <c r="AG76" s="900"/>
      <c r="AH76" s="900"/>
      <c r="AI76" s="900"/>
      <c r="AJ76" s="850"/>
      <c r="AK76" s="851" t="s">
        <v>475</v>
      </c>
      <c r="AL76" s="851"/>
      <c r="AM76" s="851"/>
      <c r="AN76" s="851"/>
      <c r="AO76" s="851"/>
      <c r="AP76" s="901">
        <v>3677</v>
      </c>
      <c r="AQ76" s="900"/>
      <c r="AR76" s="900"/>
      <c r="AS76" s="900"/>
      <c r="AT76" s="850"/>
      <c r="AU76" s="901">
        <v>18</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544</v>
      </c>
      <c r="C77" s="894"/>
      <c r="D77" s="894"/>
      <c r="E77" s="894"/>
      <c r="F77" s="894"/>
      <c r="G77" s="894"/>
      <c r="H77" s="894"/>
      <c r="I77" s="894"/>
      <c r="J77" s="894"/>
      <c r="K77" s="894"/>
      <c r="L77" s="894"/>
      <c r="M77" s="894"/>
      <c r="N77" s="894"/>
      <c r="O77" s="894"/>
      <c r="P77" s="895"/>
      <c r="Q77" s="899">
        <v>2111</v>
      </c>
      <c r="R77" s="900"/>
      <c r="S77" s="900"/>
      <c r="T77" s="900"/>
      <c r="U77" s="850"/>
      <c r="V77" s="901">
        <v>2027</v>
      </c>
      <c r="W77" s="900"/>
      <c r="X77" s="900"/>
      <c r="Y77" s="900"/>
      <c r="Z77" s="850"/>
      <c r="AA77" s="901">
        <v>84</v>
      </c>
      <c r="AB77" s="900"/>
      <c r="AC77" s="900"/>
      <c r="AD77" s="900"/>
      <c r="AE77" s="850"/>
      <c r="AF77" s="901">
        <v>1365</v>
      </c>
      <c r="AG77" s="900"/>
      <c r="AH77" s="900"/>
      <c r="AI77" s="900"/>
      <c r="AJ77" s="850"/>
      <c r="AK77" s="901" t="s">
        <v>545</v>
      </c>
      <c r="AL77" s="900"/>
      <c r="AM77" s="900"/>
      <c r="AN77" s="900"/>
      <c r="AO77" s="850"/>
      <c r="AP77" s="901">
        <v>3666</v>
      </c>
      <c r="AQ77" s="900"/>
      <c r="AR77" s="900"/>
      <c r="AS77" s="900"/>
      <c r="AT77" s="850"/>
      <c r="AU77" s="901" t="s">
        <v>545</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366</v>
      </c>
      <c r="B88" s="810" t="s">
        <v>389</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20729</v>
      </c>
      <c r="AG88" s="862"/>
      <c r="AH88" s="862"/>
      <c r="AI88" s="862"/>
      <c r="AJ88" s="862"/>
      <c r="AK88" s="859"/>
      <c r="AL88" s="859"/>
      <c r="AM88" s="859"/>
      <c r="AN88" s="859"/>
      <c r="AO88" s="859"/>
      <c r="AP88" s="862">
        <v>9978</v>
      </c>
      <c r="AQ88" s="862"/>
      <c r="AR88" s="862"/>
      <c r="AS88" s="862"/>
      <c r="AT88" s="862"/>
      <c r="AU88" s="862">
        <v>477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810" t="s">
        <v>390</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171</v>
      </c>
      <c r="CS102" s="870"/>
      <c r="CT102" s="870"/>
      <c r="CU102" s="870"/>
      <c r="CV102" s="913"/>
      <c r="CW102" s="912">
        <v>20</v>
      </c>
      <c r="CX102" s="870"/>
      <c r="CY102" s="870"/>
      <c r="CZ102" s="870"/>
      <c r="DA102" s="913"/>
      <c r="DB102" s="912" t="s">
        <v>475</v>
      </c>
      <c r="DC102" s="870"/>
      <c r="DD102" s="870"/>
      <c r="DE102" s="870"/>
      <c r="DF102" s="913"/>
      <c r="DG102" s="912" t="s">
        <v>475</v>
      </c>
      <c r="DH102" s="870"/>
      <c r="DI102" s="870"/>
      <c r="DJ102" s="870"/>
      <c r="DK102" s="913"/>
      <c r="DL102" s="912" t="s">
        <v>475</v>
      </c>
      <c r="DM102" s="870"/>
      <c r="DN102" s="870"/>
      <c r="DO102" s="870"/>
      <c r="DP102" s="913"/>
      <c r="DQ102" s="912" t="s">
        <v>475</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397</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398</v>
      </c>
      <c r="AB109" s="915"/>
      <c r="AC109" s="915"/>
      <c r="AD109" s="915"/>
      <c r="AE109" s="916"/>
      <c r="AF109" s="914" t="s">
        <v>286</v>
      </c>
      <c r="AG109" s="915"/>
      <c r="AH109" s="915"/>
      <c r="AI109" s="915"/>
      <c r="AJ109" s="916"/>
      <c r="AK109" s="914" t="s">
        <v>285</v>
      </c>
      <c r="AL109" s="915"/>
      <c r="AM109" s="915"/>
      <c r="AN109" s="915"/>
      <c r="AO109" s="916"/>
      <c r="AP109" s="914" t="s">
        <v>399</v>
      </c>
      <c r="AQ109" s="915"/>
      <c r="AR109" s="915"/>
      <c r="AS109" s="915"/>
      <c r="AT109" s="917"/>
      <c r="AU109" s="934" t="s">
        <v>397</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398</v>
      </c>
      <c r="BR109" s="915"/>
      <c r="BS109" s="915"/>
      <c r="BT109" s="915"/>
      <c r="BU109" s="916"/>
      <c r="BV109" s="914" t="s">
        <v>286</v>
      </c>
      <c r="BW109" s="915"/>
      <c r="BX109" s="915"/>
      <c r="BY109" s="915"/>
      <c r="BZ109" s="916"/>
      <c r="CA109" s="914" t="s">
        <v>285</v>
      </c>
      <c r="CB109" s="915"/>
      <c r="CC109" s="915"/>
      <c r="CD109" s="915"/>
      <c r="CE109" s="916"/>
      <c r="CF109" s="935" t="s">
        <v>399</v>
      </c>
      <c r="CG109" s="935"/>
      <c r="CH109" s="935"/>
      <c r="CI109" s="935"/>
      <c r="CJ109" s="935"/>
      <c r="CK109" s="914" t="s">
        <v>400</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398</v>
      </c>
      <c r="DH109" s="915"/>
      <c r="DI109" s="915"/>
      <c r="DJ109" s="915"/>
      <c r="DK109" s="916"/>
      <c r="DL109" s="914" t="s">
        <v>286</v>
      </c>
      <c r="DM109" s="915"/>
      <c r="DN109" s="915"/>
      <c r="DO109" s="915"/>
      <c r="DP109" s="916"/>
      <c r="DQ109" s="914" t="s">
        <v>285</v>
      </c>
      <c r="DR109" s="915"/>
      <c r="DS109" s="915"/>
      <c r="DT109" s="915"/>
      <c r="DU109" s="916"/>
      <c r="DV109" s="914" t="s">
        <v>399</v>
      </c>
      <c r="DW109" s="915"/>
      <c r="DX109" s="915"/>
      <c r="DY109" s="915"/>
      <c r="DZ109" s="917"/>
    </row>
    <row r="110" spans="1:131" s="199" customFormat="1" ht="26.25" customHeight="1" x14ac:dyDescent="0.15">
      <c r="A110" s="918" t="s">
        <v>401</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3342935</v>
      </c>
      <c r="AB110" s="922"/>
      <c r="AC110" s="922"/>
      <c r="AD110" s="922"/>
      <c r="AE110" s="923"/>
      <c r="AF110" s="924">
        <v>3410895</v>
      </c>
      <c r="AG110" s="922"/>
      <c r="AH110" s="922"/>
      <c r="AI110" s="922"/>
      <c r="AJ110" s="923"/>
      <c r="AK110" s="924">
        <v>3652061</v>
      </c>
      <c r="AL110" s="922"/>
      <c r="AM110" s="922"/>
      <c r="AN110" s="922"/>
      <c r="AO110" s="923"/>
      <c r="AP110" s="925">
        <v>28.8</v>
      </c>
      <c r="AQ110" s="926"/>
      <c r="AR110" s="926"/>
      <c r="AS110" s="926"/>
      <c r="AT110" s="927"/>
      <c r="AU110" s="928" t="s">
        <v>61</v>
      </c>
      <c r="AV110" s="929"/>
      <c r="AW110" s="929"/>
      <c r="AX110" s="929"/>
      <c r="AY110" s="929"/>
      <c r="AZ110" s="970" t="s">
        <v>402</v>
      </c>
      <c r="BA110" s="919"/>
      <c r="BB110" s="919"/>
      <c r="BC110" s="919"/>
      <c r="BD110" s="919"/>
      <c r="BE110" s="919"/>
      <c r="BF110" s="919"/>
      <c r="BG110" s="919"/>
      <c r="BH110" s="919"/>
      <c r="BI110" s="919"/>
      <c r="BJ110" s="919"/>
      <c r="BK110" s="919"/>
      <c r="BL110" s="919"/>
      <c r="BM110" s="919"/>
      <c r="BN110" s="919"/>
      <c r="BO110" s="919"/>
      <c r="BP110" s="920"/>
      <c r="BQ110" s="956">
        <v>27874410</v>
      </c>
      <c r="BR110" s="957"/>
      <c r="BS110" s="957"/>
      <c r="BT110" s="957"/>
      <c r="BU110" s="957"/>
      <c r="BV110" s="957">
        <v>28201970</v>
      </c>
      <c r="BW110" s="957"/>
      <c r="BX110" s="957"/>
      <c r="BY110" s="957"/>
      <c r="BZ110" s="957"/>
      <c r="CA110" s="957">
        <v>26480662</v>
      </c>
      <c r="CB110" s="957"/>
      <c r="CC110" s="957"/>
      <c r="CD110" s="957"/>
      <c r="CE110" s="957"/>
      <c r="CF110" s="971">
        <v>208.6</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405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406</v>
      </c>
      <c r="BA111" s="980"/>
      <c r="BB111" s="980"/>
      <c r="BC111" s="980"/>
      <c r="BD111" s="980"/>
      <c r="BE111" s="980"/>
      <c r="BF111" s="980"/>
      <c r="BG111" s="980"/>
      <c r="BH111" s="980"/>
      <c r="BI111" s="980"/>
      <c r="BJ111" s="980"/>
      <c r="BK111" s="980"/>
      <c r="BL111" s="980"/>
      <c r="BM111" s="980"/>
      <c r="BN111" s="980"/>
      <c r="BO111" s="980"/>
      <c r="BP111" s="981"/>
      <c r="BQ111" s="949">
        <v>73582</v>
      </c>
      <c r="BR111" s="950"/>
      <c r="BS111" s="950"/>
      <c r="BT111" s="950"/>
      <c r="BU111" s="950"/>
      <c r="BV111" s="950">
        <v>66769</v>
      </c>
      <c r="BW111" s="950"/>
      <c r="BX111" s="950"/>
      <c r="BY111" s="950"/>
      <c r="BZ111" s="950"/>
      <c r="CA111" s="950">
        <v>66769</v>
      </c>
      <c r="CB111" s="950"/>
      <c r="CC111" s="950"/>
      <c r="CD111" s="950"/>
      <c r="CE111" s="950"/>
      <c r="CF111" s="944">
        <v>0.5</v>
      </c>
      <c r="CG111" s="945"/>
      <c r="CH111" s="945"/>
      <c r="CI111" s="945"/>
      <c r="CJ111" s="945"/>
      <c r="CK111" s="975"/>
      <c r="CL111" s="976"/>
      <c r="CM111" s="946" t="s">
        <v>407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408</v>
      </c>
      <c r="B112" s="983"/>
      <c r="C112" s="980" t="s">
        <v>409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410</v>
      </c>
      <c r="BA112" s="980"/>
      <c r="BB112" s="980"/>
      <c r="BC112" s="980"/>
      <c r="BD112" s="980"/>
      <c r="BE112" s="980"/>
      <c r="BF112" s="980"/>
      <c r="BG112" s="980"/>
      <c r="BH112" s="980"/>
      <c r="BI112" s="980"/>
      <c r="BJ112" s="980"/>
      <c r="BK112" s="980"/>
      <c r="BL112" s="980"/>
      <c r="BM112" s="980"/>
      <c r="BN112" s="980"/>
      <c r="BO112" s="980"/>
      <c r="BP112" s="981"/>
      <c r="BQ112" s="949">
        <v>692581</v>
      </c>
      <c r="BR112" s="950"/>
      <c r="BS112" s="950"/>
      <c r="BT112" s="950"/>
      <c r="BU112" s="950"/>
      <c r="BV112" s="950">
        <v>734458</v>
      </c>
      <c r="BW112" s="950"/>
      <c r="BX112" s="950"/>
      <c r="BY112" s="950"/>
      <c r="BZ112" s="950"/>
      <c r="CA112" s="950">
        <v>794972</v>
      </c>
      <c r="CB112" s="950"/>
      <c r="CC112" s="950"/>
      <c r="CD112" s="950"/>
      <c r="CE112" s="950"/>
      <c r="CF112" s="944">
        <v>6.3</v>
      </c>
      <c r="CG112" s="945"/>
      <c r="CH112" s="945"/>
      <c r="CI112" s="945"/>
      <c r="CJ112" s="945"/>
      <c r="CK112" s="975"/>
      <c r="CL112" s="976"/>
      <c r="CM112" s="946" t="s">
        <v>411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59482</v>
      </c>
      <c r="AB113" s="964"/>
      <c r="AC113" s="964"/>
      <c r="AD113" s="964"/>
      <c r="AE113" s="965"/>
      <c r="AF113" s="966">
        <v>73217</v>
      </c>
      <c r="AG113" s="964"/>
      <c r="AH113" s="964"/>
      <c r="AI113" s="964"/>
      <c r="AJ113" s="965"/>
      <c r="AK113" s="966">
        <v>70859</v>
      </c>
      <c r="AL113" s="964"/>
      <c r="AM113" s="964"/>
      <c r="AN113" s="964"/>
      <c r="AO113" s="965"/>
      <c r="AP113" s="967">
        <v>0.6</v>
      </c>
      <c r="AQ113" s="968"/>
      <c r="AR113" s="968"/>
      <c r="AS113" s="968"/>
      <c r="AT113" s="969"/>
      <c r="AU113" s="930"/>
      <c r="AV113" s="931"/>
      <c r="AW113" s="931"/>
      <c r="AX113" s="931"/>
      <c r="AY113" s="931"/>
      <c r="AZ113" s="979" t="s">
        <v>413</v>
      </c>
      <c r="BA113" s="980"/>
      <c r="BB113" s="980"/>
      <c r="BC113" s="980"/>
      <c r="BD113" s="980"/>
      <c r="BE113" s="980"/>
      <c r="BF113" s="980"/>
      <c r="BG113" s="980"/>
      <c r="BH113" s="980"/>
      <c r="BI113" s="980"/>
      <c r="BJ113" s="980"/>
      <c r="BK113" s="980"/>
      <c r="BL113" s="980"/>
      <c r="BM113" s="980"/>
      <c r="BN113" s="980"/>
      <c r="BO113" s="980"/>
      <c r="BP113" s="981"/>
      <c r="BQ113" s="949">
        <v>412518</v>
      </c>
      <c r="BR113" s="950"/>
      <c r="BS113" s="950"/>
      <c r="BT113" s="950"/>
      <c r="BU113" s="950"/>
      <c r="BV113" s="950">
        <v>395815</v>
      </c>
      <c r="BW113" s="950"/>
      <c r="BX113" s="950"/>
      <c r="BY113" s="950"/>
      <c r="BZ113" s="950"/>
      <c r="CA113" s="950">
        <v>477854</v>
      </c>
      <c r="CB113" s="950"/>
      <c r="CC113" s="950"/>
      <c r="CD113" s="950"/>
      <c r="CE113" s="950"/>
      <c r="CF113" s="944">
        <v>3.8</v>
      </c>
      <c r="CG113" s="945"/>
      <c r="CH113" s="945"/>
      <c r="CI113" s="945"/>
      <c r="CJ113" s="945"/>
      <c r="CK113" s="975"/>
      <c r="CL113" s="976"/>
      <c r="CM113" s="946" t="s">
        <v>414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73582</v>
      </c>
      <c r="DH113" s="989"/>
      <c r="DI113" s="989"/>
      <c r="DJ113" s="989"/>
      <c r="DK113" s="990"/>
      <c r="DL113" s="991">
        <v>66769</v>
      </c>
      <c r="DM113" s="989"/>
      <c r="DN113" s="989"/>
      <c r="DO113" s="989"/>
      <c r="DP113" s="990"/>
      <c r="DQ113" s="991">
        <v>66769</v>
      </c>
      <c r="DR113" s="989"/>
      <c r="DS113" s="989"/>
      <c r="DT113" s="989"/>
      <c r="DU113" s="990"/>
      <c r="DV113" s="992">
        <v>0.5</v>
      </c>
      <c r="DW113" s="993"/>
      <c r="DX113" s="993"/>
      <c r="DY113" s="993"/>
      <c r="DZ113" s="994"/>
    </row>
    <row r="114" spans="1:130" s="199" customFormat="1" ht="26.25" customHeight="1" x14ac:dyDescent="0.15">
      <c r="A114" s="984"/>
      <c r="B114" s="985"/>
      <c r="C114" s="980" t="s">
        <v>415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89880</v>
      </c>
      <c r="AB114" s="989"/>
      <c r="AC114" s="989"/>
      <c r="AD114" s="989"/>
      <c r="AE114" s="990"/>
      <c r="AF114" s="991">
        <v>81292</v>
      </c>
      <c r="AG114" s="989"/>
      <c r="AH114" s="989"/>
      <c r="AI114" s="989"/>
      <c r="AJ114" s="990"/>
      <c r="AK114" s="991">
        <v>89649</v>
      </c>
      <c r="AL114" s="989"/>
      <c r="AM114" s="989"/>
      <c r="AN114" s="989"/>
      <c r="AO114" s="990"/>
      <c r="AP114" s="992">
        <v>0.7</v>
      </c>
      <c r="AQ114" s="993"/>
      <c r="AR114" s="993"/>
      <c r="AS114" s="993"/>
      <c r="AT114" s="994"/>
      <c r="AU114" s="930"/>
      <c r="AV114" s="931"/>
      <c r="AW114" s="931"/>
      <c r="AX114" s="931"/>
      <c r="AY114" s="931"/>
      <c r="AZ114" s="979" t="s">
        <v>416</v>
      </c>
      <c r="BA114" s="980"/>
      <c r="BB114" s="980"/>
      <c r="BC114" s="980"/>
      <c r="BD114" s="980"/>
      <c r="BE114" s="980"/>
      <c r="BF114" s="980"/>
      <c r="BG114" s="980"/>
      <c r="BH114" s="980"/>
      <c r="BI114" s="980"/>
      <c r="BJ114" s="980"/>
      <c r="BK114" s="980"/>
      <c r="BL114" s="980"/>
      <c r="BM114" s="980"/>
      <c r="BN114" s="980"/>
      <c r="BO114" s="980"/>
      <c r="BP114" s="981"/>
      <c r="BQ114" s="949">
        <v>6714650</v>
      </c>
      <c r="BR114" s="950"/>
      <c r="BS114" s="950"/>
      <c r="BT114" s="950"/>
      <c r="BU114" s="950"/>
      <c r="BV114" s="950">
        <v>6390895</v>
      </c>
      <c r="BW114" s="950"/>
      <c r="BX114" s="950"/>
      <c r="BY114" s="950"/>
      <c r="BZ114" s="950"/>
      <c r="CA114" s="950">
        <v>6113151</v>
      </c>
      <c r="CB114" s="950"/>
      <c r="CC114" s="950"/>
      <c r="CD114" s="950"/>
      <c r="CE114" s="950"/>
      <c r="CF114" s="944">
        <v>48.2</v>
      </c>
      <c r="CG114" s="945"/>
      <c r="CH114" s="945"/>
      <c r="CI114" s="945"/>
      <c r="CJ114" s="945"/>
      <c r="CK114" s="975"/>
      <c r="CL114" s="976"/>
      <c r="CM114" s="946" t="s">
        <v>417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418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42156</v>
      </c>
      <c r="AB115" s="964"/>
      <c r="AC115" s="964"/>
      <c r="AD115" s="964"/>
      <c r="AE115" s="965"/>
      <c r="AF115" s="966">
        <v>35164</v>
      </c>
      <c r="AG115" s="964"/>
      <c r="AH115" s="964"/>
      <c r="AI115" s="964"/>
      <c r="AJ115" s="965"/>
      <c r="AK115" s="966">
        <v>28750</v>
      </c>
      <c r="AL115" s="964"/>
      <c r="AM115" s="964"/>
      <c r="AN115" s="964"/>
      <c r="AO115" s="965"/>
      <c r="AP115" s="967">
        <v>0.2</v>
      </c>
      <c r="AQ115" s="968"/>
      <c r="AR115" s="968"/>
      <c r="AS115" s="968"/>
      <c r="AT115" s="969"/>
      <c r="AU115" s="930"/>
      <c r="AV115" s="931"/>
      <c r="AW115" s="931"/>
      <c r="AX115" s="931"/>
      <c r="AY115" s="931"/>
      <c r="AZ115" s="979" t="s">
        <v>419</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421</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422</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424</v>
      </c>
      <c r="Z117" s="916"/>
      <c r="AA117" s="1006">
        <v>3534453</v>
      </c>
      <c r="AB117" s="1007"/>
      <c r="AC117" s="1007"/>
      <c r="AD117" s="1007"/>
      <c r="AE117" s="1008"/>
      <c r="AF117" s="1009">
        <v>3600568</v>
      </c>
      <c r="AG117" s="1007"/>
      <c r="AH117" s="1007"/>
      <c r="AI117" s="1007"/>
      <c r="AJ117" s="1008"/>
      <c r="AK117" s="1009">
        <v>3841319</v>
      </c>
      <c r="AL117" s="1007"/>
      <c r="AM117" s="1007"/>
      <c r="AN117" s="1007"/>
      <c r="AO117" s="1008"/>
      <c r="AP117" s="1010"/>
      <c r="AQ117" s="1011"/>
      <c r="AR117" s="1011"/>
      <c r="AS117" s="1011"/>
      <c r="AT117" s="1012"/>
      <c r="AU117" s="930"/>
      <c r="AV117" s="931"/>
      <c r="AW117" s="931"/>
      <c r="AX117" s="931"/>
      <c r="AY117" s="931"/>
      <c r="AZ117" s="997" t="s">
        <v>425</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400</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398</v>
      </c>
      <c r="AB118" s="915"/>
      <c r="AC118" s="915"/>
      <c r="AD118" s="915"/>
      <c r="AE118" s="916"/>
      <c r="AF118" s="914" t="s">
        <v>286</v>
      </c>
      <c r="AG118" s="915"/>
      <c r="AH118" s="915"/>
      <c r="AI118" s="915"/>
      <c r="AJ118" s="916"/>
      <c r="AK118" s="914" t="s">
        <v>285</v>
      </c>
      <c r="AL118" s="915"/>
      <c r="AM118" s="915"/>
      <c r="AN118" s="915"/>
      <c r="AO118" s="916"/>
      <c r="AP118" s="1001" t="s">
        <v>399</v>
      </c>
      <c r="AQ118" s="1002"/>
      <c r="AR118" s="1002"/>
      <c r="AS118" s="1002"/>
      <c r="AT118" s="1003"/>
      <c r="AU118" s="930"/>
      <c r="AV118" s="931"/>
      <c r="AW118" s="931"/>
      <c r="AX118" s="931"/>
      <c r="AY118" s="931"/>
      <c r="AZ118" s="1004" t="s">
        <v>427</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429</v>
      </c>
      <c r="BP119" s="1036"/>
      <c r="BQ119" s="1027">
        <v>35767741</v>
      </c>
      <c r="BR119" s="1028"/>
      <c r="BS119" s="1028"/>
      <c r="BT119" s="1028"/>
      <c r="BU119" s="1028"/>
      <c r="BV119" s="1028">
        <v>35789907</v>
      </c>
      <c r="BW119" s="1028"/>
      <c r="BX119" s="1028"/>
      <c r="BY119" s="1028"/>
      <c r="BZ119" s="1028"/>
      <c r="CA119" s="1028">
        <v>33933408</v>
      </c>
      <c r="CB119" s="1028"/>
      <c r="CC119" s="1028"/>
      <c r="CD119" s="1028"/>
      <c r="CE119" s="1028"/>
      <c r="CF119" s="1029"/>
      <c r="CG119" s="1030"/>
      <c r="CH119" s="1030"/>
      <c r="CI119" s="1030"/>
      <c r="CJ119" s="1031"/>
      <c r="CK119" s="977"/>
      <c r="CL119" s="978"/>
      <c r="CM119" s="1032" t="s">
        <v>430</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407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431</v>
      </c>
      <c r="AV120" s="1020"/>
      <c r="AW120" s="1020"/>
      <c r="AX120" s="1020"/>
      <c r="AY120" s="1021"/>
      <c r="AZ120" s="970" t="s">
        <v>432</v>
      </c>
      <c r="BA120" s="919"/>
      <c r="BB120" s="919"/>
      <c r="BC120" s="919"/>
      <c r="BD120" s="919"/>
      <c r="BE120" s="919"/>
      <c r="BF120" s="919"/>
      <c r="BG120" s="919"/>
      <c r="BH120" s="919"/>
      <c r="BI120" s="919"/>
      <c r="BJ120" s="919"/>
      <c r="BK120" s="919"/>
      <c r="BL120" s="919"/>
      <c r="BM120" s="919"/>
      <c r="BN120" s="919"/>
      <c r="BO120" s="919"/>
      <c r="BP120" s="920"/>
      <c r="BQ120" s="956">
        <v>17166648</v>
      </c>
      <c r="BR120" s="957"/>
      <c r="BS120" s="957"/>
      <c r="BT120" s="957"/>
      <c r="BU120" s="957"/>
      <c r="BV120" s="957">
        <v>18894468</v>
      </c>
      <c r="BW120" s="957"/>
      <c r="BX120" s="957"/>
      <c r="BY120" s="957"/>
      <c r="BZ120" s="957"/>
      <c r="CA120" s="957">
        <v>19935651</v>
      </c>
      <c r="CB120" s="957"/>
      <c r="CC120" s="957"/>
      <c r="CD120" s="957"/>
      <c r="CE120" s="957"/>
      <c r="CF120" s="971">
        <v>157</v>
      </c>
      <c r="CG120" s="972"/>
      <c r="CH120" s="972"/>
      <c r="CI120" s="972"/>
      <c r="CJ120" s="972"/>
      <c r="CK120" s="1037" t="s">
        <v>433</v>
      </c>
      <c r="CL120" s="1038"/>
      <c r="CM120" s="1038"/>
      <c r="CN120" s="1038"/>
      <c r="CO120" s="1039"/>
      <c r="CP120" s="1045" t="s">
        <v>381</v>
      </c>
      <c r="CQ120" s="1046"/>
      <c r="CR120" s="1046"/>
      <c r="CS120" s="1046"/>
      <c r="CT120" s="1046"/>
      <c r="CU120" s="1046"/>
      <c r="CV120" s="1046"/>
      <c r="CW120" s="1046"/>
      <c r="CX120" s="1046"/>
      <c r="CY120" s="1046"/>
      <c r="CZ120" s="1046"/>
      <c r="DA120" s="1046"/>
      <c r="DB120" s="1046"/>
      <c r="DC120" s="1046"/>
      <c r="DD120" s="1046"/>
      <c r="DE120" s="1046"/>
      <c r="DF120" s="1047"/>
      <c r="DG120" s="956">
        <v>676339</v>
      </c>
      <c r="DH120" s="957"/>
      <c r="DI120" s="957"/>
      <c r="DJ120" s="957"/>
      <c r="DK120" s="957"/>
      <c r="DL120" s="957">
        <v>705811</v>
      </c>
      <c r="DM120" s="957"/>
      <c r="DN120" s="957"/>
      <c r="DO120" s="957"/>
      <c r="DP120" s="957"/>
      <c r="DQ120" s="957">
        <v>769541</v>
      </c>
      <c r="DR120" s="957"/>
      <c r="DS120" s="957"/>
      <c r="DT120" s="957"/>
      <c r="DU120" s="957"/>
      <c r="DV120" s="958">
        <v>6.1</v>
      </c>
      <c r="DW120" s="958"/>
      <c r="DX120" s="958"/>
      <c r="DY120" s="958"/>
      <c r="DZ120" s="959"/>
    </row>
    <row r="121" spans="1:130" s="199" customFormat="1" ht="26.25" customHeight="1" x14ac:dyDescent="0.15">
      <c r="A121" s="1089"/>
      <c r="B121" s="976"/>
      <c r="C121" s="997" t="s">
        <v>434</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8064</v>
      </c>
      <c r="AB121" s="989"/>
      <c r="AC121" s="989"/>
      <c r="AD121" s="989"/>
      <c r="AE121" s="990"/>
      <c r="AF121" s="991">
        <v>8064</v>
      </c>
      <c r="AG121" s="989"/>
      <c r="AH121" s="989"/>
      <c r="AI121" s="989"/>
      <c r="AJ121" s="990"/>
      <c r="AK121" s="991">
        <v>8064</v>
      </c>
      <c r="AL121" s="989"/>
      <c r="AM121" s="989"/>
      <c r="AN121" s="989"/>
      <c r="AO121" s="990"/>
      <c r="AP121" s="992">
        <v>0.1</v>
      </c>
      <c r="AQ121" s="993"/>
      <c r="AR121" s="993"/>
      <c r="AS121" s="993"/>
      <c r="AT121" s="994"/>
      <c r="AU121" s="1022"/>
      <c r="AV121" s="1023"/>
      <c r="AW121" s="1023"/>
      <c r="AX121" s="1023"/>
      <c r="AY121" s="1024"/>
      <c r="AZ121" s="979" t="s">
        <v>435</v>
      </c>
      <c r="BA121" s="980"/>
      <c r="BB121" s="980"/>
      <c r="BC121" s="980"/>
      <c r="BD121" s="980"/>
      <c r="BE121" s="980"/>
      <c r="BF121" s="980"/>
      <c r="BG121" s="980"/>
      <c r="BH121" s="980"/>
      <c r="BI121" s="980"/>
      <c r="BJ121" s="980"/>
      <c r="BK121" s="980"/>
      <c r="BL121" s="980"/>
      <c r="BM121" s="980"/>
      <c r="BN121" s="980"/>
      <c r="BO121" s="980"/>
      <c r="BP121" s="981"/>
      <c r="BQ121" s="949">
        <v>205901</v>
      </c>
      <c r="BR121" s="950"/>
      <c r="BS121" s="950"/>
      <c r="BT121" s="950"/>
      <c r="BU121" s="950"/>
      <c r="BV121" s="950">
        <v>180447</v>
      </c>
      <c r="BW121" s="950"/>
      <c r="BX121" s="950"/>
      <c r="BY121" s="950"/>
      <c r="BZ121" s="950"/>
      <c r="CA121" s="950">
        <v>153901</v>
      </c>
      <c r="CB121" s="950"/>
      <c r="CC121" s="950"/>
      <c r="CD121" s="950"/>
      <c r="CE121" s="950"/>
      <c r="CF121" s="944">
        <v>1.2</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v>16242</v>
      </c>
      <c r="DH121" s="950"/>
      <c r="DI121" s="950"/>
      <c r="DJ121" s="950"/>
      <c r="DK121" s="950"/>
      <c r="DL121" s="950">
        <v>28647</v>
      </c>
      <c r="DM121" s="950"/>
      <c r="DN121" s="950"/>
      <c r="DO121" s="950"/>
      <c r="DP121" s="950"/>
      <c r="DQ121" s="950">
        <v>25431</v>
      </c>
      <c r="DR121" s="950"/>
      <c r="DS121" s="950"/>
      <c r="DT121" s="950"/>
      <c r="DU121" s="950"/>
      <c r="DV121" s="951">
        <v>0.2</v>
      </c>
      <c r="DW121" s="951"/>
      <c r="DX121" s="951"/>
      <c r="DY121" s="951"/>
      <c r="DZ121" s="952"/>
    </row>
    <row r="122" spans="1:130" s="199" customFormat="1" ht="26.25" customHeight="1" x14ac:dyDescent="0.15">
      <c r="A122" s="1089"/>
      <c r="B122" s="976"/>
      <c r="C122" s="946" t="s">
        <v>417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436</v>
      </c>
      <c r="BA122" s="995"/>
      <c r="BB122" s="995"/>
      <c r="BC122" s="995"/>
      <c r="BD122" s="995"/>
      <c r="BE122" s="995"/>
      <c r="BF122" s="995"/>
      <c r="BG122" s="995"/>
      <c r="BH122" s="995"/>
      <c r="BI122" s="995"/>
      <c r="BJ122" s="995"/>
      <c r="BK122" s="995"/>
      <c r="BL122" s="995"/>
      <c r="BM122" s="995"/>
      <c r="BN122" s="995"/>
      <c r="BO122" s="995"/>
      <c r="BP122" s="996"/>
      <c r="BQ122" s="1027">
        <v>24035393</v>
      </c>
      <c r="BR122" s="1028"/>
      <c r="BS122" s="1028"/>
      <c r="BT122" s="1028"/>
      <c r="BU122" s="1028"/>
      <c r="BV122" s="1028">
        <v>24961321</v>
      </c>
      <c r="BW122" s="1028"/>
      <c r="BX122" s="1028"/>
      <c r="BY122" s="1028"/>
      <c r="BZ122" s="1028"/>
      <c r="CA122" s="1028">
        <v>24231978</v>
      </c>
      <c r="CB122" s="1028"/>
      <c r="CC122" s="1028"/>
      <c r="CD122" s="1028"/>
      <c r="CE122" s="1028"/>
      <c r="CF122" s="1048">
        <v>190.9</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x14ac:dyDescent="0.15">
      <c r="A123" s="1089"/>
      <c r="B123" s="976"/>
      <c r="C123" s="946" t="s">
        <v>423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437</v>
      </c>
      <c r="BP123" s="1036"/>
      <c r="BQ123" s="1095">
        <v>41407942</v>
      </c>
      <c r="BR123" s="1096"/>
      <c r="BS123" s="1096"/>
      <c r="BT123" s="1096"/>
      <c r="BU123" s="1096"/>
      <c r="BV123" s="1096">
        <v>44036236</v>
      </c>
      <c r="BW123" s="1096"/>
      <c r="BX123" s="1096"/>
      <c r="BY123" s="1096"/>
      <c r="BZ123" s="1096"/>
      <c r="CA123" s="1096">
        <v>44321530</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438</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111</v>
      </c>
      <c r="BR124" s="1058"/>
      <c r="BS124" s="1058"/>
      <c r="BT124" s="1058"/>
      <c r="BU124" s="1058"/>
      <c r="BV124" s="1058" t="s">
        <v>111</v>
      </c>
      <c r="BW124" s="1058"/>
      <c r="BX124" s="1058"/>
      <c r="BY124" s="1058"/>
      <c r="BZ124" s="1058"/>
      <c r="CA124" s="1058" t="s">
        <v>111</v>
      </c>
      <c r="CB124" s="1058"/>
      <c r="CC124" s="1058"/>
      <c r="CD124" s="1058"/>
      <c r="CE124" s="1058"/>
      <c r="CF124" s="1059"/>
      <c r="CG124" s="1060"/>
      <c r="CH124" s="1060"/>
      <c r="CI124" s="1060"/>
      <c r="CJ124" s="1061"/>
      <c r="CK124" s="1043"/>
      <c r="CL124" s="1043"/>
      <c r="CM124" s="1043"/>
      <c r="CN124" s="1043"/>
      <c r="CO124" s="1044"/>
      <c r="CP124" s="1050" t="s">
        <v>439</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440</v>
      </c>
      <c r="CL125" s="1038"/>
      <c r="CM125" s="1038"/>
      <c r="CN125" s="1038"/>
      <c r="CO125" s="1039"/>
      <c r="CP125" s="970" t="s">
        <v>441</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442</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443</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34092</v>
      </c>
      <c r="AB127" s="989"/>
      <c r="AC127" s="989"/>
      <c r="AD127" s="989"/>
      <c r="AE127" s="990"/>
      <c r="AF127" s="991">
        <v>27100</v>
      </c>
      <c r="AG127" s="989"/>
      <c r="AH127" s="989"/>
      <c r="AI127" s="989"/>
      <c r="AJ127" s="990"/>
      <c r="AK127" s="991">
        <v>20686</v>
      </c>
      <c r="AL127" s="989"/>
      <c r="AM127" s="989"/>
      <c r="AN127" s="989"/>
      <c r="AO127" s="990"/>
      <c r="AP127" s="992">
        <v>0.2</v>
      </c>
      <c r="AQ127" s="993"/>
      <c r="AR127" s="993"/>
      <c r="AS127" s="993"/>
      <c r="AT127" s="994"/>
      <c r="AU127" s="235"/>
      <c r="AV127" s="235"/>
      <c r="AW127" s="235"/>
      <c r="AX127" s="1062" t="s">
        <v>444</v>
      </c>
      <c r="AY127" s="1063"/>
      <c r="AZ127" s="1063"/>
      <c r="BA127" s="1063"/>
      <c r="BB127" s="1063"/>
      <c r="BC127" s="1063"/>
      <c r="BD127" s="1063"/>
      <c r="BE127" s="1064"/>
      <c r="BF127" s="1065" t="s">
        <v>445</v>
      </c>
      <c r="BG127" s="1063"/>
      <c r="BH127" s="1063"/>
      <c r="BI127" s="1063"/>
      <c r="BJ127" s="1063"/>
      <c r="BK127" s="1063"/>
      <c r="BL127" s="1064"/>
      <c r="BM127" s="1065" t="s">
        <v>446</v>
      </c>
      <c r="BN127" s="1063"/>
      <c r="BO127" s="1063"/>
      <c r="BP127" s="1063"/>
      <c r="BQ127" s="1063"/>
      <c r="BR127" s="1063"/>
      <c r="BS127" s="1064"/>
      <c r="BT127" s="1065" t="s">
        <v>447</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448</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449</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450</v>
      </c>
      <c r="X128" s="1075"/>
      <c r="Y128" s="1075"/>
      <c r="Z128" s="1076"/>
      <c r="AA128" s="1077">
        <v>32468</v>
      </c>
      <c r="AB128" s="1078"/>
      <c r="AC128" s="1078"/>
      <c r="AD128" s="1078"/>
      <c r="AE128" s="1079"/>
      <c r="AF128" s="1080">
        <v>32710</v>
      </c>
      <c r="AG128" s="1078"/>
      <c r="AH128" s="1078"/>
      <c r="AI128" s="1078"/>
      <c r="AJ128" s="1079"/>
      <c r="AK128" s="1080">
        <v>32968</v>
      </c>
      <c r="AL128" s="1078"/>
      <c r="AM128" s="1078"/>
      <c r="AN128" s="1078"/>
      <c r="AO128" s="1079"/>
      <c r="AP128" s="1081"/>
      <c r="AQ128" s="1082"/>
      <c r="AR128" s="1082"/>
      <c r="AS128" s="1082"/>
      <c r="AT128" s="1083"/>
      <c r="AU128" s="235"/>
      <c r="AV128" s="235"/>
      <c r="AW128" s="235"/>
      <c r="AX128" s="918" t="s">
        <v>451</v>
      </c>
      <c r="AY128" s="919"/>
      <c r="AZ128" s="919"/>
      <c r="BA128" s="919"/>
      <c r="BB128" s="919"/>
      <c r="BC128" s="919"/>
      <c r="BD128" s="919"/>
      <c r="BE128" s="920"/>
      <c r="BF128" s="1084" t="s">
        <v>111</v>
      </c>
      <c r="BG128" s="1085"/>
      <c r="BH128" s="1085"/>
      <c r="BI128" s="1085"/>
      <c r="BJ128" s="1085"/>
      <c r="BK128" s="1085"/>
      <c r="BL128" s="1086"/>
      <c r="BM128" s="1084">
        <v>12.74</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452</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453</v>
      </c>
      <c r="X129" s="1104"/>
      <c r="Y129" s="1104"/>
      <c r="Z129" s="1105"/>
      <c r="AA129" s="988">
        <v>15727978</v>
      </c>
      <c r="AB129" s="989"/>
      <c r="AC129" s="989"/>
      <c r="AD129" s="989"/>
      <c r="AE129" s="990"/>
      <c r="AF129" s="991">
        <v>15750304</v>
      </c>
      <c r="AG129" s="989"/>
      <c r="AH129" s="989"/>
      <c r="AI129" s="989"/>
      <c r="AJ129" s="990"/>
      <c r="AK129" s="991">
        <v>15502635</v>
      </c>
      <c r="AL129" s="989"/>
      <c r="AM129" s="989"/>
      <c r="AN129" s="989"/>
      <c r="AO129" s="990"/>
      <c r="AP129" s="1106"/>
      <c r="AQ129" s="1107"/>
      <c r="AR129" s="1107"/>
      <c r="AS129" s="1107"/>
      <c r="AT129" s="1108"/>
      <c r="AU129" s="237"/>
      <c r="AV129" s="237"/>
      <c r="AW129" s="237"/>
      <c r="AX129" s="1097" t="s">
        <v>454</v>
      </c>
      <c r="AY129" s="980"/>
      <c r="AZ129" s="980"/>
      <c r="BA129" s="980"/>
      <c r="BB129" s="980"/>
      <c r="BC129" s="980"/>
      <c r="BD129" s="980"/>
      <c r="BE129" s="981"/>
      <c r="BF129" s="1098" t="s">
        <v>111</v>
      </c>
      <c r="BG129" s="1099"/>
      <c r="BH129" s="1099"/>
      <c r="BI129" s="1099"/>
      <c r="BJ129" s="1099"/>
      <c r="BK129" s="1099"/>
      <c r="BL129" s="1100"/>
      <c r="BM129" s="1098">
        <v>17.739999999999998</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456</v>
      </c>
      <c r="X130" s="1104"/>
      <c r="Y130" s="1104"/>
      <c r="Z130" s="1105"/>
      <c r="AA130" s="988">
        <v>2631353</v>
      </c>
      <c r="AB130" s="989"/>
      <c r="AC130" s="989"/>
      <c r="AD130" s="989"/>
      <c r="AE130" s="990"/>
      <c r="AF130" s="991">
        <v>2595656</v>
      </c>
      <c r="AG130" s="989"/>
      <c r="AH130" s="989"/>
      <c r="AI130" s="989"/>
      <c r="AJ130" s="990"/>
      <c r="AK130" s="991">
        <v>2807578</v>
      </c>
      <c r="AL130" s="989"/>
      <c r="AM130" s="989"/>
      <c r="AN130" s="989"/>
      <c r="AO130" s="990"/>
      <c r="AP130" s="1106"/>
      <c r="AQ130" s="1107"/>
      <c r="AR130" s="1107"/>
      <c r="AS130" s="1107"/>
      <c r="AT130" s="1108"/>
      <c r="AU130" s="237"/>
      <c r="AV130" s="237"/>
      <c r="AW130" s="237"/>
      <c r="AX130" s="1097" t="s">
        <v>457</v>
      </c>
      <c r="AY130" s="980"/>
      <c r="AZ130" s="980"/>
      <c r="BA130" s="980"/>
      <c r="BB130" s="980"/>
      <c r="BC130" s="980"/>
      <c r="BD130" s="980"/>
      <c r="BE130" s="981"/>
      <c r="BF130" s="1134">
        <v>7.3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458</v>
      </c>
      <c r="X131" s="1142"/>
      <c r="Y131" s="1142"/>
      <c r="Z131" s="1143"/>
      <c r="AA131" s="1035">
        <v>13096625</v>
      </c>
      <c r="AB131" s="1014"/>
      <c r="AC131" s="1014"/>
      <c r="AD131" s="1014"/>
      <c r="AE131" s="1015"/>
      <c r="AF131" s="1013">
        <v>13154648</v>
      </c>
      <c r="AG131" s="1014"/>
      <c r="AH131" s="1014"/>
      <c r="AI131" s="1014"/>
      <c r="AJ131" s="1015"/>
      <c r="AK131" s="1013">
        <v>12695057</v>
      </c>
      <c r="AL131" s="1014"/>
      <c r="AM131" s="1014"/>
      <c r="AN131" s="1014"/>
      <c r="AO131" s="1015"/>
      <c r="AP131" s="1144"/>
      <c r="AQ131" s="1145"/>
      <c r="AR131" s="1145"/>
      <c r="AS131" s="1145"/>
      <c r="AT131" s="1146"/>
      <c r="AU131" s="237"/>
      <c r="AV131" s="237"/>
      <c r="AW131" s="237"/>
      <c r="AX131" s="1116" t="s">
        <v>459</v>
      </c>
      <c r="AY131" s="1067"/>
      <c r="AZ131" s="1067"/>
      <c r="BA131" s="1067"/>
      <c r="BB131" s="1067"/>
      <c r="BC131" s="1067"/>
      <c r="BD131" s="1067"/>
      <c r="BE131" s="1068"/>
      <c r="BF131" s="1117" t="s">
        <v>111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460</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461</v>
      </c>
      <c r="W132" s="1127"/>
      <c r="X132" s="1127"/>
      <c r="Y132" s="1127"/>
      <c r="Z132" s="1128"/>
      <c r="AA132" s="1129">
        <v>6.6477584869999999</v>
      </c>
      <c r="AB132" s="1130"/>
      <c r="AC132" s="1130"/>
      <c r="AD132" s="1130"/>
      <c r="AE132" s="1131"/>
      <c r="AF132" s="1132">
        <v>7.3905588350000002</v>
      </c>
      <c r="AG132" s="1130"/>
      <c r="AH132" s="1130"/>
      <c r="AI132" s="1130"/>
      <c r="AJ132" s="1131"/>
      <c r="AK132" s="1132">
        <v>7.8831705919999999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462</v>
      </c>
      <c r="W133" s="1110"/>
      <c r="X133" s="1110"/>
      <c r="Y133" s="1110"/>
      <c r="Z133" s="1111"/>
      <c r="AA133" s="1112">
        <v>6.3</v>
      </c>
      <c r="AB133" s="1113"/>
      <c r="AC133" s="1113"/>
      <c r="AD133" s="1113"/>
      <c r="AE133" s="1114"/>
      <c r="AF133" s="1112">
        <v>6.5</v>
      </c>
      <c r="AG133" s="1113"/>
      <c r="AH133" s="1113"/>
      <c r="AI133" s="1113"/>
      <c r="AJ133" s="1114"/>
      <c r="AK133" s="1112">
        <v>7.3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463</v>
      </c>
      <c r="B5" s="248"/>
      <c r="C5" s="248"/>
      <c r="D5" s="248"/>
      <c r="E5" s="248"/>
      <c r="F5" s="248"/>
      <c r="G5" s="248"/>
      <c r="H5" s="248"/>
      <c r="I5" s="248"/>
      <c r="J5" s="248"/>
      <c r="K5" s="248"/>
      <c r="L5" s="248"/>
      <c r="M5" s="248"/>
      <c r="N5" s="248"/>
      <c r="O5" s="249"/>
    </row>
    <row r="6" spans="1:16" x14ac:dyDescent="0.15">
      <c r="A6" s="250"/>
      <c r="B6" s="246"/>
      <c r="C6" s="246"/>
      <c r="D6" s="246"/>
      <c r="E6" s="246"/>
      <c r="F6" s="246"/>
      <c r="G6" s="251" t="s">
        <v>464</v>
      </c>
      <c r="H6" s="251"/>
      <c r="I6" s="251"/>
      <c r="J6" s="251"/>
      <c r="K6" s="246"/>
      <c r="L6" s="246"/>
      <c r="M6" s="246"/>
      <c r="N6" s="246"/>
    </row>
    <row r="7" spans="1:16" x14ac:dyDescent="0.15">
      <c r="A7" s="250"/>
      <c r="B7" s="246"/>
      <c r="C7" s="246"/>
      <c r="D7" s="246"/>
      <c r="E7" s="246"/>
      <c r="F7" s="246"/>
      <c r="G7" s="253"/>
      <c r="H7" s="254"/>
      <c r="I7" s="254"/>
      <c r="J7" s="255"/>
      <c r="K7" s="1150" t="s">
        <v>465</v>
      </c>
      <c r="L7" s="256"/>
      <c r="M7" s="257" t="s">
        <v>466</v>
      </c>
      <c r="N7" s="258"/>
    </row>
    <row r="8" spans="1:16" x14ac:dyDescent="0.15">
      <c r="A8" s="250"/>
      <c r="B8" s="246"/>
      <c r="C8" s="246"/>
      <c r="D8" s="246"/>
      <c r="E8" s="246"/>
      <c r="F8" s="246"/>
      <c r="G8" s="259"/>
      <c r="H8" s="260"/>
      <c r="I8" s="260"/>
      <c r="J8" s="261"/>
      <c r="K8" s="1151"/>
      <c r="L8" s="262" t="s">
        <v>467</v>
      </c>
      <c r="M8" s="263" t="s">
        <v>468</v>
      </c>
      <c r="N8" s="264" t="s">
        <v>469</v>
      </c>
    </row>
    <row r="9" spans="1:16" x14ac:dyDescent="0.15">
      <c r="A9" s="250"/>
      <c r="B9" s="246"/>
      <c r="C9" s="246"/>
      <c r="D9" s="246"/>
      <c r="E9" s="246"/>
      <c r="F9" s="246"/>
      <c r="G9" s="1152" t="s">
        <v>470</v>
      </c>
      <c r="H9" s="1153"/>
      <c r="I9" s="1153"/>
      <c r="J9" s="1154"/>
      <c r="K9" s="265">
        <v>3961467</v>
      </c>
      <c r="L9" s="266">
        <v>99702</v>
      </c>
      <c r="M9" s="267">
        <v>88814</v>
      </c>
      <c r="N9" s="268">
        <v>12.3</v>
      </c>
    </row>
    <row r="10" spans="1:16" x14ac:dyDescent="0.15">
      <c r="A10" s="250"/>
      <c r="B10" s="246"/>
      <c r="C10" s="246"/>
      <c r="D10" s="246"/>
      <c r="E10" s="246"/>
      <c r="F10" s="246"/>
      <c r="G10" s="1152" t="s">
        <v>471</v>
      </c>
      <c r="H10" s="1153"/>
      <c r="I10" s="1153"/>
      <c r="J10" s="1154"/>
      <c r="K10" s="269">
        <v>337751</v>
      </c>
      <c r="L10" s="270">
        <v>8501</v>
      </c>
      <c r="M10" s="271">
        <v>7348</v>
      </c>
      <c r="N10" s="272">
        <v>15.7</v>
      </c>
    </row>
    <row r="11" spans="1:16" ht="13.5" customHeight="1" x14ac:dyDescent="0.15">
      <c r="A11" s="250"/>
      <c r="B11" s="246"/>
      <c r="C11" s="246"/>
      <c r="D11" s="246"/>
      <c r="E11" s="246"/>
      <c r="F11" s="246"/>
      <c r="G11" s="1152" t="s">
        <v>472</v>
      </c>
      <c r="H11" s="1153"/>
      <c r="I11" s="1153"/>
      <c r="J11" s="1154"/>
      <c r="K11" s="269">
        <v>682580</v>
      </c>
      <c r="L11" s="270">
        <v>17179</v>
      </c>
      <c r="M11" s="271">
        <v>9064</v>
      </c>
      <c r="N11" s="272">
        <v>89.5</v>
      </c>
    </row>
    <row r="12" spans="1:16" ht="13.5" customHeight="1" x14ac:dyDescent="0.15">
      <c r="A12" s="250"/>
      <c r="B12" s="246"/>
      <c r="C12" s="246"/>
      <c r="D12" s="246"/>
      <c r="E12" s="246"/>
      <c r="F12" s="246"/>
      <c r="G12" s="1152" t="s">
        <v>473</v>
      </c>
      <c r="H12" s="1153"/>
      <c r="I12" s="1153"/>
      <c r="J12" s="1154"/>
      <c r="K12" s="269">
        <v>3876</v>
      </c>
      <c r="L12" s="270">
        <v>98</v>
      </c>
      <c r="M12" s="271">
        <v>917</v>
      </c>
      <c r="N12" s="272">
        <v>-89.3</v>
      </c>
    </row>
    <row r="13" spans="1:16" ht="13.5" customHeight="1" x14ac:dyDescent="0.15">
      <c r="A13" s="250"/>
      <c r="B13" s="246"/>
      <c r="C13" s="246"/>
      <c r="D13" s="246"/>
      <c r="E13" s="246"/>
      <c r="F13" s="246"/>
      <c r="G13" s="1152" t="s">
        <v>474</v>
      </c>
      <c r="H13" s="1153"/>
      <c r="I13" s="1153"/>
      <c r="J13" s="1154"/>
      <c r="K13" s="269" t="s">
        <v>475</v>
      </c>
      <c r="L13" s="270" t="s">
        <v>475</v>
      </c>
      <c r="M13" s="271">
        <v>11</v>
      </c>
      <c r="N13" s="272" t="s">
        <v>475</v>
      </c>
    </row>
    <row r="14" spans="1:16" ht="13.5" customHeight="1" x14ac:dyDescent="0.15">
      <c r="A14" s="250"/>
      <c r="B14" s="246"/>
      <c r="C14" s="246"/>
      <c r="D14" s="246"/>
      <c r="E14" s="246"/>
      <c r="F14" s="246"/>
      <c r="G14" s="1152" t="s">
        <v>476</v>
      </c>
      <c r="H14" s="1153"/>
      <c r="I14" s="1153"/>
      <c r="J14" s="1154"/>
      <c r="K14" s="269">
        <v>107105</v>
      </c>
      <c r="L14" s="270">
        <v>2696</v>
      </c>
      <c r="M14" s="271">
        <v>3976</v>
      </c>
      <c r="N14" s="272">
        <v>-32.200000000000003</v>
      </c>
    </row>
    <row r="15" spans="1:16" ht="13.5" customHeight="1" x14ac:dyDescent="0.15">
      <c r="A15" s="250"/>
      <c r="B15" s="246"/>
      <c r="C15" s="246"/>
      <c r="D15" s="246"/>
      <c r="E15" s="246"/>
      <c r="F15" s="246"/>
      <c r="G15" s="1152" t="s">
        <v>477</v>
      </c>
      <c r="H15" s="1153"/>
      <c r="I15" s="1153"/>
      <c r="J15" s="1154"/>
      <c r="K15" s="269">
        <v>95760</v>
      </c>
      <c r="L15" s="270">
        <v>2410</v>
      </c>
      <c r="M15" s="271">
        <v>2094</v>
      </c>
      <c r="N15" s="272">
        <v>15.1</v>
      </c>
    </row>
    <row r="16" spans="1:16" x14ac:dyDescent="0.15">
      <c r="A16" s="250"/>
      <c r="B16" s="246"/>
      <c r="C16" s="246"/>
      <c r="D16" s="246"/>
      <c r="E16" s="246"/>
      <c r="F16" s="246"/>
      <c r="G16" s="1155" t="s">
        <v>478</v>
      </c>
      <c r="H16" s="1156"/>
      <c r="I16" s="1156"/>
      <c r="J16" s="1157"/>
      <c r="K16" s="270">
        <v>-559414</v>
      </c>
      <c r="L16" s="270">
        <v>-14079</v>
      </c>
      <c r="M16" s="271">
        <v>-9674</v>
      </c>
      <c r="N16" s="272">
        <v>45.5</v>
      </c>
    </row>
    <row r="17" spans="1:16" x14ac:dyDescent="0.15">
      <c r="A17" s="250"/>
      <c r="B17" s="246"/>
      <c r="C17" s="246"/>
      <c r="D17" s="246"/>
      <c r="E17" s="246"/>
      <c r="F17" s="246"/>
      <c r="G17" s="1155" t="s">
        <v>169</v>
      </c>
      <c r="H17" s="1156"/>
      <c r="I17" s="1156"/>
      <c r="J17" s="1157"/>
      <c r="K17" s="270">
        <v>4629125</v>
      </c>
      <c r="L17" s="270">
        <v>116506</v>
      </c>
      <c r="M17" s="271">
        <v>102550</v>
      </c>
      <c r="N17" s="272">
        <v>13.6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479</v>
      </c>
      <c r="H19" s="246"/>
      <c r="I19" s="246"/>
      <c r="J19" s="246"/>
      <c r="K19" s="246"/>
      <c r="L19" s="246"/>
      <c r="M19" s="246"/>
      <c r="N19" s="246"/>
    </row>
    <row r="20" spans="1:16" x14ac:dyDescent="0.15">
      <c r="A20" s="250"/>
      <c r="B20" s="246"/>
      <c r="C20" s="246"/>
      <c r="D20" s="246"/>
      <c r="E20" s="246"/>
      <c r="F20" s="246"/>
      <c r="G20" s="274"/>
      <c r="H20" s="275"/>
      <c r="I20" s="275"/>
      <c r="J20" s="276"/>
      <c r="K20" s="277" t="s">
        <v>480</v>
      </c>
      <c r="L20" s="278" t="s">
        <v>481</v>
      </c>
      <c r="M20" s="279" t="s">
        <v>482</v>
      </c>
      <c r="N20" s="280"/>
    </row>
    <row r="21" spans="1:16" s="286" customFormat="1" x14ac:dyDescent="0.15">
      <c r="A21" s="281"/>
      <c r="B21" s="251"/>
      <c r="C21" s="251"/>
      <c r="D21" s="251"/>
      <c r="E21" s="251"/>
      <c r="F21" s="251"/>
      <c r="G21" s="1147" t="s">
        <v>483</v>
      </c>
      <c r="H21" s="1148"/>
      <c r="I21" s="1148"/>
      <c r="J21" s="1149"/>
      <c r="K21" s="282">
        <v>10.92</v>
      </c>
      <c r="L21" s="283">
        <v>9.9600000000000009</v>
      </c>
      <c r="M21" s="284">
        <v>0.96</v>
      </c>
      <c r="N21" s="251"/>
      <c r="O21" s="285"/>
      <c r="P21" s="281"/>
    </row>
    <row r="22" spans="1:16" s="286" customFormat="1" x14ac:dyDescent="0.15">
      <c r="A22" s="281"/>
      <c r="B22" s="251"/>
      <c r="C22" s="251"/>
      <c r="D22" s="251"/>
      <c r="E22" s="251"/>
      <c r="F22" s="251"/>
      <c r="G22" s="1147" t="s">
        <v>484</v>
      </c>
      <c r="H22" s="1148"/>
      <c r="I22" s="1148"/>
      <c r="J22" s="1149"/>
      <c r="K22" s="287">
        <v>100.3</v>
      </c>
      <c r="L22" s="288">
        <v>97.8</v>
      </c>
      <c r="M22" s="289">
        <v>2.5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487</v>
      </c>
      <c r="H29" s="251"/>
      <c r="I29" s="251"/>
      <c r="J29" s="251"/>
      <c r="K29" s="246"/>
      <c r="L29" s="246"/>
      <c r="M29" s="246"/>
      <c r="N29" s="246"/>
      <c r="O29" s="295"/>
    </row>
    <row r="30" spans="1:16" x14ac:dyDescent="0.15">
      <c r="A30" s="250"/>
      <c r="B30" s="246"/>
      <c r="C30" s="246"/>
      <c r="D30" s="246"/>
      <c r="E30" s="246"/>
      <c r="F30" s="246"/>
      <c r="G30" s="253"/>
      <c r="H30" s="254"/>
      <c r="I30" s="254"/>
      <c r="J30" s="255"/>
      <c r="K30" s="1150" t="s">
        <v>465</v>
      </c>
      <c r="L30" s="256"/>
      <c r="M30" s="257" t="s">
        <v>466</v>
      </c>
      <c r="N30" s="258"/>
    </row>
    <row r="31" spans="1:16" x14ac:dyDescent="0.15">
      <c r="A31" s="250"/>
      <c r="B31" s="246"/>
      <c r="C31" s="246"/>
      <c r="D31" s="246"/>
      <c r="E31" s="246"/>
      <c r="F31" s="246"/>
      <c r="G31" s="259"/>
      <c r="H31" s="260"/>
      <c r="I31" s="260"/>
      <c r="J31" s="261"/>
      <c r="K31" s="1151"/>
      <c r="L31" s="262" t="s">
        <v>467</v>
      </c>
      <c r="M31" s="263" t="s">
        <v>468</v>
      </c>
      <c r="N31" s="264" t="s">
        <v>469</v>
      </c>
    </row>
    <row r="32" spans="1:16" ht="27" customHeight="1" x14ac:dyDescent="0.15">
      <c r="A32" s="250"/>
      <c r="B32" s="246"/>
      <c r="C32" s="246"/>
      <c r="D32" s="246"/>
      <c r="E32" s="246"/>
      <c r="F32" s="246"/>
      <c r="G32" s="1163" t="s">
        <v>488</v>
      </c>
      <c r="H32" s="1164"/>
      <c r="I32" s="1164"/>
      <c r="J32" s="1165"/>
      <c r="K32" s="296">
        <v>3652061</v>
      </c>
      <c r="L32" s="296">
        <v>91915</v>
      </c>
      <c r="M32" s="297">
        <v>68120</v>
      </c>
      <c r="N32" s="298">
        <v>34.9</v>
      </c>
    </row>
    <row r="33" spans="1:16" ht="13.5" customHeight="1" x14ac:dyDescent="0.15">
      <c r="A33" s="250"/>
      <c r="B33" s="246"/>
      <c r="C33" s="246"/>
      <c r="D33" s="246"/>
      <c r="E33" s="246"/>
      <c r="F33" s="246"/>
      <c r="G33" s="1163" t="s">
        <v>489</v>
      </c>
      <c r="H33" s="1164"/>
      <c r="I33" s="1164"/>
      <c r="J33" s="1165"/>
      <c r="K33" s="296" t="s">
        <v>475</v>
      </c>
      <c r="L33" s="296" t="s">
        <v>475</v>
      </c>
      <c r="M33" s="297" t="s">
        <v>475</v>
      </c>
      <c r="N33" s="298" t="s">
        <v>475</v>
      </c>
    </row>
    <row r="34" spans="1:16" ht="27" customHeight="1" x14ac:dyDescent="0.15">
      <c r="A34" s="250"/>
      <c r="B34" s="246"/>
      <c r="C34" s="246"/>
      <c r="D34" s="246"/>
      <c r="E34" s="246"/>
      <c r="F34" s="246"/>
      <c r="G34" s="1163" t="s">
        <v>490</v>
      </c>
      <c r="H34" s="1164"/>
      <c r="I34" s="1164"/>
      <c r="J34" s="1165"/>
      <c r="K34" s="296" t="s">
        <v>475</v>
      </c>
      <c r="L34" s="296" t="s">
        <v>475</v>
      </c>
      <c r="M34" s="297">
        <v>13</v>
      </c>
      <c r="N34" s="298" t="s">
        <v>475</v>
      </c>
    </row>
    <row r="35" spans="1:16" ht="27" customHeight="1" x14ac:dyDescent="0.15">
      <c r="A35" s="250"/>
      <c r="B35" s="246"/>
      <c r="C35" s="246"/>
      <c r="D35" s="246"/>
      <c r="E35" s="246"/>
      <c r="F35" s="246"/>
      <c r="G35" s="1163" t="s">
        <v>491</v>
      </c>
      <c r="H35" s="1164"/>
      <c r="I35" s="1164"/>
      <c r="J35" s="1165"/>
      <c r="K35" s="296">
        <v>70859</v>
      </c>
      <c r="L35" s="296">
        <v>1783</v>
      </c>
      <c r="M35" s="297">
        <v>17609</v>
      </c>
      <c r="N35" s="298">
        <v>-89.9</v>
      </c>
    </row>
    <row r="36" spans="1:16" ht="27" customHeight="1" x14ac:dyDescent="0.15">
      <c r="A36" s="250"/>
      <c r="B36" s="246"/>
      <c r="C36" s="246"/>
      <c r="D36" s="246"/>
      <c r="E36" s="246"/>
      <c r="F36" s="246"/>
      <c r="G36" s="1163" t="s">
        <v>492</v>
      </c>
      <c r="H36" s="1164"/>
      <c r="I36" s="1164"/>
      <c r="J36" s="1165"/>
      <c r="K36" s="296">
        <v>89649</v>
      </c>
      <c r="L36" s="296">
        <v>2256</v>
      </c>
      <c r="M36" s="297">
        <v>2944</v>
      </c>
      <c r="N36" s="298">
        <v>-23.4</v>
      </c>
    </row>
    <row r="37" spans="1:16" ht="13.5" customHeight="1" x14ac:dyDescent="0.15">
      <c r="A37" s="250"/>
      <c r="B37" s="246"/>
      <c r="C37" s="246"/>
      <c r="D37" s="246"/>
      <c r="E37" s="246"/>
      <c r="F37" s="246"/>
      <c r="G37" s="1163" t="s">
        <v>493</v>
      </c>
      <c r="H37" s="1164"/>
      <c r="I37" s="1164"/>
      <c r="J37" s="1165"/>
      <c r="K37" s="296">
        <v>28750</v>
      </c>
      <c r="L37" s="296">
        <v>724</v>
      </c>
      <c r="M37" s="297">
        <v>1200</v>
      </c>
      <c r="N37" s="298">
        <v>-39.700000000000003</v>
      </c>
    </row>
    <row r="38" spans="1:16" ht="27" customHeight="1" x14ac:dyDescent="0.15">
      <c r="A38" s="250"/>
      <c r="B38" s="246"/>
      <c r="C38" s="246"/>
      <c r="D38" s="246"/>
      <c r="E38" s="246"/>
      <c r="F38" s="246"/>
      <c r="G38" s="1166" t="s">
        <v>494</v>
      </c>
      <c r="H38" s="1167"/>
      <c r="I38" s="1167"/>
      <c r="J38" s="1168"/>
      <c r="K38" s="299" t="s">
        <v>475</v>
      </c>
      <c r="L38" s="299" t="s">
        <v>475</v>
      </c>
      <c r="M38" s="300">
        <v>5</v>
      </c>
      <c r="N38" s="301" t="s">
        <v>475</v>
      </c>
      <c r="O38" s="295"/>
    </row>
    <row r="39" spans="1:16" x14ac:dyDescent="0.15">
      <c r="A39" s="250"/>
      <c r="B39" s="246"/>
      <c r="C39" s="246"/>
      <c r="D39" s="246"/>
      <c r="E39" s="246"/>
      <c r="F39" s="246"/>
      <c r="G39" s="1166" t="s">
        <v>495</v>
      </c>
      <c r="H39" s="1167"/>
      <c r="I39" s="1167"/>
      <c r="J39" s="1168"/>
      <c r="K39" s="302">
        <v>-32968</v>
      </c>
      <c r="L39" s="302">
        <v>-830</v>
      </c>
      <c r="M39" s="303">
        <v>-3946</v>
      </c>
      <c r="N39" s="304">
        <v>-79</v>
      </c>
      <c r="O39" s="295"/>
    </row>
    <row r="40" spans="1:16" ht="27" customHeight="1" x14ac:dyDescent="0.15">
      <c r="A40" s="250"/>
      <c r="B40" s="246"/>
      <c r="C40" s="246"/>
      <c r="D40" s="246"/>
      <c r="E40" s="246"/>
      <c r="F40" s="246"/>
      <c r="G40" s="1163" t="s">
        <v>496</v>
      </c>
      <c r="H40" s="1164"/>
      <c r="I40" s="1164"/>
      <c r="J40" s="1165"/>
      <c r="K40" s="302">
        <v>-2807578</v>
      </c>
      <c r="L40" s="302">
        <v>-70661</v>
      </c>
      <c r="M40" s="303">
        <v>-59158</v>
      </c>
      <c r="N40" s="304">
        <v>19.399999999999999</v>
      </c>
      <c r="O40" s="295"/>
    </row>
    <row r="41" spans="1:16" x14ac:dyDescent="0.15">
      <c r="A41" s="250"/>
      <c r="B41" s="246"/>
      <c r="C41" s="246"/>
      <c r="D41" s="246"/>
      <c r="E41" s="246"/>
      <c r="F41" s="246"/>
      <c r="G41" s="1169" t="s">
        <v>280</v>
      </c>
      <c r="H41" s="1170"/>
      <c r="I41" s="1170"/>
      <c r="J41" s="1171"/>
      <c r="K41" s="296">
        <v>1000773</v>
      </c>
      <c r="L41" s="302">
        <v>25187</v>
      </c>
      <c r="M41" s="303">
        <v>26787</v>
      </c>
      <c r="N41" s="304">
        <v>-6</v>
      </c>
      <c r="O41" s="295"/>
    </row>
    <row r="42" spans="1:16" x14ac:dyDescent="0.15">
      <c r="A42" s="250"/>
      <c r="B42" s="246"/>
      <c r="C42" s="246"/>
      <c r="D42" s="246"/>
      <c r="E42" s="246"/>
      <c r="F42" s="246"/>
      <c r="G42" s="305" t="s">
        <v>497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499</v>
      </c>
      <c r="H48" s="310"/>
      <c r="I48" s="310"/>
      <c r="J48" s="310"/>
      <c r="K48" s="310"/>
      <c r="L48" s="310"/>
      <c r="M48" s="311"/>
      <c r="N48" s="310"/>
    </row>
    <row r="49" spans="1:14" ht="13.5" customHeight="1" x14ac:dyDescent="0.15">
      <c r="A49" s="250"/>
      <c r="B49" s="246"/>
      <c r="C49" s="246"/>
      <c r="D49" s="246"/>
      <c r="E49" s="246"/>
      <c r="F49" s="246"/>
      <c r="G49" s="312"/>
      <c r="H49" s="313"/>
      <c r="I49" s="1158" t="s">
        <v>465</v>
      </c>
      <c r="J49" s="1160" t="s">
        <v>500</v>
      </c>
      <c r="K49" s="1161"/>
      <c r="L49" s="1161"/>
      <c r="M49" s="1161"/>
      <c r="N49" s="1162"/>
    </row>
    <row r="50" spans="1:14" x14ac:dyDescent="0.15">
      <c r="A50" s="250"/>
      <c r="B50" s="246"/>
      <c r="C50" s="246"/>
      <c r="D50" s="246"/>
      <c r="E50" s="246"/>
      <c r="F50" s="246"/>
      <c r="G50" s="314"/>
      <c r="H50" s="315"/>
      <c r="I50" s="1159"/>
      <c r="J50" s="316" t="s">
        <v>501</v>
      </c>
      <c r="K50" s="317" t="s">
        <v>502</v>
      </c>
      <c r="L50" s="318" t="s">
        <v>503</v>
      </c>
      <c r="M50" s="319" t="s">
        <v>504</v>
      </c>
      <c r="N50" s="320" t="s">
        <v>505</v>
      </c>
    </row>
    <row r="51" spans="1:14" x14ac:dyDescent="0.15">
      <c r="A51" s="250"/>
      <c r="B51" s="246"/>
      <c r="C51" s="246"/>
      <c r="D51" s="246"/>
      <c r="E51" s="246"/>
      <c r="F51" s="246"/>
      <c r="G51" s="312" t="s">
        <v>506</v>
      </c>
      <c r="H51" s="313"/>
      <c r="I51" s="321">
        <v>2656714</v>
      </c>
      <c r="J51" s="322">
        <v>63214</v>
      </c>
      <c r="K51" s="323">
        <v>11.4</v>
      </c>
      <c r="L51" s="324">
        <v>75709</v>
      </c>
      <c r="M51" s="325">
        <v>12.7</v>
      </c>
      <c r="N51" s="326">
        <v>-1.3</v>
      </c>
    </row>
    <row r="52" spans="1:14" x14ac:dyDescent="0.15">
      <c r="A52" s="250"/>
      <c r="B52" s="246"/>
      <c r="C52" s="246"/>
      <c r="D52" s="246"/>
      <c r="E52" s="246"/>
      <c r="F52" s="246"/>
      <c r="G52" s="327"/>
      <c r="H52" s="328" t="s">
        <v>507</v>
      </c>
      <c r="I52" s="329">
        <v>2022340</v>
      </c>
      <c r="J52" s="330">
        <v>48120</v>
      </c>
      <c r="K52" s="331">
        <v>3.5</v>
      </c>
      <c r="L52" s="332">
        <v>35212</v>
      </c>
      <c r="M52" s="333">
        <v>0</v>
      </c>
      <c r="N52" s="334">
        <v>3.5</v>
      </c>
    </row>
    <row r="53" spans="1:14" x14ac:dyDescent="0.15">
      <c r="A53" s="250"/>
      <c r="B53" s="246"/>
      <c r="C53" s="246"/>
      <c r="D53" s="246"/>
      <c r="E53" s="246"/>
      <c r="F53" s="246"/>
      <c r="G53" s="312" t="s">
        <v>508</v>
      </c>
      <c r="H53" s="313"/>
      <c r="I53" s="321">
        <v>4211724</v>
      </c>
      <c r="J53" s="322">
        <v>101061</v>
      </c>
      <c r="K53" s="323">
        <v>59.9</v>
      </c>
      <c r="L53" s="324">
        <v>90961</v>
      </c>
      <c r="M53" s="325">
        <v>20.100000000000001</v>
      </c>
      <c r="N53" s="326">
        <v>39.799999999999997</v>
      </c>
    </row>
    <row r="54" spans="1:14" x14ac:dyDescent="0.15">
      <c r="A54" s="250"/>
      <c r="B54" s="246"/>
      <c r="C54" s="246"/>
      <c r="D54" s="246"/>
      <c r="E54" s="246"/>
      <c r="F54" s="246"/>
      <c r="G54" s="327"/>
      <c r="H54" s="328" t="s">
        <v>507</v>
      </c>
      <c r="I54" s="329">
        <v>2787068</v>
      </c>
      <c r="J54" s="330">
        <v>66876</v>
      </c>
      <c r="K54" s="331">
        <v>39</v>
      </c>
      <c r="L54" s="332">
        <v>37720</v>
      </c>
      <c r="M54" s="333">
        <v>7.1</v>
      </c>
      <c r="N54" s="334">
        <v>31.9</v>
      </c>
    </row>
    <row r="55" spans="1:14" x14ac:dyDescent="0.15">
      <c r="A55" s="250"/>
      <c r="B55" s="246"/>
      <c r="C55" s="246"/>
      <c r="D55" s="246"/>
      <c r="E55" s="246"/>
      <c r="F55" s="246"/>
      <c r="G55" s="312" t="s">
        <v>509</v>
      </c>
      <c r="H55" s="313"/>
      <c r="I55" s="321">
        <v>3979572</v>
      </c>
      <c r="J55" s="322">
        <v>96982</v>
      </c>
      <c r="K55" s="323">
        <v>-4</v>
      </c>
      <c r="L55" s="324">
        <v>106614</v>
      </c>
      <c r="M55" s="325">
        <v>17.2</v>
      </c>
      <c r="N55" s="326">
        <v>-21.2</v>
      </c>
    </row>
    <row r="56" spans="1:14" x14ac:dyDescent="0.15">
      <c r="A56" s="250"/>
      <c r="B56" s="246"/>
      <c r="C56" s="246"/>
      <c r="D56" s="246"/>
      <c r="E56" s="246"/>
      <c r="F56" s="246"/>
      <c r="G56" s="327"/>
      <c r="H56" s="328" t="s">
        <v>507</v>
      </c>
      <c r="I56" s="329">
        <v>2394301</v>
      </c>
      <c r="J56" s="330">
        <v>58349</v>
      </c>
      <c r="K56" s="331">
        <v>-12.8</v>
      </c>
      <c r="L56" s="332">
        <v>45545</v>
      </c>
      <c r="M56" s="333">
        <v>20.7</v>
      </c>
      <c r="N56" s="334">
        <v>-33.5</v>
      </c>
    </row>
    <row r="57" spans="1:14" x14ac:dyDescent="0.15">
      <c r="A57" s="250"/>
      <c r="B57" s="246"/>
      <c r="C57" s="246"/>
      <c r="D57" s="246"/>
      <c r="E57" s="246"/>
      <c r="F57" s="246"/>
      <c r="G57" s="312" t="s">
        <v>510</v>
      </c>
      <c r="H57" s="313"/>
      <c r="I57" s="321">
        <v>4334019</v>
      </c>
      <c r="J57" s="322">
        <v>107310</v>
      </c>
      <c r="K57" s="323">
        <v>10.6</v>
      </c>
      <c r="L57" s="324">
        <v>85459</v>
      </c>
      <c r="M57" s="325">
        <v>-19.8</v>
      </c>
      <c r="N57" s="326">
        <v>30.4</v>
      </c>
    </row>
    <row r="58" spans="1:14" x14ac:dyDescent="0.15">
      <c r="A58" s="250"/>
      <c r="B58" s="246"/>
      <c r="C58" s="246"/>
      <c r="D58" s="246"/>
      <c r="E58" s="246"/>
      <c r="F58" s="246"/>
      <c r="G58" s="327"/>
      <c r="H58" s="328" t="s">
        <v>507</v>
      </c>
      <c r="I58" s="329">
        <v>3051773</v>
      </c>
      <c r="J58" s="330">
        <v>75561</v>
      </c>
      <c r="K58" s="331">
        <v>29.5</v>
      </c>
      <c r="L58" s="332">
        <v>44378</v>
      </c>
      <c r="M58" s="333">
        <v>-2.6</v>
      </c>
      <c r="N58" s="334">
        <v>32.1</v>
      </c>
    </row>
    <row r="59" spans="1:14" x14ac:dyDescent="0.15">
      <c r="A59" s="250"/>
      <c r="B59" s="246"/>
      <c r="C59" s="246"/>
      <c r="D59" s="246"/>
      <c r="E59" s="246"/>
      <c r="F59" s="246"/>
      <c r="G59" s="312" t="s">
        <v>511</v>
      </c>
      <c r="H59" s="313"/>
      <c r="I59" s="321">
        <v>1781971</v>
      </c>
      <c r="J59" s="322">
        <v>44849</v>
      </c>
      <c r="K59" s="323">
        <v>-58.2</v>
      </c>
      <c r="L59" s="324">
        <v>83280</v>
      </c>
      <c r="M59" s="325">
        <v>-2.5</v>
      </c>
      <c r="N59" s="326">
        <v>-55.7</v>
      </c>
    </row>
    <row r="60" spans="1:14" x14ac:dyDescent="0.15">
      <c r="A60" s="250"/>
      <c r="B60" s="246"/>
      <c r="C60" s="246"/>
      <c r="D60" s="246"/>
      <c r="E60" s="246"/>
      <c r="F60" s="246"/>
      <c r="G60" s="327"/>
      <c r="H60" s="328" t="s">
        <v>507</v>
      </c>
      <c r="I60" s="335">
        <v>1458249</v>
      </c>
      <c r="J60" s="330">
        <v>36701</v>
      </c>
      <c r="K60" s="331">
        <v>-51.4</v>
      </c>
      <c r="L60" s="332">
        <v>43123</v>
      </c>
      <c r="M60" s="333">
        <v>-2.8</v>
      </c>
      <c r="N60" s="334">
        <v>-48.6</v>
      </c>
    </row>
    <row r="61" spans="1:14" x14ac:dyDescent="0.15">
      <c r="A61" s="250"/>
      <c r="B61" s="246"/>
      <c r="C61" s="246"/>
      <c r="D61" s="246"/>
      <c r="E61" s="246"/>
      <c r="F61" s="246"/>
      <c r="G61" s="312" t="s">
        <v>512</v>
      </c>
      <c r="H61" s="336"/>
      <c r="I61" s="337">
        <v>3392800</v>
      </c>
      <c r="J61" s="338">
        <v>82683</v>
      </c>
      <c r="K61" s="339">
        <v>3.9</v>
      </c>
      <c r="L61" s="340">
        <v>88405</v>
      </c>
      <c r="M61" s="341">
        <v>5.5</v>
      </c>
      <c r="N61" s="326">
        <v>-1.6</v>
      </c>
    </row>
    <row r="62" spans="1:14" x14ac:dyDescent="0.15">
      <c r="A62" s="250"/>
      <c r="B62" s="246"/>
      <c r="C62" s="246"/>
      <c r="D62" s="246"/>
      <c r="E62" s="246"/>
      <c r="F62" s="246"/>
      <c r="G62" s="327"/>
      <c r="H62" s="328" t="s">
        <v>507</v>
      </c>
      <c r="I62" s="329">
        <v>2342746</v>
      </c>
      <c r="J62" s="330">
        <v>57121</v>
      </c>
      <c r="K62" s="331">
        <v>1.6</v>
      </c>
      <c r="L62" s="332">
        <v>41196</v>
      </c>
      <c r="M62" s="333">
        <v>4.5</v>
      </c>
      <c r="N62" s="334">
        <v>-2.9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72" t="s">
        <v>3</v>
      </c>
      <c r="D47" s="1172"/>
      <c r="E47" s="1173"/>
      <c r="F47" s="11">
        <v>46.95</v>
      </c>
      <c r="G47" s="12">
        <v>44.9</v>
      </c>
      <c r="H47" s="12">
        <v>31.96</v>
      </c>
      <c r="I47" s="12">
        <v>31.99</v>
      </c>
      <c r="J47" s="13">
        <v>32.54</v>
      </c>
    </row>
    <row r="48" spans="2:10" ht="57.75" customHeight="1" x14ac:dyDescent="0.15">
      <c r="B48" s="14"/>
      <c r="C48" s="1174" t="s">
        <v>4</v>
      </c>
      <c r="D48" s="1174"/>
      <c r="E48" s="1175"/>
      <c r="F48" s="15">
        <v>7.07</v>
      </c>
      <c r="G48" s="16">
        <v>8.18</v>
      </c>
      <c r="H48" s="16">
        <v>6.47</v>
      </c>
      <c r="I48" s="16">
        <v>6.46</v>
      </c>
      <c r="J48" s="17">
        <v>5.64</v>
      </c>
    </row>
    <row r="49" spans="2:10" ht="57.75" customHeight="1" thickBot="1" x14ac:dyDescent="0.2">
      <c r="B49" s="18"/>
      <c r="C49" s="1176" t="s">
        <v>5</v>
      </c>
      <c r="D49" s="1176"/>
      <c r="E49" s="1177"/>
      <c r="F49" s="19" t="s">
        <v>519</v>
      </c>
      <c r="G49" s="20" t="s">
        <v>520</v>
      </c>
      <c r="H49" s="20" t="s">
        <v>521</v>
      </c>
      <c r="I49" s="20">
        <v>0.08</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2018-03-06T01:07:43Z</cp:lastPrinted>
  <dcterms:created xsi:type="dcterms:W3CDTF">2018-01-24T04:24:46Z</dcterms:created>
  <dcterms:modified xsi:type="dcterms:W3CDTF">2018-11-19T09:54:19Z</dcterms:modified>
  <cp:category/>
</cp:coreProperties>
</file>